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9faae7a6750ce7f2/Desktop/"/>
    </mc:Choice>
  </mc:AlternateContent>
  <xr:revisionPtr revIDLastSave="418" documentId="13_ncr:1_{1DCB5DEF-9DB8-4C74-9381-CBEB881CFE7A}" xr6:coauthVersionLast="47" xr6:coauthVersionMax="47" xr10:uidLastSave="{E692D651-1B37-4398-B195-75E0111D937C}"/>
  <bookViews>
    <workbookView xWindow="-108" yWindow="-108" windowWidth="23256" windowHeight="12456" firstSheet="4" activeTab="8" xr2:uid="{00000000-000D-0000-FFFF-FFFF00000000}"/>
  </bookViews>
  <sheets>
    <sheet name="Supplier" sheetId="7" r:id="rId1"/>
    <sheet name="Store" sheetId="6" r:id="rId2"/>
    <sheet name="Products" sheetId="5" r:id="rId3"/>
    <sheet name="Employee" sheetId="4" r:id="rId4"/>
    <sheet name="Customer" sheetId="3" r:id="rId5"/>
    <sheet name="Sales Sheet" sheetId="40" r:id="rId6"/>
    <sheet name="Calculations" sheetId="28" r:id="rId7"/>
    <sheet name="Detail1" sheetId="43" r:id="rId8"/>
    <sheet name="Dashboard" sheetId="42" r:id="rId9"/>
    <sheet name="Sheet2" sheetId="38" r:id="rId10"/>
  </sheets>
  <definedNames>
    <definedName name="ExternalData_2" localSheetId="5" hidden="1">'Sales Sheet'!$A$1:$AD$2501</definedName>
    <definedName name="ExternalData_5" localSheetId="0" hidden="1">Supplier!$A$1:$I$86</definedName>
    <definedName name="saless">#REF!</definedName>
    <definedName name="Slicer_Reg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28" l="1"/>
  <c r="A25" i="28"/>
  <c r="E6" i="28"/>
  <c r="E3" i="28" l="1"/>
  <c r="A18" i="28"/>
  <c r="A12" i="28"/>
  <c r="X2142" i="40"/>
  <c r="X1302" i="40"/>
  <c r="X1232" i="40"/>
  <c r="X2431" i="40"/>
  <c r="X2022" i="40"/>
  <c r="X947" i="40"/>
  <c r="X536" i="40"/>
  <c r="X2499" i="40"/>
  <c r="X2494" i="40"/>
  <c r="X2485" i="40"/>
  <c r="X2481" i="40"/>
  <c r="X2479" i="40"/>
  <c r="X2477" i="40"/>
  <c r="X2474" i="40"/>
  <c r="X2464" i="40"/>
  <c r="X2443" i="40"/>
  <c r="X2423" i="40"/>
  <c r="X2404" i="40"/>
  <c r="X2395" i="40"/>
  <c r="X2389" i="40"/>
  <c r="X2382" i="40"/>
  <c r="X2377" i="40"/>
  <c r="X2361" i="40"/>
  <c r="X2360" i="40"/>
  <c r="X2352" i="40"/>
  <c r="X2344" i="40"/>
  <c r="X2322" i="40"/>
  <c r="X2321" i="40"/>
  <c r="X2317" i="40"/>
  <c r="X2314" i="40"/>
  <c r="X2303" i="40"/>
  <c r="X2300" i="40"/>
  <c r="X2293" i="40"/>
  <c r="X2292" i="40"/>
  <c r="X2288" i="40"/>
  <c r="X2282" i="40"/>
  <c r="X2275" i="40"/>
  <c r="X2273" i="40"/>
  <c r="X2263" i="40"/>
  <c r="X2241" i="40"/>
  <c r="X2239" i="40"/>
  <c r="X2236" i="40"/>
  <c r="X2232" i="40"/>
  <c r="X2217" i="40"/>
  <c r="X2205" i="40"/>
  <c r="X2204" i="40"/>
  <c r="X2201" i="40"/>
  <c r="X2192" i="40"/>
  <c r="X2191" i="40"/>
  <c r="X2190" i="40"/>
  <c r="X2181" i="40"/>
  <c r="X2167" i="40"/>
  <c r="X2154" i="40"/>
  <c r="X2143" i="40"/>
  <c r="X2141" i="40"/>
  <c r="X2140" i="40"/>
  <c r="X2130" i="40"/>
  <c r="X2129" i="40"/>
  <c r="X2127" i="40"/>
  <c r="X2126" i="40"/>
  <c r="X2125" i="40"/>
  <c r="X2120" i="40"/>
  <c r="X2118" i="40"/>
  <c r="X2108" i="40"/>
  <c r="X2099" i="40"/>
  <c r="X2098" i="40"/>
  <c r="X2081" i="40"/>
  <c r="X2064" i="40"/>
  <c r="X2056" i="40"/>
  <c r="X2039" i="40"/>
  <c r="X2035" i="40"/>
  <c r="X2034" i="40"/>
  <c r="X2031" i="40"/>
  <c r="X2029" i="40"/>
  <c r="X2027" i="40"/>
  <c r="X2017" i="40"/>
  <c r="X1997" i="40"/>
  <c r="X1995" i="40"/>
  <c r="X1993" i="40"/>
  <c r="X1990" i="40"/>
  <c r="X1987" i="40"/>
  <c r="X1976" i="40"/>
  <c r="X1975" i="40"/>
  <c r="X1967" i="40"/>
  <c r="X1965" i="40"/>
  <c r="X1951" i="40"/>
  <c r="X1946" i="40"/>
  <c r="X1943" i="40"/>
  <c r="X1942" i="40"/>
  <c r="X1932" i="40"/>
  <c r="X1927" i="40"/>
  <c r="X1921" i="40"/>
  <c r="X1914" i="40"/>
  <c r="X1912" i="40"/>
  <c r="X1909" i="40"/>
  <c r="X1908" i="40"/>
  <c r="X1905" i="40"/>
  <c r="X1904" i="40"/>
  <c r="X1903" i="40"/>
  <c r="X1899" i="40"/>
  <c r="X1891" i="40"/>
  <c r="X1890" i="40"/>
  <c r="X1889" i="40"/>
  <c r="X1882" i="40"/>
  <c r="X1878" i="40"/>
  <c r="X1871" i="40"/>
  <c r="X1867" i="40"/>
  <c r="X1866" i="40"/>
  <c r="X1855" i="40"/>
  <c r="X1853" i="40"/>
  <c r="X1842" i="40"/>
  <c r="X1841" i="40"/>
  <c r="X1836" i="40"/>
  <c r="X1828" i="40"/>
  <c r="X1820" i="40"/>
  <c r="X1811" i="40"/>
  <c r="X1802" i="40"/>
  <c r="X1793" i="40"/>
  <c r="X1784" i="40"/>
  <c r="X1775" i="40"/>
  <c r="X1759" i="40"/>
  <c r="X1754" i="40"/>
  <c r="X1745" i="40"/>
  <c r="X1739" i="40"/>
  <c r="X1731" i="40"/>
  <c r="X1728" i="40"/>
  <c r="X1713" i="40"/>
  <c r="X1707" i="40"/>
  <c r="X1689" i="40"/>
  <c r="X1688" i="40"/>
  <c r="X1685" i="40"/>
  <c r="X1684" i="40"/>
  <c r="X1683" i="40"/>
  <c r="X1682" i="40"/>
  <c r="X1653" i="40"/>
  <c r="X1646" i="40"/>
  <c r="X1644" i="40"/>
  <c r="X1642" i="40"/>
  <c r="X1627" i="40"/>
  <c r="X1624" i="40"/>
  <c r="X1619" i="40"/>
  <c r="X1610" i="40"/>
  <c r="X1594" i="40"/>
  <c r="X1593" i="40"/>
  <c r="X1592" i="40"/>
  <c r="X1586" i="40"/>
  <c r="X1573" i="40"/>
  <c r="X1572" i="40"/>
  <c r="X1563" i="40"/>
  <c r="X1559" i="40"/>
  <c r="X1557" i="40"/>
  <c r="X1551" i="40"/>
  <c r="X1543" i="40"/>
  <c r="X1539" i="40"/>
  <c r="X1530" i="40"/>
  <c r="X1526" i="40"/>
  <c r="X1525" i="40"/>
  <c r="X1523" i="40"/>
  <c r="X1515" i="40"/>
  <c r="X1498" i="40"/>
  <c r="X1483" i="40"/>
  <c r="X1470" i="40"/>
  <c r="X1462" i="40"/>
  <c r="X1460" i="40"/>
  <c r="X1453" i="40"/>
  <c r="X1451" i="40"/>
  <c r="X1447" i="40"/>
  <c r="X1442" i="40"/>
  <c r="X1435" i="40"/>
  <c r="X1428" i="40"/>
  <c r="X1425" i="40"/>
  <c r="X1410" i="40"/>
  <c r="X1406" i="40"/>
  <c r="X1394" i="40"/>
  <c r="X1384" i="40"/>
  <c r="X1379" i="40"/>
  <c r="X1366" i="40"/>
  <c r="X1355" i="40"/>
  <c r="X1354" i="40"/>
  <c r="X1350" i="40"/>
  <c r="X1348" i="40"/>
  <c r="X1334" i="40"/>
  <c r="X1329" i="40"/>
  <c r="X1310" i="40"/>
  <c r="X1303" i="40"/>
  <c r="X1301" i="40"/>
  <c r="X1297" i="40"/>
  <c r="X1288" i="40"/>
  <c r="X1287" i="40"/>
  <c r="X1285" i="40"/>
  <c r="X1274" i="40"/>
  <c r="X1268" i="40"/>
  <c r="X1260" i="40"/>
  <c r="X1256" i="40"/>
  <c r="X1250" i="40"/>
  <c r="X1249" i="40"/>
  <c r="X1246" i="40"/>
  <c r="X1244" i="40"/>
  <c r="X1242" i="40"/>
  <c r="X1231" i="40"/>
  <c r="X1222" i="40"/>
  <c r="X1218" i="40"/>
  <c r="X1217" i="40"/>
  <c r="X1204" i="40"/>
  <c r="X1193" i="40"/>
  <c r="X1181" i="40"/>
  <c r="X1170" i="40"/>
  <c r="X1164" i="40"/>
  <c r="X1161" i="40"/>
  <c r="X1156" i="40"/>
  <c r="X1155" i="40"/>
  <c r="X1114" i="40"/>
  <c r="X1106" i="40"/>
  <c r="X1104" i="40"/>
  <c r="X1101" i="40"/>
  <c r="X1090" i="40"/>
  <c r="X1088" i="40"/>
  <c r="X1087" i="40"/>
  <c r="X1085" i="40"/>
  <c r="X1083" i="40"/>
  <c r="X1076" i="40"/>
  <c r="X1075" i="40"/>
  <c r="X1074" i="40"/>
  <c r="X1070" i="40"/>
  <c r="X1067" i="40"/>
  <c r="X1065" i="40"/>
  <c r="X1063" i="40"/>
  <c r="X1053" i="40"/>
  <c r="X1049" i="40"/>
  <c r="X1033" i="40"/>
  <c r="X1029" i="40"/>
  <c r="X1024" i="40"/>
  <c r="X1021" i="40"/>
  <c r="X1015" i="40"/>
  <c r="X1006" i="40"/>
  <c r="X984" i="40"/>
  <c r="X978" i="40"/>
  <c r="X973" i="40"/>
  <c r="X972" i="40"/>
  <c r="X971" i="40"/>
  <c r="X965" i="40"/>
  <c r="X944" i="40"/>
  <c r="X942" i="40"/>
  <c r="X926" i="40"/>
  <c r="X919" i="40"/>
  <c r="X918" i="40"/>
  <c r="X916" i="40"/>
  <c r="X910" i="40"/>
  <c r="X904" i="40"/>
  <c r="X895" i="40"/>
  <c r="X893" i="40"/>
  <c r="X876" i="40"/>
  <c r="X874" i="40"/>
  <c r="X868" i="40"/>
  <c r="X864" i="40"/>
  <c r="X857" i="40"/>
  <c r="X843" i="40"/>
  <c r="X827" i="40"/>
  <c r="X812" i="40"/>
  <c r="X811" i="40"/>
  <c r="X810" i="40"/>
  <c r="X791" i="40"/>
  <c r="X775" i="40"/>
  <c r="X768" i="40"/>
  <c r="X761" i="40"/>
  <c r="X760" i="40"/>
  <c r="X759" i="40"/>
  <c r="X753" i="40"/>
  <c r="X749" i="40"/>
  <c r="X746" i="40"/>
  <c r="X745" i="40"/>
  <c r="X744" i="40"/>
  <c r="X737" i="40"/>
  <c r="X734" i="40"/>
  <c r="X733" i="40"/>
  <c r="X726" i="40"/>
  <c r="X718" i="40"/>
  <c r="X714" i="40"/>
  <c r="X709" i="40"/>
  <c r="X678" i="40"/>
  <c r="X669" i="40"/>
  <c r="X668" i="40"/>
  <c r="X1584" i="40"/>
  <c r="X651" i="40"/>
  <c r="X636" i="40"/>
  <c r="X627" i="40"/>
  <c r="X623" i="40"/>
  <c r="X621" i="40"/>
  <c r="X619" i="40"/>
  <c r="X616" i="40"/>
  <c r="X613" i="40"/>
  <c r="X606" i="40"/>
  <c r="X604" i="40"/>
  <c r="X595" i="40"/>
  <c r="X585" i="40"/>
  <c r="X572" i="40"/>
  <c r="X571" i="40"/>
  <c r="X570" i="40"/>
  <c r="X567" i="40"/>
  <c r="X545" i="40"/>
  <c r="X542" i="40"/>
  <c r="X534" i="40"/>
  <c r="X533" i="40"/>
  <c r="X529" i="40"/>
  <c r="X528" i="40"/>
  <c r="X526" i="40"/>
  <c r="X525" i="40"/>
  <c r="X521" i="40"/>
  <c r="X519" i="40"/>
  <c r="X515" i="40"/>
  <c r="X501" i="40"/>
  <c r="X499" i="40"/>
  <c r="X485" i="40"/>
  <c r="X484" i="40"/>
  <c r="X480" i="40"/>
  <c r="X468" i="40"/>
  <c r="X466" i="40"/>
  <c r="X463" i="40"/>
  <c r="X457" i="40"/>
  <c r="X450" i="40"/>
  <c r="X449" i="40"/>
  <c r="X448" i="40"/>
  <c r="X446" i="40"/>
  <c r="X445" i="40"/>
  <c r="X440" i="40"/>
  <c r="X431" i="40"/>
  <c r="X430" i="40"/>
  <c r="X428" i="40"/>
  <c r="X425" i="40"/>
  <c r="X419" i="40"/>
  <c r="X407" i="40"/>
  <c r="X401" i="40"/>
  <c r="X396" i="40"/>
  <c r="X390" i="40"/>
  <c r="X380" i="40"/>
  <c r="X372" i="40"/>
  <c r="X368" i="40"/>
  <c r="X349" i="40"/>
  <c r="X348" i="40"/>
  <c r="X334" i="40"/>
  <c r="X315" i="40"/>
  <c r="X312" i="40"/>
  <c r="X304" i="40"/>
  <c r="X298" i="40"/>
  <c r="X295" i="40"/>
  <c r="X293" i="40"/>
  <c r="X291" i="40"/>
  <c r="X287" i="40"/>
  <c r="X274" i="40"/>
  <c r="X272" i="40"/>
  <c r="X270" i="40"/>
  <c r="X266" i="40"/>
  <c r="X262" i="40"/>
  <c r="X258" i="40"/>
  <c r="X255" i="40"/>
  <c r="X241" i="40"/>
  <c r="X232" i="40"/>
  <c r="X230" i="40"/>
  <c r="X227" i="40"/>
  <c r="X224" i="40"/>
  <c r="X211" i="40"/>
  <c r="X168" i="40"/>
  <c r="X158" i="40"/>
  <c r="X157" i="40"/>
  <c r="X144" i="40"/>
  <c r="X141" i="40"/>
  <c r="X138" i="40"/>
  <c r="X133" i="40"/>
  <c r="X131" i="40"/>
  <c r="X127" i="40"/>
  <c r="X122" i="40"/>
  <c r="X121" i="40"/>
  <c r="X120" i="40"/>
  <c r="X117" i="40"/>
  <c r="X116" i="40"/>
  <c r="X115" i="40"/>
  <c r="X104" i="40"/>
  <c r="X103" i="40"/>
  <c r="X99" i="40"/>
  <c r="X88" i="40"/>
  <c r="X81" i="40"/>
  <c r="X73" i="40"/>
  <c r="X60" i="40"/>
  <c r="X57" i="40"/>
  <c r="X55" i="40"/>
  <c r="X52" i="40"/>
  <c r="X49" i="40"/>
  <c r="X33" i="40"/>
  <c r="X24" i="40"/>
  <c r="X23" i="40"/>
  <c r="X19" i="40"/>
  <c r="X18" i="40"/>
  <c r="X8" i="40"/>
  <c r="X2" i="40"/>
  <c r="X788" i="40"/>
  <c r="X2498" i="40"/>
  <c r="X2497" i="40"/>
  <c r="X2490" i="40"/>
  <c r="X2489" i="40"/>
  <c r="X2488" i="40"/>
  <c r="X2487" i="40"/>
  <c r="X2486" i="40"/>
  <c r="X2482" i="40"/>
  <c r="X2478" i="40"/>
  <c r="X2476" i="40"/>
  <c r="X2475" i="40"/>
  <c r="X2471" i="40"/>
  <c r="X2465" i="40"/>
  <c r="X2463" i="40"/>
  <c r="X2459" i="40"/>
  <c r="X2458" i="40"/>
  <c r="X2455" i="40"/>
  <c r="X2454" i="40"/>
  <c r="X2451" i="40"/>
  <c r="X2445" i="40"/>
  <c r="X2434" i="40"/>
  <c r="X2427" i="40"/>
  <c r="X2420" i="40"/>
  <c r="X2416" i="40"/>
  <c r="X2415" i="40"/>
  <c r="X2408" i="40"/>
  <c r="X2403" i="40"/>
  <c r="X2399" i="40"/>
  <c r="X2375" i="40"/>
  <c r="X2365" i="40"/>
  <c r="X2363" i="40"/>
  <c r="X2354" i="40"/>
  <c r="X2350" i="40"/>
  <c r="X2346" i="40"/>
  <c r="X2342" i="40"/>
  <c r="X2336" i="40"/>
  <c r="X2327" i="40"/>
  <c r="X2323" i="40"/>
  <c r="X2320" i="40"/>
  <c r="X2306" i="40"/>
  <c r="X2285" i="40"/>
  <c r="X2274" i="40"/>
  <c r="X2271" i="40"/>
  <c r="X2270" i="40"/>
  <c r="X2269" i="40"/>
  <c r="X2261" i="40"/>
  <c r="X2256" i="40"/>
  <c r="X2253" i="40"/>
  <c r="X2252" i="40"/>
  <c r="X2247" i="40"/>
  <c r="X2243" i="40"/>
  <c r="X2234" i="40"/>
  <c r="X2228" i="40"/>
  <c r="X2226" i="40"/>
  <c r="X2220" i="40"/>
  <c r="X2216" i="40"/>
  <c r="X2213" i="40"/>
  <c r="X2211" i="40"/>
  <c r="X2206" i="40"/>
  <c r="X2193" i="40"/>
  <c r="X2185" i="40"/>
  <c r="X2184" i="40"/>
  <c r="X2175" i="40"/>
  <c r="X2170" i="40"/>
  <c r="X2169" i="40"/>
  <c r="X2163" i="40"/>
  <c r="X2159" i="40"/>
  <c r="X2151" i="40"/>
  <c r="X2149" i="40"/>
  <c r="X2147" i="40"/>
  <c r="X2139" i="40"/>
  <c r="X2122" i="40"/>
  <c r="X2121" i="40"/>
  <c r="X2114" i="40"/>
  <c r="X2113" i="40"/>
  <c r="X2112" i="40"/>
  <c r="X2111" i="40"/>
  <c r="X2107" i="40"/>
  <c r="X2096" i="40"/>
  <c r="X2074" i="40"/>
  <c r="X2070" i="40"/>
  <c r="X2066" i="40"/>
  <c r="X2061" i="40"/>
  <c r="X2060" i="40"/>
  <c r="X2055" i="40"/>
  <c r="X2026" i="40"/>
  <c r="X2012" i="40"/>
  <c r="X2007" i="40"/>
  <c r="X2001" i="40"/>
  <c r="X2000" i="40"/>
  <c r="X1998" i="40"/>
  <c r="X1981" i="40"/>
  <c r="X1970" i="40"/>
  <c r="X1969" i="40"/>
  <c r="X1960" i="40"/>
  <c r="X1954" i="40"/>
  <c r="X1953" i="40"/>
  <c r="X1952" i="40"/>
  <c r="X1950" i="40"/>
  <c r="X1948" i="40"/>
  <c r="X1944" i="40"/>
  <c r="X1941" i="40"/>
  <c r="X1940" i="40"/>
  <c r="X1930" i="40"/>
  <c r="X1929" i="40"/>
  <c r="X1926" i="40"/>
  <c r="X1913" i="40"/>
  <c r="X1911" i="40"/>
  <c r="X1907" i="40"/>
  <c r="X1900" i="40"/>
  <c r="X1897" i="40"/>
  <c r="X1894" i="40"/>
  <c r="X1892" i="40"/>
  <c r="X1879" i="40"/>
  <c r="X1872" i="40"/>
  <c r="X1861" i="40"/>
  <c r="X1843" i="40"/>
  <c r="X1831" i="40"/>
  <c r="X1830" i="40"/>
  <c r="X1829" i="40"/>
  <c r="X1818" i="40"/>
  <c r="X1816" i="40"/>
  <c r="X1810" i="40"/>
  <c r="X1806" i="40"/>
  <c r="X1798" i="40"/>
  <c r="X1797" i="40"/>
  <c r="X1796" i="40"/>
  <c r="X1795" i="40"/>
  <c r="X1792" i="40"/>
  <c r="X1790" i="40"/>
  <c r="X1789" i="40"/>
  <c r="X1778" i="40"/>
  <c r="X1777" i="40"/>
  <c r="X1748" i="40"/>
  <c r="X1743" i="40"/>
  <c r="X1740" i="40"/>
  <c r="X1734" i="40"/>
  <c r="X1732" i="40"/>
  <c r="X1726" i="40"/>
  <c r="X1723" i="40"/>
  <c r="X1722" i="40"/>
  <c r="X1720" i="40"/>
  <c r="X1716" i="40"/>
  <c r="X1714" i="40"/>
  <c r="X1709" i="40"/>
  <c r="X1703" i="40"/>
  <c r="X1692" i="40"/>
  <c r="X1681" i="40"/>
  <c r="X1675" i="40"/>
  <c r="X1669" i="40"/>
  <c r="X1658" i="40"/>
  <c r="X1654" i="40"/>
  <c r="X1643" i="40"/>
  <c r="X1637" i="40"/>
  <c r="X1636" i="40"/>
  <c r="X1634" i="40"/>
  <c r="X1631" i="40"/>
  <c r="X1623" i="40"/>
  <c r="X1621" i="40"/>
  <c r="X1616" i="40"/>
  <c r="X1615" i="40"/>
  <c r="X1612" i="40"/>
  <c r="X1611" i="40"/>
  <c r="X1609" i="40"/>
  <c r="X1608" i="40"/>
  <c r="X1607" i="40"/>
  <c r="X1602" i="40"/>
  <c r="X1598" i="40"/>
  <c r="X1597" i="40"/>
  <c r="X1577" i="40"/>
  <c r="X1574" i="40"/>
  <c r="X1571" i="40"/>
  <c r="X1569" i="40"/>
  <c r="X1564" i="40"/>
  <c r="X1550" i="40"/>
  <c r="X1549" i="40"/>
  <c r="X1547" i="40"/>
  <c r="X1528" i="40"/>
  <c r="X1527" i="40"/>
  <c r="X1524" i="40"/>
  <c r="X1518" i="40"/>
  <c r="X1517" i="40"/>
  <c r="X1504" i="40"/>
  <c r="X1502" i="40"/>
  <c r="X1501" i="40"/>
  <c r="X1499" i="40"/>
  <c r="X1496" i="40"/>
  <c r="X1493" i="40"/>
  <c r="X1492" i="40"/>
  <c r="X1491" i="40"/>
  <c r="X1487" i="40"/>
  <c r="X1482" i="40"/>
  <c r="X1475" i="40"/>
  <c r="X1469" i="40"/>
  <c r="X1468" i="40"/>
  <c r="X1466" i="40"/>
  <c r="X1459" i="40"/>
  <c r="X1456" i="40"/>
  <c r="X1450" i="40"/>
  <c r="X1431" i="40"/>
  <c r="X1429" i="40"/>
  <c r="X1404" i="40"/>
  <c r="X1385" i="40"/>
  <c r="X1374" i="40"/>
  <c r="X1362" i="40"/>
  <c r="X1360" i="40"/>
  <c r="X1359" i="40"/>
  <c r="X1351" i="40"/>
  <c r="X1345" i="40"/>
  <c r="X1342" i="40"/>
  <c r="X1331" i="40"/>
  <c r="X1324" i="40"/>
  <c r="X1319" i="40"/>
  <c r="X1311" i="40"/>
  <c r="X1307" i="40"/>
  <c r="X1300" i="40"/>
  <c r="X1299" i="40"/>
  <c r="X1292" i="40"/>
  <c r="X1284" i="40"/>
  <c r="X1281" i="40"/>
  <c r="X1278" i="40"/>
  <c r="X1277" i="40"/>
  <c r="X1265" i="40"/>
  <c r="X1264" i="40"/>
  <c r="X1261" i="40"/>
  <c r="X1259" i="40"/>
  <c r="X1241" i="40"/>
  <c r="X1237" i="40"/>
  <c r="X1233" i="40"/>
  <c r="X1228" i="40"/>
  <c r="X1216" i="40"/>
  <c r="X1214" i="40"/>
  <c r="X1200" i="40"/>
  <c r="X1197" i="40"/>
  <c r="X1195" i="40"/>
  <c r="X1189" i="40"/>
  <c r="X1187" i="40"/>
  <c r="X1185" i="40"/>
  <c r="X1184" i="40"/>
  <c r="X1176" i="40"/>
  <c r="X1173" i="40"/>
  <c r="X1163" i="40"/>
  <c r="X1151" i="40"/>
  <c r="X1149" i="40"/>
  <c r="X1148" i="40"/>
  <c r="X1146" i="40"/>
  <c r="X1138" i="40"/>
  <c r="X1129" i="40"/>
  <c r="X1124" i="40"/>
  <c r="X1117" i="40"/>
  <c r="X1112" i="40"/>
  <c r="X1096" i="40"/>
  <c r="X1095" i="40"/>
  <c r="X1091" i="40"/>
  <c r="X1086" i="40"/>
  <c r="X1084" i="40"/>
  <c r="X1082" i="40"/>
  <c r="X1071" i="40"/>
  <c r="X1068" i="40"/>
  <c r="X1045" i="40"/>
  <c r="X1038" i="40"/>
  <c r="X1014" i="40"/>
  <c r="X1009" i="40"/>
  <c r="X991" i="40"/>
  <c r="X990" i="40"/>
  <c r="X988" i="40"/>
  <c r="X983" i="40"/>
  <c r="X980" i="40"/>
  <c r="X979" i="40"/>
  <c r="X975" i="40"/>
  <c r="X966" i="40"/>
  <c r="X962" i="40"/>
  <c r="X952" i="40"/>
  <c r="X937" i="40"/>
  <c r="X932" i="40"/>
  <c r="X931" i="40"/>
  <c r="X929" i="40"/>
  <c r="X922" i="40"/>
  <c r="X915" i="40"/>
  <c r="X913" i="40"/>
  <c r="X905" i="40"/>
  <c r="X899" i="40"/>
  <c r="X891" i="40"/>
  <c r="X887" i="40"/>
  <c r="X884" i="40"/>
  <c r="X880" i="40"/>
  <c r="X879" i="40"/>
  <c r="X870" i="40"/>
  <c r="X859" i="40"/>
  <c r="X854" i="40"/>
  <c r="X851" i="40"/>
  <c r="X845" i="40"/>
  <c r="X842" i="40"/>
  <c r="X838" i="40"/>
  <c r="X828" i="40"/>
  <c r="X826" i="40"/>
  <c r="X807" i="40"/>
  <c r="X794" i="40"/>
  <c r="X776" i="40"/>
  <c r="X770" i="40"/>
  <c r="X769" i="40"/>
  <c r="X765" i="40"/>
  <c r="X756" i="40"/>
  <c r="X751" i="40"/>
  <c r="X740" i="40"/>
  <c r="X738" i="40"/>
  <c r="X724" i="40"/>
  <c r="X717" i="40"/>
  <c r="X705" i="40"/>
  <c r="X694" i="40"/>
  <c r="X683" i="40"/>
  <c r="X681" i="40"/>
  <c r="X672" i="40"/>
  <c r="X671" i="40"/>
  <c r="X664" i="40"/>
  <c r="X642" i="40"/>
  <c r="X625" i="40"/>
  <c r="X620" i="40"/>
  <c r="X618" i="40"/>
  <c r="X607" i="40"/>
  <c r="X597" i="40"/>
  <c r="X590" i="40"/>
  <c r="X588" i="40"/>
  <c r="X582" i="40"/>
  <c r="X577" i="40"/>
  <c r="X563" i="40"/>
  <c r="X559" i="40"/>
  <c r="X551" i="40"/>
  <c r="X524" i="40"/>
  <c r="X496" i="40"/>
  <c r="X494" i="40"/>
  <c r="X492" i="40"/>
  <c r="X489" i="40"/>
  <c r="X486" i="40"/>
  <c r="X477" i="40"/>
  <c r="X476" i="40"/>
  <c r="X475" i="40"/>
  <c r="X472" i="40"/>
  <c r="X471" i="40"/>
  <c r="X470" i="40"/>
  <c r="X460" i="40"/>
  <c r="X456" i="40"/>
  <c r="X455" i="40"/>
  <c r="X454" i="40"/>
  <c r="X453" i="40"/>
  <c r="X443" i="40"/>
  <c r="X435" i="40"/>
  <c r="X434" i="40"/>
  <c r="X429" i="40"/>
  <c r="X422" i="40"/>
  <c r="X416" i="40"/>
  <c r="X415" i="40"/>
  <c r="X414" i="40"/>
  <c r="X411" i="40"/>
  <c r="X404" i="40"/>
  <c r="X399" i="40"/>
  <c r="X397" i="40"/>
  <c r="X394" i="40"/>
  <c r="X370" i="40"/>
  <c r="X1799" i="40"/>
  <c r="X362" i="40"/>
  <c r="X358" i="40"/>
  <c r="X352" i="40"/>
  <c r="X344" i="40"/>
  <c r="X343" i="40"/>
  <c r="X337" i="40"/>
  <c r="X336" i="40"/>
  <c r="X330" i="40"/>
  <c r="X324" i="40"/>
  <c r="X322" i="40"/>
  <c r="X316" i="40"/>
  <c r="X307" i="40"/>
  <c r="X294" i="40"/>
  <c r="X284" i="40"/>
  <c r="X253" i="40"/>
  <c r="X244" i="40"/>
  <c r="X235" i="40"/>
  <c r="X225" i="40"/>
  <c r="X222" i="40"/>
  <c r="X221" i="40"/>
  <c r="X216" i="40"/>
  <c r="X214" i="40"/>
  <c r="X205" i="40"/>
  <c r="X204" i="40"/>
  <c r="X197" i="40"/>
  <c r="X196" i="40"/>
  <c r="X191" i="40"/>
  <c r="X184" i="40"/>
  <c r="X175" i="40"/>
  <c r="X172" i="40"/>
  <c r="X170" i="40"/>
  <c r="X160" i="40"/>
  <c r="X156" i="40"/>
  <c r="X155" i="40"/>
  <c r="X151" i="40"/>
  <c r="X150" i="40"/>
  <c r="X145" i="40"/>
  <c r="X134" i="40"/>
  <c r="X118" i="40"/>
  <c r="X114" i="40"/>
  <c r="X106" i="40"/>
  <c r="X101" i="40"/>
  <c r="X87" i="40"/>
  <c r="X86" i="40"/>
  <c r="X84" i="40"/>
  <c r="X69" i="40"/>
  <c r="X67" i="40"/>
  <c r="X66" i="40"/>
  <c r="X58" i="40"/>
  <c r="X51" i="40"/>
  <c r="X47" i="40"/>
  <c r="X40" i="40"/>
  <c r="X32" i="40"/>
  <c r="X25" i="40"/>
  <c r="X6" i="40"/>
  <c r="X902" i="40"/>
  <c r="X2484" i="40"/>
  <c r="X2473" i="40"/>
  <c r="X2470" i="40"/>
  <c r="X2466" i="40"/>
  <c r="X2448" i="40"/>
  <c r="X2446" i="40"/>
  <c r="X2428" i="40"/>
  <c r="X2425" i="40"/>
  <c r="X2421" i="40"/>
  <c r="X2419" i="40"/>
  <c r="X2418" i="40"/>
  <c r="X2417" i="40"/>
  <c r="X2401" i="40"/>
  <c r="X2398" i="40"/>
  <c r="X2397" i="40"/>
  <c r="X2390" i="40"/>
  <c r="X2383" i="40"/>
  <c r="X2376" i="40"/>
  <c r="X2366" i="40"/>
  <c r="X2359" i="40"/>
  <c r="X2358" i="40"/>
  <c r="X2356" i="40"/>
  <c r="X2345" i="40"/>
  <c r="X2341" i="40"/>
  <c r="X2340" i="40"/>
  <c r="X2339" i="40"/>
  <c r="X2337" i="40"/>
  <c r="X2330" i="40"/>
  <c r="X2329" i="40"/>
  <c r="X2315" i="40"/>
  <c r="X2309" i="40"/>
  <c r="X2290" i="40"/>
  <c r="X2286" i="40"/>
  <c r="X2281" i="40"/>
  <c r="X2279" i="40"/>
  <c r="X2257" i="40"/>
  <c r="X2249" i="40"/>
  <c r="X2248" i="40"/>
  <c r="X2235" i="40"/>
  <c r="X2233" i="40"/>
  <c r="X2230" i="40"/>
  <c r="X2224" i="40"/>
  <c r="X2222" i="40"/>
  <c r="X2218" i="40"/>
  <c r="X2209" i="40"/>
  <c r="X2207" i="40"/>
  <c r="X2198" i="40"/>
  <c r="X2197" i="40"/>
  <c r="X2188" i="40"/>
  <c r="X2186" i="40"/>
  <c r="X2179" i="40"/>
  <c r="X2171" i="40"/>
  <c r="X2168" i="40"/>
  <c r="X2157" i="40"/>
  <c r="X2153" i="40"/>
  <c r="X2146" i="40"/>
  <c r="X2144" i="40"/>
  <c r="X2135" i="40"/>
  <c r="X2132" i="40"/>
  <c r="X2119" i="40"/>
  <c r="X2097" i="40"/>
  <c r="X2093" i="40"/>
  <c r="X2079" i="40"/>
  <c r="X2073" i="40"/>
  <c r="X2072" i="40"/>
  <c r="X2067" i="40"/>
  <c r="X2063" i="40"/>
  <c r="X2053" i="40"/>
  <c r="X2052" i="40"/>
  <c r="X2051" i="40"/>
  <c r="X2049" i="40"/>
  <c r="X2048" i="40"/>
  <c r="X2047" i="40"/>
  <c r="X2041" i="40"/>
  <c r="X2028" i="40"/>
  <c r="X2024" i="40"/>
  <c r="X2019" i="40"/>
  <c r="X2015" i="40"/>
  <c r="X2014" i="40"/>
  <c r="X2004" i="40"/>
  <c r="X1994" i="40"/>
  <c r="X1986" i="40"/>
  <c r="X1982" i="40"/>
  <c r="X1974" i="40"/>
  <c r="X1963" i="40"/>
  <c r="X1949" i="40"/>
  <c r="X1945" i="40"/>
  <c r="X1936" i="40"/>
  <c r="X1928" i="40"/>
  <c r="X1918" i="40"/>
  <c r="X1906" i="40"/>
  <c r="X1901" i="40"/>
  <c r="X1895" i="40"/>
  <c r="X1887" i="40"/>
  <c r="X1886" i="40"/>
  <c r="X1870" i="40"/>
  <c r="X1860" i="40"/>
  <c r="X1859" i="40"/>
  <c r="X1857" i="40"/>
  <c r="X1854" i="40"/>
  <c r="X1845" i="40"/>
  <c r="X1834" i="40"/>
  <c r="X1824" i="40"/>
  <c r="X1823" i="40"/>
  <c r="X1822" i="40"/>
  <c r="X1821" i="40"/>
  <c r="X1814" i="40"/>
  <c r="X1813" i="40"/>
  <c r="X1808" i="40"/>
  <c r="X1807" i="40"/>
  <c r="X1800" i="40"/>
  <c r="X1788" i="40"/>
  <c r="X1783" i="40"/>
  <c r="X1774" i="40"/>
  <c r="X1773" i="40"/>
  <c r="X1766" i="40"/>
  <c r="X1762" i="40"/>
  <c r="X1757" i="40"/>
  <c r="X1313" i="40"/>
  <c r="X1738" i="40"/>
  <c r="X1729" i="40"/>
  <c r="X1727" i="40"/>
  <c r="X1712" i="40"/>
  <c r="X1698" i="40"/>
  <c r="X1696" i="40"/>
  <c r="X1694" i="40"/>
  <c r="X1686" i="40"/>
  <c r="X1680" i="40"/>
  <c r="X1678" i="40"/>
  <c r="X1674" i="40"/>
  <c r="X1673" i="40"/>
  <c r="X1671" i="40"/>
  <c r="X1665" i="40"/>
  <c r="X1662" i="40"/>
  <c r="X1659" i="40"/>
  <c r="X1641" i="40"/>
  <c r="X1635" i="40"/>
  <c r="X1628" i="40"/>
  <c r="X1625" i="40"/>
  <c r="X1620" i="40"/>
  <c r="X1604" i="40"/>
  <c r="X1595" i="40"/>
  <c r="X1581" i="40"/>
  <c r="X1570" i="40"/>
  <c r="X1565" i="40"/>
  <c r="X1562" i="40"/>
  <c r="X1554" i="40"/>
  <c r="X1553" i="40"/>
  <c r="X1548" i="40"/>
  <c r="X1545" i="40"/>
  <c r="X1540" i="40"/>
  <c r="X1535" i="40"/>
  <c r="X1532" i="40"/>
  <c r="X1506" i="40"/>
  <c r="X1497" i="40"/>
  <c r="X1488" i="40"/>
  <c r="X1484" i="40"/>
  <c r="X1478" i="40"/>
  <c r="X1477" i="40"/>
  <c r="X1474" i="40"/>
  <c r="X1457" i="40"/>
  <c r="X1445" i="40"/>
  <c r="X1438" i="40"/>
  <c r="X1430" i="40"/>
  <c r="X1427" i="40"/>
  <c r="X1426" i="40"/>
  <c r="X1422" i="40"/>
  <c r="X1421" i="40"/>
  <c r="X1419" i="40"/>
  <c r="X1415" i="40"/>
  <c r="X1414" i="40"/>
  <c r="X1408" i="40"/>
  <c r="X1402" i="40"/>
  <c r="X1392" i="40"/>
  <c r="X1390" i="40"/>
  <c r="X1381" i="40"/>
  <c r="X1380" i="40"/>
  <c r="X1371" i="40"/>
  <c r="X1364" i="40"/>
  <c r="X1358" i="40"/>
  <c r="X1353" i="40"/>
  <c r="X1349" i="40"/>
  <c r="X1346" i="40"/>
  <c r="X1339" i="40"/>
  <c r="X1338" i="40"/>
  <c r="X1332" i="40"/>
  <c r="X1327" i="40"/>
  <c r="X1323" i="40"/>
  <c r="X1322" i="40"/>
  <c r="X1321" i="40"/>
  <c r="X1320" i="40"/>
  <c r="X1306" i="40"/>
  <c r="X1304" i="40"/>
  <c r="X1298" i="40"/>
  <c r="X1295" i="40"/>
  <c r="X1289" i="40"/>
  <c r="X1276" i="40"/>
  <c r="X1270" i="40"/>
  <c r="X1267" i="40"/>
  <c r="X1266" i="40"/>
  <c r="X1263" i="40"/>
  <c r="X1253" i="40"/>
  <c r="X1252" i="40"/>
  <c r="X1240" i="40"/>
  <c r="X1236" i="40"/>
  <c r="X1230" i="40"/>
  <c r="X1221" i="40"/>
  <c r="X1215" i="40"/>
  <c r="X1211" i="40"/>
  <c r="X1208" i="40"/>
  <c r="X1202" i="40"/>
  <c r="X1201" i="40"/>
  <c r="X1183" i="40"/>
  <c r="X1182" i="40"/>
  <c r="X1178" i="40"/>
  <c r="X1174" i="40"/>
  <c r="X1166" i="40"/>
  <c r="X1145" i="40"/>
  <c r="X1143" i="40"/>
  <c r="X1134" i="40"/>
  <c r="X1133" i="40"/>
  <c r="X1224" i="40"/>
  <c r="X1125" i="40"/>
  <c r="X1122" i="40"/>
  <c r="X1121" i="40"/>
  <c r="X1118" i="40"/>
  <c r="X1105" i="40"/>
  <c r="X1103" i="40"/>
  <c r="X1097" i="40"/>
  <c r="X1093" i="40"/>
  <c r="X1081" i="40"/>
  <c r="X1066" i="40"/>
  <c r="X1052" i="40"/>
  <c r="X1051" i="40"/>
  <c r="X1048" i="40"/>
  <c r="X1047" i="40"/>
  <c r="X1044" i="40"/>
  <c r="X1041" i="40"/>
  <c r="X1040" i="40"/>
  <c r="X1039" i="40"/>
  <c r="X1037" i="40"/>
  <c r="X1034" i="40"/>
  <c r="X1027" i="40"/>
  <c r="X1022" i="40"/>
  <c r="X1018" i="40"/>
  <c r="X1007" i="40"/>
  <c r="X996" i="40"/>
  <c r="X995" i="40"/>
  <c r="X982" i="40"/>
  <c r="X960" i="40"/>
  <c r="X956" i="40"/>
  <c r="X955" i="40"/>
  <c r="X939" i="40"/>
  <c r="X935" i="40"/>
  <c r="X921" i="40"/>
  <c r="X920" i="40"/>
  <c r="X917" i="40"/>
  <c r="X914" i="40"/>
  <c r="X911" i="40"/>
  <c r="X909" i="40"/>
  <c r="X900" i="40"/>
  <c r="X896" i="40"/>
  <c r="X892" i="40"/>
  <c r="X890" i="40"/>
  <c r="X878" i="40"/>
  <c r="X873" i="40"/>
  <c r="X869" i="40"/>
  <c r="X865" i="40"/>
  <c r="X863" i="40"/>
  <c r="X861" i="40"/>
  <c r="X858" i="40"/>
  <c r="X840" i="40"/>
  <c r="X837" i="40"/>
  <c r="X834" i="40"/>
  <c r="X829" i="40"/>
  <c r="X817" i="40"/>
  <c r="X816" i="40"/>
  <c r="X813" i="40"/>
  <c r="X809" i="40"/>
  <c r="X804" i="40"/>
  <c r="X798" i="40"/>
  <c r="X796" i="40"/>
  <c r="X795" i="40"/>
  <c r="X785" i="40"/>
  <c r="X774" i="40"/>
  <c r="X771" i="40"/>
  <c r="X766" i="40"/>
  <c r="X764" i="40"/>
  <c r="X757" i="40"/>
  <c r="X755" i="40"/>
  <c r="X750" i="40"/>
  <c r="X748" i="40"/>
  <c r="X747" i="40"/>
  <c r="X741" i="40"/>
  <c r="X739" i="40"/>
  <c r="X736" i="40"/>
  <c r="X732" i="40"/>
  <c r="X731" i="40"/>
  <c r="X730" i="40"/>
  <c r="X721" i="40"/>
  <c r="X713" i="40"/>
  <c r="X703" i="40"/>
  <c r="X702" i="40"/>
  <c r="X696" i="40"/>
  <c r="X691" i="40"/>
  <c r="X690" i="40"/>
  <c r="X689" i="40"/>
  <c r="X682" i="40"/>
  <c r="X676" i="40"/>
  <c r="X675" i="40"/>
  <c r="X670" i="40"/>
  <c r="X666" i="40"/>
  <c r="X665" i="40"/>
  <c r="X662" i="40"/>
  <c r="X659" i="40"/>
  <c r="X655" i="40"/>
  <c r="X650" i="40"/>
  <c r="X649" i="40"/>
  <c r="X648" i="40"/>
  <c r="X638" i="40"/>
  <c r="X633" i="40"/>
  <c r="X632" i="40"/>
  <c r="X631" i="40"/>
  <c r="X626" i="40"/>
  <c r="X615" i="40"/>
  <c r="X608" i="40"/>
  <c r="X587" i="40"/>
  <c r="X584" i="40"/>
  <c r="X578" i="40"/>
  <c r="X573" i="40"/>
  <c r="X568" i="40"/>
  <c r="X566" i="40"/>
  <c r="X565" i="40"/>
  <c r="X556" i="40"/>
  <c r="X555" i="40"/>
  <c r="X546" i="40"/>
  <c r="X535" i="40"/>
  <c r="X531" i="40"/>
  <c r="X517" i="40"/>
  <c r="X516" i="40"/>
  <c r="X512" i="40"/>
  <c r="X510" i="40"/>
  <c r="X505" i="40"/>
  <c r="X504" i="40"/>
  <c r="X503" i="40"/>
  <c r="X502" i="40"/>
  <c r="X495" i="40"/>
  <c r="X491" i="40"/>
  <c r="X482" i="40"/>
  <c r="X469" i="40"/>
  <c r="X436" i="40"/>
  <c r="X427" i="40"/>
  <c r="X424" i="40"/>
  <c r="X423" i="40"/>
  <c r="X418" i="40"/>
  <c r="X412" i="40"/>
  <c r="X405" i="40"/>
  <c r="X403" i="40"/>
  <c r="X402" i="40"/>
  <c r="X388" i="40"/>
  <c r="X374" i="40"/>
  <c r="X371" i="40"/>
  <c r="X369" i="40"/>
  <c r="X365" i="40"/>
  <c r="X361" i="40"/>
  <c r="X339" i="40"/>
  <c r="X333" i="40"/>
  <c r="X329" i="40"/>
  <c r="X328" i="40"/>
  <c r="X313" i="40"/>
  <c r="X309" i="40"/>
  <c r="X308" i="40"/>
  <c r="X305" i="40"/>
  <c r="X297" i="40"/>
  <c r="X288" i="40"/>
  <c r="X285" i="40"/>
  <c r="X283" i="40"/>
  <c r="X280" i="40"/>
  <c r="X275" i="40"/>
  <c r="X264" i="40"/>
  <c r="X257" i="40"/>
  <c r="X247" i="40"/>
  <c r="X223" i="40"/>
  <c r="X218" i="40"/>
  <c r="X201" i="40"/>
  <c r="X198" i="40"/>
  <c r="X186" i="40"/>
  <c r="X179" i="40"/>
  <c r="X174" i="40"/>
  <c r="X169" i="40"/>
  <c r="X163" i="40"/>
  <c r="X153" i="40"/>
  <c r="X146" i="40"/>
  <c r="X142" i="40"/>
  <c r="X140" i="40"/>
  <c r="X139" i="40"/>
  <c r="X124" i="40"/>
  <c r="X107" i="40"/>
  <c r="X98" i="40"/>
  <c r="X93" i="40"/>
  <c r="X92" i="40"/>
  <c r="X77" i="40"/>
  <c r="X70" i="40"/>
  <c r="X54" i="40"/>
  <c r="X50" i="40"/>
  <c r="X38" i="40"/>
  <c r="X37" i="40"/>
  <c r="X34" i="40"/>
  <c r="X15" i="40"/>
  <c r="X14" i="40"/>
  <c r="X12" i="40"/>
  <c r="X2442" i="40"/>
  <c r="X2495" i="40"/>
  <c r="X2472" i="40"/>
  <c r="X2461" i="40"/>
  <c r="X2457" i="40"/>
  <c r="X2436" i="40"/>
  <c r="X2432" i="40"/>
  <c r="X2407" i="40"/>
  <c r="X2405" i="40"/>
  <c r="X2400" i="40"/>
  <c r="X2394" i="40"/>
  <c r="X2385" i="40"/>
  <c r="X2379" i="40"/>
  <c r="X2372" i="40"/>
  <c r="X2355" i="40"/>
  <c r="X2347" i="40"/>
  <c r="X2343" i="40"/>
  <c r="X2332" i="40"/>
  <c r="X2328" i="40"/>
  <c r="X2324" i="40"/>
  <c r="X2313" i="40"/>
  <c r="X2308" i="40"/>
  <c r="X2302" i="40"/>
  <c r="X2297" i="40"/>
  <c r="X2296" i="40"/>
  <c r="X2277" i="40"/>
  <c r="X2266" i="40"/>
  <c r="X2254" i="40"/>
  <c r="X2250" i="40"/>
  <c r="X2242" i="40"/>
  <c r="X2221" i="40"/>
  <c r="X2215" i="40"/>
  <c r="X2212" i="40"/>
  <c r="X2210" i="40"/>
  <c r="X2202" i="40"/>
  <c r="X2200" i="40"/>
  <c r="X2196" i="40"/>
  <c r="X2189" i="40"/>
  <c r="X2183" i="40"/>
  <c r="X2182" i="40"/>
  <c r="X2177" i="40"/>
  <c r="X2172" i="40"/>
  <c r="X2166" i="40"/>
  <c r="X2162" i="40"/>
  <c r="X2161" i="40"/>
  <c r="X2160" i="40"/>
  <c r="X2155" i="40"/>
  <c r="X2138" i="40"/>
  <c r="X2136" i="40"/>
  <c r="X2134" i="40"/>
  <c r="X2123" i="40"/>
  <c r="X2117" i="40"/>
  <c r="X2116" i="40"/>
  <c r="X2105" i="40"/>
  <c r="X2104" i="40"/>
  <c r="X2102" i="40"/>
  <c r="X2095" i="40"/>
  <c r="X2090" i="40"/>
  <c r="X2089" i="40"/>
  <c r="X2088" i="40"/>
  <c r="X2083" i="40"/>
  <c r="X2075" i="40"/>
  <c r="X2071" i="40"/>
  <c r="X2059" i="40"/>
  <c r="X2050" i="40"/>
  <c r="X2038" i="40"/>
  <c r="X2037" i="40"/>
  <c r="X2033" i="40"/>
  <c r="X2021" i="40"/>
  <c r="X2018" i="40"/>
  <c r="X2013" i="40"/>
  <c r="X1992" i="40"/>
  <c r="X1988" i="40"/>
  <c r="X1984" i="40"/>
  <c r="X1983" i="40"/>
  <c r="X1980" i="40"/>
  <c r="X1979" i="40"/>
  <c r="X1972" i="40"/>
  <c r="X1959" i="40"/>
  <c r="X1958" i="40"/>
  <c r="X1935" i="40"/>
  <c r="X1933" i="40"/>
  <c r="X1931" i="40"/>
  <c r="X1919" i="40"/>
  <c r="X1917" i="40"/>
  <c r="X1910" i="40"/>
  <c r="X1902" i="40"/>
  <c r="X1884" i="40"/>
  <c r="X1877" i="40"/>
  <c r="X1874" i="40"/>
  <c r="X1869" i="40"/>
  <c r="X1865" i="40"/>
  <c r="X1863" i="40"/>
  <c r="X1858" i="40"/>
  <c r="X1852" i="40"/>
  <c r="X1840" i="40"/>
  <c r="X1839" i="40"/>
  <c r="X1835" i="40"/>
  <c r="X1827" i="40"/>
  <c r="X1819" i="40"/>
  <c r="X1805" i="40"/>
  <c r="X1782" i="40"/>
  <c r="X1781" i="40"/>
  <c r="X1771" i="40"/>
  <c r="X1770" i="40"/>
  <c r="X1769" i="40"/>
  <c r="X1768" i="40"/>
  <c r="X1767" i="40"/>
  <c r="X1765" i="40"/>
  <c r="X1763" i="40"/>
  <c r="X1756" i="40"/>
  <c r="X1753" i="40"/>
  <c r="X1750" i="40"/>
  <c r="X1747" i="40"/>
  <c r="X1737" i="40"/>
  <c r="X1724" i="40"/>
  <c r="X1719" i="40"/>
  <c r="X1711" i="40"/>
  <c r="X1704" i="40"/>
  <c r="X1701" i="40"/>
  <c r="X1700" i="40"/>
  <c r="X1691" i="40"/>
  <c r="X1672" i="40"/>
  <c r="X1667" i="40"/>
  <c r="X1664" i="40"/>
  <c r="X1663" i="40"/>
  <c r="X1661" i="40"/>
  <c r="X1660" i="40"/>
  <c r="X1655" i="40"/>
  <c r="X1651" i="40"/>
  <c r="X1649" i="40"/>
  <c r="X1648" i="40"/>
  <c r="X1639" i="40"/>
  <c r="X1629" i="40"/>
  <c r="X1622" i="40"/>
  <c r="X1600" i="40"/>
  <c r="X1596" i="40"/>
  <c r="X1587" i="40"/>
  <c r="X1583" i="40"/>
  <c r="X1580" i="40"/>
  <c r="X1578" i="40"/>
  <c r="X1575" i="40"/>
  <c r="X1560" i="40"/>
  <c r="X1534" i="40"/>
  <c r="X1519" i="40"/>
  <c r="X1514" i="40"/>
  <c r="X1511" i="40"/>
  <c r="X1505" i="40"/>
  <c r="X1494" i="40"/>
  <c r="X1486" i="40"/>
  <c r="X1472" i="40"/>
  <c r="X1471" i="40"/>
  <c r="X1461" i="40"/>
  <c r="X1454" i="40"/>
  <c r="X1452" i="40"/>
  <c r="X1448" i="40"/>
  <c r="X1432" i="40"/>
  <c r="X1420" i="40"/>
  <c r="X1418" i="40"/>
  <c r="X1416" i="40"/>
  <c r="X1413" i="40"/>
  <c r="X1411" i="40"/>
  <c r="X1407" i="40"/>
  <c r="X1403" i="40"/>
  <c r="X1399" i="40"/>
  <c r="X1393" i="40"/>
  <c r="X1387" i="40"/>
  <c r="X1377" i="40"/>
  <c r="X1372" i="40"/>
  <c r="X1369" i="40"/>
  <c r="X1368" i="40"/>
  <c r="X1367" i="40"/>
  <c r="X1357" i="40"/>
  <c r="X1343" i="40"/>
  <c r="X1336" i="40"/>
  <c r="X1335" i="40"/>
  <c r="X1316" i="40"/>
  <c r="X1314" i="40"/>
  <c r="X1296" i="40"/>
  <c r="X1294" i="40"/>
  <c r="X1282" i="40"/>
  <c r="X1275" i="40"/>
  <c r="X1273" i="40"/>
  <c r="X1272" i="40"/>
  <c r="X1257" i="40"/>
  <c r="X1251" i="40"/>
  <c r="X1248" i="40"/>
  <c r="X1239" i="40"/>
  <c r="X1238" i="40"/>
  <c r="X1234" i="40"/>
  <c r="X1229" i="40"/>
  <c r="X1226" i="40"/>
  <c r="X1225" i="40"/>
  <c r="X1220" i="40"/>
  <c r="X1213" i="40"/>
  <c r="X1212" i="40"/>
  <c r="X1209" i="40"/>
  <c r="X1207" i="40"/>
  <c r="X1203" i="40"/>
  <c r="X1191" i="40"/>
  <c r="X1175" i="40"/>
  <c r="X1172" i="40"/>
  <c r="X1167" i="40"/>
  <c r="X1159" i="40"/>
  <c r="X1154" i="40"/>
  <c r="X1153" i="40"/>
  <c r="X1150" i="40"/>
  <c r="X1141" i="40"/>
  <c r="X1131" i="40"/>
  <c r="X1130" i="40"/>
  <c r="X1128" i="40"/>
  <c r="X1127" i="40"/>
  <c r="X1126" i="40"/>
  <c r="X1123" i="40"/>
  <c r="X1119" i="40"/>
  <c r="X1115" i="40"/>
  <c r="X1108" i="40"/>
  <c r="X1100" i="40"/>
  <c r="X1089" i="40"/>
  <c r="X1079" i="40"/>
  <c r="X1078" i="40"/>
  <c r="X1072" i="40"/>
  <c r="X1064" i="40"/>
  <c r="X1055" i="40"/>
  <c r="X1046" i="40"/>
  <c r="X1032" i="40"/>
  <c r="X1023" i="40"/>
  <c r="X1013" i="40"/>
  <c r="X1012" i="40"/>
  <c r="X1011" i="40"/>
  <c r="X1010" i="40"/>
  <c r="X1008" i="40"/>
  <c r="X999" i="40"/>
  <c r="X987" i="40"/>
  <c r="X986" i="40"/>
  <c r="X981" i="40"/>
  <c r="X969" i="40"/>
  <c r="X967" i="40"/>
  <c r="X954" i="40"/>
  <c r="X953" i="40"/>
  <c r="X948" i="40"/>
  <c r="X941" i="40"/>
  <c r="X936" i="40"/>
  <c r="X933" i="40"/>
  <c r="X930" i="40"/>
  <c r="X928" i="40"/>
  <c r="X924" i="40"/>
  <c r="X923" i="40"/>
  <c r="X901" i="40"/>
  <c r="X897" i="40"/>
  <c r="X882" i="40"/>
  <c r="X862" i="40"/>
  <c r="X860" i="40"/>
  <c r="X856" i="40"/>
  <c r="X850" i="40"/>
  <c r="X849" i="40"/>
  <c r="X846" i="40"/>
  <c r="X841" i="40"/>
  <c r="X831" i="40"/>
  <c r="X830" i="40"/>
  <c r="X824" i="40"/>
  <c r="X822" i="40"/>
  <c r="X820" i="40"/>
  <c r="X818" i="40"/>
  <c r="X802" i="40"/>
  <c r="X797" i="40"/>
  <c r="X793" i="40"/>
  <c r="X786" i="40"/>
  <c r="X784" i="40"/>
  <c r="X783" i="40"/>
  <c r="X782" i="40"/>
  <c r="X781" i="40"/>
  <c r="X772" i="40"/>
  <c r="X767" i="40"/>
  <c r="X752" i="40"/>
  <c r="X698" i="40"/>
  <c r="X695" i="40"/>
  <c r="X687" i="40"/>
  <c r="X684" i="40"/>
  <c r="X679" i="40"/>
  <c r="X673" i="40"/>
  <c r="X645" i="40"/>
  <c r="X644" i="40"/>
  <c r="X641" i="40"/>
  <c r="X637" i="40"/>
  <c r="X635" i="40"/>
  <c r="X634" i="40"/>
  <c r="X622" i="40"/>
  <c r="X617" i="40"/>
  <c r="X614" i="40"/>
  <c r="X611" i="40"/>
  <c r="X603" i="40"/>
  <c r="X602" i="40"/>
  <c r="X599" i="40"/>
  <c r="X598" i="40"/>
  <c r="X592" i="40"/>
  <c r="X586" i="40"/>
  <c r="X579" i="40"/>
  <c r="X575" i="40"/>
  <c r="X560" i="40"/>
  <c r="X558" i="40"/>
  <c r="X550" i="40"/>
  <c r="X548" i="40"/>
  <c r="X544" i="40"/>
  <c r="X541" i="40"/>
  <c r="X540" i="40"/>
  <c r="X527" i="40"/>
  <c r="X518" i="40"/>
  <c r="X514" i="40"/>
  <c r="X509" i="40"/>
  <c r="X507" i="40"/>
  <c r="X500" i="40"/>
  <c r="X497" i="40"/>
  <c r="X490" i="40"/>
  <c r="X488" i="40"/>
  <c r="X487" i="40"/>
  <c r="X474" i="40"/>
  <c r="X464" i="40"/>
  <c r="X462" i="40"/>
  <c r="X451" i="40"/>
  <c r="X441" i="40"/>
  <c r="X426" i="40"/>
  <c r="X417" i="40"/>
  <c r="X410" i="40"/>
  <c r="X406" i="40"/>
  <c r="X395" i="40"/>
  <c r="X392" i="40"/>
  <c r="X381" i="40"/>
  <c r="X376" i="40"/>
  <c r="X359" i="40"/>
  <c r="X357" i="40"/>
  <c r="X355" i="40"/>
  <c r="X353" i="40"/>
  <c r="X346" i="40"/>
  <c r="X338" i="40"/>
  <c r="X331" i="40"/>
  <c r="X323" i="40"/>
  <c r="X318" i="40"/>
  <c r="X314" i="40"/>
  <c r="X302" i="40"/>
  <c r="X296" i="40"/>
  <c r="X289" i="40"/>
  <c r="X273" i="40"/>
  <c r="X271" i="40"/>
  <c r="X268" i="40"/>
  <c r="X265" i="40"/>
  <c r="X261" i="40"/>
  <c r="X259" i="40"/>
  <c r="X249" i="40"/>
  <c r="X238" i="40"/>
  <c r="X234" i="40"/>
  <c r="X233" i="40"/>
  <c r="X229" i="40"/>
  <c r="X217" i="40"/>
  <c r="X187" i="40"/>
  <c r="X183" i="40"/>
  <c r="X173" i="40"/>
  <c r="X162" i="40"/>
  <c r="X154" i="40"/>
  <c r="X149" i="40"/>
  <c r="X148" i="40"/>
  <c r="X137" i="40"/>
  <c r="X136" i="40"/>
  <c r="X128" i="40"/>
  <c r="X113" i="40"/>
  <c r="X112" i="40"/>
  <c r="X105" i="40"/>
  <c r="X97" i="40"/>
  <c r="X94" i="40"/>
  <c r="X90" i="40"/>
  <c r="X83" i="40"/>
  <c r="X78" i="40"/>
  <c r="X74" i="40"/>
  <c r="X59" i="40"/>
  <c r="X56" i="40"/>
  <c r="X46" i="40"/>
  <c r="X28" i="40"/>
  <c r="X21" i="40"/>
  <c r="X16" i="40"/>
  <c r="X13" i="40"/>
  <c r="X5" i="40"/>
  <c r="X4" i="40"/>
  <c r="X693" i="40"/>
  <c r="X2016" i="40"/>
  <c r="X2137" i="40"/>
  <c r="X2493" i="40"/>
  <c r="X2492" i="40"/>
  <c r="X2491" i="40"/>
  <c r="X2480" i="40"/>
  <c r="X2468" i="40"/>
  <c r="X2460" i="40"/>
  <c r="X2453" i="40"/>
  <c r="X2450" i="40"/>
  <c r="X2444" i="40"/>
  <c r="X2441" i="40"/>
  <c r="X2440" i="40"/>
  <c r="X2438" i="40"/>
  <c r="X2435" i="40"/>
  <c r="X2430" i="40"/>
  <c r="X2426" i="40"/>
  <c r="X2422" i="40"/>
  <c r="X2414" i="40"/>
  <c r="X2411" i="40"/>
  <c r="X2410" i="40"/>
  <c r="X2409" i="40"/>
  <c r="X2402" i="40"/>
  <c r="X2396" i="40"/>
  <c r="X2393" i="40"/>
  <c r="X2387" i="40"/>
  <c r="X2386" i="40"/>
  <c r="X2380" i="40"/>
  <c r="X2374" i="40"/>
  <c r="X2373" i="40"/>
  <c r="X2371" i="40"/>
  <c r="X2370" i="40"/>
  <c r="X2368" i="40"/>
  <c r="X2364" i="40"/>
  <c r="X2362" i="40"/>
  <c r="X2351" i="40"/>
  <c r="X2349" i="40"/>
  <c r="X2333" i="40"/>
  <c r="X2331" i="40"/>
  <c r="X2326" i="40"/>
  <c r="X2319" i="40"/>
  <c r="X2316" i="40"/>
  <c r="X2312" i="40"/>
  <c r="X2311" i="40"/>
  <c r="X2307" i="40"/>
  <c r="X2304" i="40"/>
  <c r="X2301" i="40"/>
  <c r="X2295" i="40"/>
  <c r="X2291" i="40"/>
  <c r="X2284" i="40"/>
  <c r="X2280" i="40"/>
  <c r="X2278" i="40"/>
  <c r="X2276" i="40"/>
  <c r="X2272" i="40"/>
  <c r="X2268" i="40"/>
  <c r="X2267" i="40"/>
  <c r="X2265" i="40"/>
  <c r="X2260" i="40"/>
  <c r="X2255" i="40"/>
  <c r="X2240" i="40"/>
  <c r="X2227" i="40"/>
  <c r="X2214" i="40"/>
  <c r="X2208" i="40"/>
  <c r="X2199" i="40"/>
  <c r="X2195" i="40"/>
  <c r="X2187" i="40"/>
  <c r="X2178" i="40"/>
  <c r="X2176" i="40"/>
  <c r="X2165" i="40"/>
  <c r="X2152" i="40"/>
  <c r="X2150" i="40"/>
  <c r="X2148" i="40"/>
  <c r="X2145" i="40"/>
  <c r="X2133" i="40"/>
  <c r="X2131" i="40"/>
  <c r="X2128" i="40"/>
  <c r="X2115" i="40"/>
  <c r="X2109" i="40"/>
  <c r="X2103" i="40"/>
  <c r="X2092" i="40"/>
  <c r="X2091" i="40"/>
  <c r="X2087" i="40"/>
  <c r="X2086" i="40"/>
  <c r="X2084" i="40"/>
  <c r="X2082" i="40"/>
  <c r="X2076" i="40"/>
  <c r="X2069" i="40"/>
  <c r="X2068" i="40"/>
  <c r="X2062" i="40"/>
  <c r="X2058" i="40"/>
  <c r="X2046" i="40"/>
  <c r="X2045" i="40"/>
  <c r="X2044" i="40"/>
  <c r="X2030" i="40"/>
  <c r="X2025" i="40"/>
  <c r="X2011" i="40"/>
  <c r="X2010" i="40"/>
  <c r="X2008" i="40"/>
  <c r="X2006" i="40"/>
  <c r="X2005" i="40"/>
  <c r="X2002" i="40"/>
  <c r="X1996" i="40"/>
  <c r="X1989" i="40"/>
  <c r="X1978" i="40"/>
  <c r="X1973" i="40"/>
  <c r="X1968" i="40"/>
  <c r="X1964" i="40"/>
  <c r="X1957" i="40"/>
  <c r="X1956" i="40"/>
  <c r="X1955" i="40"/>
  <c r="X1947" i="40"/>
  <c r="X1939" i="40"/>
  <c r="X1937" i="40"/>
  <c r="X1934" i="40"/>
  <c r="X1925" i="40"/>
  <c r="X1924" i="40"/>
  <c r="X1923" i="40"/>
  <c r="X1922" i="40"/>
  <c r="X1915" i="40"/>
  <c r="X1896" i="40"/>
  <c r="X1893" i="40"/>
  <c r="X1888" i="40"/>
  <c r="X1885" i="40"/>
  <c r="X1883" i="40"/>
  <c r="X1875" i="40"/>
  <c r="X1873" i="40"/>
  <c r="X1868" i="40"/>
  <c r="X530" i="40"/>
  <c r="X1856" i="40"/>
  <c r="X1850" i="40"/>
  <c r="X1846" i="40"/>
  <c r="X1837" i="40"/>
  <c r="X1833" i="40"/>
  <c r="X1832" i="40"/>
  <c r="X1825" i="40"/>
  <c r="X1817" i="40"/>
  <c r="X1815" i="40"/>
  <c r="X1809" i="40"/>
  <c r="X1803" i="40"/>
  <c r="X1786" i="40"/>
  <c r="X1780" i="40"/>
  <c r="X1776" i="40"/>
  <c r="X1764" i="40"/>
  <c r="X1761" i="40"/>
  <c r="X1760" i="40"/>
  <c r="X1758" i="40"/>
  <c r="X1755" i="40"/>
  <c r="X1751" i="40"/>
  <c r="X1742" i="40"/>
  <c r="X1735" i="40"/>
  <c r="X1730" i="40"/>
  <c r="X1718" i="40"/>
  <c r="X1710" i="40"/>
  <c r="X1708" i="40"/>
  <c r="X1702" i="40"/>
  <c r="X1699" i="40"/>
  <c r="X1697" i="40"/>
  <c r="X1695" i="40"/>
  <c r="X1687" i="40"/>
  <c r="X1677" i="40"/>
  <c r="X1670" i="40"/>
  <c r="X1668" i="40"/>
  <c r="X1666" i="40"/>
  <c r="X1656" i="40"/>
  <c r="X1645" i="40"/>
  <c r="X1633" i="40"/>
  <c r="X1632" i="40"/>
  <c r="X1617" i="40"/>
  <c r="X1614" i="40"/>
  <c r="X1606" i="40"/>
  <c r="X1605" i="40"/>
  <c r="X1603" i="40"/>
  <c r="X1601" i="40"/>
  <c r="X1599" i="40"/>
  <c r="X1589" i="40"/>
  <c r="X1588" i="40"/>
  <c r="X1582" i="40"/>
  <c r="X1579" i="40"/>
  <c r="X1568" i="40"/>
  <c r="X1566" i="40"/>
  <c r="X1561" i="40"/>
  <c r="X1556" i="40"/>
  <c r="X1552" i="40"/>
  <c r="X1544" i="40"/>
  <c r="X1542" i="40"/>
  <c r="X1541" i="40"/>
  <c r="X1538" i="40"/>
  <c r="X1536" i="40"/>
  <c r="X1520" i="40"/>
  <c r="X1513" i="40"/>
  <c r="X1512" i="40"/>
  <c r="X1508" i="40"/>
  <c r="X1500" i="40"/>
  <c r="X1481" i="40"/>
  <c r="X1479" i="40"/>
  <c r="X1467" i="40"/>
  <c r="X1465" i="40"/>
  <c r="X1463" i="40"/>
  <c r="X1455" i="40"/>
  <c r="X1449" i="40"/>
  <c r="X1441" i="40"/>
  <c r="X1440" i="40"/>
  <c r="X1437" i="40"/>
  <c r="X1423" i="40"/>
  <c r="X1417" i="40"/>
  <c r="X1409" i="40"/>
  <c r="X1405" i="40"/>
  <c r="X1401" i="40"/>
  <c r="X1397" i="40"/>
  <c r="X1395" i="40"/>
  <c r="X1391" i="40"/>
  <c r="X1389" i="40"/>
  <c r="X1388" i="40"/>
  <c r="X1386" i="40"/>
  <c r="X1383" i="40"/>
  <c r="X1382" i="40"/>
  <c r="X1375" i="40"/>
  <c r="X1370" i="40"/>
  <c r="X1365" i="40"/>
  <c r="X1361" i="40"/>
  <c r="X1352" i="40"/>
  <c r="X1344" i="40"/>
  <c r="X1340" i="40"/>
  <c r="X1333" i="40"/>
  <c r="X1325" i="40"/>
  <c r="X1318" i="40"/>
  <c r="X1317" i="40"/>
  <c r="X1305" i="40"/>
  <c r="X1293" i="40"/>
  <c r="X1291" i="40"/>
  <c r="X1290" i="40"/>
  <c r="X1286" i="40"/>
  <c r="X1283" i="40"/>
  <c r="X1269" i="40"/>
  <c r="X1258" i="40"/>
  <c r="X1254" i="40"/>
  <c r="X1223" i="40"/>
  <c r="X1198" i="40"/>
  <c r="X1196" i="40"/>
  <c r="X1186" i="40"/>
  <c r="X1179" i="40"/>
  <c r="X1162" i="40"/>
  <c r="X1160" i="40"/>
  <c r="X1147" i="40"/>
  <c r="X1144" i="40"/>
  <c r="X1142" i="40"/>
  <c r="X1139" i="40"/>
  <c r="X1137" i="40"/>
  <c r="X1135" i="40"/>
  <c r="X1132" i="40"/>
  <c r="X1109" i="40"/>
  <c r="X1099" i="40"/>
  <c r="X1098" i="40"/>
  <c r="X1094" i="40"/>
  <c r="X1092" i="40"/>
  <c r="X1080" i="40"/>
  <c r="X1073" i="40"/>
  <c r="X1069" i="40"/>
  <c r="X1062" i="40"/>
  <c r="X1061" i="40"/>
  <c r="X1060" i="40"/>
  <c r="X1058" i="40"/>
  <c r="X1057" i="40"/>
  <c r="X1056" i="40"/>
  <c r="X1035" i="40"/>
  <c r="X1030" i="40"/>
  <c r="X1019" i="40"/>
  <c r="X1017" i="40"/>
  <c r="X1004" i="40"/>
  <c r="X1003" i="40"/>
  <c r="X1002" i="40"/>
  <c r="X1000" i="40"/>
  <c r="X998" i="40"/>
  <c r="X997" i="40"/>
  <c r="X994" i="40"/>
  <c r="X993" i="40"/>
  <c r="X992" i="40"/>
  <c r="X989" i="40"/>
  <c r="X985" i="40"/>
  <c r="X977" i="40"/>
  <c r="X970" i="40"/>
  <c r="X968" i="40"/>
  <c r="X964" i="40"/>
  <c r="X963" i="40"/>
  <c r="X959" i="40"/>
  <c r="X951" i="40"/>
  <c r="X950" i="40"/>
  <c r="X949" i="40"/>
  <c r="X946" i="40"/>
  <c r="X945" i="40"/>
  <c r="X943" i="40"/>
  <c r="X938" i="40"/>
  <c r="X934" i="40"/>
  <c r="X927" i="40"/>
  <c r="X908" i="40"/>
  <c r="X907" i="40"/>
  <c r="X906" i="40"/>
  <c r="X898" i="40"/>
  <c r="X888" i="40"/>
  <c r="X885" i="40"/>
  <c r="X881" i="40"/>
  <c r="X877" i="40"/>
  <c r="X867" i="40"/>
  <c r="X855" i="40"/>
  <c r="X853" i="40"/>
  <c r="X839" i="40"/>
  <c r="X825" i="40"/>
  <c r="X821" i="40"/>
  <c r="X819" i="40"/>
  <c r="X815" i="40"/>
  <c r="X814" i="40"/>
  <c r="X808" i="40"/>
  <c r="X806" i="40"/>
  <c r="X805" i="40"/>
  <c r="X803" i="40"/>
  <c r="X790" i="40"/>
  <c r="X780" i="40"/>
  <c r="X778" i="40"/>
  <c r="X754" i="40"/>
  <c r="X725" i="40"/>
  <c r="X722" i="40"/>
  <c r="X720" i="40"/>
  <c r="X716" i="40"/>
  <c r="X715" i="40"/>
  <c r="X712" i="40"/>
  <c r="X711" i="40"/>
  <c r="X710" i="40"/>
  <c r="X708" i="40"/>
  <c r="X704" i="40"/>
  <c r="X701" i="40"/>
  <c r="X700" i="40"/>
  <c r="X699" i="40"/>
  <c r="X686" i="40"/>
  <c r="X685" i="40"/>
  <c r="X663" i="40"/>
  <c r="X661" i="40"/>
  <c r="X660" i="40"/>
  <c r="X657" i="40"/>
  <c r="X654" i="40"/>
  <c r="X653" i="40"/>
  <c r="X652" i="40"/>
  <c r="X643" i="40"/>
  <c r="X630" i="40"/>
  <c r="X612" i="40"/>
  <c r="X610" i="40"/>
  <c r="X609" i="40"/>
  <c r="X605" i="40"/>
  <c r="X596" i="40"/>
  <c r="X593" i="40"/>
  <c r="X589" i="40"/>
  <c r="X583" i="40"/>
  <c r="X581" i="40"/>
  <c r="X580" i="40"/>
  <c r="X576" i="40"/>
  <c r="X569" i="40"/>
  <c r="X562" i="40"/>
  <c r="X561" i="40"/>
  <c r="X547" i="40"/>
  <c r="X543" i="40"/>
  <c r="X538" i="40"/>
  <c r="X523" i="40"/>
  <c r="X513" i="40"/>
  <c r="X498" i="40"/>
  <c r="X483" i="40"/>
  <c r="X481" i="40"/>
  <c r="X479" i="40"/>
  <c r="X467" i="40"/>
  <c r="X465" i="40"/>
  <c r="X459" i="40"/>
  <c r="X458" i="40"/>
  <c r="X452" i="40"/>
  <c r="X439" i="40"/>
  <c r="X437" i="40"/>
  <c r="X408" i="40"/>
  <c r="X398" i="40"/>
  <c r="X391" i="40"/>
  <c r="X387" i="40"/>
  <c r="X384" i="40"/>
  <c r="X382" i="40"/>
  <c r="X379" i="40"/>
  <c r="X377" i="40"/>
  <c r="X373" i="40"/>
  <c r="X367" i="40"/>
  <c r="X366" i="40"/>
  <c r="X363" i="40"/>
  <c r="X356" i="40"/>
  <c r="X351" i="40"/>
  <c r="X345" i="40"/>
  <c r="X342" i="40"/>
  <c r="X341" i="40"/>
  <c r="X335" i="40"/>
  <c r="X332" i="40"/>
  <c r="X327" i="40"/>
  <c r="X320" i="40"/>
  <c r="X317" i="40"/>
  <c r="X311" i="40"/>
  <c r="X299" i="40"/>
  <c r="X290" i="40"/>
  <c r="X279" i="40"/>
  <c r="X278" i="40"/>
  <c r="X267" i="40"/>
  <c r="X260" i="40"/>
  <c r="X250" i="40"/>
  <c r="X248" i="40"/>
  <c r="X246" i="40"/>
  <c r="X245" i="40"/>
  <c r="X240" i="40"/>
  <c r="X228" i="40"/>
  <c r="X2077" i="40"/>
  <c r="X220" i="40"/>
  <c r="X219" i="40"/>
  <c r="X215" i="40"/>
  <c r="X212" i="40"/>
  <c r="X210" i="40"/>
  <c r="X209" i="40"/>
  <c r="X208" i="40"/>
  <c r="X203" i="40"/>
  <c r="X202" i="40"/>
  <c r="X200" i="40"/>
  <c r="X195" i="40"/>
  <c r="X193" i="40"/>
  <c r="X192" i="40"/>
  <c r="X181" i="40"/>
  <c r="X178" i="40"/>
  <c r="X177" i="40"/>
  <c r="X176" i="40"/>
  <c r="X171" i="40"/>
  <c r="X557" i="40"/>
  <c r="X167" i="40"/>
  <c r="X166" i="40"/>
  <c r="X161" i="40"/>
  <c r="X152" i="40"/>
  <c r="X147" i="40"/>
  <c r="X129" i="40"/>
  <c r="X125" i="40"/>
  <c r="X123" i="40"/>
  <c r="X109" i="40"/>
  <c r="X108" i="40"/>
  <c r="X95" i="40"/>
  <c r="X85" i="40"/>
  <c r="X80" i="40"/>
  <c r="X79" i="40"/>
  <c r="X76" i="40"/>
  <c r="X75" i="40"/>
  <c r="X68" i="40"/>
  <c r="X63" i="40"/>
  <c r="X61" i="40"/>
  <c r="X48" i="40"/>
  <c r="X43" i="40"/>
  <c r="X42" i="40"/>
  <c r="X36" i="40"/>
  <c r="X30" i="40"/>
  <c r="X29" i="40"/>
  <c r="X27" i="40"/>
  <c r="X20" i="40"/>
  <c r="X17" i="40"/>
  <c r="X3" i="40"/>
  <c r="X1999" i="40"/>
  <c r="X2501" i="40"/>
  <c r="X2500" i="40"/>
  <c r="X2496" i="40"/>
  <c r="X2483" i="40"/>
  <c r="X2469" i="40"/>
  <c r="X2467" i="40"/>
  <c r="X2462" i="40"/>
  <c r="X2456" i="40"/>
  <c r="X2452" i="40"/>
  <c r="X2449" i="40"/>
  <c r="X2447" i="40"/>
  <c r="X2439" i="40"/>
  <c r="X2437" i="40"/>
  <c r="X2433" i="40"/>
  <c r="X2429" i="40"/>
  <c r="X2424" i="40"/>
  <c r="X2413" i="40"/>
  <c r="X2412" i="40"/>
  <c r="X2406" i="40"/>
  <c r="X2392" i="40"/>
  <c r="X2391" i="40"/>
  <c r="X2388" i="40"/>
  <c r="X2042" i="40"/>
  <c r="X2384" i="40"/>
  <c r="X2381" i="40"/>
  <c r="X2378" i="40"/>
  <c r="X2369" i="40"/>
  <c r="X2367" i="40"/>
  <c r="X2357" i="40"/>
  <c r="X2353" i="40"/>
  <c r="X2348" i="40"/>
  <c r="X2338" i="40"/>
  <c r="X2335" i="40"/>
  <c r="X2334" i="40"/>
  <c r="X2325" i="40"/>
  <c r="X2318" i="40"/>
  <c r="X2305" i="40"/>
  <c r="X2299" i="40"/>
  <c r="X2298" i="40"/>
  <c r="X2294" i="40"/>
  <c r="X2289" i="40"/>
  <c r="X2287" i="40"/>
  <c r="X2283" i="40"/>
  <c r="X2264" i="40"/>
  <c r="X2262" i="40"/>
  <c r="X2259" i="40"/>
  <c r="X2258" i="40"/>
  <c r="X2246" i="40"/>
  <c r="X2245" i="40"/>
  <c r="X2244" i="40"/>
  <c r="X2238" i="40"/>
  <c r="X2237" i="40"/>
  <c r="X2231" i="40"/>
  <c r="X2229" i="40"/>
  <c r="X2225" i="40"/>
  <c r="X2223" i="40"/>
  <c r="X2219" i="40"/>
  <c r="X2203" i="40"/>
  <c r="X2194" i="40"/>
  <c r="X2180" i="40"/>
  <c r="X2174" i="40"/>
  <c r="X2173" i="40"/>
  <c r="X2164" i="40"/>
  <c r="X2158" i="40"/>
  <c r="X2124" i="40"/>
  <c r="X2110" i="40"/>
  <c r="X2106" i="40"/>
  <c r="X2101" i="40"/>
  <c r="X2100" i="40"/>
  <c r="X2094" i="40"/>
  <c r="X2085" i="40"/>
  <c r="X2080" i="40"/>
  <c r="X2078" i="40"/>
  <c r="X2065" i="40"/>
  <c r="X2057" i="40"/>
  <c r="X2054" i="40"/>
  <c r="X2043" i="40"/>
  <c r="X2040" i="40"/>
  <c r="X2036" i="40"/>
  <c r="X2032" i="40"/>
  <c r="X2023" i="40"/>
  <c r="X2020" i="40"/>
  <c r="X2009" i="40"/>
  <c r="X2003" i="40"/>
  <c r="X1991" i="40"/>
  <c r="X1985" i="40"/>
  <c r="X1977" i="40"/>
  <c r="X1971" i="40"/>
  <c r="X1966" i="40"/>
  <c r="X1962" i="40"/>
  <c r="X1961" i="40"/>
  <c r="X1938" i="40"/>
  <c r="X1920" i="40"/>
  <c r="X1916" i="40"/>
  <c r="X1898" i="40"/>
  <c r="X1881" i="40"/>
  <c r="X1880" i="40"/>
  <c r="X1876" i="40"/>
  <c r="X1864" i="40"/>
  <c r="X1862" i="40"/>
  <c r="X1851" i="40"/>
  <c r="X1849" i="40"/>
  <c r="X1848" i="40"/>
  <c r="X1847" i="40"/>
  <c r="X1844" i="40"/>
  <c r="X1838" i="40"/>
  <c r="X1826" i="40"/>
  <c r="X1812" i="40"/>
  <c r="X1804" i="40"/>
  <c r="X1801" i="40"/>
  <c r="X1794" i="40"/>
  <c r="X1791" i="40"/>
  <c r="X1787" i="40"/>
  <c r="X1785" i="40"/>
  <c r="X1779" i="40"/>
  <c r="X1772" i="40"/>
  <c r="X1752" i="40"/>
  <c r="X1749" i="40"/>
  <c r="X1746" i="40"/>
  <c r="X1744" i="40"/>
  <c r="X1741" i="40"/>
  <c r="X1736" i="40"/>
  <c r="X1733" i="40"/>
  <c r="X1725" i="40"/>
  <c r="X1721" i="40"/>
  <c r="X1717" i="40"/>
  <c r="X1715" i="40"/>
  <c r="X1706" i="40"/>
  <c r="X1705" i="40"/>
  <c r="X1693" i="40"/>
  <c r="X1690" i="40"/>
  <c r="X1679" i="40"/>
  <c r="X1676" i="40"/>
  <c r="X1657" i="40"/>
  <c r="X1652" i="40"/>
  <c r="X1650" i="40"/>
  <c r="X1647" i="40"/>
  <c r="X1640" i="40"/>
  <c r="X1638" i="40"/>
  <c r="X1630" i="40"/>
  <c r="X1626" i="40"/>
  <c r="X1618" i="40"/>
  <c r="X1613" i="40"/>
  <c r="X1591" i="40"/>
  <c r="X1590" i="40"/>
  <c r="X1585" i="40"/>
  <c r="X2156" i="40"/>
  <c r="X1576" i="40"/>
  <c r="X1567" i="40"/>
  <c r="X1558" i="40"/>
  <c r="X1555" i="40"/>
  <c r="X1546" i="40"/>
  <c r="X1537" i="40"/>
  <c r="X1533" i="40"/>
  <c r="X1531" i="40"/>
  <c r="X1529" i="40"/>
  <c r="X1522" i="40"/>
  <c r="X1521" i="40"/>
  <c r="X1516" i="40"/>
  <c r="X1510" i="40"/>
  <c r="X1509" i="40"/>
  <c r="X1507" i="40"/>
  <c r="X1503" i="40"/>
  <c r="X1495" i="40"/>
  <c r="X1490" i="40"/>
  <c r="X1485" i="40"/>
  <c r="X1480" i="40"/>
  <c r="X1476" i="40"/>
  <c r="X1473" i="40"/>
  <c r="X1464" i="40"/>
  <c r="X1458" i="40"/>
  <c r="X1446" i="40"/>
  <c r="X1444" i="40"/>
  <c r="X1443" i="40"/>
  <c r="X1439" i="40"/>
  <c r="X1436" i="40"/>
  <c r="X1434" i="40"/>
  <c r="X1433" i="40"/>
  <c r="X1424" i="40"/>
  <c r="X1412" i="40"/>
  <c r="X1400" i="40"/>
  <c r="X1398" i="40"/>
  <c r="X1396" i="40"/>
  <c r="X1378" i="40"/>
  <c r="X1376" i="40"/>
  <c r="X1373" i="40"/>
  <c r="X1363" i="40"/>
  <c r="X1356" i="40"/>
  <c r="X1347" i="40"/>
  <c r="X1341" i="40"/>
  <c r="X1337" i="40"/>
  <c r="X1330" i="40"/>
  <c r="X1328" i="40"/>
  <c r="X1326" i="40"/>
  <c r="X1315" i="40"/>
  <c r="X1312" i="40"/>
  <c r="X1309" i="40"/>
  <c r="X1308" i="40"/>
  <c r="X1280" i="40"/>
  <c r="X1279" i="40"/>
  <c r="X1271" i="40"/>
  <c r="X1262" i="40"/>
  <c r="X1255" i="40"/>
  <c r="X1247" i="40"/>
  <c r="X1245" i="40"/>
  <c r="X1243" i="40"/>
  <c r="X1235" i="40"/>
  <c r="X1227" i="40"/>
  <c r="X1219" i="40"/>
  <c r="X1210" i="40"/>
  <c r="X1206" i="40"/>
  <c r="X1205" i="40"/>
  <c r="X1199" i="40"/>
  <c r="X1194" i="40"/>
  <c r="X1192" i="40"/>
  <c r="X1190" i="40"/>
  <c r="X1188" i="40"/>
  <c r="X1180" i="40"/>
  <c r="X1177" i="40"/>
  <c r="X1171" i="40"/>
  <c r="X1169" i="40"/>
  <c r="X1168" i="40"/>
  <c r="X1165" i="40"/>
  <c r="X1158" i="40"/>
  <c r="X1157" i="40"/>
  <c r="X1152" i="40"/>
  <c r="X1140" i="40"/>
  <c r="X1136" i="40"/>
  <c r="X1120" i="40"/>
  <c r="X1116" i="40"/>
  <c r="X1113" i="40"/>
  <c r="X1111" i="40"/>
  <c r="X1110" i="40"/>
  <c r="X1102" i="40"/>
  <c r="X1077" i="40"/>
  <c r="X1059" i="40"/>
  <c r="X1054" i="40"/>
  <c r="X1043" i="40"/>
  <c r="X1042" i="40"/>
  <c r="X1036" i="40"/>
  <c r="X1031" i="40"/>
  <c r="X1028" i="40"/>
  <c r="X1025" i="40"/>
  <c r="X1020" i="40"/>
  <c r="X1016" i="40"/>
  <c r="X1005" i="40"/>
  <c r="X1001" i="40"/>
  <c r="X976" i="40"/>
  <c r="X974" i="40"/>
  <c r="X958" i="40"/>
  <c r="X957" i="40"/>
  <c r="X940" i="40"/>
  <c r="X925" i="40"/>
  <c r="X912" i="40"/>
  <c r="X903" i="40"/>
  <c r="X894" i="40"/>
  <c r="X889" i="40"/>
  <c r="X886" i="40"/>
  <c r="X883" i="40"/>
  <c r="X875" i="40"/>
  <c r="X872" i="40"/>
  <c r="X871" i="40"/>
  <c r="X852" i="40"/>
  <c r="X847" i="40"/>
  <c r="X844" i="40"/>
  <c r="X836" i="40"/>
  <c r="X835" i="40"/>
  <c r="X833" i="40"/>
  <c r="X832" i="40"/>
  <c r="X823" i="40"/>
  <c r="X801" i="40"/>
  <c r="X800" i="40"/>
  <c r="X799" i="40"/>
  <c r="X792" i="40"/>
  <c r="X789" i="40"/>
  <c r="X779" i="40"/>
  <c r="X777" i="40"/>
  <c r="X773" i="40"/>
  <c r="X763" i="40"/>
  <c r="X762" i="40"/>
  <c r="X758" i="40"/>
  <c r="X743" i="40"/>
  <c r="X742" i="40"/>
  <c r="X729" i="40"/>
  <c r="X728" i="40"/>
  <c r="X727" i="40"/>
  <c r="X723" i="40"/>
  <c r="X719" i="40"/>
  <c r="X707" i="40"/>
  <c r="X706" i="40"/>
  <c r="X697" i="40"/>
  <c r="X692" i="40"/>
  <c r="X688" i="40"/>
  <c r="X680" i="40"/>
  <c r="X677" i="40"/>
  <c r="X674" i="40"/>
  <c r="X667" i="40"/>
  <c r="X658" i="40"/>
  <c r="X656" i="40"/>
  <c r="X647" i="40"/>
  <c r="X646" i="40"/>
  <c r="X640" i="40"/>
  <c r="X629" i="40"/>
  <c r="X628" i="40"/>
  <c r="X624" i="40"/>
  <c r="X601" i="40"/>
  <c r="X600" i="40"/>
  <c r="X594" i="40"/>
  <c r="X591" i="40"/>
  <c r="X574" i="40"/>
  <c r="X564" i="40"/>
  <c r="X554" i="40"/>
  <c r="X553" i="40"/>
  <c r="X552" i="40"/>
  <c r="X549" i="40"/>
  <c r="X539" i="40"/>
  <c r="X537" i="40"/>
  <c r="X522" i="40"/>
  <c r="X520" i="40"/>
  <c r="X143" i="40"/>
  <c r="X511" i="40"/>
  <c r="X508" i="40"/>
  <c r="X493" i="40"/>
  <c r="X478" i="40"/>
  <c r="X473" i="40"/>
  <c r="X461" i="40"/>
  <c r="X447" i="40"/>
  <c r="X444" i="40"/>
  <c r="X442" i="40"/>
  <c r="X438" i="40"/>
  <c r="X433" i="40"/>
  <c r="X432" i="40"/>
  <c r="X421" i="40"/>
  <c r="X420" i="40"/>
  <c r="X413" i="40"/>
  <c r="X409" i="40"/>
  <c r="X400" i="40"/>
  <c r="X393" i="40"/>
  <c r="X389" i="40"/>
  <c r="X386" i="40"/>
  <c r="X385" i="40"/>
  <c r="X383" i="40"/>
  <c r="X378" i="40"/>
  <c r="X375" i="40"/>
  <c r="X364" i="40"/>
  <c r="X360" i="40"/>
  <c r="X354" i="40"/>
  <c r="X350" i="40"/>
  <c r="X347" i="40"/>
  <c r="X340" i="40"/>
  <c r="X326" i="40"/>
  <c r="X325" i="40"/>
  <c r="X321" i="40"/>
  <c r="X319" i="40"/>
  <c r="X310" i="40"/>
  <c r="X306" i="40"/>
  <c r="X303" i="40"/>
  <c r="X301" i="40"/>
  <c r="X300" i="40"/>
  <c r="X292" i="40"/>
  <c r="X286" i="40"/>
  <c r="X282" i="40"/>
  <c r="X281" i="40"/>
  <c r="X276" i="40"/>
  <c r="X269" i="40"/>
  <c r="X263" i="40"/>
  <c r="X256" i="40"/>
  <c r="X254" i="40"/>
  <c r="X252" i="40"/>
  <c r="X251" i="40"/>
  <c r="X243" i="40"/>
  <c r="X242" i="40"/>
  <c r="X239" i="40"/>
  <c r="X237" i="40"/>
  <c r="X236" i="40"/>
  <c r="X231" i="40"/>
  <c r="X226" i="40"/>
  <c r="X213" i="40"/>
  <c r="X207" i="40"/>
  <c r="X206" i="40"/>
  <c r="X199" i="40"/>
  <c r="X194" i="40"/>
  <c r="X190" i="40"/>
  <c r="X189" i="40"/>
  <c r="X188" i="40"/>
  <c r="X185" i="40"/>
  <c r="X182" i="40"/>
  <c r="X180" i="40"/>
  <c r="X165" i="40"/>
  <c r="X164" i="40"/>
  <c r="X135" i="40"/>
  <c r="X132" i="40"/>
  <c r="X130" i="40"/>
  <c r="X126" i="40"/>
  <c r="X119" i="40"/>
  <c r="X111" i="40"/>
  <c r="X110" i="40"/>
  <c r="X102" i="40"/>
  <c r="X100" i="40"/>
  <c r="X96" i="40"/>
  <c r="X91" i="40"/>
  <c r="X89" i="40"/>
  <c r="X82" i="40"/>
  <c r="X72" i="40"/>
  <c r="X71" i="40"/>
  <c r="X65" i="40"/>
  <c r="X64" i="40"/>
  <c r="X62" i="40"/>
  <c r="X53" i="40"/>
  <c r="X45" i="40"/>
  <c r="X44" i="40"/>
  <c r="X41" i="40"/>
  <c r="X39" i="40"/>
  <c r="X35" i="40"/>
  <c r="X31" i="40"/>
  <c r="X26" i="40"/>
  <c r="X22" i="40"/>
  <c r="X11" i="40"/>
  <c r="X10" i="40"/>
  <c r="X9" i="40"/>
  <c r="X7" i="40"/>
  <c r="X2251" i="40"/>
  <c r="U506" i="40"/>
  <c r="X506" i="40" s="1"/>
  <c r="U2310" i="40"/>
  <c r="X2310" i="40" s="1"/>
  <c r="U735" i="40"/>
  <c r="X735" i="40" s="1"/>
  <c r="U277" i="40"/>
  <c r="X277" i="40" s="1"/>
  <c r="U532" i="40"/>
  <c r="X532" i="40" s="1"/>
  <c r="U961" i="40"/>
  <c r="X961" i="40" s="1"/>
  <c r="U1050" i="40"/>
  <c r="X1050" i="40" s="1"/>
  <c r="U848" i="40"/>
  <c r="X848" i="40" s="1"/>
  <c r="U1026" i="40"/>
  <c r="X1026" i="40" s="1"/>
  <c r="U1107" i="40"/>
  <c r="X1107" i="40" s="1"/>
  <c r="U159" i="40"/>
  <c r="X159" i="40" s="1"/>
  <c r="U639" i="40"/>
  <c r="X639" i="40" s="1"/>
  <c r="U1489" i="40"/>
  <c r="X1489" i="40" s="1"/>
  <c r="U787" i="40"/>
  <c r="X787" i="40" s="1"/>
  <c r="U866" i="40"/>
  <c r="A6" i="28"/>
  <c r="P25" i="42"/>
  <c r="P24" i="42"/>
  <c r="P23" i="42"/>
  <c r="P22" i="42"/>
  <c r="P21" i="42"/>
  <c r="P20" i="42"/>
  <c r="P19" i="42"/>
  <c r="P18" i="42"/>
  <c r="P17" i="42"/>
  <c r="P16" i="42"/>
  <c r="C3" i="28" l="1"/>
  <c r="C6" i="28"/>
  <c r="G6" i="28"/>
  <c r="X866" i="40"/>
  <c r="G3" i="28"/>
  <c r="A3" i="28"/>
  <c r="AC2251" i="40"/>
  <c r="AC2142" i="40"/>
  <c r="AC1302" i="40"/>
  <c r="AC1232" i="40"/>
  <c r="AC2431" i="40"/>
  <c r="AC2022" i="40"/>
  <c r="AC947" i="40"/>
  <c r="AC536" i="40"/>
  <c r="AC2499" i="40"/>
  <c r="AC2494" i="40"/>
  <c r="AC2485" i="40"/>
  <c r="AC2481" i="40"/>
  <c r="AC2479" i="40"/>
  <c r="AC2477" i="40"/>
  <c r="AC2474" i="40"/>
  <c r="AC2464" i="40"/>
  <c r="AC2443" i="40"/>
  <c r="AC2423" i="40"/>
  <c r="AC2404" i="40"/>
  <c r="AC2395" i="40"/>
  <c r="AC2389" i="40"/>
  <c r="AC2382" i="40"/>
  <c r="AC2377" i="40"/>
  <c r="AC2361" i="40"/>
  <c r="AC2360" i="40"/>
  <c r="AC2352" i="40"/>
  <c r="AC2344" i="40"/>
  <c r="AC2322" i="40"/>
  <c r="AC2321" i="40"/>
  <c r="AC2317" i="40"/>
  <c r="AC2314" i="40"/>
  <c r="AC2303" i="40"/>
  <c r="AC2300" i="40"/>
  <c r="AC2293" i="40"/>
  <c r="AC2292" i="40"/>
  <c r="AC2288" i="40"/>
  <c r="AC2282" i="40"/>
  <c r="AC2275" i="40"/>
  <c r="AC2273" i="40"/>
  <c r="AC2263" i="40"/>
  <c r="AC2241" i="40"/>
  <c r="AC2239" i="40"/>
  <c r="AC2236" i="40"/>
  <c r="AC2232" i="40"/>
  <c r="AC2217" i="40"/>
  <c r="AC2205" i="40"/>
  <c r="AC2204" i="40"/>
  <c r="AC2201" i="40"/>
  <c r="AC2192" i="40"/>
  <c r="AC2191" i="40"/>
  <c r="AC2190" i="40"/>
  <c r="AC2181" i="40"/>
  <c r="AC2167" i="40"/>
  <c r="AC2154" i="40"/>
  <c r="AC2143" i="40"/>
  <c r="AC2141" i="40"/>
  <c r="AC2140" i="40"/>
  <c r="AC2130" i="40"/>
  <c r="AC2129" i="40"/>
  <c r="AC2127" i="40"/>
  <c r="AC2126" i="40"/>
  <c r="AC2125" i="40"/>
  <c r="AC2120" i="40"/>
  <c r="AC2118" i="40"/>
  <c r="AC2108" i="40"/>
  <c r="AC2099" i="40"/>
  <c r="AC2098" i="40"/>
  <c r="AC2081" i="40"/>
  <c r="AC2064" i="40"/>
  <c r="AC2056" i="40"/>
  <c r="AC2039" i="40"/>
  <c r="AC2035" i="40"/>
  <c r="AC2034" i="40"/>
  <c r="AC2031" i="40"/>
  <c r="AC2029" i="40"/>
  <c r="AC2027" i="40"/>
  <c r="AC2017" i="40"/>
  <c r="AC1997" i="40"/>
  <c r="AC1995" i="40"/>
  <c r="AC1993" i="40"/>
  <c r="AC1990" i="40"/>
  <c r="AC1987" i="40"/>
  <c r="AC1976" i="40"/>
  <c r="AC1975" i="40"/>
  <c r="AC1967" i="40"/>
  <c r="AC1965" i="40"/>
  <c r="AC1951" i="40"/>
  <c r="AC1946" i="40"/>
  <c r="AC1943" i="40"/>
  <c r="AC1942" i="40"/>
  <c r="AC1932" i="40"/>
  <c r="AC1927" i="40"/>
  <c r="AC1921" i="40"/>
  <c r="AC1914" i="40"/>
  <c r="AC1912" i="40"/>
  <c r="AC1909" i="40"/>
  <c r="AC1908" i="40"/>
  <c r="AC1905" i="40"/>
  <c r="AC1904" i="40"/>
  <c r="AC1903" i="40"/>
  <c r="AC1899" i="40"/>
  <c r="AC1891" i="40"/>
  <c r="AC1890" i="40"/>
  <c r="AC1889" i="40"/>
  <c r="AC1882" i="40"/>
  <c r="AC1878" i="40"/>
  <c r="AC1871" i="40"/>
  <c r="AC1867" i="40"/>
  <c r="AC1866" i="40"/>
  <c r="AC1855" i="40"/>
  <c r="AC1853" i="40"/>
  <c r="AC1842" i="40"/>
  <c r="AC1841" i="40"/>
  <c r="AC1836" i="40"/>
  <c r="AC1828" i="40"/>
  <c r="AC1820" i="40"/>
  <c r="AC1811" i="40"/>
  <c r="AC1802" i="40"/>
  <c r="AC1793" i="40"/>
  <c r="AC1784" i="40"/>
  <c r="AC1775" i="40"/>
  <c r="AC1759" i="40"/>
  <c r="AC1754" i="40"/>
  <c r="AC1745" i="40"/>
  <c r="AC1739" i="40"/>
  <c r="AC1731" i="40"/>
  <c r="AC1728" i="40"/>
  <c r="AC1713" i="40"/>
  <c r="AC1707" i="40"/>
  <c r="AC1689" i="40"/>
  <c r="AC1688" i="40"/>
  <c r="AC1685" i="40"/>
  <c r="AC1684" i="40"/>
  <c r="AC1683" i="40"/>
  <c r="AC1682" i="40"/>
  <c r="AC1653" i="40"/>
  <c r="AC1646" i="40"/>
  <c r="AC1644" i="40"/>
  <c r="AC1642" i="40"/>
  <c r="AC1627" i="40"/>
  <c r="AC1624" i="40"/>
  <c r="AC1619" i="40"/>
  <c r="AC1610" i="40"/>
  <c r="AC1594" i="40"/>
  <c r="AC1593" i="40"/>
  <c r="AC1592" i="40"/>
  <c r="AC1586" i="40"/>
  <c r="AC1573" i="40"/>
  <c r="AC1572" i="40"/>
  <c r="AC1563" i="40"/>
  <c r="AC1559" i="40"/>
  <c r="AC1557" i="40"/>
  <c r="AC1551" i="40"/>
  <c r="AC1543" i="40"/>
  <c r="AC1539" i="40"/>
  <c r="AC1530" i="40"/>
  <c r="AC1526" i="40"/>
  <c r="AC1525" i="40"/>
  <c r="AC1523" i="40"/>
  <c r="AC1515" i="40"/>
  <c r="AC1498" i="40"/>
  <c r="AC1483" i="40"/>
  <c r="AC1470" i="40"/>
  <c r="AC1462" i="40"/>
  <c r="AC1460" i="40"/>
  <c r="AC1453" i="40"/>
  <c r="AC1451" i="40"/>
  <c r="AC1447" i="40"/>
  <c r="AC1442" i="40"/>
  <c r="AC1435" i="40"/>
  <c r="AC1428" i="40"/>
  <c r="AC1425" i="40"/>
  <c r="AC1410" i="40"/>
  <c r="AC1406" i="40"/>
  <c r="AC1394" i="40"/>
  <c r="AC1384" i="40"/>
  <c r="AC1379" i="40"/>
  <c r="AC1366" i="40"/>
  <c r="AC1355" i="40"/>
  <c r="AC1354" i="40"/>
  <c r="AC1350" i="40"/>
  <c r="AC1348" i="40"/>
  <c r="AC1334" i="40"/>
  <c r="AC1329" i="40"/>
  <c r="AC1310" i="40"/>
  <c r="AC1303" i="40"/>
  <c r="AC1301" i="40"/>
  <c r="AC1297" i="40"/>
  <c r="AC1288" i="40"/>
  <c r="AC1287" i="40"/>
  <c r="AC1285" i="40"/>
  <c r="AC1274" i="40"/>
  <c r="AC1268" i="40"/>
  <c r="AC1260" i="40"/>
  <c r="AC1256" i="40"/>
  <c r="AC1250" i="40"/>
  <c r="AC1249" i="40"/>
  <c r="AC1246" i="40"/>
  <c r="AC1244" i="40"/>
  <c r="AC1242" i="40"/>
  <c r="AC1231" i="40"/>
  <c r="AC1222" i="40"/>
  <c r="AC1218" i="40"/>
  <c r="AC1217" i="40"/>
  <c r="AC1204" i="40"/>
  <c r="AC1193" i="40"/>
  <c r="AC1181" i="40"/>
  <c r="AC1170" i="40"/>
  <c r="AC1164" i="40"/>
  <c r="AC1161" i="40"/>
  <c r="AC1156" i="40"/>
  <c r="AC1155" i="40"/>
  <c r="AC1114" i="40"/>
  <c r="AC1106" i="40"/>
  <c r="AC1104" i="40"/>
  <c r="AC1101" i="40"/>
  <c r="AC1090" i="40"/>
  <c r="AC1088" i="40"/>
  <c r="AC1087" i="40"/>
  <c r="AC1085" i="40"/>
  <c r="AC1083" i="40"/>
  <c r="AC1076" i="40"/>
  <c r="AC1075" i="40"/>
  <c r="AC1074" i="40"/>
  <c r="AC1070" i="40"/>
  <c r="AC1067" i="40"/>
  <c r="AC1065" i="40"/>
  <c r="AC1063" i="40"/>
  <c r="AC1053" i="40"/>
  <c r="AC1049" i="40"/>
  <c r="AC1033" i="40"/>
  <c r="AC1029" i="40"/>
  <c r="AC1024" i="40"/>
  <c r="AC1021" i="40"/>
  <c r="AC1015" i="40"/>
  <c r="AC1006" i="40"/>
  <c r="AC984" i="40"/>
  <c r="AC978" i="40"/>
  <c r="AC973" i="40"/>
  <c r="AC972" i="40"/>
  <c r="AC971" i="40"/>
  <c r="AC965" i="40"/>
  <c r="AC944" i="40"/>
  <c r="AC942" i="40"/>
  <c r="AC926" i="40"/>
  <c r="AC919" i="40"/>
  <c r="AC918" i="40"/>
  <c r="AC916" i="40"/>
  <c r="AC910" i="40"/>
  <c r="AC904" i="40"/>
  <c r="AC895" i="40"/>
  <c r="AC893" i="40"/>
  <c r="AC876" i="40"/>
  <c r="AC874" i="40"/>
  <c r="AC868" i="40"/>
  <c r="AC866" i="40"/>
  <c r="AC864" i="40"/>
  <c r="AC857" i="40"/>
  <c r="AC843" i="40"/>
  <c r="AC827" i="40"/>
  <c r="AC812" i="40"/>
  <c r="AC811" i="40"/>
  <c r="AC810" i="40"/>
  <c r="AC791" i="40"/>
  <c r="AC787" i="40"/>
  <c r="AC775" i="40"/>
  <c r="AC768" i="40"/>
  <c r="AC761" i="40"/>
  <c r="AC760" i="40"/>
  <c r="AC759" i="40"/>
  <c r="AC753" i="40"/>
  <c r="AC749" i="40"/>
  <c r="AC746" i="40"/>
  <c r="AC745" i="40"/>
  <c r="AC744" i="40"/>
  <c r="AC737" i="40"/>
  <c r="AC734" i="40"/>
  <c r="AC733" i="40"/>
  <c r="AC726" i="40"/>
  <c r="AC718" i="40"/>
  <c r="AC714" i="40"/>
  <c r="AC709" i="40"/>
  <c r="AC678" i="40"/>
  <c r="AC669" i="40"/>
  <c r="AC668" i="40"/>
  <c r="AC1584" i="40"/>
  <c r="AC651" i="40"/>
  <c r="AC636" i="40"/>
  <c r="AC627" i="40"/>
  <c r="AC623" i="40"/>
  <c r="AC621" i="40"/>
  <c r="AC619" i="40"/>
  <c r="AC616" i="40"/>
  <c r="AC613" i="40"/>
  <c r="AC606" i="40"/>
  <c r="AC604" i="40"/>
  <c r="AC595" i="40"/>
  <c r="AC585" i="40"/>
  <c r="AC572" i="40"/>
  <c r="AC571" i="40"/>
  <c r="AC570" i="40"/>
  <c r="AC567" i="40"/>
  <c r="AC545" i="40"/>
  <c r="AC542" i="40"/>
  <c r="AC534" i="40"/>
  <c r="AC533" i="40"/>
  <c r="AC529" i="40"/>
  <c r="AC528" i="40"/>
  <c r="AC526" i="40"/>
  <c r="AC525" i="40"/>
  <c r="AC521" i="40"/>
  <c r="AC519" i="40"/>
  <c r="AC515" i="40"/>
  <c r="AC501" i="40"/>
  <c r="AC499" i="40"/>
  <c r="AC485" i="40"/>
  <c r="AC484" i="40"/>
  <c r="AC480" i="40"/>
  <c r="AC468" i="40"/>
  <c r="AC466" i="40"/>
  <c r="AC463" i="40"/>
  <c r="AC457" i="40"/>
  <c r="AC450" i="40"/>
  <c r="AC449" i="40"/>
  <c r="AC448" i="40"/>
  <c r="AC446" i="40"/>
  <c r="AC445" i="40"/>
  <c r="AC440" i="40"/>
  <c r="AC431" i="40"/>
  <c r="AC430" i="40"/>
  <c r="AC428" i="40"/>
  <c r="AC425" i="40"/>
  <c r="AC419" i="40"/>
  <c r="AC407" i="40"/>
  <c r="AC401" i="40"/>
  <c r="AC396" i="40"/>
  <c r="AC390" i="40"/>
  <c r="AC380" i="40"/>
  <c r="AC372" i="40"/>
  <c r="AC368" i="40"/>
  <c r="AC349" i="40"/>
  <c r="AC348" i="40"/>
  <c r="AC334" i="40"/>
  <c r="AC315" i="40"/>
  <c r="AC312" i="40"/>
  <c r="AC304" i="40"/>
  <c r="AC298" i="40"/>
  <c r="AC295" i="40"/>
  <c r="AC293" i="40"/>
  <c r="AC291" i="40"/>
  <c r="AC287" i="40"/>
  <c r="AC274" i="40"/>
  <c r="AC272" i="40"/>
  <c r="AC270" i="40"/>
  <c r="AC266" i="40"/>
  <c r="AC262" i="40"/>
  <c r="AC258" i="40"/>
  <c r="AC255" i="40"/>
  <c r="AC241" i="40"/>
  <c r="AC232" i="40"/>
  <c r="AC230" i="40"/>
  <c r="AC227" i="40"/>
  <c r="AC224" i="40"/>
  <c r="AC211" i="40"/>
  <c r="AC168" i="40"/>
  <c r="AC158" i="40"/>
  <c r="AC157" i="40"/>
  <c r="AC144" i="40"/>
  <c r="AC141" i="40"/>
  <c r="AC138" i="40"/>
  <c r="AC133" i="40"/>
  <c r="AC131" i="40"/>
  <c r="AC127" i="40"/>
  <c r="AC122" i="40"/>
  <c r="AC121" i="40"/>
  <c r="AC120" i="40"/>
  <c r="AC117" i="40"/>
  <c r="AC116" i="40"/>
  <c r="AC115" i="40"/>
  <c r="AC104" i="40"/>
  <c r="AC103" i="40"/>
  <c r="AC99" i="40"/>
  <c r="AC88" i="40"/>
  <c r="AC81" i="40"/>
  <c r="AC73" i="40"/>
  <c r="AC60" i="40"/>
  <c r="AC57" i="40"/>
  <c r="AC55" i="40"/>
  <c r="AC52" i="40"/>
  <c r="AC49" i="40"/>
  <c r="AC33" i="40"/>
  <c r="AC24" i="40"/>
  <c r="AC23" i="40"/>
  <c r="AC19" i="40"/>
  <c r="AC18" i="40"/>
  <c r="AC8" i="40"/>
  <c r="AC2" i="40"/>
  <c r="AC788" i="40"/>
  <c r="AC2498" i="40"/>
  <c r="AC2497" i="40"/>
  <c r="AC2490" i="40"/>
  <c r="AC2489" i="40"/>
  <c r="AC2488" i="40"/>
  <c r="AC2487" i="40"/>
  <c r="AC2486" i="40"/>
  <c r="AC2482" i="40"/>
  <c r="AC2478" i="40"/>
  <c r="AC2476" i="40"/>
  <c r="AC2475" i="40"/>
  <c r="AC2471" i="40"/>
  <c r="AC2465" i="40"/>
  <c r="AC2463" i="40"/>
  <c r="AC2459" i="40"/>
  <c r="AC2458" i="40"/>
  <c r="AC2455" i="40"/>
  <c r="AC2454" i="40"/>
  <c r="AC2451" i="40"/>
  <c r="AC2445" i="40"/>
  <c r="AC2434" i="40"/>
  <c r="AC2427" i="40"/>
  <c r="AC2420" i="40"/>
  <c r="AC2416" i="40"/>
  <c r="AC2415" i="40"/>
  <c r="AC2408" i="40"/>
  <c r="AC2403" i="40"/>
  <c r="AC2399" i="40"/>
  <c r="AC2375" i="40"/>
  <c r="AC2365" i="40"/>
  <c r="AC2363" i="40"/>
  <c r="AC2354" i="40"/>
  <c r="AC2350" i="40"/>
  <c r="AC2346" i="40"/>
  <c r="AC2342" i="40"/>
  <c r="AC2336" i="40"/>
  <c r="AC2327" i="40"/>
  <c r="AC2323" i="40"/>
  <c r="AC2320" i="40"/>
  <c r="AC2306" i="40"/>
  <c r="AC2285" i="40"/>
  <c r="AC2274" i="40"/>
  <c r="AC2271" i="40"/>
  <c r="AC2270" i="40"/>
  <c r="AC2269" i="40"/>
  <c r="AC2261" i="40"/>
  <c r="AC2256" i="40"/>
  <c r="AC2253" i="40"/>
  <c r="AC2252" i="40"/>
  <c r="AC2247" i="40"/>
  <c r="AC2243" i="40"/>
  <c r="AC2234" i="40"/>
  <c r="AC2228" i="40"/>
  <c r="AC2226" i="40"/>
  <c r="AC2220" i="40"/>
  <c r="AC2216" i="40"/>
  <c r="AC2213" i="40"/>
  <c r="AC2211" i="40"/>
  <c r="AC2206" i="40"/>
  <c r="AC2193" i="40"/>
  <c r="AC2185" i="40"/>
  <c r="AC2184" i="40"/>
  <c r="AC2175" i="40"/>
  <c r="AC2170" i="40"/>
  <c r="AC2169" i="40"/>
  <c r="AC2163" i="40"/>
  <c r="AC2159" i="40"/>
  <c r="AC2151" i="40"/>
  <c r="AC2149" i="40"/>
  <c r="AC2147" i="40"/>
  <c r="AC2139" i="40"/>
  <c r="AC2122" i="40"/>
  <c r="AC2121" i="40"/>
  <c r="AC2114" i="40"/>
  <c r="AC2113" i="40"/>
  <c r="AC2112" i="40"/>
  <c r="AC2111" i="40"/>
  <c r="AC2107" i="40"/>
  <c r="AC2096" i="40"/>
  <c r="AC2074" i="40"/>
  <c r="AC2070" i="40"/>
  <c r="AC2066" i="40"/>
  <c r="AC2061" i="40"/>
  <c r="AC2060" i="40"/>
  <c r="AC2055" i="40"/>
  <c r="AC2026" i="40"/>
  <c r="AC2012" i="40"/>
  <c r="AC2007" i="40"/>
  <c r="AC2001" i="40"/>
  <c r="AC2000" i="40"/>
  <c r="AC1998" i="40"/>
  <c r="AC1981" i="40"/>
  <c r="AC1970" i="40"/>
  <c r="AC1969" i="40"/>
  <c r="AC1960" i="40"/>
  <c r="AC1954" i="40"/>
  <c r="AC1953" i="40"/>
  <c r="AC1952" i="40"/>
  <c r="AC1950" i="40"/>
  <c r="AC1948" i="40"/>
  <c r="AC1944" i="40"/>
  <c r="AC1941" i="40"/>
  <c r="AC1940" i="40"/>
  <c r="AC1930" i="40"/>
  <c r="AC1929" i="40"/>
  <c r="AC1926" i="40"/>
  <c r="AC1913" i="40"/>
  <c r="AC1911" i="40"/>
  <c r="AC1907" i="40"/>
  <c r="AC1900" i="40"/>
  <c r="AC1897" i="40"/>
  <c r="AC1894" i="40"/>
  <c r="AC1892" i="40"/>
  <c r="AC1879" i="40"/>
  <c r="AC1872" i="40"/>
  <c r="AC1861" i="40"/>
  <c r="AC1843" i="40"/>
  <c r="AC1831" i="40"/>
  <c r="AC1830" i="40"/>
  <c r="AC1829" i="40"/>
  <c r="AC1818" i="40"/>
  <c r="AC1816" i="40"/>
  <c r="AC1810" i="40"/>
  <c r="AC1806" i="40"/>
  <c r="AC1798" i="40"/>
  <c r="AC1797" i="40"/>
  <c r="AC1796" i="40"/>
  <c r="AC1795" i="40"/>
  <c r="AC1792" i="40"/>
  <c r="AC1790" i="40"/>
  <c r="AC1789" i="40"/>
  <c r="AC1778" i="40"/>
  <c r="AC1777" i="40"/>
  <c r="AC1748" i="40"/>
  <c r="AC1743" i="40"/>
  <c r="AC1740" i="40"/>
  <c r="AC1734" i="40"/>
  <c r="AC1732" i="40"/>
  <c r="AC1726" i="40"/>
  <c r="AC1723" i="40"/>
  <c r="AC1722" i="40"/>
  <c r="AC1720" i="40"/>
  <c r="AC1716" i="40"/>
  <c r="AC1714" i="40"/>
  <c r="AC1709" i="40"/>
  <c r="AC1703" i="40"/>
  <c r="AC1692" i="40"/>
  <c r="AC1681" i="40"/>
  <c r="AC1675" i="40"/>
  <c r="AC1669" i="40"/>
  <c r="AC1658" i="40"/>
  <c r="AC1654" i="40"/>
  <c r="AC1643" i="40"/>
  <c r="AC1637" i="40"/>
  <c r="AC1636" i="40"/>
  <c r="AC1634" i="40"/>
  <c r="AC1631" i="40"/>
  <c r="AC1623" i="40"/>
  <c r="AC1621" i="40"/>
  <c r="AC1616" i="40"/>
  <c r="AC1615" i="40"/>
  <c r="AC1612" i="40"/>
  <c r="AC1611" i="40"/>
  <c r="AC1609" i="40"/>
  <c r="AC1608" i="40"/>
  <c r="AC1607" i="40"/>
  <c r="AC1602" i="40"/>
  <c r="AC1598" i="40"/>
  <c r="AC1597" i="40"/>
  <c r="AC1577" i="40"/>
  <c r="AC1574" i="40"/>
  <c r="AC1571" i="40"/>
  <c r="AC1569" i="40"/>
  <c r="AC1564" i="40"/>
  <c r="AC1550" i="40"/>
  <c r="AC1549" i="40"/>
  <c r="AC1547" i="40"/>
  <c r="AC1528" i="40"/>
  <c r="AC1527" i="40"/>
  <c r="AC1524" i="40"/>
  <c r="AC1518" i="40"/>
  <c r="AC1517" i="40"/>
  <c r="AC1504" i="40"/>
  <c r="AC1502" i="40"/>
  <c r="AC1501" i="40"/>
  <c r="AC1499" i="40"/>
  <c r="AC1496" i="40"/>
  <c r="AC1493" i="40"/>
  <c r="AC1492" i="40"/>
  <c r="AC1491" i="40"/>
  <c r="AC1489" i="40"/>
  <c r="AC1487" i="40"/>
  <c r="AC1482" i="40"/>
  <c r="AC1475" i="40"/>
  <c r="AC1469" i="40"/>
  <c r="AC1468" i="40"/>
  <c r="AC1466" i="40"/>
  <c r="AC1459" i="40"/>
  <c r="AC1456" i="40"/>
  <c r="AC1450" i="40"/>
  <c r="AC1431" i="40"/>
  <c r="AC1429" i="40"/>
  <c r="AC1404" i="40"/>
  <c r="AC1385" i="40"/>
  <c r="AC1374" i="40"/>
  <c r="AC1362" i="40"/>
  <c r="AC1360" i="40"/>
  <c r="AC1359" i="40"/>
  <c r="AC1351" i="40"/>
  <c r="AC1345" i="40"/>
  <c r="AC1342" i="40"/>
  <c r="AC1331" i="40"/>
  <c r="AC1324" i="40"/>
  <c r="AC1319" i="40"/>
  <c r="AC1311" i="40"/>
  <c r="AC1307" i="40"/>
  <c r="AC1300" i="40"/>
  <c r="AC1299" i="40"/>
  <c r="AC1292" i="40"/>
  <c r="AC1284" i="40"/>
  <c r="AC1281" i="40"/>
  <c r="AC1278" i="40"/>
  <c r="AC1277" i="40"/>
  <c r="AC1265" i="40"/>
  <c r="AC1264" i="40"/>
  <c r="AC1261" i="40"/>
  <c r="AC1259" i="40"/>
  <c r="AC1241" i="40"/>
  <c r="AC1237" i="40"/>
  <c r="AC1233" i="40"/>
  <c r="AC1228" i="40"/>
  <c r="AC1216" i="40"/>
  <c r="AC1214" i="40"/>
  <c r="AC1200" i="40"/>
  <c r="AC1197" i="40"/>
  <c r="AC1195" i="40"/>
  <c r="AC1189" i="40"/>
  <c r="AC1187" i="40"/>
  <c r="AC1185" i="40"/>
  <c r="AC1184" i="40"/>
  <c r="AC1176" i="40"/>
  <c r="AC1173" i="40"/>
  <c r="AC1163" i="40"/>
  <c r="AC1151" i="40"/>
  <c r="AC1149" i="40"/>
  <c r="AC1148" i="40"/>
  <c r="AC1146" i="40"/>
  <c r="AC1138" i="40"/>
  <c r="AC1129" i="40"/>
  <c r="AC1124" i="40"/>
  <c r="AC1117" i="40"/>
  <c r="AC1112" i="40"/>
  <c r="AC1096" i="40"/>
  <c r="AC1095" i="40"/>
  <c r="AC1091" i="40"/>
  <c r="AC1086" i="40"/>
  <c r="AC1084" i="40"/>
  <c r="AC1082" i="40"/>
  <c r="AC1071" i="40"/>
  <c r="AC1068" i="40"/>
  <c r="AC1045" i="40"/>
  <c r="AC1038" i="40"/>
  <c r="AC1014" i="40"/>
  <c r="AC1009" i="40"/>
  <c r="AC991" i="40"/>
  <c r="AC990" i="40"/>
  <c r="AC988" i="40"/>
  <c r="AC983" i="40"/>
  <c r="AC980" i="40"/>
  <c r="AC979" i="40"/>
  <c r="AC975" i="40"/>
  <c r="AC966" i="40"/>
  <c r="AC962" i="40"/>
  <c r="AC952" i="40"/>
  <c r="AC937" i="40"/>
  <c r="AC932" i="40"/>
  <c r="AC931" i="40"/>
  <c r="AC929" i="40"/>
  <c r="AC922" i="40"/>
  <c r="AC915" i="40"/>
  <c r="AC913" i="40"/>
  <c r="AC905" i="40"/>
  <c r="AC899" i="40"/>
  <c r="AC891" i="40"/>
  <c r="AC887" i="40"/>
  <c r="AC884" i="40"/>
  <c r="AC880" i="40"/>
  <c r="AC879" i="40"/>
  <c r="AC870" i="40"/>
  <c r="AC859" i="40"/>
  <c r="AC854" i="40"/>
  <c r="AC851" i="40"/>
  <c r="AC845" i="40"/>
  <c r="AC842" i="40"/>
  <c r="AC838" i="40"/>
  <c r="AC828" i="40"/>
  <c r="AC826" i="40"/>
  <c r="AC807" i="40"/>
  <c r="AC794" i="40"/>
  <c r="AC776" i="40"/>
  <c r="AC770" i="40"/>
  <c r="AC769" i="40"/>
  <c r="AC765" i="40"/>
  <c r="AC756" i="40"/>
  <c r="AC751" i="40"/>
  <c r="AC740" i="40"/>
  <c r="AC738" i="40"/>
  <c r="AC724" i="40"/>
  <c r="AC717" i="40"/>
  <c r="AC705" i="40"/>
  <c r="AC694" i="40"/>
  <c r="AC683" i="40"/>
  <c r="AC681" i="40"/>
  <c r="AC672" i="40"/>
  <c r="AC671" i="40"/>
  <c r="AC664" i="40"/>
  <c r="AC642" i="40"/>
  <c r="AC639" i="40"/>
  <c r="AC625" i="40"/>
  <c r="AC620" i="40"/>
  <c r="AC618" i="40"/>
  <c r="AC607" i="40"/>
  <c r="AC597" i="40"/>
  <c r="AC590" i="40"/>
  <c r="AC588" i="40"/>
  <c r="AC582" i="40"/>
  <c r="AC577" i="40"/>
  <c r="AC563" i="40"/>
  <c r="AC559" i="40"/>
  <c r="AC551" i="40"/>
  <c r="AC524" i="40"/>
  <c r="AC496" i="40"/>
  <c r="AC494" i="40"/>
  <c r="AC492" i="40"/>
  <c r="AC489" i="40"/>
  <c r="AC486" i="40"/>
  <c r="AC477" i="40"/>
  <c r="AC476" i="40"/>
  <c r="AC475" i="40"/>
  <c r="AC472" i="40"/>
  <c r="AC471" i="40"/>
  <c r="AC470" i="40"/>
  <c r="AC460" i="40"/>
  <c r="AC456" i="40"/>
  <c r="AC455" i="40"/>
  <c r="AC454" i="40"/>
  <c r="AC453" i="40"/>
  <c r="AC443" i="40"/>
  <c r="AC435" i="40"/>
  <c r="AC434" i="40"/>
  <c r="AC429" i="40"/>
  <c r="AC422" i="40"/>
  <c r="AC416" i="40"/>
  <c r="AC415" i="40"/>
  <c r="AC414" i="40"/>
  <c r="AC411" i="40"/>
  <c r="AC404" i="40"/>
  <c r="AC399" i="40"/>
  <c r="AC397" i="40"/>
  <c r="AC394" i="40"/>
  <c r="AC370" i="40"/>
  <c r="AC1799" i="40"/>
  <c r="AC362" i="40"/>
  <c r="AC358" i="40"/>
  <c r="AC352" i="40"/>
  <c r="AC344" i="40"/>
  <c r="AC343" i="40"/>
  <c r="AC337" i="40"/>
  <c r="AC336" i="40"/>
  <c r="AC330" i="40"/>
  <c r="AC324" i="40"/>
  <c r="AC322" i="40"/>
  <c r="AC316" i="40"/>
  <c r="AC307" i="40"/>
  <c r="AC294" i="40"/>
  <c r="AC284" i="40"/>
  <c r="AC253" i="40"/>
  <c r="AC244" i="40"/>
  <c r="AC235" i="40"/>
  <c r="AC225" i="40"/>
  <c r="AC222" i="40"/>
  <c r="AC221" i="40"/>
  <c r="AC216" i="40"/>
  <c r="AC214" i="40"/>
  <c r="AC205" i="40"/>
  <c r="AC204" i="40"/>
  <c r="AC197" i="40"/>
  <c r="AC196" i="40"/>
  <c r="AC191" i="40"/>
  <c r="AC184" i="40"/>
  <c r="AC175" i="40"/>
  <c r="AC172" i="40"/>
  <c r="AC170" i="40"/>
  <c r="AC160" i="40"/>
  <c r="AC159" i="40"/>
  <c r="AC156" i="40"/>
  <c r="AC155" i="40"/>
  <c r="AC151" i="40"/>
  <c r="AC150" i="40"/>
  <c r="AC145" i="40"/>
  <c r="AC134" i="40"/>
  <c r="AC118" i="40"/>
  <c r="AC114" i="40"/>
  <c r="AC106" i="40"/>
  <c r="AC101" i="40"/>
  <c r="AC87" i="40"/>
  <c r="AC86" i="40"/>
  <c r="AC84" i="40"/>
  <c r="AC69" i="40"/>
  <c r="AC67" i="40"/>
  <c r="AC66" i="40"/>
  <c r="AC58" i="40"/>
  <c r="AC51" i="40"/>
  <c r="AC47" i="40"/>
  <c r="AC40" i="40"/>
  <c r="AC32" i="40"/>
  <c r="AC25" i="40"/>
  <c r="AC6" i="40"/>
  <c r="AC902" i="40"/>
  <c r="AC2484" i="40"/>
  <c r="AC2473" i="40"/>
  <c r="AC2470" i="40"/>
  <c r="AC2466" i="40"/>
  <c r="AC2448" i="40"/>
  <c r="AC2446" i="40"/>
  <c r="AC2428" i="40"/>
  <c r="AC2425" i="40"/>
  <c r="AC2421" i="40"/>
  <c r="AC2419" i="40"/>
  <c r="AC2418" i="40"/>
  <c r="AC2417" i="40"/>
  <c r="AC2401" i="40"/>
  <c r="AC2398" i="40"/>
  <c r="AC2397" i="40"/>
  <c r="AC2390" i="40"/>
  <c r="AC2383" i="40"/>
  <c r="AC2376" i="40"/>
  <c r="AC2366" i="40"/>
  <c r="AC2359" i="40"/>
  <c r="AC2358" i="40"/>
  <c r="AC2356" i="40"/>
  <c r="AC2345" i="40"/>
  <c r="AC2341" i="40"/>
  <c r="AC2340" i="40"/>
  <c r="AC2339" i="40"/>
  <c r="AC2337" i="40"/>
  <c r="AC2330" i="40"/>
  <c r="AC2329" i="40"/>
  <c r="AC2315" i="40"/>
  <c r="AC2309" i="40"/>
  <c r="AC2290" i="40"/>
  <c r="AC2286" i="40"/>
  <c r="AC2281" i="40"/>
  <c r="AC2279" i="40"/>
  <c r="AC2257" i="40"/>
  <c r="AC2249" i="40"/>
  <c r="AC2248" i="40"/>
  <c r="AC2235" i="40"/>
  <c r="AC2233" i="40"/>
  <c r="AC2230" i="40"/>
  <c r="AC2224" i="40"/>
  <c r="AC2222" i="40"/>
  <c r="AC2218" i="40"/>
  <c r="AC2209" i="40"/>
  <c r="AC2207" i="40"/>
  <c r="AC2198" i="40"/>
  <c r="AC2197" i="40"/>
  <c r="AC2188" i="40"/>
  <c r="AC2186" i="40"/>
  <c r="AC2179" i="40"/>
  <c r="AC2171" i="40"/>
  <c r="AC2168" i="40"/>
  <c r="AC2157" i="40"/>
  <c r="AC2153" i="40"/>
  <c r="AC2146" i="40"/>
  <c r="AC2144" i="40"/>
  <c r="AC2135" i="40"/>
  <c r="AC2132" i="40"/>
  <c r="AC2119" i="40"/>
  <c r="AC2097" i="40"/>
  <c r="AC2093" i="40"/>
  <c r="AC2079" i="40"/>
  <c r="AC2073" i="40"/>
  <c r="AC2072" i="40"/>
  <c r="AC2067" i="40"/>
  <c r="AC2063" i="40"/>
  <c r="AC2053" i="40"/>
  <c r="AC2052" i="40"/>
  <c r="AC2051" i="40"/>
  <c r="AC2049" i="40"/>
  <c r="AC2048" i="40"/>
  <c r="AC2047" i="40"/>
  <c r="AC2041" i="40"/>
  <c r="AC2028" i="40"/>
  <c r="AC2024" i="40"/>
  <c r="AC2019" i="40"/>
  <c r="AC2015" i="40"/>
  <c r="AC2014" i="40"/>
  <c r="AC2004" i="40"/>
  <c r="AC1994" i="40"/>
  <c r="AC1986" i="40"/>
  <c r="AC1982" i="40"/>
  <c r="AC1974" i="40"/>
  <c r="AC1963" i="40"/>
  <c r="AC1949" i="40"/>
  <c r="AC1945" i="40"/>
  <c r="AC1936" i="40"/>
  <c r="AC1928" i="40"/>
  <c r="AC1918" i="40"/>
  <c r="AC1906" i="40"/>
  <c r="AC1901" i="40"/>
  <c r="AC1895" i="40"/>
  <c r="AC1887" i="40"/>
  <c r="AC1886" i="40"/>
  <c r="AC1870" i="40"/>
  <c r="AC1860" i="40"/>
  <c r="AC1859" i="40"/>
  <c r="AC1857" i="40"/>
  <c r="AC1854" i="40"/>
  <c r="AC1845" i="40"/>
  <c r="AC1834" i="40"/>
  <c r="AC1824" i="40"/>
  <c r="AC1823" i="40"/>
  <c r="AC1822" i="40"/>
  <c r="AC1821" i="40"/>
  <c r="AC1814" i="40"/>
  <c r="AC1813" i="40"/>
  <c r="AC1808" i="40"/>
  <c r="AC1807" i="40"/>
  <c r="AC1800" i="40"/>
  <c r="AC1788" i="40"/>
  <c r="AC1783" i="40"/>
  <c r="AC1774" i="40"/>
  <c r="AC1773" i="40"/>
  <c r="AC1766" i="40"/>
  <c r="AC1762" i="40"/>
  <c r="AC1757" i="40"/>
  <c r="AC1313" i="40"/>
  <c r="AC1738" i="40"/>
  <c r="AC1729" i="40"/>
  <c r="AC1727" i="40"/>
  <c r="AC1712" i="40"/>
  <c r="AC1698" i="40"/>
  <c r="AC1696" i="40"/>
  <c r="AC1694" i="40"/>
  <c r="AC1686" i="40"/>
  <c r="AC1680" i="40"/>
  <c r="AC1678" i="40"/>
  <c r="AC1674" i="40"/>
  <c r="AC1673" i="40"/>
  <c r="AC1671" i="40"/>
  <c r="AC1665" i="40"/>
  <c r="AC1662" i="40"/>
  <c r="AC1659" i="40"/>
  <c r="AC1641" i="40"/>
  <c r="AC1635" i="40"/>
  <c r="AC1628" i="40"/>
  <c r="AC1625" i="40"/>
  <c r="AC1620" i="40"/>
  <c r="AC1604" i="40"/>
  <c r="AC1595" i="40"/>
  <c r="AC1581" i="40"/>
  <c r="AC1570" i="40"/>
  <c r="AC1565" i="40"/>
  <c r="AC1562" i="40"/>
  <c r="AC1554" i="40"/>
  <c r="AC1553" i="40"/>
  <c r="AC1548" i="40"/>
  <c r="AC1545" i="40"/>
  <c r="AC1540" i="40"/>
  <c r="AC1535" i="40"/>
  <c r="AC1532" i="40"/>
  <c r="AC1506" i="40"/>
  <c r="AC1497" i="40"/>
  <c r="AC1488" i="40"/>
  <c r="AC1484" i="40"/>
  <c r="AC1478" i="40"/>
  <c r="AC1477" i="40"/>
  <c r="AC1474" i="40"/>
  <c r="AC1457" i="40"/>
  <c r="AC1445" i="40"/>
  <c r="AC1438" i="40"/>
  <c r="AC1430" i="40"/>
  <c r="AC1427" i="40"/>
  <c r="AC1426" i="40"/>
  <c r="AC1422" i="40"/>
  <c r="AC1421" i="40"/>
  <c r="AC1419" i="40"/>
  <c r="AC1415" i="40"/>
  <c r="AC1414" i="40"/>
  <c r="AC1408" i="40"/>
  <c r="AC1402" i="40"/>
  <c r="AC1392" i="40"/>
  <c r="AC1390" i="40"/>
  <c r="AC1381" i="40"/>
  <c r="AC1380" i="40"/>
  <c r="AC1371" i="40"/>
  <c r="AC1364" i="40"/>
  <c r="AC1358" i="40"/>
  <c r="AC1353" i="40"/>
  <c r="AC1349" i="40"/>
  <c r="AC1346" i="40"/>
  <c r="AC1339" i="40"/>
  <c r="AC1338" i="40"/>
  <c r="AC1332" i="40"/>
  <c r="AC1327" i="40"/>
  <c r="AC1323" i="40"/>
  <c r="AC1322" i="40"/>
  <c r="AC1321" i="40"/>
  <c r="AC1320" i="40"/>
  <c r="AC1306" i="40"/>
  <c r="AC1304" i="40"/>
  <c r="AC1298" i="40"/>
  <c r="AC1295" i="40"/>
  <c r="AC1289" i="40"/>
  <c r="AC1276" i="40"/>
  <c r="AC1270" i="40"/>
  <c r="AC1267" i="40"/>
  <c r="AC1266" i="40"/>
  <c r="AC1263" i="40"/>
  <c r="AC1253" i="40"/>
  <c r="AC1252" i="40"/>
  <c r="AC1240" i="40"/>
  <c r="AC1236" i="40"/>
  <c r="AC1230" i="40"/>
  <c r="AC1221" i="40"/>
  <c r="AC1215" i="40"/>
  <c r="AC1211" i="40"/>
  <c r="AC1208" i="40"/>
  <c r="AC1202" i="40"/>
  <c r="AC1201" i="40"/>
  <c r="AC1183" i="40"/>
  <c r="AC1182" i="40"/>
  <c r="AC1178" i="40"/>
  <c r="AC1174" i="40"/>
  <c r="AC1166" i="40"/>
  <c r="AC1145" i="40"/>
  <c r="AC1143" i="40"/>
  <c r="AC1134" i="40"/>
  <c r="AC1133" i="40"/>
  <c r="AC1224" i="40"/>
  <c r="AC1125" i="40"/>
  <c r="AC1122" i="40"/>
  <c r="AC1121" i="40"/>
  <c r="AC1118" i="40"/>
  <c r="AC1107" i="40"/>
  <c r="AC1105" i="40"/>
  <c r="AC1103" i="40"/>
  <c r="AC1097" i="40"/>
  <c r="AC1093" i="40"/>
  <c r="AC1081" i="40"/>
  <c r="AC1066" i="40"/>
  <c r="AC1052" i="40"/>
  <c r="AC1051" i="40"/>
  <c r="AC1048" i="40"/>
  <c r="AC1047" i="40"/>
  <c r="AC1044" i="40"/>
  <c r="AC1041" i="40"/>
  <c r="AC1040" i="40"/>
  <c r="AC1039" i="40"/>
  <c r="AC1037" i="40"/>
  <c r="AC1034" i="40"/>
  <c r="AC1027" i="40"/>
  <c r="AC1026" i="40"/>
  <c r="AC1022" i="40"/>
  <c r="AC1018" i="40"/>
  <c r="AC1007" i="40"/>
  <c r="AC996" i="40"/>
  <c r="AC995" i="40"/>
  <c r="AC982" i="40"/>
  <c r="AC960" i="40"/>
  <c r="AC956" i="40"/>
  <c r="AC955" i="40"/>
  <c r="AC939" i="40"/>
  <c r="AC935" i="40"/>
  <c r="AC921" i="40"/>
  <c r="AC920" i="40"/>
  <c r="AC917" i="40"/>
  <c r="AC914" i="40"/>
  <c r="AC911" i="40"/>
  <c r="AC909" i="40"/>
  <c r="AC900" i="40"/>
  <c r="AC896" i="40"/>
  <c r="AC892" i="40"/>
  <c r="AC890" i="40"/>
  <c r="AC878" i="40"/>
  <c r="AC873" i="40"/>
  <c r="AC869" i="40"/>
  <c r="AC865" i="40"/>
  <c r="AC863" i="40"/>
  <c r="AC861" i="40"/>
  <c r="AC858" i="40"/>
  <c r="AC848" i="40"/>
  <c r="AC840" i="40"/>
  <c r="AC837" i="40"/>
  <c r="AC834" i="40"/>
  <c r="AC829" i="40"/>
  <c r="AC817" i="40"/>
  <c r="AC816" i="40"/>
  <c r="AC813" i="40"/>
  <c r="AC809" i="40"/>
  <c r="AC804" i="40"/>
  <c r="AC798" i="40"/>
  <c r="AC796" i="40"/>
  <c r="AC795" i="40"/>
  <c r="AC785" i="40"/>
  <c r="AC774" i="40"/>
  <c r="AC771" i="40"/>
  <c r="AC766" i="40"/>
  <c r="AC764" i="40"/>
  <c r="AC757" i="40"/>
  <c r="AC755" i="40"/>
  <c r="AC750" i="40"/>
  <c r="AC748" i="40"/>
  <c r="AC747" i="40"/>
  <c r="AC741" i="40"/>
  <c r="AC739" i="40"/>
  <c r="AC736" i="40"/>
  <c r="AC732" i="40"/>
  <c r="AC731" i="40"/>
  <c r="AC730" i="40"/>
  <c r="AC721" i="40"/>
  <c r="AC713" i="40"/>
  <c r="AC703" i="40"/>
  <c r="AC702" i="40"/>
  <c r="AC696" i="40"/>
  <c r="AC691" i="40"/>
  <c r="AC690" i="40"/>
  <c r="AC689" i="40"/>
  <c r="AC682" i="40"/>
  <c r="AC676" i="40"/>
  <c r="AC675" i="40"/>
  <c r="AC670" i="40"/>
  <c r="AC666" i="40"/>
  <c r="AC665" i="40"/>
  <c r="AC662" i="40"/>
  <c r="AC659" i="40"/>
  <c r="AC655" i="40"/>
  <c r="AC650" i="40"/>
  <c r="AC649" i="40"/>
  <c r="AC648" i="40"/>
  <c r="AC638" i="40"/>
  <c r="AC633" i="40"/>
  <c r="AC632" i="40"/>
  <c r="AC631" i="40"/>
  <c r="AC626" i="40"/>
  <c r="AC615" i="40"/>
  <c r="AC608" i="40"/>
  <c r="AC587" i="40"/>
  <c r="AC584" i="40"/>
  <c r="AC578" i="40"/>
  <c r="AC573" i="40"/>
  <c r="AC568" i="40"/>
  <c r="AC566" i="40"/>
  <c r="AC565" i="40"/>
  <c r="AC556" i="40"/>
  <c r="AC555" i="40"/>
  <c r="AC546" i="40"/>
  <c r="AC535" i="40"/>
  <c r="AC531" i="40"/>
  <c r="AC517" i="40"/>
  <c r="AC516" i="40"/>
  <c r="AC512" i="40"/>
  <c r="AC510" i="40"/>
  <c r="AC505" i="40"/>
  <c r="AC504" i="40"/>
  <c r="AC503" i="40"/>
  <c r="AC502" i="40"/>
  <c r="AC495" i="40"/>
  <c r="AC491" i="40"/>
  <c r="AC482" i="40"/>
  <c r="AC469" i="40"/>
  <c r="AC436" i="40"/>
  <c r="AC427" i="40"/>
  <c r="AC424" i="40"/>
  <c r="AC423" i="40"/>
  <c r="AC418" i="40"/>
  <c r="AC412" i="40"/>
  <c r="AC405" i="40"/>
  <c r="AC403" i="40"/>
  <c r="AC402" i="40"/>
  <c r="AC388" i="40"/>
  <c r="AC374" i="40"/>
  <c r="AC371" i="40"/>
  <c r="AC369" i="40"/>
  <c r="AC365" i="40"/>
  <c r="AC361" i="40"/>
  <c r="AC339" i="40"/>
  <c r="AC333" i="40"/>
  <c r="AC329" i="40"/>
  <c r="AC328" i="40"/>
  <c r="AC313" i="40"/>
  <c r="AC309" i="40"/>
  <c r="AC308" i="40"/>
  <c r="AC305" i="40"/>
  <c r="AC297" i="40"/>
  <c r="AC288" i="40"/>
  <c r="AC285" i="40"/>
  <c r="AC283" i="40"/>
  <c r="AC280" i="40"/>
  <c r="AC275" i="40"/>
  <c r="AC264" i="40"/>
  <c r="AC257" i="40"/>
  <c r="AC247" i="40"/>
  <c r="AC223" i="40"/>
  <c r="AC218" i="40"/>
  <c r="AC201" i="40"/>
  <c r="AC198" i="40"/>
  <c r="AC186" i="40"/>
  <c r="AC179" i="40"/>
  <c r="AC174" i="40"/>
  <c r="AC169" i="40"/>
  <c r="AC163" i="40"/>
  <c r="AC153" i="40"/>
  <c r="AC146" i="40"/>
  <c r="AC142" i="40"/>
  <c r="AC140" i="40"/>
  <c r="AC139" i="40"/>
  <c r="AC124" i="40"/>
  <c r="AC107" i="40"/>
  <c r="AC98" i="40"/>
  <c r="AC93" i="40"/>
  <c r="AC92" i="40"/>
  <c r="AC77" i="40"/>
  <c r="AC70" i="40"/>
  <c r="AC54" i="40"/>
  <c r="AC50" i="40"/>
  <c r="AC38" i="40"/>
  <c r="AC37" i="40"/>
  <c r="AC34" i="40"/>
  <c r="AC15" i="40"/>
  <c r="AC14" i="40"/>
  <c r="AC12" i="40"/>
  <c r="AC2442" i="40"/>
  <c r="AC2495" i="40"/>
  <c r="AC2472" i="40"/>
  <c r="AC2461" i="40"/>
  <c r="AC2457" i="40"/>
  <c r="AC2436" i="40"/>
  <c r="AC2432" i="40"/>
  <c r="AC2407" i="40"/>
  <c r="AC2405" i="40"/>
  <c r="AC2400" i="40"/>
  <c r="AC2394" i="40"/>
  <c r="AC2385" i="40"/>
  <c r="AC2379" i="40"/>
  <c r="AC2372" i="40"/>
  <c r="AC2355" i="40"/>
  <c r="AC2347" i="40"/>
  <c r="AC2343" i="40"/>
  <c r="AC2332" i="40"/>
  <c r="AC2328" i="40"/>
  <c r="AC2324" i="40"/>
  <c r="AC2313" i="40"/>
  <c r="AC2308" i="40"/>
  <c r="AC2302" i="40"/>
  <c r="AC2297" i="40"/>
  <c r="AC2296" i="40"/>
  <c r="AC2277" i="40"/>
  <c r="AC2266" i="40"/>
  <c r="AC2254" i="40"/>
  <c r="AC2250" i="40"/>
  <c r="AC2242" i="40"/>
  <c r="AC2221" i="40"/>
  <c r="AC2215" i="40"/>
  <c r="AC2212" i="40"/>
  <c r="AC2210" i="40"/>
  <c r="AC2202" i="40"/>
  <c r="AC2200" i="40"/>
  <c r="AC2196" i="40"/>
  <c r="AC2189" i="40"/>
  <c r="AC2183" i="40"/>
  <c r="AC2182" i="40"/>
  <c r="AC2177" i="40"/>
  <c r="AC2172" i="40"/>
  <c r="AC2166" i="40"/>
  <c r="AC2162" i="40"/>
  <c r="AC2161" i="40"/>
  <c r="AC2160" i="40"/>
  <c r="AC2155" i="40"/>
  <c r="AC2138" i="40"/>
  <c r="AC2136" i="40"/>
  <c r="AC2134" i="40"/>
  <c r="AC2123" i="40"/>
  <c r="AC2117" i="40"/>
  <c r="AC2116" i="40"/>
  <c r="AC2105" i="40"/>
  <c r="AC2104" i="40"/>
  <c r="AC2102" i="40"/>
  <c r="AC2095" i="40"/>
  <c r="AC2090" i="40"/>
  <c r="AC2089" i="40"/>
  <c r="AC2088" i="40"/>
  <c r="AC2083" i="40"/>
  <c r="AC2075" i="40"/>
  <c r="AC2071" i="40"/>
  <c r="AC2059" i="40"/>
  <c r="AC2050" i="40"/>
  <c r="AC2038" i="40"/>
  <c r="AC2037" i="40"/>
  <c r="AC2033" i="40"/>
  <c r="AC2021" i="40"/>
  <c r="AC2018" i="40"/>
  <c r="AC2013" i="40"/>
  <c r="AC1992" i="40"/>
  <c r="AC1988" i="40"/>
  <c r="AC1984" i="40"/>
  <c r="AC1983" i="40"/>
  <c r="AC1980" i="40"/>
  <c r="AC1979" i="40"/>
  <c r="AC1972" i="40"/>
  <c r="AC1959" i="40"/>
  <c r="AC1958" i="40"/>
  <c r="AC1935" i="40"/>
  <c r="AC1933" i="40"/>
  <c r="AC1931" i="40"/>
  <c r="AC1919" i="40"/>
  <c r="AC1917" i="40"/>
  <c r="AC1910" i="40"/>
  <c r="AC1902" i="40"/>
  <c r="AC1884" i="40"/>
  <c r="AC1877" i="40"/>
  <c r="AC1874" i="40"/>
  <c r="AC1869" i="40"/>
  <c r="AC1865" i="40"/>
  <c r="AC1863" i="40"/>
  <c r="AC1858" i="40"/>
  <c r="AC1852" i="40"/>
  <c r="AC1840" i="40"/>
  <c r="AC1839" i="40"/>
  <c r="AC1835" i="40"/>
  <c r="AC1827" i="40"/>
  <c r="AC1819" i="40"/>
  <c r="AC1805" i="40"/>
  <c r="AC1782" i="40"/>
  <c r="AC1781" i="40"/>
  <c r="AC1771" i="40"/>
  <c r="AC1770" i="40"/>
  <c r="AC1769" i="40"/>
  <c r="AC1768" i="40"/>
  <c r="AC1767" i="40"/>
  <c r="AC1765" i="40"/>
  <c r="AC1763" i="40"/>
  <c r="AC1756" i="40"/>
  <c r="AC1753" i="40"/>
  <c r="AC1750" i="40"/>
  <c r="AC1747" i="40"/>
  <c r="AC1737" i="40"/>
  <c r="AC1724" i="40"/>
  <c r="AC1719" i="40"/>
  <c r="AC1711" i="40"/>
  <c r="AC1704" i="40"/>
  <c r="AC1701" i="40"/>
  <c r="AC1700" i="40"/>
  <c r="AC1691" i="40"/>
  <c r="AC1672" i="40"/>
  <c r="AC1667" i="40"/>
  <c r="AC1664" i="40"/>
  <c r="AC1663" i="40"/>
  <c r="AC1661" i="40"/>
  <c r="AC1660" i="40"/>
  <c r="AC1655" i="40"/>
  <c r="AC1651" i="40"/>
  <c r="AC1649" i="40"/>
  <c r="AC1648" i="40"/>
  <c r="AC1639" i="40"/>
  <c r="AC1629" i="40"/>
  <c r="AC1622" i="40"/>
  <c r="AC1600" i="40"/>
  <c r="AC1596" i="40"/>
  <c r="AC1587" i="40"/>
  <c r="AC1583" i="40"/>
  <c r="AC1580" i="40"/>
  <c r="AC1578" i="40"/>
  <c r="AC1575" i="40"/>
  <c r="AC1560" i="40"/>
  <c r="AC1534" i="40"/>
  <c r="AC1519" i="40"/>
  <c r="AC1514" i="40"/>
  <c r="AC1511" i="40"/>
  <c r="AC1505" i="40"/>
  <c r="AC1494" i="40"/>
  <c r="AC1486" i="40"/>
  <c r="AC1472" i="40"/>
  <c r="AC1471" i="40"/>
  <c r="AC1461" i="40"/>
  <c r="AC1454" i="40"/>
  <c r="AC1452" i="40"/>
  <c r="AC1448" i="40"/>
  <c r="AC1432" i="40"/>
  <c r="AC1420" i="40"/>
  <c r="AC1418" i="40"/>
  <c r="AC1416" i="40"/>
  <c r="AC1413" i="40"/>
  <c r="AC1411" i="40"/>
  <c r="AC1407" i="40"/>
  <c r="AC1403" i="40"/>
  <c r="AC1399" i="40"/>
  <c r="AC1393" i="40"/>
  <c r="AC1387" i="40"/>
  <c r="AC1377" i="40"/>
  <c r="AC1372" i="40"/>
  <c r="AC1369" i="40"/>
  <c r="AC1368" i="40"/>
  <c r="AC1367" i="40"/>
  <c r="AC1357" i="40"/>
  <c r="AC1343" i="40"/>
  <c r="AC1336" i="40"/>
  <c r="AC1335" i="40"/>
  <c r="AC1316" i="40"/>
  <c r="AC1314" i="40"/>
  <c r="AC1296" i="40"/>
  <c r="AC1294" i="40"/>
  <c r="AC1282" i="40"/>
  <c r="AC1275" i="40"/>
  <c r="AC1273" i="40"/>
  <c r="AC1272" i="40"/>
  <c r="AC1257" i="40"/>
  <c r="AC1251" i="40"/>
  <c r="AC1248" i="40"/>
  <c r="AC1239" i="40"/>
  <c r="AC1238" i="40"/>
  <c r="AC1234" i="40"/>
  <c r="AC1229" i="40"/>
  <c r="AC1226" i="40"/>
  <c r="AC1225" i="40"/>
  <c r="AC1220" i="40"/>
  <c r="AC1213" i="40"/>
  <c r="AC1212" i="40"/>
  <c r="AC1209" i="40"/>
  <c r="AC1207" i="40"/>
  <c r="AC1203" i="40"/>
  <c r="AC1191" i="40"/>
  <c r="AC1175" i="40"/>
  <c r="AC1172" i="40"/>
  <c r="AC1167" i="40"/>
  <c r="AC1159" i="40"/>
  <c r="AC1154" i="40"/>
  <c r="AC1153" i="40"/>
  <c r="AC1150" i="40"/>
  <c r="AC1141" i="40"/>
  <c r="AC1131" i="40"/>
  <c r="AC1130" i="40"/>
  <c r="AC1128" i="40"/>
  <c r="AC1127" i="40"/>
  <c r="AC1126" i="40"/>
  <c r="AC1123" i="40"/>
  <c r="AC1119" i="40"/>
  <c r="AC1115" i="40"/>
  <c r="AC1108" i="40"/>
  <c r="AC1100" i="40"/>
  <c r="AC1089" i="40"/>
  <c r="AC1079" i="40"/>
  <c r="AC1078" i="40"/>
  <c r="AC1072" i="40"/>
  <c r="AC1064" i="40"/>
  <c r="AC1055" i="40"/>
  <c r="AC1050" i="40"/>
  <c r="AC1046" i="40"/>
  <c r="AC1032" i="40"/>
  <c r="AC1023" i="40"/>
  <c r="AC1013" i="40"/>
  <c r="AC1012" i="40"/>
  <c r="AC1011" i="40"/>
  <c r="AC1010" i="40"/>
  <c r="AC1008" i="40"/>
  <c r="AC999" i="40"/>
  <c r="AC987" i="40"/>
  <c r="AC986" i="40"/>
  <c r="AC981" i="40"/>
  <c r="AC969" i="40"/>
  <c r="AC967" i="40"/>
  <c r="AC961" i="40"/>
  <c r="AC954" i="40"/>
  <c r="AC953" i="40"/>
  <c r="AC948" i="40"/>
  <c r="AC941" i="40"/>
  <c r="AC936" i="40"/>
  <c r="AC933" i="40"/>
  <c r="AC930" i="40"/>
  <c r="AC928" i="40"/>
  <c r="AC924" i="40"/>
  <c r="AC923" i="40"/>
  <c r="AC901" i="40"/>
  <c r="AC897" i="40"/>
  <c r="AC882" i="40"/>
  <c r="AC862" i="40"/>
  <c r="AC860" i="40"/>
  <c r="AC856" i="40"/>
  <c r="AC850" i="40"/>
  <c r="AC849" i="40"/>
  <c r="AC846" i="40"/>
  <c r="AC841" i="40"/>
  <c r="AC831" i="40"/>
  <c r="AC830" i="40"/>
  <c r="AC824" i="40"/>
  <c r="AC822" i="40"/>
  <c r="AC820" i="40"/>
  <c r="AC818" i="40"/>
  <c r="AC802" i="40"/>
  <c r="AC797" i="40"/>
  <c r="AC793" i="40"/>
  <c r="AC786" i="40"/>
  <c r="AC784" i="40"/>
  <c r="AC783" i="40"/>
  <c r="AC782" i="40"/>
  <c r="AC781" i="40"/>
  <c r="AC772" i="40"/>
  <c r="AC767" i="40"/>
  <c r="AC752" i="40"/>
  <c r="AC698" i="40"/>
  <c r="AC695" i="40"/>
  <c r="AC687" i="40"/>
  <c r="AC684" i="40"/>
  <c r="AC679" i="40"/>
  <c r="AC673" i="40"/>
  <c r="AC645" i="40"/>
  <c r="AC644" i="40"/>
  <c r="AC641" i="40"/>
  <c r="AC637" i="40"/>
  <c r="AC635" i="40"/>
  <c r="AC634" i="40"/>
  <c r="AC622" i="40"/>
  <c r="AC617" i="40"/>
  <c r="AC614" i="40"/>
  <c r="AC611" i="40"/>
  <c r="AC603" i="40"/>
  <c r="AC602" i="40"/>
  <c r="AC599" i="40"/>
  <c r="AC598" i="40"/>
  <c r="AC592" i="40"/>
  <c r="AC586" i="40"/>
  <c r="AC579" i="40"/>
  <c r="AC575" i="40"/>
  <c r="AC560" i="40"/>
  <c r="AC558" i="40"/>
  <c r="AC550" i="40"/>
  <c r="AC548" i="40"/>
  <c r="AC544" i="40"/>
  <c r="AC541" i="40"/>
  <c r="AC540" i="40"/>
  <c r="AC532" i="40"/>
  <c r="AC527" i="40"/>
  <c r="AC518" i="40"/>
  <c r="AC514" i="40"/>
  <c r="AC509" i="40"/>
  <c r="AC507" i="40"/>
  <c r="AC500" i="40"/>
  <c r="AC497" i="40"/>
  <c r="AC490" i="40"/>
  <c r="AC488" i="40"/>
  <c r="AC487" i="40"/>
  <c r="AC474" i="40"/>
  <c r="AC464" i="40"/>
  <c r="AC462" i="40"/>
  <c r="AC451" i="40"/>
  <c r="AC441" i="40"/>
  <c r="AC426" i="40"/>
  <c r="AC417" i="40"/>
  <c r="AC410" i="40"/>
  <c r="AC406" i="40"/>
  <c r="AC395" i="40"/>
  <c r="AC392" i="40"/>
  <c r="AC381" i="40"/>
  <c r="AC376" i="40"/>
  <c r="AC359" i="40"/>
  <c r="AC357" i="40"/>
  <c r="AC355" i="40"/>
  <c r="AC353" i="40"/>
  <c r="AC346" i="40"/>
  <c r="AC338" i="40"/>
  <c r="AC331" i="40"/>
  <c r="AC323" i="40"/>
  <c r="AC318" i="40"/>
  <c r="AC314" i="40"/>
  <c r="AC302" i="40"/>
  <c r="AC296" i="40"/>
  <c r="AC289" i="40"/>
  <c r="AC277" i="40"/>
  <c r="AC273" i="40"/>
  <c r="AC271" i="40"/>
  <c r="AC268" i="40"/>
  <c r="AC265" i="40"/>
  <c r="AC261" i="40"/>
  <c r="AC259" i="40"/>
  <c r="AC249" i="40"/>
  <c r="AC238" i="40"/>
  <c r="AC234" i="40"/>
  <c r="AC233" i="40"/>
  <c r="AC229" i="40"/>
  <c r="AC217" i="40"/>
  <c r="AC187" i="40"/>
  <c r="AC183" i="40"/>
  <c r="AC173" i="40"/>
  <c r="AC162" i="40"/>
  <c r="AC154" i="40"/>
  <c r="AC149" i="40"/>
  <c r="AC148" i="40"/>
  <c r="AC137" i="40"/>
  <c r="AC136" i="40"/>
  <c r="AC128" i="40"/>
  <c r="AC113" i="40"/>
  <c r="AC112" i="40"/>
  <c r="AC105" i="40"/>
  <c r="AC97" i="40"/>
  <c r="AC94" i="40"/>
  <c r="AC90" i="40"/>
  <c r="AC83" i="40"/>
  <c r="AC78" i="40"/>
  <c r="AC74" i="40"/>
  <c r="AC59" i="40"/>
  <c r="AC56" i="40"/>
  <c r="AC46" i="40"/>
  <c r="AC28" i="40"/>
  <c r="AC21" i="40"/>
  <c r="AC16" i="40"/>
  <c r="AC13" i="40"/>
  <c r="AC5" i="40"/>
  <c r="AC4" i="40"/>
  <c r="AC693" i="40"/>
  <c r="AC2016" i="40"/>
  <c r="AC2137" i="40"/>
  <c r="AC2493" i="40"/>
  <c r="AC2492" i="40"/>
  <c r="AC2491" i="40"/>
  <c r="AC2480" i="40"/>
  <c r="AC2468" i="40"/>
  <c r="AC2460" i="40"/>
  <c r="AC2453" i="40"/>
  <c r="AC2450" i="40"/>
  <c r="AC2444" i="40"/>
  <c r="AC2441" i="40"/>
  <c r="AC2440" i="40"/>
  <c r="AC2438" i="40"/>
  <c r="AC2435" i="40"/>
  <c r="AC2430" i="40"/>
  <c r="AC2426" i="40"/>
  <c r="AC2422" i="40"/>
  <c r="AC2414" i="40"/>
  <c r="AC2411" i="40"/>
  <c r="AC2410" i="40"/>
  <c r="AC2409" i="40"/>
  <c r="AC2402" i="40"/>
  <c r="AC2396" i="40"/>
  <c r="AC2393" i="40"/>
  <c r="AC2387" i="40"/>
  <c r="AC2386" i="40"/>
  <c r="AC2380" i="40"/>
  <c r="AC2374" i="40"/>
  <c r="AC2373" i="40"/>
  <c r="AC2371" i="40"/>
  <c r="AC2370" i="40"/>
  <c r="AC2368" i="40"/>
  <c r="AC2364" i="40"/>
  <c r="AC2362" i="40"/>
  <c r="AC2351" i="40"/>
  <c r="AC2349" i="40"/>
  <c r="AC2333" i="40"/>
  <c r="AC2331" i="40"/>
  <c r="AC2326" i="40"/>
  <c r="AC2319" i="40"/>
  <c r="AC2316" i="40"/>
  <c r="AC2312" i="40"/>
  <c r="AC2311" i="40"/>
  <c r="AC2307" i="40"/>
  <c r="AC2304" i="40"/>
  <c r="AC2301" i="40"/>
  <c r="AC2295" i="40"/>
  <c r="AC2291" i="40"/>
  <c r="AC2284" i="40"/>
  <c r="AC2280" i="40"/>
  <c r="AC2278" i="40"/>
  <c r="AC2276" i="40"/>
  <c r="AC2272" i="40"/>
  <c r="AC2268" i="40"/>
  <c r="AC2267" i="40"/>
  <c r="AC2265" i="40"/>
  <c r="AC2260" i="40"/>
  <c r="AC2255" i="40"/>
  <c r="AC2240" i="40"/>
  <c r="AC2227" i="40"/>
  <c r="AC2214" i="40"/>
  <c r="AC2208" i="40"/>
  <c r="AC2199" i="40"/>
  <c r="AC2195" i="40"/>
  <c r="AC2187" i="40"/>
  <c r="AC2178" i="40"/>
  <c r="AC2176" i="40"/>
  <c r="AC2165" i="40"/>
  <c r="AC2152" i="40"/>
  <c r="AC2150" i="40"/>
  <c r="AC2148" i="40"/>
  <c r="AC2145" i="40"/>
  <c r="AC2133" i="40"/>
  <c r="AC2131" i="40"/>
  <c r="AC2128" i="40"/>
  <c r="AC2115" i="40"/>
  <c r="AC2109" i="40"/>
  <c r="AC2103" i="40"/>
  <c r="AC2092" i="40"/>
  <c r="AC2091" i="40"/>
  <c r="AC2087" i="40"/>
  <c r="AC2086" i="40"/>
  <c r="AC2084" i="40"/>
  <c r="AC2082" i="40"/>
  <c r="AC2076" i="40"/>
  <c r="AC2069" i="40"/>
  <c r="AC2068" i="40"/>
  <c r="AC2062" i="40"/>
  <c r="AC2058" i="40"/>
  <c r="AC2046" i="40"/>
  <c r="AC2045" i="40"/>
  <c r="AC2044" i="40"/>
  <c r="AC2030" i="40"/>
  <c r="AC2025" i="40"/>
  <c r="AC2011" i="40"/>
  <c r="AC2010" i="40"/>
  <c r="AC2008" i="40"/>
  <c r="AC2006" i="40"/>
  <c r="AC2005" i="40"/>
  <c r="AC2002" i="40"/>
  <c r="AC1996" i="40"/>
  <c r="AC1989" i="40"/>
  <c r="AC1978" i="40"/>
  <c r="AC1973" i="40"/>
  <c r="AC1968" i="40"/>
  <c r="AC1964" i="40"/>
  <c r="AC1957" i="40"/>
  <c r="AC1956" i="40"/>
  <c r="AC1955" i="40"/>
  <c r="AC1947" i="40"/>
  <c r="AC1939" i="40"/>
  <c r="AC1937" i="40"/>
  <c r="AC1934" i="40"/>
  <c r="AC1925" i="40"/>
  <c r="AC1924" i="40"/>
  <c r="AC1923" i="40"/>
  <c r="AC1922" i="40"/>
  <c r="AC1915" i="40"/>
  <c r="AC1896" i="40"/>
  <c r="AC1893" i="40"/>
  <c r="AC1888" i="40"/>
  <c r="AC1885" i="40"/>
  <c r="AC1883" i="40"/>
  <c r="AC1875" i="40"/>
  <c r="AC1873" i="40"/>
  <c r="AC1868" i="40"/>
  <c r="AC530" i="40"/>
  <c r="AC1856" i="40"/>
  <c r="AC1850" i="40"/>
  <c r="AC1846" i="40"/>
  <c r="AC1837" i="40"/>
  <c r="AC1833" i="40"/>
  <c r="AC1832" i="40"/>
  <c r="AC1825" i="40"/>
  <c r="AC1817" i="40"/>
  <c r="AC1815" i="40"/>
  <c r="AC1809" i="40"/>
  <c r="AC1803" i="40"/>
  <c r="AC1786" i="40"/>
  <c r="AC1780" i="40"/>
  <c r="AC1776" i="40"/>
  <c r="AC1764" i="40"/>
  <c r="AC1761" i="40"/>
  <c r="AC1760" i="40"/>
  <c r="AC1758" i="40"/>
  <c r="AC1755" i="40"/>
  <c r="AC1751" i="40"/>
  <c r="AC1742" i="40"/>
  <c r="AC1735" i="40"/>
  <c r="AC1730" i="40"/>
  <c r="AC1718" i="40"/>
  <c r="AC1710" i="40"/>
  <c r="AC1708" i="40"/>
  <c r="AC1702" i="40"/>
  <c r="AC1699" i="40"/>
  <c r="AC1697" i="40"/>
  <c r="AC1695" i="40"/>
  <c r="AC1687" i="40"/>
  <c r="AC1677" i="40"/>
  <c r="AC1670" i="40"/>
  <c r="AC1668" i="40"/>
  <c r="AC1666" i="40"/>
  <c r="AC1656" i="40"/>
  <c r="AC1645" i="40"/>
  <c r="AC1633" i="40"/>
  <c r="AC1632" i="40"/>
  <c r="AC1617" i="40"/>
  <c r="AC1614" i="40"/>
  <c r="AC1606" i="40"/>
  <c r="AC1605" i="40"/>
  <c r="AC1603" i="40"/>
  <c r="AC1601" i="40"/>
  <c r="AC1599" i="40"/>
  <c r="AC1589" i="40"/>
  <c r="AC1588" i="40"/>
  <c r="AC1582" i="40"/>
  <c r="AC1579" i="40"/>
  <c r="AC1568" i="40"/>
  <c r="AC1566" i="40"/>
  <c r="AC1561" i="40"/>
  <c r="AC1556" i="40"/>
  <c r="AC1552" i="40"/>
  <c r="AC1544" i="40"/>
  <c r="AC1542" i="40"/>
  <c r="AC1541" i="40"/>
  <c r="AC1538" i="40"/>
  <c r="AC1536" i="40"/>
  <c r="AC1520" i="40"/>
  <c r="AC1513" i="40"/>
  <c r="AC1512" i="40"/>
  <c r="AC1508" i="40"/>
  <c r="AC1500" i="40"/>
  <c r="AC1481" i="40"/>
  <c r="AC1479" i="40"/>
  <c r="AC1467" i="40"/>
  <c r="AC1465" i="40"/>
  <c r="AC1463" i="40"/>
  <c r="AC1455" i="40"/>
  <c r="AC1449" i="40"/>
  <c r="AC1441" i="40"/>
  <c r="AC1440" i="40"/>
  <c r="AC1437" i="40"/>
  <c r="AC1423" i="40"/>
  <c r="AC1417" i="40"/>
  <c r="AC1409" i="40"/>
  <c r="AC1405" i="40"/>
  <c r="AC1401" i="40"/>
  <c r="AC1397" i="40"/>
  <c r="AC1395" i="40"/>
  <c r="AC1391" i="40"/>
  <c r="AC1389" i="40"/>
  <c r="AC1388" i="40"/>
  <c r="AC1386" i="40"/>
  <c r="AC1383" i="40"/>
  <c r="AC1382" i="40"/>
  <c r="AC1375" i="40"/>
  <c r="AC1370" i="40"/>
  <c r="AC1365" i="40"/>
  <c r="AC1361" i="40"/>
  <c r="AC1352" i="40"/>
  <c r="AC1344" i="40"/>
  <c r="AC1340" i="40"/>
  <c r="AC1333" i="40"/>
  <c r="AC1325" i="40"/>
  <c r="AC1318" i="40"/>
  <c r="AC1317" i="40"/>
  <c r="AC1305" i="40"/>
  <c r="AC1293" i="40"/>
  <c r="AC1291" i="40"/>
  <c r="AC1290" i="40"/>
  <c r="AC1286" i="40"/>
  <c r="AC1283" i="40"/>
  <c r="AC1269" i="40"/>
  <c r="AC1258" i="40"/>
  <c r="AC1254" i="40"/>
  <c r="AC1223" i="40"/>
  <c r="AC1198" i="40"/>
  <c r="AC1196" i="40"/>
  <c r="AC1186" i="40"/>
  <c r="AC1179" i="40"/>
  <c r="AC1162" i="40"/>
  <c r="AC1160" i="40"/>
  <c r="AC1147" i="40"/>
  <c r="AC1144" i="40"/>
  <c r="AC1142" i="40"/>
  <c r="AC1139" i="40"/>
  <c r="AC1137" i="40"/>
  <c r="AC1135" i="40"/>
  <c r="AC1132" i="40"/>
  <c r="AC1109" i="40"/>
  <c r="AC1099" i="40"/>
  <c r="AC1098" i="40"/>
  <c r="AC1094" i="40"/>
  <c r="AC1092" i="40"/>
  <c r="AC1080" i="40"/>
  <c r="AC1073" i="40"/>
  <c r="AC1069" i="40"/>
  <c r="AC1062" i="40"/>
  <c r="AC1061" i="40"/>
  <c r="AC1060" i="40"/>
  <c r="AC1058" i="40"/>
  <c r="AC1057" i="40"/>
  <c r="AC1056" i="40"/>
  <c r="AC1035" i="40"/>
  <c r="AC1030" i="40"/>
  <c r="AC1019" i="40"/>
  <c r="AC1017" i="40"/>
  <c r="AC1004" i="40"/>
  <c r="AC1003" i="40"/>
  <c r="AC1002" i="40"/>
  <c r="AC1000" i="40"/>
  <c r="AC998" i="40"/>
  <c r="AC997" i="40"/>
  <c r="AC994" i="40"/>
  <c r="AC993" i="40"/>
  <c r="AC992" i="40"/>
  <c r="AC989" i="40"/>
  <c r="AC985" i="40"/>
  <c r="AC977" i="40"/>
  <c r="AC970" i="40"/>
  <c r="AC968" i="40"/>
  <c r="AC964" i="40"/>
  <c r="AC963" i="40"/>
  <c r="AC959" i="40"/>
  <c r="AC951" i="40"/>
  <c r="AC950" i="40"/>
  <c r="AC949" i="40"/>
  <c r="AC946" i="40"/>
  <c r="AC945" i="40"/>
  <c r="AC943" i="40"/>
  <c r="AC938" i="40"/>
  <c r="AC934" i="40"/>
  <c r="AC927" i="40"/>
  <c r="AC908" i="40"/>
  <c r="AC907" i="40"/>
  <c r="AC906" i="40"/>
  <c r="AC898" i="40"/>
  <c r="AC888" i="40"/>
  <c r="AC885" i="40"/>
  <c r="AC881" i="40"/>
  <c r="AC877" i="40"/>
  <c r="AC867" i="40"/>
  <c r="AC855" i="40"/>
  <c r="AC853" i="40"/>
  <c r="AC839" i="40"/>
  <c r="AC825" i="40"/>
  <c r="AC821" i="40"/>
  <c r="AC819" i="40"/>
  <c r="AC815" i="40"/>
  <c r="AC814" i="40"/>
  <c r="AC808" i="40"/>
  <c r="AC806" i="40"/>
  <c r="AC805" i="40"/>
  <c r="AC803" i="40"/>
  <c r="AC790" i="40"/>
  <c r="AC780" i="40"/>
  <c r="AC778" i="40"/>
  <c r="AC754" i="40"/>
  <c r="AC735" i="40"/>
  <c r="AC725" i="40"/>
  <c r="AC722" i="40"/>
  <c r="AC720" i="40"/>
  <c r="AC716" i="40"/>
  <c r="AC715" i="40"/>
  <c r="AC712" i="40"/>
  <c r="AC711" i="40"/>
  <c r="AC710" i="40"/>
  <c r="AC708" i="40"/>
  <c r="AC704" i="40"/>
  <c r="AC701" i="40"/>
  <c r="AC700" i="40"/>
  <c r="AC699" i="40"/>
  <c r="AC686" i="40"/>
  <c r="AC685" i="40"/>
  <c r="AC663" i="40"/>
  <c r="AC661" i="40"/>
  <c r="AC660" i="40"/>
  <c r="AC657" i="40"/>
  <c r="AC654" i="40"/>
  <c r="AC653" i="40"/>
  <c r="AC652" i="40"/>
  <c r="AC643" i="40"/>
  <c r="AC630" i="40"/>
  <c r="AC612" i="40"/>
  <c r="AC610" i="40"/>
  <c r="AC609" i="40"/>
  <c r="AC605" i="40"/>
  <c r="AC596" i="40"/>
  <c r="AC593" i="40"/>
  <c r="AC589" i="40"/>
  <c r="AC583" i="40"/>
  <c r="AC581" i="40"/>
  <c r="AC580" i="40"/>
  <c r="AC576" i="40"/>
  <c r="AC569" i="40"/>
  <c r="AC562" i="40"/>
  <c r="AC561" i="40"/>
  <c r="AC547" i="40"/>
  <c r="AC543" i="40"/>
  <c r="AC538" i="40"/>
  <c r="AC523" i="40"/>
  <c r="AC513" i="40"/>
  <c r="AC498" i="40"/>
  <c r="AC483" i="40"/>
  <c r="AC481" i="40"/>
  <c r="AC479" i="40"/>
  <c r="AC467" i="40"/>
  <c r="AC465" i="40"/>
  <c r="AC459" i="40"/>
  <c r="AC458" i="40"/>
  <c r="AC452" i="40"/>
  <c r="AC439" i="40"/>
  <c r="AC437" i="40"/>
  <c r="AC408" i="40"/>
  <c r="AC398" i="40"/>
  <c r="AC391" i="40"/>
  <c r="AC387" i="40"/>
  <c r="AC384" i="40"/>
  <c r="AC382" i="40"/>
  <c r="AC379" i="40"/>
  <c r="AC377" i="40"/>
  <c r="AC373" i="40"/>
  <c r="AC367" i="40"/>
  <c r="AC366" i="40"/>
  <c r="AC363" i="40"/>
  <c r="AC356" i="40"/>
  <c r="AC351" i="40"/>
  <c r="AC345" i="40"/>
  <c r="AC342" i="40"/>
  <c r="AC341" i="40"/>
  <c r="AC335" i="40"/>
  <c r="AC332" i="40"/>
  <c r="AC327" i="40"/>
  <c r="AC320" i="40"/>
  <c r="AC317" i="40"/>
  <c r="AC311" i="40"/>
  <c r="AC299" i="40"/>
  <c r="AC290" i="40"/>
  <c r="AC279" i="40"/>
  <c r="AC278" i="40"/>
  <c r="AC267" i="40"/>
  <c r="AC260" i="40"/>
  <c r="AC250" i="40"/>
  <c r="AC248" i="40"/>
  <c r="AC246" i="40"/>
  <c r="AC245" i="40"/>
  <c r="AC240" i="40"/>
  <c r="AC228" i="40"/>
  <c r="AC2077" i="40"/>
  <c r="AC220" i="40"/>
  <c r="AC219" i="40"/>
  <c r="AC215" i="40"/>
  <c r="AC212" i="40"/>
  <c r="AC210" i="40"/>
  <c r="AC209" i="40"/>
  <c r="AC208" i="40"/>
  <c r="AC203" i="40"/>
  <c r="AC202" i="40"/>
  <c r="AC200" i="40"/>
  <c r="AC195" i="40"/>
  <c r="AC193" i="40"/>
  <c r="AC192" i="40"/>
  <c r="AC181" i="40"/>
  <c r="AC178" i="40"/>
  <c r="AC177" i="40"/>
  <c r="AC176" i="40"/>
  <c r="AC171" i="40"/>
  <c r="AC557" i="40"/>
  <c r="AC167" i="40"/>
  <c r="AC166" i="40"/>
  <c r="AC161" i="40"/>
  <c r="AC152" i="40"/>
  <c r="AC147" i="40"/>
  <c r="AC129" i="40"/>
  <c r="AC125" i="40"/>
  <c r="AC123" i="40"/>
  <c r="AC109" i="40"/>
  <c r="AC108" i="40"/>
  <c r="AC95" i="40"/>
  <c r="AC85" i="40"/>
  <c r="AC80" i="40"/>
  <c r="AC79" i="40"/>
  <c r="AC76" i="40"/>
  <c r="AC75" i="40"/>
  <c r="AC68" i="40"/>
  <c r="AC63" i="40"/>
  <c r="AC61" i="40"/>
  <c r="AC48" i="40"/>
  <c r="AC43" i="40"/>
  <c r="AC42" i="40"/>
  <c r="AC36" i="40"/>
  <c r="AC30" i="40"/>
  <c r="AC29" i="40"/>
  <c r="AC27" i="40"/>
  <c r="AC20" i="40"/>
  <c r="AC17" i="40"/>
  <c r="AC3" i="40"/>
  <c r="AC1999" i="40"/>
  <c r="AC2501" i="40"/>
  <c r="AC2500" i="40"/>
  <c r="AC2496" i="40"/>
  <c r="AC2483" i="40"/>
  <c r="AC2469" i="40"/>
  <c r="AC2467" i="40"/>
  <c r="AC2462" i="40"/>
  <c r="AC2456" i="40"/>
  <c r="AC2452" i="40"/>
  <c r="AC2449" i="40"/>
  <c r="AC2447" i="40"/>
  <c r="AC2439" i="40"/>
  <c r="AC2437" i="40"/>
  <c r="AC2433" i="40"/>
  <c r="AC2429" i="40"/>
  <c r="AC2424" i="40"/>
  <c r="AC2413" i="40"/>
  <c r="AC2412" i="40"/>
  <c r="AC2406" i="40"/>
  <c r="AC2392" i="40"/>
  <c r="AC2391" i="40"/>
  <c r="AC2388" i="40"/>
  <c r="AC2042" i="40"/>
  <c r="AC2384" i="40"/>
  <c r="AC2381" i="40"/>
  <c r="AC2378" i="40"/>
  <c r="AC2369" i="40"/>
  <c r="AC2367" i="40"/>
  <c r="AC2357" i="40"/>
  <c r="AC2353" i="40"/>
  <c r="AC2348" i="40"/>
  <c r="AC2338" i="40"/>
  <c r="AC2335" i="40"/>
  <c r="AC2334" i="40"/>
  <c r="AC2325" i="40"/>
  <c r="AC2318" i="40"/>
  <c r="AC2310" i="40"/>
  <c r="AC2305" i="40"/>
  <c r="AC2299" i="40"/>
  <c r="AC2298" i="40"/>
  <c r="AC2294" i="40"/>
  <c r="AC2289" i="40"/>
  <c r="AC2287" i="40"/>
  <c r="AC2283" i="40"/>
  <c r="AC2264" i="40"/>
  <c r="AC2262" i="40"/>
  <c r="AC2259" i="40"/>
  <c r="AC2258" i="40"/>
  <c r="AC2246" i="40"/>
  <c r="AC2245" i="40"/>
  <c r="AC2244" i="40"/>
  <c r="AC2238" i="40"/>
  <c r="AC2237" i="40"/>
  <c r="AC2231" i="40"/>
  <c r="AC2229" i="40"/>
  <c r="AC2225" i="40"/>
  <c r="AC2223" i="40"/>
  <c r="AC2219" i="40"/>
  <c r="AC2203" i="40"/>
  <c r="AC2194" i="40"/>
  <c r="AC2180" i="40"/>
  <c r="AC2174" i="40"/>
  <c r="AC2173" i="40"/>
  <c r="AC2164" i="40"/>
  <c r="AC2158" i="40"/>
  <c r="AC2124" i="40"/>
  <c r="AC2110" i="40"/>
  <c r="AC2106" i="40"/>
  <c r="AC2101" i="40"/>
  <c r="AC2100" i="40"/>
  <c r="AC2094" i="40"/>
  <c r="AC2085" i="40"/>
  <c r="AC2080" i="40"/>
  <c r="AC2078" i="40"/>
  <c r="AC2065" i="40"/>
  <c r="AC2057" i="40"/>
  <c r="AC2054" i="40"/>
  <c r="AC2043" i="40"/>
  <c r="AC2040" i="40"/>
  <c r="AC2036" i="40"/>
  <c r="AC2032" i="40"/>
  <c r="AC2023" i="40"/>
  <c r="AC2020" i="40"/>
  <c r="AC2009" i="40"/>
  <c r="AC2003" i="40"/>
  <c r="AC1991" i="40"/>
  <c r="AC1985" i="40"/>
  <c r="AC1977" i="40"/>
  <c r="AC1971" i="40"/>
  <c r="AC1966" i="40"/>
  <c r="AC1962" i="40"/>
  <c r="AC1961" i="40"/>
  <c r="AC1938" i="40"/>
  <c r="AC1920" i="40"/>
  <c r="AC1916" i="40"/>
  <c r="AC1898" i="40"/>
  <c r="AC1881" i="40"/>
  <c r="AC1880" i="40"/>
  <c r="AC1876" i="40"/>
  <c r="AC1864" i="40"/>
  <c r="AC1862" i="40"/>
  <c r="AC1851" i="40"/>
  <c r="AC1849" i="40"/>
  <c r="AC1848" i="40"/>
  <c r="AC1847" i="40"/>
  <c r="AC1844" i="40"/>
  <c r="AC1838" i="40"/>
  <c r="AC1826" i="40"/>
  <c r="AC1812" i="40"/>
  <c r="AC1804" i="40"/>
  <c r="AC1801" i="40"/>
  <c r="AC1794" i="40"/>
  <c r="AC1791" i="40"/>
  <c r="AC1787" i="40"/>
  <c r="AC1785" i="40"/>
  <c r="AC1779" i="40"/>
  <c r="AC1772" i="40"/>
  <c r="AC1752" i="40"/>
  <c r="AC1749" i="40"/>
  <c r="AC1746" i="40"/>
  <c r="AC1744" i="40"/>
  <c r="AC1741" i="40"/>
  <c r="AC1736" i="40"/>
  <c r="AC1733" i="40"/>
  <c r="AC1725" i="40"/>
  <c r="AC1721" i="40"/>
  <c r="AC1717" i="40"/>
  <c r="AC1715" i="40"/>
  <c r="AC1706" i="40"/>
  <c r="AC1705" i="40"/>
  <c r="AC1693" i="40"/>
  <c r="AC1690" i="40"/>
  <c r="AC1679" i="40"/>
  <c r="AC1676" i="40"/>
  <c r="AC1657" i="40"/>
  <c r="AC1652" i="40"/>
  <c r="AC1650" i="40"/>
  <c r="AC1647" i="40"/>
  <c r="AC1640" i="40"/>
  <c r="AC1638" i="40"/>
  <c r="AC1630" i="40"/>
  <c r="AC1626" i="40"/>
  <c r="AC1618" i="40"/>
  <c r="AC1613" i="40"/>
  <c r="AC1591" i="40"/>
  <c r="AC1590" i="40"/>
  <c r="AC1585" i="40"/>
  <c r="AC2156" i="40"/>
  <c r="AC1576" i="40"/>
  <c r="AC1567" i="40"/>
  <c r="AC1558" i="40"/>
  <c r="AC1555" i="40"/>
  <c r="AC1546" i="40"/>
  <c r="AC1537" i="40"/>
  <c r="AC1533" i="40"/>
  <c r="AC1531" i="40"/>
  <c r="AC1529" i="40"/>
  <c r="AC1522" i="40"/>
  <c r="AC1521" i="40"/>
  <c r="AC1516" i="40"/>
  <c r="AC1510" i="40"/>
  <c r="AC1509" i="40"/>
  <c r="AC1507" i="40"/>
  <c r="AC1503" i="40"/>
  <c r="AC1495" i="40"/>
  <c r="AC1490" i="40"/>
  <c r="AC1485" i="40"/>
  <c r="AC1480" i="40"/>
  <c r="AC1476" i="40"/>
  <c r="AC1473" i="40"/>
  <c r="AC1464" i="40"/>
  <c r="AC1458" i="40"/>
  <c r="AC1446" i="40"/>
  <c r="AC1444" i="40"/>
  <c r="AC1443" i="40"/>
  <c r="AC1439" i="40"/>
  <c r="AC1436" i="40"/>
  <c r="AC1434" i="40"/>
  <c r="AC1433" i="40"/>
  <c r="AC1424" i="40"/>
  <c r="AC1412" i="40"/>
  <c r="AC1400" i="40"/>
  <c r="AC1398" i="40"/>
  <c r="AC1396" i="40"/>
  <c r="AC1378" i="40"/>
  <c r="AC1376" i="40"/>
  <c r="AC1373" i="40"/>
  <c r="AC1363" i="40"/>
  <c r="AC1356" i="40"/>
  <c r="AC1347" i="40"/>
  <c r="AC1341" i="40"/>
  <c r="AC1337" i="40"/>
  <c r="AC1330" i="40"/>
  <c r="AC1328" i="40"/>
  <c r="AC1326" i="40"/>
  <c r="AC1315" i="40"/>
  <c r="AC1312" i="40"/>
  <c r="AC1309" i="40"/>
  <c r="AC1308" i="40"/>
  <c r="AC1280" i="40"/>
  <c r="AC1279" i="40"/>
  <c r="AC1271" i="40"/>
  <c r="AC1262" i="40"/>
  <c r="AC1255" i="40"/>
  <c r="AC1247" i="40"/>
  <c r="AC1245" i="40"/>
  <c r="AC1243" i="40"/>
  <c r="AC1235" i="40"/>
  <c r="AC1227" i="40"/>
  <c r="AC1219" i="40"/>
  <c r="AC1210" i="40"/>
  <c r="AC1206" i="40"/>
  <c r="AC1205" i="40"/>
  <c r="AC1199" i="40"/>
  <c r="AC1194" i="40"/>
  <c r="AC1192" i="40"/>
  <c r="AC1190" i="40"/>
  <c r="AC1188" i="40"/>
  <c r="AC1180" i="40"/>
  <c r="AC1177" i="40"/>
  <c r="AC1171" i="40"/>
  <c r="AC1169" i="40"/>
  <c r="AC1168" i="40"/>
  <c r="AC1165" i="40"/>
  <c r="AC1158" i="40"/>
  <c r="AC1157" i="40"/>
  <c r="AC1152" i="40"/>
  <c r="AC1140" i="40"/>
  <c r="AC1136" i="40"/>
  <c r="AC1120" i="40"/>
  <c r="AC1116" i="40"/>
  <c r="AC1113" i="40"/>
  <c r="AC1111" i="40"/>
  <c r="AC1110" i="40"/>
  <c r="AC1102" i="40"/>
  <c r="AC1077" i="40"/>
  <c r="AC1059" i="40"/>
  <c r="AC1054" i="40"/>
  <c r="AC1043" i="40"/>
  <c r="AC1042" i="40"/>
  <c r="AC1036" i="40"/>
  <c r="AC1031" i="40"/>
  <c r="AC1028" i="40"/>
  <c r="AC1025" i="40"/>
  <c r="AC1020" i="40"/>
  <c r="AC1016" i="40"/>
  <c r="AC1005" i="40"/>
  <c r="AC1001" i="40"/>
  <c r="AC976" i="40"/>
  <c r="AC974" i="40"/>
  <c r="AC958" i="40"/>
  <c r="AC957" i="40"/>
  <c r="AC940" i="40"/>
  <c r="AC925" i="40"/>
  <c r="AC912" i="40"/>
  <c r="AC903" i="40"/>
  <c r="AC894" i="40"/>
  <c r="AC889" i="40"/>
  <c r="AC886" i="40"/>
  <c r="AC883" i="40"/>
  <c r="AC875" i="40"/>
  <c r="AC872" i="40"/>
  <c r="AC871" i="40"/>
  <c r="AC852" i="40"/>
  <c r="AC847" i="40"/>
  <c r="AC844" i="40"/>
  <c r="AC836" i="40"/>
  <c r="AC835" i="40"/>
  <c r="AC833" i="40"/>
  <c r="AC832" i="40"/>
  <c r="AC823" i="40"/>
  <c r="AC801" i="40"/>
  <c r="AC800" i="40"/>
  <c r="AC799" i="40"/>
  <c r="AC792" i="40"/>
  <c r="AC789" i="40"/>
  <c r="AC779" i="40"/>
  <c r="AC777" i="40"/>
  <c r="AC773" i="40"/>
  <c r="AC763" i="40"/>
  <c r="AC762" i="40"/>
  <c r="AC758" i="40"/>
  <c r="AC743" i="40"/>
  <c r="AC742" i="40"/>
  <c r="AC729" i="40"/>
  <c r="AC728" i="40"/>
  <c r="AC727" i="40"/>
  <c r="AC723" i="40"/>
  <c r="AC719" i="40"/>
  <c r="AC707" i="40"/>
  <c r="AC706" i="40"/>
  <c r="AC697" i="40"/>
  <c r="AC692" i="40"/>
  <c r="AC688" i="40"/>
  <c r="AC680" i="40"/>
  <c r="AC677" i="40"/>
  <c r="AC674" i="40"/>
  <c r="AC667" i="40"/>
  <c r="AC658" i="40"/>
  <c r="AC656" i="40"/>
  <c r="AC647" i="40"/>
  <c r="AC646" i="40"/>
  <c r="AC640" i="40"/>
  <c r="AC629" i="40"/>
  <c r="AC628" i="40"/>
  <c r="AC624" i="40"/>
  <c r="AC601" i="40"/>
  <c r="AC600" i="40"/>
  <c r="AC594" i="40"/>
  <c r="AC591" i="40"/>
  <c r="AC574" i="40"/>
  <c r="AC564" i="40"/>
  <c r="AC554" i="40"/>
  <c r="AC553" i="40"/>
  <c r="AC552" i="40"/>
  <c r="AC549" i="40"/>
  <c r="AC539" i="40"/>
  <c r="AC537" i="40"/>
  <c r="AC522" i="40"/>
  <c r="AC520" i="40"/>
  <c r="AC143" i="40"/>
  <c r="AC511" i="40"/>
  <c r="AC508" i="40"/>
  <c r="AC506" i="40"/>
  <c r="AC493" i="40"/>
  <c r="AC478" i="40"/>
  <c r="AC473" i="40"/>
  <c r="AC461" i="40"/>
  <c r="AC447" i="40"/>
  <c r="AC444" i="40"/>
  <c r="AC442" i="40"/>
  <c r="AC438" i="40"/>
  <c r="AC433" i="40"/>
  <c r="AC432" i="40"/>
  <c r="AC421" i="40"/>
  <c r="AC420" i="40"/>
  <c r="AC413" i="40"/>
  <c r="AC409" i="40"/>
  <c r="AC400" i="40"/>
  <c r="AC393" i="40"/>
  <c r="AC389" i="40"/>
  <c r="AC386" i="40"/>
  <c r="AC385" i="40"/>
  <c r="AC383" i="40"/>
  <c r="AC378" i="40"/>
  <c r="AC375" i="40"/>
  <c r="AC364" i="40"/>
  <c r="AC360" i="40"/>
  <c r="AC354" i="40"/>
  <c r="AC350" i="40"/>
  <c r="AC347" i="40"/>
  <c r="AC340" i="40"/>
  <c r="AC326" i="40"/>
  <c r="AC325" i="40"/>
  <c r="AC321" i="40"/>
  <c r="AC319" i="40"/>
  <c r="AC310" i="40"/>
  <c r="AC306" i="40"/>
  <c r="AC303" i="40"/>
  <c r="AC301" i="40"/>
  <c r="AC300" i="40"/>
  <c r="AC292" i="40"/>
  <c r="AC286" i="40"/>
  <c r="AC282" i="40"/>
  <c r="AC281" i="40"/>
  <c r="AC276" i="40"/>
  <c r="AC269" i="40"/>
  <c r="AC263" i="40"/>
  <c r="AC256" i="40"/>
  <c r="AC254" i="40"/>
  <c r="AC252" i="40"/>
  <c r="AC251" i="40"/>
  <c r="AC243" i="40"/>
  <c r="AC242" i="40"/>
  <c r="AC239" i="40"/>
  <c r="AC237" i="40"/>
  <c r="AC236" i="40"/>
  <c r="AC231" i="40"/>
  <c r="AC226" i="40"/>
  <c r="AC213" i="40"/>
  <c r="AC207" i="40"/>
  <c r="AC206" i="40"/>
  <c r="AC199" i="40"/>
  <c r="AC194" i="40"/>
  <c r="AC190" i="40"/>
  <c r="AC189" i="40"/>
  <c r="AC188" i="40"/>
  <c r="AC185" i="40"/>
  <c r="AC182" i="40"/>
  <c r="AC180" i="40"/>
  <c r="AC165" i="40"/>
  <c r="AC164" i="40"/>
  <c r="AC135" i="40"/>
  <c r="AC132" i="40"/>
  <c r="AC130" i="40"/>
  <c r="AC126" i="40"/>
  <c r="AC119" i="40"/>
  <c r="AC111" i="40"/>
  <c r="AC110" i="40"/>
  <c r="AC102" i="40"/>
  <c r="AC100" i="40"/>
  <c r="AC96" i="40"/>
  <c r="AC91" i="40"/>
  <c r="AC89" i="40"/>
  <c r="AC82" i="40"/>
  <c r="AC72" i="40"/>
  <c r="AC71" i="40"/>
  <c r="AC65" i="40"/>
  <c r="AC64" i="40"/>
  <c r="AC62" i="40"/>
  <c r="AC53" i="40"/>
  <c r="AC45" i="40"/>
  <c r="AC44" i="40"/>
  <c r="AC41" i="40"/>
  <c r="AC39" i="40"/>
  <c r="AC35" i="40"/>
  <c r="AC31" i="40"/>
  <c r="AC26" i="40"/>
  <c r="AC22" i="40"/>
  <c r="AC11" i="40"/>
  <c r="AC10" i="40"/>
  <c r="AC9" i="40"/>
  <c r="AC7" i="40"/>
  <c r="D55" i="38"/>
  <c r="D56" i="38"/>
  <c r="D57" i="38"/>
  <c r="D58" i="38"/>
  <c r="D59" i="38"/>
  <c r="D60" i="38"/>
  <c r="D61" i="38"/>
  <c r="D62" i="38"/>
  <c r="D63" i="38"/>
  <c r="D54" i="38"/>
  <c r="A15" i="28"/>
  <c r="C9" i="28" l="1"/>
  <c r="C14" i="28" s="1"/>
  <c r="E9" i="28"/>
  <c r="E11" i="28" s="1"/>
  <c r="G9" i="28"/>
  <c r="G11" i="28" s="1"/>
  <c r="A9" i="28"/>
  <c r="C11" i="28" l="1"/>
  <c r="L743" i="40"/>
  <c r="L1657" i="40"/>
  <c r="L369" i="40"/>
  <c r="L42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<sst xmlns="http://schemas.openxmlformats.org/spreadsheetml/2006/main" count="56191" uniqueCount="6588">
  <si>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</si>
  <si>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</si>
  <si>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</si>
  <si>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</si>
  <si>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</si>
  <si>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</si>
  <si>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</si>
  <si>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</si>
  <si>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</si>
  <si>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</si>
  <si>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</si>
  <si>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</si>
  <si>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</si>
  <si>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</si>
  <si>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</si>
  <si>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</si>
  <si>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</si>
  <si>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</si>
  <si>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</si>
  <si>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</si>
  <si>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</si>
  <si>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</si>
  <si>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</si>
  <si>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</si>
  <si>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</si>
  <si>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</si>
  <si>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Weekend</t>
  </si>
  <si>
    <t>INV100002</t>
  </si>
  <si>
    <t>CUST0114</t>
  </si>
  <si>
    <t>PRD019</t>
  </si>
  <si>
    <t>STR082</t>
  </si>
  <si>
    <t>EMP0115</t>
  </si>
  <si>
    <t>Mobile App</t>
  </si>
  <si>
    <t>INV100003</t>
  </si>
  <si>
    <t>CUST0438</t>
  </si>
  <si>
    <t>PRD119</t>
  </si>
  <si>
    <t>STR008</t>
  </si>
  <si>
    <t>EMP0249</t>
  </si>
  <si>
    <t>Cash</t>
  </si>
  <si>
    <t>INV100004</t>
  </si>
  <si>
    <t>CUST0680</t>
  </si>
  <si>
    <t>PRD004</t>
  </si>
  <si>
    <t>STR100</t>
  </si>
  <si>
    <t>EMP0324</t>
  </si>
  <si>
    <t>Credit Card</t>
  </si>
  <si>
    <t>Weekday</t>
  </si>
  <si>
    <t>INV100005</t>
  </si>
  <si>
    <t>CUST0137</t>
  </si>
  <si>
    <t>PRD024</t>
  </si>
  <si>
    <t>STR127</t>
  </si>
  <si>
    <t>EMP0225</t>
  </si>
  <si>
    <t>Online</t>
  </si>
  <si>
    <t>INV100006</t>
  </si>
  <si>
    <t>CUST0384</t>
  </si>
  <si>
    <t>PRD031</t>
  </si>
  <si>
    <t>STR025</t>
  </si>
  <si>
    <t>EMP0281</t>
  </si>
  <si>
    <t>INV100007</t>
  </si>
  <si>
    <t>CUST0447</t>
  </si>
  <si>
    <t>PRD030</t>
  </si>
  <si>
    <t>STR059</t>
  </si>
  <si>
    <t>EMP0015</t>
  </si>
  <si>
    <t>Net Banking</t>
  </si>
  <si>
    <t>INV100008</t>
  </si>
  <si>
    <t>CUST0267</t>
  </si>
  <si>
    <t>STR019</t>
  </si>
  <si>
    <t>EMP0273</t>
  </si>
  <si>
    <t>INV100009</t>
  </si>
  <si>
    <t>CUST0151</t>
  </si>
  <si>
    <t>PRD105</t>
  </si>
  <si>
    <t>STR062</t>
  </si>
  <si>
    <t>EMP0350</t>
  </si>
  <si>
    <t>UPI</t>
  </si>
  <si>
    <t>INV100010</t>
  </si>
  <si>
    <t>CUST0041</t>
  </si>
  <si>
    <t>PRD079</t>
  </si>
  <si>
    <t>STR071</t>
  </si>
  <si>
    <t>EMP0189</t>
  </si>
  <si>
    <t>INV100011</t>
  </si>
  <si>
    <t>PRD021</t>
  </si>
  <si>
    <t>STR084</t>
  </si>
  <si>
    <t>EMP0288</t>
  </si>
  <si>
    <t>INV100012</t>
  </si>
  <si>
    <t>CUST0574</t>
  </si>
  <si>
    <t>PRD142</t>
  </si>
  <si>
    <t>STR158</t>
  </si>
  <si>
    <t>EMP0107</t>
  </si>
  <si>
    <t>INV100013</t>
  </si>
  <si>
    <t>CUST0496</t>
  </si>
  <si>
    <t>PRD014</t>
  </si>
  <si>
    <t>STR042</t>
  </si>
  <si>
    <t>EMP0261</t>
  </si>
  <si>
    <t>INV100014</t>
  </si>
  <si>
    <t>CUST0362</t>
  </si>
  <si>
    <t>PRD016</t>
  </si>
  <si>
    <t>STR060</t>
  </si>
  <si>
    <t>EMP0294</t>
  </si>
  <si>
    <t>INV100015</t>
  </si>
  <si>
    <t>CUST0191</t>
  </si>
  <si>
    <t>PRD128</t>
  </si>
  <si>
    <t>STR005</t>
  </si>
  <si>
    <t>EMP0127</t>
  </si>
  <si>
    <t>INV100016</t>
  </si>
  <si>
    <t>CUST0381</t>
  </si>
  <si>
    <t>PRD032</t>
  </si>
  <si>
    <t>STR091</t>
  </si>
  <si>
    <t>EMP0280</t>
  </si>
  <si>
    <t>INV100017</t>
  </si>
  <si>
    <t>PRD022</t>
  </si>
  <si>
    <t>STR075</t>
  </si>
  <si>
    <t>EMP0300</t>
  </si>
  <si>
    <t>INV100018</t>
  </si>
  <si>
    <t>CUST0633</t>
  </si>
  <si>
    <t>PRD135</t>
  </si>
  <si>
    <t>STR114</t>
  </si>
  <si>
    <t>EMP0276</t>
  </si>
  <si>
    <t>Debit Card</t>
  </si>
  <si>
    <t>INV100019</t>
  </si>
  <si>
    <t>CUST0065</t>
  </si>
  <si>
    <t>PRD131</t>
  </si>
  <si>
    <t>INV100020</t>
  </si>
  <si>
    <t>CUST0237</t>
  </si>
  <si>
    <t>PRD007</t>
  </si>
  <si>
    <t>STR027</t>
  </si>
  <si>
    <t>EMP0143</t>
  </si>
  <si>
    <t>INV100021</t>
  </si>
  <si>
    <t>CUST0589</t>
  </si>
  <si>
    <t>PRD029</t>
  </si>
  <si>
    <t>STR053</t>
  </si>
  <si>
    <t>EMP0007</t>
  </si>
  <si>
    <t>INV100022</t>
  </si>
  <si>
    <t>CUST0398</t>
  </si>
  <si>
    <t>STR049</t>
  </si>
  <si>
    <t>EMP0017</t>
  </si>
  <si>
    <t>INV100023</t>
  </si>
  <si>
    <t>CUST0058</t>
  </si>
  <si>
    <t>PRD108</t>
  </si>
  <si>
    <t>STR020</t>
  </si>
  <si>
    <t>EMP0029</t>
  </si>
  <si>
    <t>INV100024</t>
  </si>
  <si>
    <t>CUST0150</t>
  </si>
  <si>
    <t>PRD104</t>
  </si>
  <si>
    <t>STR173</t>
  </si>
  <si>
    <t>EMP0019</t>
  </si>
  <si>
    <t>INV100025</t>
  </si>
  <si>
    <t>CUST0507</t>
  </si>
  <si>
    <t>PRD111</t>
  </si>
  <si>
    <t>STR001</t>
  </si>
  <si>
    <t>EMP0048</t>
  </si>
  <si>
    <t>INV100026</t>
  </si>
  <si>
    <t>CUST0057</t>
  </si>
  <si>
    <t>PRD103</t>
  </si>
  <si>
    <t>STR104</t>
  </si>
  <si>
    <t>EMP0067</t>
  </si>
  <si>
    <t>INV100027</t>
  </si>
  <si>
    <t>CUST0611</t>
  </si>
  <si>
    <t>EMP0183</t>
  </si>
  <si>
    <t>INV100028</t>
  </si>
  <si>
    <t>CUST0051</t>
  </si>
  <si>
    <t>PRD033</t>
  </si>
  <si>
    <t>STR086</t>
  </si>
  <si>
    <t>EMP0263</t>
  </si>
  <si>
    <t>INV100029</t>
  </si>
  <si>
    <t>CUST0523</t>
  </si>
  <si>
    <t>STR043</t>
  </si>
  <si>
    <t>EMP0167</t>
  </si>
  <si>
    <t>INV100030</t>
  </si>
  <si>
    <t>CUST0344</t>
  </si>
  <si>
    <t>PRD124</t>
  </si>
  <si>
    <t>STR088</t>
  </si>
  <si>
    <t>EMP0229</t>
  </si>
  <si>
    <t>INV100031</t>
  </si>
  <si>
    <t>CUST0545</t>
  </si>
  <si>
    <t>PRD096</t>
  </si>
  <si>
    <t>STR017</t>
  </si>
  <si>
    <t>EMP0092</t>
  </si>
  <si>
    <t>INV100032</t>
  </si>
  <si>
    <t>CUST0361</t>
  </si>
  <si>
    <t>STR077</t>
  </si>
  <si>
    <t>EMP0030</t>
  </si>
  <si>
    <t>INV100033</t>
  </si>
  <si>
    <t>CUST0023</t>
  </si>
  <si>
    <t>PRD051</t>
  </si>
  <si>
    <t>STR072</t>
  </si>
  <si>
    <t>EMP0124</t>
  </si>
  <si>
    <t>INV100034</t>
  </si>
  <si>
    <t>CUST0464</t>
  </si>
  <si>
    <t>PRD005</t>
  </si>
  <si>
    <t>STR015</t>
  </si>
  <si>
    <t>EMP0284</t>
  </si>
  <si>
    <t>INV100035</t>
  </si>
  <si>
    <t>CUST0641</t>
  </si>
  <si>
    <t>PRD061</t>
  </si>
  <si>
    <t>EMP0278</t>
  </si>
  <si>
    <t>INV100036</t>
  </si>
  <si>
    <t>CUST0542</t>
  </si>
  <si>
    <t>PRD049</t>
  </si>
  <si>
    <t>STR034</t>
  </si>
  <si>
    <t>EMP0059</t>
  </si>
  <si>
    <t>INV100037</t>
  </si>
  <si>
    <t>CUST0212</t>
  </si>
  <si>
    <t>PRD012</t>
  </si>
  <si>
    <t>STR032</t>
  </si>
  <si>
    <t>EMP0133</t>
  </si>
  <si>
    <t>INV100038</t>
  </si>
  <si>
    <t>PRD133</t>
  </si>
  <si>
    <t>STR022</t>
  </si>
  <si>
    <t>INV100039</t>
  </si>
  <si>
    <t>CUST0572</t>
  </si>
  <si>
    <t>PRD121</t>
  </si>
  <si>
    <t>STR087</t>
  </si>
  <si>
    <t>EMP0222</t>
  </si>
  <si>
    <t>INV100040</t>
  </si>
  <si>
    <t>CUST0394</t>
  </si>
  <si>
    <t>PRD125</t>
  </si>
  <si>
    <t>STR026</t>
  </si>
  <si>
    <t>EMP0253</t>
  </si>
  <si>
    <t>INV100041</t>
  </si>
  <si>
    <t>CUST0231</t>
  </si>
  <si>
    <t>STR122</t>
  </si>
  <si>
    <t>EMP0262</t>
  </si>
  <si>
    <t>INV100042</t>
  </si>
  <si>
    <t>CUST0309</t>
  </si>
  <si>
    <t>PRD025</t>
  </si>
  <si>
    <t>EMP0349</t>
  </si>
  <si>
    <t>INV100043</t>
  </si>
  <si>
    <t>CUST0006</t>
  </si>
  <si>
    <t>PRD118</t>
  </si>
  <si>
    <t>STR124</t>
  </si>
  <si>
    <t>EMP0164</t>
  </si>
  <si>
    <t>INV100044</t>
  </si>
  <si>
    <t>CUST0165</t>
  </si>
  <si>
    <t>PRD050</t>
  </si>
  <si>
    <t>EMP0239</t>
  </si>
  <si>
    <t>INV100045</t>
  </si>
  <si>
    <t>CUST0664</t>
  </si>
  <si>
    <t>PRD034</t>
  </si>
  <si>
    <t>INV100046</t>
  </si>
  <si>
    <t>CUST0505</t>
  </si>
  <si>
    <t>PRD063</t>
  </si>
  <si>
    <t>STR044</t>
  </si>
  <si>
    <t>EMP0208</t>
  </si>
  <si>
    <t>INV100047</t>
  </si>
  <si>
    <t>CUST0676</t>
  </si>
  <si>
    <t>PRD143</t>
  </si>
  <si>
    <t>STR050</t>
  </si>
  <si>
    <t>EMP0210</t>
  </si>
  <si>
    <t>INV100048</t>
  </si>
  <si>
    <t>CUST0221</t>
  </si>
  <si>
    <t>PRD059</t>
  </si>
  <si>
    <t>STR035</t>
  </si>
  <si>
    <t>EMP0158</t>
  </si>
  <si>
    <t>INV100049</t>
  </si>
  <si>
    <t>CUST0445</t>
  </si>
  <si>
    <t>PRD006</t>
  </si>
  <si>
    <t>STR039</t>
  </si>
  <si>
    <t>EMP0061</t>
  </si>
  <si>
    <t>INV100050</t>
  </si>
  <si>
    <t>CUST0205</t>
  </si>
  <si>
    <t>PRD008</t>
  </si>
  <si>
    <t>STR069</t>
  </si>
  <si>
    <t>EMP0248</t>
  </si>
  <si>
    <t>INV100051</t>
  </si>
  <si>
    <t>CUST0106</t>
  </si>
  <si>
    <t>PRD026</t>
  </si>
  <si>
    <t>STR144</t>
  </si>
  <si>
    <t>EMP0047</t>
  </si>
  <si>
    <t>INV100052</t>
  </si>
  <si>
    <t>CUST0179</t>
  </si>
  <si>
    <t>PRD147</t>
  </si>
  <si>
    <t>STR068</t>
  </si>
  <si>
    <t>EMP0233</t>
  </si>
  <si>
    <t>INV100053</t>
  </si>
  <si>
    <t>CUST0178</t>
  </si>
  <si>
    <t>PRD102</t>
  </si>
  <si>
    <t>STR092</t>
  </si>
  <si>
    <t>EMP0122</t>
  </si>
  <si>
    <t>INV100054</t>
  </si>
  <si>
    <t>CUST0462</t>
  </si>
  <si>
    <t>PRD037</t>
  </si>
  <si>
    <t>EMP0148</t>
  </si>
  <si>
    <t>INV100055</t>
  </si>
  <si>
    <t>CUST0067</t>
  </si>
  <si>
    <t>PRD067</t>
  </si>
  <si>
    <t>INV100056</t>
  </si>
  <si>
    <t>CUST0140</t>
  </si>
  <si>
    <t>INV100057</t>
  </si>
  <si>
    <t>CUST0493</t>
  </si>
  <si>
    <t>STR006</t>
  </si>
  <si>
    <t>EMP0265</t>
  </si>
  <si>
    <t>Returned</t>
  </si>
  <si>
    <t>INV100058</t>
  </si>
  <si>
    <t>CUST0168</t>
  </si>
  <si>
    <t>PRD062</t>
  </si>
  <si>
    <t>STR003</t>
  </si>
  <si>
    <t>EMP0245</t>
  </si>
  <si>
    <t>INV100059</t>
  </si>
  <si>
    <t>CUST0499</t>
  </si>
  <si>
    <t>STR089</t>
  </si>
  <si>
    <t>EMP0105</t>
  </si>
  <si>
    <t>INV100060</t>
  </si>
  <si>
    <t>CUST0100</t>
  </si>
  <si>
    <t>PRD134</t>
  </si>
  <si>
    <t>EMP0190</t>
  </si>
  <si>
    <t>INV100061</t>
  </si>
  <si>
    <t>CUST0653</t>
  </si>
  <si>
    <t>PRD015</t>
  </si>
  <si>
    <t>STR047</t>
  </si>
  <si>
    <t>EMP0108</t>
  </si>
  <si>
    <t>INV100062</t>
  </si>
  <si>
    <t>CUST0481</t>
  </si>
  <si>
    <t>PRD028</t>
  </si>
  <si>
    <t>STR136</t>
  </si>
  <si>
    <t>EMP0070</t>
  </si>
  <si>
    <t>INV100063</t>
  </si>
  <si>
    <t>CUST0389</t>
  </si>
  <si>
    <t>PRD071</t>
  </si>
  <si>
    <t>INV100064</t>
  </si>
  <si>
    <t>CUST0634</t>
  </si>
  <si>
    <t>STR033</t>
  </si>
  <si>
    <t>EMP0024</t>
  </si>
  <si>
    <t>INV100065</t>
  </si>
  <si>
    <t>CUST0246</t>
  </si>
  <si>
    <t>PRD085</t>
  </si>
  <si>
    <t>STR141</t>
  </si>
  <si>
    <t>EMP0213</t>
  </si>
  <si>
    <t>INV100066</t>
  </si>
  <si>
    <t>PRD098</t>
  </si>
  <si>
    <t>STR048</t>
  </si>
  <si>
    <t>EMP0312</t>
  </si>
  <si>
    <t>INV100067</t>
  </si>
  <si>
    <t>CUST0468</t>
  </si>
  <si>
    <t>STR138</t>
  </si>
  <si>
    <t>EMP0125</t>
  </si>
  <si>
    <t>INV100068</t>
  </si>
  <si>
    <t>CUST0636</t>
  </si>
  <si>
    <t>PRD020</t>
  </si>
  <si>
    <t>STR012</t>
  </si>
  <si>
    <t>EMP0142</t>
  </si>
  <si>
    <t>INV100069</t>
  </si>
  <si>
    <t>CUST0074</t>
  </si>
  <si>
    <t>PRD002</t>
  </si>
  <si>
    <t>INV100070</t>
  </si>
  <si>
    <t>CUST0118</t>
  </si>
  <si>
    <t>PRD001</t>
  </si>
  <si>
    <t>EMP0033</t>
  </si>
  <si>
    <t>INV100071</t>
  </si>
  <si>
    <t>CUST0475</t>
  </si>
  <si>
    <t>PRD093</t>
  </si>
  <si>
    <t>STR076</t>
  </si>
  <si>
    <t>EMP0099</t>
  </si>
  <si>
    <t>INV100072</t>
  </si>
  <si>
    <t>CUST0177</t>
  </si>
  <si>
    <t>STR031</t>
  </si>
  <si>
    <t>EMP0174</t>
  </si>
  <si>
    <t>INV100073</t>
  </si>
  <si>
    <t>CUST0473</t>
  </si>
  <si>
    <t>PRD100</t>
  </si>
  <si>
    <t>STR045</t>
  </si>
  <si>
    <t>EMP0057</t>
  </si>
  <si>
    <t>INV100074</t>
  </si>
  <si>
    <t>CUST0414</t>
  </si>
  <si>
    <t>PRD089</t>
  </si>
  <si>
    <t>STR130</t>
  </si>
  <si>
    <t>EMP0217</t>
  </si>
  <si>
    <t>INV100075</t>
  </si>
  <si>
    <t>CUST0197</t>
  </si>
  <si>
    <t>STR013</t>
  </si>
  <si>
    <t>INV100076</t>
  </si>
  <si>
    <t>CUST0284</t>
  </si>
  <si>
    <t>INV100077</t>
  </si>
  <si>
    <t>CUST0567</t>
  </si>
  <si>
    <t>STR139</t>
  </si>
  <si>
    <t>EMP0242</t>
  </si>
  <si>
    <t>INV100078</t>
  </si>
  <si>
    <t>PRD076</t>
  </si>
  <si>
    <t>EMP0042</t>
  </si>
  <si>
    <t>INV100079</t>
  </si>
  <si>
    <t>CUST0206</t>
  </si>
  <si>
    <t>PRD097</t>
  </si>
  <si>
    <t>EMP0046</t>
  </si>
  <si>
    <t>INV100080</t>
  </si>
  <si>
    <t>CUST0133</t>
  </si>
  <si>
    <t>PRD087</t>
  </si>
  <si>
    <t>STR004</t>
  </si>
  <si>
    <t>EMP0212</t>
  </si>
  <si>
    <t>INV100081</t>
  </si>
  <si>
    <t>CUST0647</t>
  </si>
  <si>
    <t>STR155</t>
  </si>
  <si>
    <t>EMP0175</t>
  </si>
  <si>
    <t>INV100082</t>
  </si>
  <si>
    <t>CUST0654</t>
  </si>
  <si>
    <t>PRD003</t>
  </si>
  <si>
    <t>EMP0191</t>
  </si>
  <si>
    <t>INV100083</t>
  </si>
  <si>
    <t>EMP0163</t>
  </si>
  <si>
    <t>INV100084</t>
  </si>
  <si>
    <t>CUST0279</t>
  </si>
  <si>
    <t>STR131</t>
  </si>
  <si>
    <t>EMP0077</t>
  </si>
  <si>
    <t>INV100085</t>
  </si>
  <si>
    <t>CUST0125</t>
  </si>
  <si>
    <t>INV100086</t>
  </si>
  <si>
    <t>CUST0501</t>
  </si>
  <si>
    <t>INV100087</t>
  </si>
  <si>
    <t>CUST0450</t>
  </si>
  <si>
    <t>STR079</t>
  </si>
  <si>
    <t>EMP0295</t>
  </si>
  <si>
    <t>INV100088</t>
  </si>
  <si>
    <t>CUST0380</t>
  </si>
  <si>
    <t>PRD018</t>
  </si>
  <si>
    <t>STR175</t>
  </si>
  <si>
    <t>EMP0043</t>
  </si>
  <si>
    <t>INV100089</t>
  </si>
  <si>
    <t>CUST0502</t>
  </si>
  <si>
    <t>PRD099</t>
  </si>
  <si>
    <t>INV100090</t>
  </si>
  <si>
    <t>CUST0216</t>
  </si>
  <si>
    <t>PRD035</t>
  </si>
  <si>
    <t>STR099</t>
  </si>
  <si>
    <t>EMP0169</t>
  </si>
  <si>
    <t>INV100091</t>
  </si>
  <si>
    <t>CUST0613</t>
  </si>
  <si>
    <t>PRD110</t>
  </si>
  <si>
    <t>EMP0256</t>
  </si>
  <si>
    <t>INV100092</t>
  </si>
  <si>
    <t>CUST0368</t>
  </si>
  <si>
    <t>STR145</t>
  </si>
  <si>
    <t>EMP0161</t>
  </si>
  <si>
    <t>INV100093</t>
  </si>
  <si>
    <t>PRD088</t>
  </si>
  <si>
    <t>STR120</t>
  </si>
  <si>
    <t>EMP0344</t>
  </si>
  <si>
    <t>INV100094</t>
  </si>
  <si>
    <t>STR119</t>
  </si>
  <si>
    <t>EMP0110</t>
  </si>
  <si>
    <t>INV100095</t>
  </si>
  <si>
    <t>CUST0420</t>
  </si>
  <si>
    <t>EMP0062</t>
  </si>
  <si>
    <t>INV100096</t>
  </si>
  <si>
    <t>PRD055</t>
  </si>
  <si>
    <t>EMP0311</t>
  </si>
  <si>
    <t>INV100097</t>
  </si>
  <si>
    <t>CUST0028</t>
  </si>
  <si>
    <t>EMP0214</t>
  </si>
  <si>
    <t>INV100098</t>
  </si>
  <si>
    <t>CUST0263</t>
  </si>
  <si>
    <t>PRD112</t>
  </si>
  <si>
    <t>INV100099</t>
  </si>
  <si>
    <t>CUST0551</t>
  </si>
  <si>
    <t>PRD064</t>
  </si>
  <si>
    <t>STR018</t>
  </si>
  <si>
    <t>EMP0308</t>
  </si>
  <si>
    <t>INV100100</t>
  </si>
  <si>
    <t>CUST0063</t>
  </si>
  <si>
    <t>PRD084</t>
  </si>
  <si>
    <t>STR030</t>
  </si>
  <si>
    <t>EMP0036</t>
  </si>
  <si>
    <t>INV100101</t>
  </si>
  <si>
    <t>CUST0396</t>
  </si>
  <si>
    <t>PRD066</t>
  </si>
  <si>
    <t>EMP0162</t>
  </si>
  <si>
    <t>INV100102</t>
  </si>
  <si>
    <t>CUST0684</t>
  </si>
  <si>
    <t>INV100103</t>
  </si>
  <si>
    <t>CUST0568</t>
  </si>
  <si>
    <t>INV100104</t>
  </si>
  <si>
    <t>CUST0060</t>
  </si>
  <si>
    <t>PRD052</t>
  </si>
  <si>
    <t>STR037</t>
  </si>
  <si>
    <t>EMP0060</t>
  </si>
  <si>
    <t>INV100105</t>
  </si>
  <si>
    <t>CUST0594</t>
  </si>
  <si>
    <t>PRD141</t>
  </si>
  <si>
    <t>INV100106</t>
  </si>
  <si>
    <t>CUST0129</t>
  </si>
  <si>
    <t>STR097</t>
  </si>
  <si>
    <t>EMP0146</t>
  </si>
  <si>
    <t>INV100107</t>
  </si>
  <si>
    <t>CUST0402</t>
  </si>
  <si>
    <t>PRD027</t>
  </si>
  <si>
    <t>INV100108</t>
  </si>
  <si>
    <t>STR101</t>
  </si>
  <si>
    <t>EMP0016</t>
  </si>
  <si>
    <t>INV100109</t>
  </si>
  <si>
    <t>CUST0405</t>
  </si>
  <si>
    <t>STR160</t>
  </si>
  <si>
    <t>EMP0073</t>
  </si>
  <si>
    <t>INV100110</t>
  </si>
  <si>
    <t>CUST0183</t>
  </si>
  <si>
    <t>INV100111</t>
  </si>
  <si>
    <t>CUST0014</t>
  </si>
  <si>
    <t>INV100112</t>
  </si>
  <si>
    <t>CUST0036</t>
  </si>
  <si>
    <t>STR016</t>
  </si>
  <si>
    <t>EMP0050</t>
  </si>
  <si>
    <t>INV100113</t>
  </si>
  <si>
    <t>CUST0346</t>
  </si>
  <si>
    <t>PRD095</t>
  </si>
  <si>
    <t>STR132</t>
  </si>
  <si>
    <t>EMP0151</t>
  </si>
  <si>
    <t>INV100114</t>
  </si>
  <si>
    <t>CUST0345</t>
  </si>
  <si>
    <t>PRD058</t>
  </si>
  <si>
    <t>STR014</t>
  </si>
  <si>
    <t>EMP0198</t>
  </si>
  <si>
    <t>INV100115</t>
  </si>
  <si>
    <t>CUST0289</t>
  </si>
  <si>
    <t>STR024</t>
  </si>
  <si>
    <t>EMP0005</t>
  </si>
  <si>
    <t>INV100459</t>
  </si>
  <si>
    <t>CUST0040</t>
  </si>
  <si>
    <t>PRD086</t>
  </si>
  <si>
    <t>STR085</t>
  </si>
  <si>
    <t>EMP0154</t>
  </si>
  <si>
    <t>INV100117</t>
  </si>
  <si>
    <t>CUST0369</t>
  </si>
  <si>
    <t>INV100118</t>
  </si>
  <si>
    <t>CUST0119</t>
  </si>
  <si>
    <t>EMP0106</t>
  </si>
  <si>
    <t>INV100119</t>
  </si>
  <si>
    <t>CUST0024</t>
  </si>
  <si>
    <t>STR010</t>
  </si>
  <si>
    <t>EMP0129</t>
  </si>
  <si>
    <t>INV100120</t>
  </si>
  <si>
    <t>CUST0418</t>
  </si>
  <si>
    <t>STR081</t>
  </si>
  <si>
    <t>EMP0226</t>
  </si>
  <si>
    <t>INV100121</t>
  </si>
  <si>
    <t>CUST0333</t>
  </si>
  <si>
    <t>INV100122</t>
  </si>
  <si>
    <t>CUST0280</t>
  </si>
  <si>
    <t>PRD136</t>
  </si>
  <si>
    <t>EMP0132</t>
  </si>
  <si>
    <t>INV100123</t>
  </si>
  <si>
    <t>CUST0147</t>
  </si>
  <si>
    <t>PRD127</t>
  </si>
  <si>
    <t>STR162</t>
  </si>
  <si>
    <t>EMP0032</t>
  </si>
  <si>
    <t>INV100124</t>
  </si>
  <si>
    <t>CUST0017</t>
  </si>
  <si>
    <t>INV100125</t>
  </si>
  <si>
    <t>CUST0055</t>
  </si>
  <si>
    <t>PRD092</t>
  </si>
  <si>
    <t>EMP0155</t>
  </si>
  <si>
    <t>INV100126</t>
  </si>
  <si>
    <t>CUST0022</t>
  </si>
  <si>
    <t>PRD115</t>
  </si>
  <si>
    <t>EMP0287</t>
  </si>
  <si>
    <t>INV100127</t>
  </si>
  <si>
    <t>CUST0086</t>
  </si>
  <si>
    <t>STR123</t>
  </si>
  <si>
    <t>INV100128</t>
  </si>
  <si>
    <t>CUST0620</t>
  </si>
  <si>
    <t>STR098</t>
  </si>
  <si>
    <t>EMP0096</t>
  </si>
  <si>
    <t>INV100129</t>
  </si>
  <si>
    <t>CUST0207</t>
  </si>
  <si>
    <t>PRD109</t>
  </si>
  <si>
    <t>STR106</t>
  </si>
  <si>
    <t>EMP0314</t>
  </si>
  <si>
    <t>INV100130</t>
  </si>
  <si>
    <t>CUST0573</t>
  </si>
  <si>
    <t>PRD101</t>
  </si>
  <si>
    <t>EMP0323</t>
  </si>
  <si>
    <t>INV100131</t>
  </si>
  <si>
    <t>CUST0271</t>
  </si>
  <si>
    <t>INV100132</t>
  </si>
  <si>
    <t>CUST0655</t>
  </si>
  <si>
    <t>EMP0012</t>
  </si>
  <si>
    <t>INV100133</t>
  </si>
  <si>
    <t>CUST0540</t>
  </si>
  <si>
    <t>INV100134</t>
  </si>
  <si>
    <t>CUST0638</t>
  </si>
  <si>
    <t>STR110</t>
  </si>
  <si>
    <t>EMP0187</t>
  </si>
  <si>
    <t>INV100135</t>
  </si>
  <si>
    <t>CUST0233</t>
  </si>
  <si>
    <t>STR070</t>
  </si>
  <si>
    <t>EMP0201</t>
  </si>
  <si>
    <t>INV100136</t>
  </si>
  <si>
    <t>CUST0010</t>
  </si>
  <si>
    <t>PRD047</t>
  </si>
  <si>
    <t>STR140</t>
  </si>
  <si>
    <t>EMP0145</t>
  </si>
  <si>
    <t>INV100137</t>
  </si>
  <si>
    <t>CUST0232</t>
  </si>
  <si>
    <t>PRD013</t>
  </si>
  <si>
    <t>STR143</t>
  </si>
  <si>
    <t>EMP0254</t>
  </si>
  <si>
    <t>INV100138</t>
  </si>
  <si>
    <t>CUST0416</t>
  </si>
  <si>
    <t>INV100139</t>
  </si>
  <si>
    <t>INV100140</t>
  </si>
  <si>
    <t>CUST0541</t>
  </si>
  <si>
    <t>PRD091</t>
  </si>
  <si>
    <t>EMP0204</t>
  </si>
  <si>
    <t>INV100141</t>
  </si>
  <si>
    <t>PRD106</t>
  </si>
  <si>
    <t>STR118</t>
  </si>
  <si>
    <t>EMP0223</t>
  </si>
  <si>
    <t>INV100142</t>
  </si>
  <si>
    <t>PRD009</t>
  </si>
  <si>
    <t>INV100143</t>
  </si>
  <si>
    <t>CUST0257</t>
  </si>
  <si>
    <t>EMP0181</t>
  </si>
  <si>
    <t>INV100144</t>
  </si>
  <si>
    <t>CUST0546</t>
  </si>
  <si>
    <t>INV100145</t>
  </si>
  <si>
    <t>CUST0062</t>
  </si>
  <si>
    <t>EMP0121</t>
  </si>
  <si>
    <t>INV100146</t>
  </si>
  <si>
    <t>PRD011</t>
  </si>
  <si>
    <t>INV100147</t>
  </si>
  <si>
    <t>INV100148</t>
  </si>
  <si>
    <t>CUST0270</t>
  </si>
  <si>
    <t>PRD040</t>
  </si>
  <si>
    <t>INV100149</t>
  </si>
  <si>
    <t>CUST0691</t>
  </si>
  <si>
    <t>PRD137</t>
  </si>
  <si>
    <t>EMP0299</t>
  </si>
  <si>
    <t>INV100150</t>
  </si>
  <si>
    <t>PRD041</t>
  </si>
  <si>
    <t>STR109</t>
  </si>
  <si>
    <t>EMP0180</t>
  </si>
  <si>
    <t>INV100151</t>
  </si>
  <si>
    <t>CUST0308</t>
  </si>
  <si>
    <t>PRD072</t>
  </si>
  <si>
    <t>EMP0053</t>
  </si>
  <si>
    <t>INV100152</t>
  </si>
  <si>
    <t>INV100153</t>
  </si>
  <si>
    <t>CUST0047</t>
  </si>
  <si>
    <t>STR002</t>
  </si>
  <si>
    <t>EMP0185</t>
  </si>
  <si>
    <t>INV100154</t>
  </si>
  <si>
    <t>INV100155</t>
  </si>
  <si>
    <t>PRD077</t>
  </si>
  <si>
    <t>STR108</t>
  </si>
  <si>
    <t>EMP0171</t>
  </si>
  <si>
    <t>INV100156</t>
  </si>
  <si>
    <t>CUST0614</t>
  </si>
  <si>
    <t>EMP0209</t>
  </si>
  <si>
    <t>INV100157</t>
  </si>
  <si>
    <t>CUST0011</t>
  </si>
  <si>
    <t>EMP0153</t>
  </si>
  <si>
    <t>INV100158</t>
  </si>
  <si>
    <t>CUST0631</t>
  </si>
  <si>
    <t>STR165</t>
  </si>
  <si>
    <t>INV100159</t>
  </si>
  <si>
    <t>PRD149</t>
  </si>
  <si>
    <t>STR073</t>
  </si>
  <si>
    <t>EMP0114</t>
  </si>
  <si>
    <t>INV100160</t>
  </si>
  <si>
    <t>INV100161</t>
  </si>
  <si>
    <t>CUST0330</t>
  </si>
  <si>
    <t>PRD094</t>
  </si>
  <si>
    <t>INV100162</t>
  </si>
  <si>
    <t>INV100163</t>
  </si>
  <si>
    <t>CUST0669</t>
  </si>
  <si>
    <t>STR007</t>
  </si>
  <si>
    <t>INV100164</t>
  </si>
  <si>
    <t>CUST0453</t>
  </si>
  <si>
    <t>PRD054</t>
  </si>
  <si>
    <t>EMP0289</t>
  </si>
  <si>
    <t>INV100165</t>
  </si>
  <si>
    <t>CUST0337</t>
  </si>
  <si>
    <t>STR038</t>
  </si>
  <si>
    <t>EMP0255</t>
  </si>
  <si>
    <t>INV100166</t>
  </si>
  <si>
    <t>CUST0059</t>
  </si>
  <si>
    <t>EMP0152</t>
  </si>
  <si>
    <t>INV100167</t>
  </si>
  <si>
    <t>CUST0503</t>
  </si>
  <si>
    <t>STR167</t>
  </si>
  <si>
    <t>EMP0078</t>
  </si>
  <si>
    <t>INV100168</t>
  </si>
  <si>
    <t>CUST0578</t>
  </si>
  <si>
    <t>STR074</t>
  </si>
  <si>
    <t>EMP0270</t>
  </si>
  <si>
    <t>INV100169</t>
  </si>
  <si>
    <t>CUST0645</t>
  </si>
  <si>
    <t>STR095</t>
  </si>
  <si>
    <t>EMP0177</t>
  </si>
  <si>
    <t>INV100170</t>
  </si>
  <si>
    <t>CUST0519</t>
  </si>
  <si>
    <t>STR125</t>
  </si>
  <si>
    <t>EMP0139</t>
  </si>
  <si>
    <t>INV100171</t>
  </si>
  <si>
    <t>CUST0657</t>
  </si>
  <si>
    <t>INV100172</t>
  </si>
  <si>
    <t>STR134</t>
  </si>
  <si>
    <t>EMP0013</t>
  </si>
  <si>
    <t>INV100173</t>
  </si>
  <si>
    <t>CUST0692</t>
  </si>
  <si>
    <t>STR052</t>
  </si>
  <si>
    <t>EMP0232</t>
  </si>
  <si>
    <t>INV100174</t>
  </si>
  <si>
    <t>CUST0277</t>
  </si>
  <si>
    <t>PRD080</t>
  </si>
  <si>
    <t>STR021</t>
  </si>
  <si>
    <t>INV100175</t>
  </si>
  <si>
    <t>CUST0596</t>
  </si>
  <si>
    <t>EMP0346</t>
  </si>
  <si>
    <t>INV100176</t>
  </si>
  <si>
    <t>CUST0203</t>
  </si>
  <si>
    <t>STR064</t>
  </si>
  <si>
    <t>EMP0228</t>
  </si>
  <si>
    <t>INV100177</t>
  </si>
  <si>
    <t>CUST0577</t>
  </si>
  <si>
    <t>INV100178</t>
  </si>
  <si>
    <t>CUST0406</t>
  </si>
  <si>
    <t>PRD150</t>
  </si>
  <si>
    <t>STR180</t>
  </si>
  <si>
    <t>EMP0093</t>
  </si>
  <si>
    <t>INV100179</t>
  </si>
  <si>
    <t>CUST0605</t>
  </si>
  <si>
    <t>STR113</t>
  </si>
  <si>
    <t>EMP0339</t>
  </si>
  <si>
    <t>INV100180</t>
  </si>
  <si>
    <t>CUST0095</t>
  </si>
  <si>
    <t>PRD053</t>
  </si>
  <si>
    <t>INV100181</t>
  </si>
  <si>
    <t>CUST0171</t>
  </si>
  <si>
    <t>PRD082</t>
  </si>
  <si>
    <t>STR159</t>
  </si>
  <si>
    <t>EMP0052</t>
  </si>
  <si>
    <t>INV100182</t>
  </si>
  <si>
    <t>PRD083</t>
  </si>
  <si>
    <t>EMP0336</t>
  </si>
  <si>
    <t>INV100183</t>
  </si>
  <si>
    <t>PRD090</t>
  </si>
  <si>
    <t>EMP0166</t>
  </si>
  <si>
    <t>INV100184</t>
  </si>
  <si>
    <t>INV100185</t>
  </si>
  <si>
    <t>EMP0069</t>
  </si>
  <si>
    <t>INV100186</t>
  </si>
  <si>
    <t>CUST0027</t>
  </si>
  <si>
    <t>PRD017</t>
  </si>
  <si>
    <t>STR055</t>
  </si>
  <si>
    <t>EMP0068</t>
  </si>
  <si>
    <t>INV100187</t>
  </si>
  <si>
    <t>CUST0506</t>
  </si>
  <si>
    <t>INV100188</t>
  </si>
  <si>
    <t>STR029</t>
  </si>
  <si>
    <t>INV100189</t>
  </si>
  <si>
    <t>CUST0283</t>
  </si>
  <si>
    <t>INV100190</t>
  </si>
  <si>
    <t>CUST0255</t>
  </si>
  <si>
    <t>INV100191</t>
  </si>
  <si>
    <t>CUST0287</t>
  </si>
  <si>
    <t>INV100192</t>
  </si>
  <si>
    <t>INV100193</t>
  </si>
  <si>
    <t>CUST0360</t>
  </si>
  <si>
    <t>PRD132</t>
  </si>
  <si>
    <t>EMP0296</t>
  </si>
  <si>
    <t>INV100194</t>
  </si>
  <si>
    <t>CUST0686</t>
  </si>
  <si>
    <t>INV100195</t>
  </si>
  <si>
    <t>INV100196</t>
  </si>
  <si>
    <t>CUST0094</t>
  </si>
  <si>
    <t>EMP0313</t>
  </si>
  <si>
    <t>INV100197</t>
  </si>
  <si>
    <t>CUST0101</t>
  </si>
  <si>
    <t>INV100198</t>
  </si>
  <si>
    <t>CUST0253</t>
  </si>
  <si>
    <t>INV100199</t>
  </si>
  <si>
    <t>CUST0485</t>
  </si>
  <si>
    <t>PRD056</t>
  </si>
  <si>
    <t>INV100200</t>
  </si>
  <si>
    <t>EMP0199</t>
  </si>
  <si>
    <t>INV100201</t>
  </si>
  <si>
    <t>STR023</t>
  </si>
  <si>
    <t>EMP0083</t>
  </si>
  <si>
    <t>INV100202</t>
  </si>
  <si>
    <t>CUST0335</t>
  </si>
  <si>
    <t>INV100203</t>
  </si>
  <si>
    <t>STR028</t>
  </si>
  <si>
    <t>EMP0235</t>
  </si>
  <si>
    <t>INV100204</t>
  </si>
  <si>
    <t>CUST0570</t>
  </si>
  <si>
    <t>STR096</t>
  </si>
  <si>
    <t>EMP0301</t>
  </si>
  <si>
    <t>INV100205</t>
  </si>
  <si>
    <t>CUST0618</t>
  </si>
  <si>
    <t>INV100206</t>
  </si>
  <si>
    <t>STR148</t>
  </si>
  <si>
    <t>EMP0088</t>
  </si>
  <si>
    <t>INV100207</t>
  </si>
  <si>
    <t>CUST0138</t>
  </si>
  <si>
    <t>STR121</t>
  </si>
  <si>
    <t>EMP0319</t>
  </si>
  <si>
    <t>INV100208</t>
  </si>
  <si>
    <t>CUST0353</t>
  </si>
  <si>
    <t>PRD038</t>
  </si>
  <si>
    <t>EMP0250</t>
  </si>
  <si>
    <t>INV100209</t>
  </si>
  <si>
    <t>CUST0336</t>
  </si>
  <si>
    <t>INV100210</t>
  </si>
  <si>
    <t>CUST0188</t>
  </si>
  <si>
    <t>INV100211</t>
  </si>
  <si>
    <t>CUST0375</t>
  </si>
  <si>
    <t>EMP0131</t>
  </si>
  <si>
    <t>INV100212</t>
  </si>
  <si>
    <t>CUST0325</t>
  </si>
  <si>
    <t>EMP0268</t>
  </si>
  <si>
    <t>INV100213</t>
  </si>
  <si>
    <t>CUST0200</t>
  </si>
  <si>
    <t>INV100214</t>
  </si>
  <si>
    <t>CUST0235</t>
  </si>
  <si>
    <t>EMP0205</t>
  </si>
  <si>
    <t>INV100215</t>
  </si>
  <si>
    <t>CUST0088</t>
  </si>
  <si>
    <t>INV100216</t>
  </si>
  <si>
    <t>CUST0494</t>
  </si>
  <si>
    <t>EMP0130</t>
  </si>
  <si>
    <t>INV100217</t>
  </si>
  <si>
    <t>INV100218</t>
  </si>
  <si>
    <t>CUST0535</t>
  </si>
  <si>
    <t>PRD078</t>
  </si>
  <si>
    <t>INV100219</t>
  </si>
  <si>
    <t>CUST0209</t>
  </si>
  <si>
    <t>EMP0116</t>
  </si>
  <si>
    <t>INV100220</t>
  </si>
  <si>
    <t>CUST0415</t>
  </si>
  <si>
    <t>INV100221</t>
  </si>
  <si>
    <t>CUST0442</t>
  </si>
  <si>
    <t>INV100222</t>
  </si>
  <si>
    <t>CUST0111</t>
  </si>
  <si>
    <t>INV100223</t>
  </si>
  <si>
    <t>INV100224</t>
  </si>
  <si>
    <t>EMP0230</t>
  </si>
  <si>
    <t>INV100225</t>
  </si>
  <si>
    <t>CUST0297</t>
  </si>
  <si>
    <t>PRD065</t>
  </si>
  <si>
    <t>STR011</t>
  </si>
  <si>
    <t>EMP0341</t>
  </si>
  <si>
    <t>INV100226</t>
  </si>
  <si>
    <t>CUST0288</t>
  </si>
  <si>
    <t>STR171</t>
  </si>
  <si>
    <t>INV100227</t>
  </si>
  <si>
    <t>CUST0580</t>
  </si>
  <si>
    <t>EMP0028</t>
  </si>
  <si>
    <t>INV100228</t>
  </si>
  <si>
    <t>CUST0486</t>
  </si>
  <si>
    <t>INV100229</t>
  </si>
  <si>
    <t>STR151</t>
  </si>
  <si>
    <t>EMP0277</t>
  </si>
  <si>
    <t>INV100230</t>
  </si>
  <si>
    <t>CUST0141</t>
  </si>
  <si>
    <t>INV100231</t>
  </si>
  <si>
    <t>CUST0372</t>
  </si>
  <si>
    <t>EMP0031</t>
  </si>
  <si>
    <t>INV100232</t>
  </si>
  <si>
    <t>CUST0446</t>
  </si>
  <si>
    <t>INV100233</t>
  </si>
  <si>
    <t>CUST0112</t>
  </si>
  <si>
    <t>STR040</t>
  </si>
  <si>
    <t>INV100234</t>
  </si>
  <si>
    <t>CUST0045</t>
  </si>
  <si>
    <t>STR067</t>
  </si>
  <si>
    <t>EMP0247</t>
  </si>
  <si>
    <t>INV100235</t>
  </si>
  <si>
    <t>STR046</t>
  </si>
  <si>
    <t>EMP0087</t>
  </si>
  <si>
    <t>INV100236</t>
  </si>
  <si>
    <t>CUST0576</t>
  </si>
  <si>
    <t>INV100237</t>
  </si>
  <si>
    <t>INV100238</t>
  </si>
  <si>
    <t>CUST0298</t>
  </si>
  <si>
    <t>INV100239</t>
  </si>
  <si>
    <t>CUST0591</t>
  </si>
  <si>
    <t>INV100240</t>
  </si>
  <si>
    <t>CUST0524</t>
  </si>
  <si>
    <t>STR163</t>
  </si>
  <si>
    <t>EMP0292</t>
  </si>
  <si>
    <t>INV100241</t>
  </si>
  <si>
    <t>CUST0052</t>
  </si>
  <si>
    <t>STR154</t>
  </si>
  <si>
    <t>EMP0165</t>
  </si>
  <si>
    <t>INV100242</t>
  </si>
  <si>
    <t>CUST0599</t>
  </si>
  <si>
    <t>PRD075</t>
  </si>
  <si>
    <t>STR107</t>
  </si>
  <si>
    <t>EMP0038</t>
  </si>
  <si>
    <t>INV100243</t>
  </si>
  <si>
    <t>CUST0153</t>
  </si>
  <si>
    <t>PRD107</t>
  </si>
  <si>
    <t>INV100244</t>
  </si>
  <si>
    <t>CUST0579</t>
  </si>
  <si>
    <t>EMP0343</t>
  </si>
  <si>
    <t>INV100245</t>
  </si>
  <si>
    <t>INV100246</t>
  </si>
  <si>
    <t>INV100247</t>
  </si>
  <si>
    <t>INV100248</t>
  </si>
  <si>
    <t>STR041</t>
  </si>
  <si>
    <t>EMP0097</t>
  </si>
  <si>
    <t>INV100249</t>
  </si>
  <si>
    <t>PRD126</t>
  </si>
  <si>
    <t>EMP0306</t>
  </si>
  <si>
    <t>INV100250</t>
  </si>
  <si>
    <t>CUST0455</t>
  </si>
  <si>
    <t>INV100251</t>
  </si>
  <si>
    <t>CUST0459</t>
  </si>
  <si>
    <t>INV100252</t>
  </si>
  <si>
    <t>INV100253</t>
  </si>
  <si>
    <t>EMP0086</t>
  </si>
  <si>
    <t>INV100254</t>
  </si>
  <si>
    <t>CUST0228</t>
  </si>
  <si>
    <t>INV100255</t>
  </si>
  <si>
    <t>CUST0031</t>
  </si>
  <si>
    <t>EMP0034</t>
  </si>
  <si>
    <t>INV100256</t>
  </si>
  <si>
    <t>INV100257</t>
  </si>
  <si>
    <t>CUST0081</t>
  </si>
  <si>
    <t>EMP0231</t>
  </si>
  <si>
    <t>INV100258</t>
  </si>
  <si>
    <t>EMP0066</t>
  </si>
  <si>
    <t>INV100259</t>
  </si>
  <si>
    <t>INV100260</t>
  </si>
  <si>
    <t>CUST0467</t>
  </si>
  <si>
    <t>STR103</t>
  </si>
  <si>
    <t>EMP0251</t>
  </si>
  <si>
    <t>INV100261</t>
  </si>
  <si>
    <t>CUST0187</t>
  </si>
  <si>
    <t>PRD069</t>
  </si>
  <si>
    <t>EMP0340</t>
  </si>
  <si>
    <t>INV100262</t>
  </si>
  <si>
    <t>CUST0642</t>
  </si>
  <si>
    <t>INV100263</t>
  </si>
  <si>
    <t>PRD048</t>
  </si>
  <si>
    <t>STR080</t>
  </si>
  <si>
    <t>EMP0285</t>
  </si>
  <si>
    <t>INV100264</t>
  </si>
  <si>
    <t>CUST0427</t>
  </si>
  <si>
    <t>STR157</t>
  </si>
  <si>
    <t>INV100265</t>
  </si>
  <si>
    <t>EMP0283</t>
  </si>
  <si>
    <t>INV100266</t>
  </si>
  <si>
    <t>CUST0412</t>
  </si>
  <si>
    <t>STR135</t>
  </si>
  <si>
    <t>EMP0021</t>
  </si>
  <si>
    <t>INV100267</t>
  </si>
  <si>
    <t>EMP0320</t>
  </si>
  <si>
    <t>INV100268</t>
  </si>
  <si>
    <t>CUST0443</t>
  </si>
  <si>
    <t>INV100269</t>
  </si>
  <si>
    <t>CUST0658</t>
  </si>
  <si>
    <t>STR058</t>
  </si>
  <si>
    <t>EMP0182</t>
  </si>
  <si>
    <t>INV100270</t>
  </si>
  <si>
    <t>CUST0082</t>
  </si>
  <si>
    <t>STR150</t>
  </si>
  <si>
    <t>INV100271</t>
  </si>
  <si>
    <t>CUST0092</t>
  </si>
  <si>
    <t>PRD114</t>
  </si>
  <si>
    <t>STR172</t>
  </si>
  <si>
    <t>EMP0111</t>
  </si>
  <si>
    <t>INV100272</t>
  </si>
  <si>
    <t>PRD120</t>
  </si>
  <si>
    <t>EMP0220</t>
  </si>
  <si>
    <t>INV100273</t>
  </si>
  <si>
    <t>CUST0046</t>
  </si>
  <si>
    <t>EMP0186</t>
  </si>
  <si>
    <t>INV100274</t>
  </si>
  <si>
    <t>CUST0005</t>
  </si>
  <si>
    <t>EMP0023</t>
  </si>
  <si>
    <t>INV100275</t>
  </si>
  <si>
    <t>INV100276</t>
  </si>
  <si>
    <t>CUST0254</t>
  </si>
  <si>
    <t>INV100277</t>
  </si>
  <si>
    <t>INV100278</t>
  </si>
  <si>
    <t>CUST0132</t>
  </si>
  <si>
    <t>INV100279</t>
  </si>
  <si>
    <t>INV100280</t>
  </si>
  <si>
    <t>INV100281</t>
  </si>
  <si>
    <t>EMP0184</t>
  </si>
  <si>
    <t>INV100282</t>
  </si>
  <si>
    <t>CUST0300</t>
  </si>
  <si>
    <t>EMP0272</t>
  </si>
  <si>
    <t>INV100283</t>
  </si>
  <si>
    <t>EMP0157</t>
  </si>
  <si>
    <t>INV100284</t>
  </si>
  <si>
    <t>PRD010</t>
  </si>
  <si>
    <t>INV100285</t>
  </si>
  <si>
    <t>CUST0156</t>
  </si>
  <si>
    <t>INV100286</t>
  </si>
  <si>
    <t>INV100287</t>
  </si>
  <si>
    <t>CUST0554</t>
  </si>
  <si>
    <t>STR078</t>
  </si>
  <si>
    <t>INV100288</t>
  </si>
  <si>
    <t>CUST0320</t>
  </si>
  <si>
    <t>INV100289</t>
  </si>
  <si>
    <t>CUST0113</t>
  </si>
  <si>
    <t>INV100290</t>
  </si>
  <si>
    <t>CUST0666</t>
  </si>
  <si>
    <t>EMP0079</t>
  </si>
  <si>
    <t>INV100291</t>
  </si>
  <si>
    <t>CUST0470</t>
  </si>
  <si>
    <t>EMP0010</t>
  </si>
  <si>
    <t>INV100292</t>
  </si>
  <si>
    <t>STR056</t>
  </si>
  <si>
    <t>EMP0315</t>
  </si>
  <si>
    <t>INV100293</t>
  </si>
  <si>
    <t>CUST0025</t>
  </si>
  <si>
    <t>STR102</t>
  </si>
  <si>
    <t>EMP0331</t>
  </si>
  <si>
    <t>INV100294</t>
  </si>
  <si>
    <t>CUST0490</t>
  </si>
  <si>
    <t>INV100295</t>
  </si>
  <si>
    <t>CUST0571</t>
  </si>
  <si>
    <t>EMP0298</t>
  </si>
  <si>
    <t>INV100296</t>
  </si>
  <si>
    <t>EMP0011</t>
  </si>
  <si>
    <t>INV100297</t>
  </si>
  <si>
    <t>CUST0517</t>
  </si>
  <si>
    <t>EMP0109</t>
  </si>
  <si>
    <t>INV100298</t>
  </si>
  <si>
    <t>PRD113</t>
  </si>
  <si>
    <t>EMP0219</t>
  </si>
  <si>
    <t>INV100299</t>
  </si>
  <si>
    <t>INV100300</t>
  </si>
  <si>
    <t>INV100301</t>
  </si>
  <si>
    <t>INV100302</t>
  </si>
  <si>
    <t>INV100303</t>
  </si>
  <si>
    <t>CUST0192</t>
  </si>
  <si>
    <t>INV100304</t>
  </si>
  <si>
    <t>INV100305</t>
  </si>
  <si>
    <t>CUST0403</t>
  </si>
  <si>
    <t>INV100306</t>
  </si>
  <si>
    <t>CUST0668</t>
  </si>
  <si>
    <t>INV100307</t>
  </si>
  <si>
    <t>STR111</t>
  </si>
  <si>
    <t>EMP0168</t>
  </si>
  <si>
    <t>INV100308</t>
  </si>
  <si>
    <t>INV100309</t>
  </si>
  <si>
    <t>INV100310</t>
  </si>
  <si>
    <t>CUST0190</t>
  </si>
  <si>
    <t>INV100311</t>
  </si>
  <si>
    <t>CUST0689</t>
  </si>
  <si>
    <t>INV100312</t>
  </si>
  <si>
    <t>INV100313</t>
  </si>
  <si>
    <t>PRD129</t>
  </si>
  <si>
    <t>INV100314</t>
  </si>
  <si>
    <t>INV100315</t>
  </si>
  <si>
    <t>STR090</t>
  </si>
  <si>
    <t>EMP0192</t>
  </si>
  <si>
    <t>INV100316</t>
  </si>
  <si>
    <t>CUST0637</t>
  </si>
  <si>
    <t>EMP0150</t>
  </si>
  <si>
    <t>INV100317</t>
  </si>
  <si>
    <t>CUST0437</t>
  </si>
  <si>
    <t>INV100318</t>
  </si>
  <si>
    <t>EMP0307</t>
  </si>
  <si>
    <t>INV100319</t>
  </si>
  <si>
    <t>PRD044</t>
  </si>
  <si>
    <t>STR057</t>
  </si>
  <si>
    <t>INV100320</t>
  </si>
  <si>
    <t>CUST0529</t>
  </si>
  <si>
    <t>INV100321</t>
  </si>
  <si>
    <t>CUST0181</t>
  </si>
  <si>
    <t>PRD081</t>
  </si>
  <si>
    <t>INV100322</t>
  </si>
  <si>
    <t>CUST0260</t>
  </si>
  <si>
    <t>INV100323</t>
  </si>
  <si>
    <t>EMP0193</t>
  </si>
  <si>
    <t>INV100324</t>
  </si>
  <si>
    <t>CUST0659</t>
  </si>
  <si>
    <t>STR065</t>
  </si>
  <si>
    <t>INV100325</t>
  </si>
  <si>
    <t>CUST0029</t>
  </si>
  <si>
    <t>STR105</t>
  </si>
  <si>
    <t>EMP0089</t>
  </si>
  <si>
    <t>INV100326</t>
  </si>
  <si>
    <t>STR036</t>
  </si>
  <si>
    <t>INV100327</t>
  </si>
  <si>
    <t>CUST0244</t>
  </si>
  <si>
    <t>EMP0318</t>
  </si>
  <si>
    <t>INV100328</t>
  </si>
  <si>
    <t>INV100329</t>
  </si>
  <si>
    <t>CUST0497</t>
  </si>
  <si>
    <t>INV100330</t>
  </si>
  <si>
    <t>CUST0581</t>
  </si>
  <si>
    <t>EMP0094</t>
  </si>
  <si>
    <t>INV100331</t>
  </si>
  <si>
    <t>CUST0202</t>
  </si>
  <si>
    <t>INV100332</t>
  </si>
  <si>
    <t>CUST0068</t>
  </si>
  <si>
    <t>EMP0002</t>
  </si>
  <si>
    <t>INV100333</t>
  </si>
  <si>
    <t>STR147</t>
  </si>
  <si>
    <t>EMP0001</t>
  </si>
  <si>
    <t>INV100334</t>
  </si>
  <si>
    <t>CUST0397</t>
  </si>
  <si>
    <t>STR061</t>
  </si>
  <si>
    <t>EMP0279</t>
  </si>
  <si>
    <t>INV100335</t>
  </si>
  <si>
    <t>EMP0006</t>
  </si>
  <si>
    <t>INV100336</t>
  </si>
  <si>
    <t>CUST0604</t>
  </si>
  <si>
    <t>EMP0246</t>
  </si>
  <si>
    <t>INV100337</t>
  </si>
  <si>
    <t>PRD057</t>
  </si>
  <si>
    <t>INV100338</t>
  </si>
  <si>
    <t>CUST0035</t>
  </si>
  <si>
    <t>STR174</t>
  </si>
  <si>
    <t>EMP0100</t>
  </si>
  <si>
    <t>INV100339</t>
  </si>
  <si>
    <t>CUST0136</t>
  </si>
  <si>
    <t>EMP0026</t>
  </si>
  <si>
    <t>INV100340</t>
  </si>
  <si>
    <t>INV100341</t>
  </si>
  <si>
    <t>EMP0179</t>
  </si>
  <si>
    <t>INV100342</t>
  </si>
  <si>
    <t>INV100343</t>
  </si>
  <si>
    <t>STR133</t>
  </si>
  <si>
    <t>EMP0258</t>
  </si>
  <si>
    <t>INV100344</t>
  </si>
  <si>
    <t>CUST0435</t>
  </si>
  <si>
    <t>STR126</t>
  </si>
  <si>
    <t>EMP0063</t>
  </si>
  <si>
    <t>INV100345</t>
  </si>
  <si>
    <t>INV100346</t>
  </si>
  <si>
    <t>CUST0518</t>
  </si>
  <si>
    <t>INV100347</t>
  </si>
  <si>
    <t>CUST0395</t>
  </si>
  <si>
    <t>STR009</t>
  </si>
  <si>
    <t>INV100348</t>
  </si>
  <si>
    <t>CUST0457</t>
  </si>
  <si>
    <t>INV100349</t>
  </si>
  <si>
    <t>CUST0174</t>
  </si>
  <si>
    <t>EMP0022</t>
  </si>
  <si>
    <t>INV100350</t>
  </si>
  <si>
    <t>CUST0020</t>
  </si>
  <si>
    <t>EMP0040</t>
  </si>
  <si>
    <t>INV100351</t>
  </si>
  <si>
    <t>CUST0661</t>
  </si>
  <si>
    <t>INV100352</t>
  </si>
  <si>
    <t>INV100353</t>
  </si>
  <si>
    <t>CUST0350</t>
  </si>
  <si>
    <t>STR112</t>
  </si>
  <si>
    <t>EMP0084</t>
  </si>
  <si>
    <t>INV100354</t>
  </si>
  <si>
    <t>INV100355</t>
  </si>
  <si>
    <t>CUST0307</t>
  </si>
  <si>
    <t>EMP0200</t>
  </si>
  <si>
    <t>INV100356</t>
  </si>
  <si>
    <t>EMP0194</t>
  </si>
  <si>
    <t>INV100357</t>
  </si>
  <si>
    <t>CUST0219</t>
  </si>
  <si>
    <t>INV100358</t>
  </si>
  <si>
    <t>EMP0224</t>
  </si>
  <si>
    <t>INV100359</t>
  </si>
  <si>
    <t>INV100360</t>
  </si>
  <si>
    <t>STR094</t>
  </si>
  <si>
    <t>EMP0347</t>
  </si>
  <si>
    <t>INV100361</t>
  </si>
  <si>
    <t>CUST0303</t>
  </si>
  <si>
    <t>STR117</t>
  </si>
  <si>
    <t>EMP0009</t>
  </si>
  <si>
    <t>INV100362</t>
  </si>
  <si>
    <t>CUST0340</t>
  </si>
  <si>
    <t>INV100363</t>
  </si>
  <si>
    <t>CUST0694</t>
  </si>
  <si>
    <t>INV100364</t>
  </si>
  <si>
    <t>EMP0259</t>
  </si>
  <si>
    <t>INV100365</t>
  </si>
  <si>
    <t>CUST0172</t>
  </si>
  <si>
    <t>INV100366</t>
  </si>
  <si>
    <t>INV100367</t>
  </si>
  <si>
    <t>CUST0049</t>
  </si>
  <si>
    <t>STR115</t>
  </si>
  <si>
    <t>EMP0136</t>
  </si>
  <si>
    <t>INV100368</t>
  </si>
  <si>
    <t>PRD123</t>
  </si>
  <si>
    <t>STR164</t>
  </si>
  <si>
    <t>INV100369</t>
  </si>
  <si>
    <t>STR178</t>
  </si>
  <si>
    <t>INV100370</t>
  </si>
  <si>
    <t>EMP0178</t>
  </si>
  <si>
    <t>INV100371</t>
  </si>
  <si>
    <t>CUST0167</t>
  </si>
  <si>
    <t>INV100372</t>
  </si>
  <si>
    <t>CUST0422</t>
  </si>
  <si>
    <t>INV100373</t>
  </si>
  <si>
    <t>CUST0198</t>
  </si>
  <si>
    <t>PRD122</t>
  </si>
  <si>
    <t>INV100374</t>
  </si>
  <si>
    <t>CUST0673</t>
  </si>
  <si>
    <t>INV100375</t>
  </si>
  <si>
    <t>CUST0477</t>
  </si>
  <si>
    <t>EMP0206</t>
  </si>
  <si>
    <t>INV100376</t>
  </si>
  <si>
    <t>CUST0296</t>
  </si>
  <si>
    <t>EMP0218</t>
  </si>
  <si>
    <t>INV100377</t>
  </si>
  <si>
    <t>INV100378</t>
  </si>
  <si>
    <t>EMP0275</t>
  </si>
  <si>
    <t>INV100379</t>
  </si>
  <si>
    <t>INV100380</t>
  </si>
  <si>
    <t>CUST0433</t>
  </si>
  <si>
    <t>EMP0304</t>
  </si>
  <si>
    <t>INV100381</t>
  </si>
  <si>
    <t>INV100382</t>
  </si>
  <si>
    <t>CUST0621</t>
  </si>
  <si>
    <t>INV100383</t>
  </si>
  <si>
    <t>INV100384</t>
  </si>
  <si>
    <t>CUST0595</t>
  </si>
  <si>
    <t>INV100385</t>
  </si>
  <si>
    <t>CUST0451</t>
  </si>
  <si>
    <t>INV100386</t>
  </si>
  <si>
    <t>CUST0622</t>
  </si>
  <si>
    <t>INV100387</t>
  </si>
  <si>
    <t>CUST0586</t>
  </si>
  <si>
    <t>EMP0134</t>
  </si>
  <si>
    <t>INV100388</t>
  </si>
  <si>
    <t>CUST0534</t>
  </si>
  <si>
    <t>INV100389</t>
  </si>
  <si>
    <t>CUST0592</t>
  </si>
  <si>
    <t>INV100390</t>
  </si>
  <si>
    <t>CUST0210</t>
  </si>
  <si>
    <t>INV100391</t>
  </si>
  <si>
    <t>CUST0461</t>
  </si>
  <si>
    <t>PRD146</t>
  </si>
  <si>
    <t>INV100392</t>
  </si>
  <si>
    <t>INV100393</t>
  </si>
  <si>
    <t>INV100394</t>
  </si>
  <si>
    <t>CUST0250</t>
  </si>
  <si>
    <t>INV100395</t>
  </si>
  <si>
    <t>CUST0075</t>
  </si>
  <si>
    <t>INV100396</t>
  </si>
  <si>
    <t>CUST0054</t>
  </si>
  <si>
    <t>EMP0207</t>
  </si>
  <si>
    <t>INV100397</t>
  </si>
  <si>
    <t>CUST0053</t>
  </si>
  <si>
    <t>INV100398</t>
  </si>
  <si>
    <t>CUST0454</t>
  </si>
  <si>
    <t>INV100399</t>
  </si>
  <si>
    <t>CUST0683</t>
  </si>
  <si>
    <t>INV100400</t>
  </si>
  <si>
    <t>CUST0096</t>
  </si>
  <si>
    <t>INV100401</t>
  </si>
  <si>
    <t>CUST0021</t>
  </si>
  <si>
    <t>INV100402</t>
  </si>
  <si>
    <t>INV100403</t>
  </si>
  <si>
    <t>INV100404</t>
  </si>
  <si>
    <t>CUST0328</t>
  </si>
  <si>
    <t>STR179</t>
  </si>
  <si>
    <t>EMP0049</t>
  </si>
  <si>
    <t>INV100405</t>
  </si>
  <si>
    <t>CUST0500</t>
  </si>
  <si>
    <t>INV100406</t>
  </si>
  <si>
    <t>INV100407</t>
  </si>
  <si>
    <t>CUST0670</t>
  </si>
  <si>
    <t>INV100408</t>
  </si>
  <si>
    <t>CUST0665</t>
  </si>
  <si>
    <t>INV100409</t>
  </si>
  <si>
    <t>EMP0119</t>
  </si>
  <si>
    <t>INV100410</t>
  </si>
  <si>
    <t>EMP0041</t>
  </si>
  <si>
    <t>INV100411</t>
  </si>
  <si>
    <t>CUST0160</t>
  </si>
  <si>
    <t>INV100412</t>
  </si>
  <si>
    <t>CUST0269</t>
  </si>
  <si>
    <t>INV100413</t>
  </si>
  <si>
    <t>CUST0679</t>
  </si>
  <si>
    <t>EMP0076</t>
  </si>
  <si>
    <t>INV100414</t>
  </si>
  <si>
    <t>CUST0555</t>
  </si>
  <si>
    <t>INV100415</t>
  </si>
  <si>
    <t>INV100416</t>
  </si>
  <si>
    <t>CUST0030</t>
  </si>
  <si>
    <t>INV100417</t>
  </si>
  <si>
    <t>EMP0216</t>
  </si>
  <si>
    <t>INV100418</t>
  </si>
  <si>
    <t>INV100419</t>
  </si>
  <si>
    <t>INV100420</t>
  </si>
  <si>
    <t>CUST0424</t>
  </si>
  <si>
    <t>INV100421</t>
  </si>
  <si>
    <t>CUST0227</t>
  </si>
  <si>
    <t>INV100422</t>
  </si>
  <si>
    <t>CUST0056</t>
  </si>
  <si>
    <t>INV100423</t>
  </si>
  <si>
    <t>STR054</t>
  </si>
  <si>
    <t>EMP0104</t>
  </si>
  <si>
    <t>INV100424</t>
  </si>
  <si>
    <t>CUST0610</t>
  </si>
  <si>
    <t>INV100425</t>
  </si>
  <si>
    <t>CUST0351</t>
  </si>
  <si>
    <t>EMP0072</t>
  </si>
  <si>
    <t>INV100426</t>
  </si>
  <si>
    <t>INV100427</t>
  </si>
  <si>
    <t>INV100428</t>
  </si>
  <si>
    <t>CUST0008</t>
  </si>
  <si>
    <t>EMP0202</t>
  </si>
  <si>
    <t>INV100429</t>
  </si>
  <si>
    <t>INV100430</t>
  </si>
  <si>
    <t>INV100431</t>
  </si>
  <si>
    <t>CUST0413</t>
  </si>
  <si>
    <t>INV100432</t>
  </si>
  <si>
    <t>INV100433</t>
  </si>
  <si>
    <t>EMP0221</t>
  </si>
  <si>
    <t>INV100434</t>
  </si>
  <si>
    <t>INV100435</t>
  </si>
  <si>
    <t>CUST0508</t>
  </si>
  <si>
    <t>PRD068</t>
  </si>
  <si>
    <t>EMP0330</t>
  </si>
  <si>
    <t>INV100436</t>
  </si>
  <si>
    <t>INV100437</t>
  </si>
  <si>
    <t>EMP0211</t>
  </si>
  <si>
    <t>INV100438</t>
  </si>
  <si>
    <t>PRD070</t>
  </si>
  <si>
    <t>INV100439</t>
  </si>
  <si>
    <t>CUST0386</t>
  </si>
  <si>
    <t>INV100440</t>
  </si>
  <si>
    <t>INV100441</t>
  </si>
  <si>
    <t>CUST0617</t>
  </si>
  <si>
    <t>EMP0252</t>
  </si>
  <si>
    <t>INV100442</t>
  </si>
  <si>
    <t>PRD144</t>
  </si>
  <si>
    <t>INV100443</t>
  </si>
  <si>
    <t>CUST0480</t>
  </si>
  <si>
    <t>INV100444</t>
  </si>
  <si>
    <t>CUST0516</t>
  </si>
  <si>
    <t>INV100445</t>
  </si>
  <si>
    <t>INV100446</t>
  </si>
  <si>
    <t>PRD023</t>
  </si>
  <si>
    <t>INV100447</t>
  </si>
  <si>
    <t>INV100448</t>
  </si>
  <si>
    <t>CUST0520</t>
  </si>
  <si>
    <t>STR063</t>
  </si>
  <si>
    <t>INV100449</t>
  </si>
  <si>
    <t>EMP0018</t>
  </si>
  <si>
    <t>INV100450</t>
  </si>
  <si>
    <t>INV100451</t>
  </si>
  <si>
    <t>CUST0318</t>
  </si>
  <si>
    <t>EMP0170</t>
  </si>
  <si>
    <t>INV100452</t>
  </si>
  <si>
    <t>INV100453</t>
  </si>
  <si>
    <t>INV100454</t>
  </si>
  <si>
    <t>CUST0158</t>
  </si>
  <si>
    <t>INV100455</t>
  </si>
  <si>
    <t>CUST0526</t>
  </si>
  <si>
    <t>INV100456</t>
  </si>
  <si>
    <t>CUST0643</t>
  </si>
  <si>
    <t>INV100457</t>
  </si>
  <si>
    <t>CUST0682</t>
  </si>
  <si>
    <t>INV100458</t>
  </si>
  <si>
    <t>PRD117</t>
  </si>
  <si>
    <t>CUST0324</t>
  </si>
  <si>
    <t>INV100460</t>
  </si>
  <si>
    <t>EMP0144</t>
  </si>
  <si>
    <t>INV100461</t>
  </si>
  <si>
    <t>INV100462</t>
  </si>
  <si>
    <t>EMP0297</t>
  </si>
  <si>
    <t>INV100463</t>
  </si>
  <si>
    <t>EMP0286</t>
  </si>
  <si>
    <t>INV100464</t>
  </si>
  <si>
    <t>INV100465</t>
  </si>
  <si>
    <t>INV100466</t>
  </si>
  <si>
    <t>CUST0184</t>
  </si>
  <si>
    <t>INV100467</t>
  </si>
  <si>
    <t>CUST0122</t>
  </si>
  <si>
    <t>INV100468</t>
  </si>
  <si>
    <t>CUST0528</t>
  </si>
  <si>
    <t>INV100469</t>
  </si>
  <si>
    <t>CUST0600</t>
  </si>
  <si>
    <t>INV100470</t>
  </si>
  <si>
    <t>INV100471</t>
  </si>
  <si>
    <t>EMP0123</t>
  </si>
  <si>
    <t>INV100472</t>
  </si>
  <si>
    <t>EMP0267</t>
  </si>
  <si>
    <t>INV100473</t>
  </si>
  <si>
    <t>CUST0329</t>
  </si>
  <si>
    <t>INV100474</t>
  </si>
  <si>
    <t>STR152</t>
  </si>
  <si>
    <t>EMP0291</t>
  </si>
  <si>
    <t>INV100475</t>
  </si>
  <si>
    <t>INV100476</t>
  </si>
  <si>
    <t>CUST0671</t>
  </si>
  <si>
    <t>INV100477</t>
  </si>
  <si>
    <t>INV100478</t>
  </si>
  <si>
    <t>INV100479</t>
  </si>
  <si>
    <t>CUST0225</t>
  </si>
  <si>
    <t>INV100480</t>
  </si>
  <si>
    <t>INV100481</t>
  </si>
  <si>
    <t>EMP0348</t>
  </si>
  <si>
    <t>INV100482</t>
  </si>
  <si>
    <t>INV100483</t>
  </si>
  <si>
    <t>INV100484</t>
  </si>
  <si>
    <t>INV100485</t>
  </si>
  <si>
    <t>INV100486</t>
  </si>
  <si>
    <t>INV100487</t>
  </si>
  <si>
    <t>CUST0285</t>
  </si>
  <si>
    <t>INV100488</t>
  </si>
  <si>
    <t>CUST0479</t>
  </si>
  <si>
    <t>EMP0075</t>
  </si>
  <si>
    <t>INV100489</t>
  </si>
  <si>
    <t>CUST0685</t>
  </si>
  <si>
    <t>EMP0195</t>
  </si>
  <si>
    <t>INV100490</t>
  </si>
  <si>
    <t>CUST0560</t>
  </si>
  <si>
    <t>INV100491</t>
  </si>
  <si>
    <t>INV100492</t>
  </si>
  <si>
    <t>INV100493</t>
  </si>
  <si>
    <t>CUST0569</t>
  </si>
  <si>
    <t>INV100494</t>
  </si>
  <si>
    <t>INV100495</t>
  </si>
  <si>
    <t>CUST0236</t>
  </si>
  <si>
    <t>INV100496</t>
  </si>
  <si>
    <t>INV100497</t>
  </si>
  <si>
    <t>INV100498</t>
  </si>
  <si>
    <t>EMP0058</t>
  </si>
  <si>
    <t>INV100499</t>
  </si>
  <si>
    <t>CUST0452</t>
  </si>
  <si>
    <t>STR083</t>
  </si>
  <si>
    <t>EMP0074</t>
  </si>
  <si>
    <t>INV100500</t>
  </si>
  <si>
    <t>CUST0612</t>
  </si>
  <si>
    <t>PRD043</t>
  </si>
  <si>
    <t>INV100501</t>
  </si>
  <si>
    <t>INV100502</t>
  </si>
  <si>
    <t>INV100503</t>
  </si>
  <si>
    <t>CUST0444</t>
  </si>
  <si>
    <t>INV100504</t>
  </si>
  <si>
    <t>CUST0515</t>
  </si>
  <si>
    <t>INV100505</t>
  </si>
  <si>
    <t>INV100506</t>
  </si>
  <si>
    <t>CUST0635</t>
  </si>
  <si>
    <t>INV100507</t>
  </si>
  <si>
    <t>INV100508</t>
  </si>
  <si>
    <t>STR153</t>
  </si>
  <si>
    <t>INV100509</t>
  </si>
  <si>
    <t>INV100510</t>
  </si>
  <si>
    <t>INV100511</t>
  </si>
  <si>
    <t>CUST0514</t>
  </si>
  <si>
    <t>INV100512</t>
  </si>
  <si>
    <t>CUST0090</t>
  </si>
  <si>
    <t>EMP0322</t>
  </si>
  <si>
    <t>INV100513</t>
  </si>
  <si>
    <t>INV100514</t>
  </si>
  <si>
    <t>CUST0078</t>
  </si>
  <si>
    <t>INV100515</t>
  </si>
  <si>
    <t>EMP0196</t>
  </si>
  <si>
    <t>INV100516</t>
  </si>
  <si>
    <t>INV100517</t>
  </si>
  <si>
    <t>INV100518</t>
  </si>
  <si>
    <t>CUST0625</t>
  </si>
  <si>
    <t>INV100519</t>
  </si>
  <si>
    <t>INV100520</t>
  </si>
  <si>
    <t>INV100521</t>
  </si>
  <si>
    <t>CUST0558</t>
  </si>
  <si>
    <t>INV100522</t>
  </si>
  <si>
    <t>INV100523</t>
  </si>
  <si>
    <t>INV100524</t>
  </si>
  <si>
    <t>CUST0123</t>
  </si>
  <si>
    <t>INV100525</t>
  </si>
  <si>
    <t>CUST0162</t>
  </si>
  <si>
    <t>EMP0316</t>
  </si>
  <si>
    <t>INV100526</t>
  </si>
  <si>
    <t>EMP0004</t>
  </si>
  <si>
    <t>INV100527</t>
  </si>
  <si>
    <t>CUST0173</t>
  </si>
  <si>
    <t>INV100528</t>
  </si>
  <si>
    <t>CUST0363</t>
  </si>
  <si>
    <t>INV100529</t>
  </si>
  <si>
    <t>EMP0266</t>
  </si>
  <si>
    <t>INV100530</t>
  </si>
  <si>
    <t>INV100531</t>
  </si>
  <si>
    <t>PRD148</t>
  </si>
  <si>
    <t>INV100532</t>
  </si>
  <si>
    <t>INV100533</t>
  </si>
  <si>
    <t>INV100534</t>
  </si>
  <si>
    <t>INV100535</t>
  </si>
  <si>
    <t>INV100536</t>
  </si>
  <si>
    <t>INV100537</t>
  </si>
  <si>
    <t>EMP0091</t>
  </si>
  <si>
    <t>INV100538</t>
  </si>
  <si>
    <t>EMP0080</t>
  </si>
  <si>
    <t>INV100539</t>
  </si>
  <si>
    <t>CUST0697</t>
  </si>
  <si>
    <t>INV100540</t>
  </si>
  <si>
    <t>EMP0112</t>
  </si>
  <si>
    <t>INV100541</t>
  </si>
  <si>
    <t>CUST0410</t>
  </si>
  <si>
    <t>EMP0321</t>
  </si>
  <si>
    <t>INV100542</t>
  </si>
  <si>
    <t>CUST0498</t>
  </si>
  <si>
    <t>STR161</t>
  </si>
  <si>
    <t>INV100543</t>
  </si>
  <si>
    <t>CUST0071</t>
  </si>
  <si>
    <t>EMP0337</t>
  </si>
  <si>
    <t>INV100544</t>
  </si>
  <si>
    <t>INV100545</t>
  </si>
  <si>
    <t>INV100546</t>
  </si>
  <si>
    <t>CUST0110</t>
  </si>
  <si>
    <t>INV100547</t>
  </si>
  <si>
    <t>STR176</t>
  </si>
  <si>
    <t>INV100548</t>
  </si>
  <si>
    <t>STR129</t>
  </si>
  <si>
    <t>INV100549</t>
  </si>
  <si>
    <t>EMP0264</t>
  </si>
  <si>
    <t>INV100550</t>
  </si>
  <si>
    <t>INV100551</t>
  </si>
  <si>
    <t>CUST0195</t>
  </si>
  <si>
    <t>INV100552</t>
  </si>
  <si>
    <t>INV100553</t>
  </si>
  <si>
    <t>EMP0056</t>
  </si>
  <si>
    <t>INV100554</t>
  </si>
  <si>
    <t>CUST0378</t>
  </si>
  <si>
    <t>INV100555</t>
  </si>
  <si>
    <t>CUST0695</t>
  </si>
  <si>
    <t>INV100556</t>
  </si>
  <si>
    <t>INV100557</t>
  </si>
  <si>
    <t>INV100558</t>
  </si>
  <si>
    <t>INV100559</t>
  </si>
  <si>
    <t>CUST0061</t>
  </si>
  <si>
    <t>INV100560</t>
  </si>
  <si>
    <t>INV100561</t>
  </si>
  <si>
    <t>EMP0160</t>
  </si>
  <si>
    <t>INV100562</t>
  </si>
  <si>
    <t>INV100563</t>
  </si>
  <si>
    <t>STR149</t>
  </si>
  <si>
    <t>EMP0128</t>
  </si>
  <si>
    <t>INV100564</t>
  </si>
  <si>
    <t>INV100565</t>
  </si>
  <si>
    <t>INV100566</t>
  </si>
  <si>
    <t>CUST0099</t>
  </si>
  <si>
    <t>INV100567</t>
  </si>
  <si>
    <t>CUST0677</t>
  </si>
  <si>
    <t>INV100568</t>
  </si>
  <si>
    <t>CUST0370</t>
  </si>
  <si>
    <t>INV100569</t>
  </si>
  <si>
    <t>EMP0140</t>
  </si>
  <si>
    <t>INV100570</t>
  </si>
  <si>
    <t>CUST0474</t>
  </si>
  <si>
    <t>INV100571</t>
  </si>
  <si>
    <t>CUST0559</t>
  </si>
  <si>
    <t>INV100572</t>
  </si>
  <si>
    <t>CUST0698</t>
  </si>
  <si>
    <t>EMP0071</t>
  </si>
  <si>
    <t>INV100573</t>
  </si>
  <si>
    <t>INV100574</t>
  </si>
  <si>
    <t>CUST0089</t>
  </si>
  <si>
    <t>INV100575</t>
  </si>
  <si>
    <t>INV100576</t>
  </si>
  <si>
    <t>CUST0699</t>
  </si>
  <si>
    <t>EMP0328</t>
  </si>
  <si>
    <t>INV100577</t>
  </si>
  <si>
    <t>CUST0224</t>
  </si>
  <si>
    <t>INV100578</t>
  </si>
  <si>
    <t>INV100579</t>
  </si>
  <si>
    <t>CUST0327</t>
  </si>
  <si>
    <t>INV100580</t>
  </si>
  <si>
    <t>INV100581</t>
  </si>
  <si>
    <t>INV100582</t>
  </si>
  <si>
    <t>INV100583</t>
  </si>
  <si>
    <t>EMP0260</t>
  </si>
  <si>
    <t>INV100584</t>
  </si>
  <si>
    <t>CUST0161</t>
  </si>
  <si>
    <t>EMP0064</t>
  </si>
  <si>
    <t>INV100585</t>
  </si>
  <si>
    <t>INV100586</t>
  </si>
  <si>
    <t>CUST0356</t>
  </si>
  <si>
    <t>PRD140</t>
  </si>
  <si>
    <t>INV100587</t>
  </si>
  <si>
    <t>INV100588</t>
  </si>
  <si>
    <t>EMP0236</t>
  </si>
  <si>
    <t>INV100589</t>
  </si>
  <si>
    <t>INV100590</t>
  </si>
  <si>
    <t>EMP0147</t>
  </si>
  <si>
    <t>INV100591</t>
  </si>
  <si>
    <t>CUST0632</t>
  </si>
  <si>
    <t>INV100592</t>
  </si>
  <si>
    <t>CUST0230</t>
  </si>
  <si>
    <t>INV100593</t>
  </si>
  <si>
    <t>INV100594</t>
  </si>
  <si>
    <t>STR128</t>
  </si>
  <si>
    <t>INV100595</t>
  </si>
  <si>
    <t>INV100596</t>
  </si>
  <si>
    <t>CUST0449</t>
  </si>
  <si>
    <t>INV100597</t>
  </si>
  <si>
    <t>EMP0173</t>
  </si>
  <si>
    <t>INV100598</t>
  </si>
  <si>
    <t>INV100599</t>
  </si>
  <si>
    <t>INV100600</t>
  </si>
  <si>
    <t>INV100601</t>
  </si>
  <si>
    <t>CUST0259</t>
  </si>
  <si>
    <t>INV100602</t>
  </si>
  <si>
    <t>EMP0325</t>
  </si>
  <si>
    <t>INV100603</t>
  </si>
  <si>
    <t>CUST0130</t>
  </si>
  <si>
    <t>INV100604</t>
  </si>
  <si>
    <t>CUST0548</t>
  </si>
  <si>
    <t>EMP0241</t>
  </si>
  <si>
    <t>INV100605</t>
  </si>
  <si>
    <t>INV100606</t>
  </si>
  <si>
    <t>EMP0309</t>
  </si>
  <si>
    <t>INV100607</t>
  </si>
  <si>
    <t>INV100608</t>
  </si>
  <si>
    <t>INV100609</t>
  </si>
  <si>
    <t>CUST0037</t>
  </si>
  <si>
    <t>INV100610</t>
  </si>
  <si>
    <t>CUST0215</t>
  </si>
  <si>
    <t>INV100611</t>
  </si>
  <si>
    <t>CUST0425</t>
  </si>
  <si>
    <t>STR170</t>
  </si>
  <si>
    <t>INV100612</t>
  </si>
  <si>
    <t>INV100613</t>
  </si>
  <si>
    <t>INV100614</t>
  </si>
  <si>
    <t>CUST0313</t>
  </si>
  <si>
    <t>PRD039</t>
  </si>
  <si>
    <t>INV100615</t>
  </si>
  <si>
    <t>INV100616</t>
  </si>
  <si>
    <t>CUST0149</t>
  </si>
  <si>
    <t>INV100617</t>
  </si>
  <si>
    <t>INV100618</t>
  </si>
  <si>
    <t>CUST0602</t>
  </si>
  <si>
    <t>INV100619</t>
  </si>
  <si>
    <t>EMP0159</t>
  </si>
  <si>
    <t>INV100620</t>
  </si>
  <si>
    <t>CUST0522</t>
  </si>
  <si>
    <t>EMP0118</t>
  </si>
  <si>
    <t>INV100621</t>
  </si>
  <si>
    <t>INV100622</t>
  </si>
  <si>
    <t>CUST0660</t>
  </si>
  <si>
    <t>INV100623</t>
  </si>
  <si>
    <t>INV100624</t>
  </si>
  <si>
    <t>INV100625</t>
  </si>
  <si>
    <t>INV100626</t>
  </si>
  <si>
    <t>CUST0373</t>
  </si>
  <si>
    <t>INV100627</t>
  </si>
  <si>
    <t>PRD073</t>
  </si>
  <si>
    <t>INV100628</t>
  </si>
  <si>
    <t>INV100629</t>
  </si>
  <si>
    <t>INV100630</t>
  </si>
  <si>
    <t>INV100631</t>
  </si>
  <si>
    <t>EMP0282</t>
  </si>
  <si>
    <t>INV100632</t>
  </si>
  <si>
    <t>INV100633</t>
  </si>
  <si>
    <t>INV100634</t>
  </si>
  <si>
    <t>INV100635</t>
  </si>
  <si>
    <t>CUST0536</t>
  </si>
  <si>
    <t>INV100636</t>
  </si>
  <si>
    <t>INV100637</t>
  </si>
  <si>
    <t>CUST0223</t>
  </si>
  <si>
    <t>INV101970</t>
  </si>
  <si>
    <t>INV100639</t>
  </si>
  <si>
    <t>CUST0627</t>
  </si>
  <si>
    <t>INV100640</t>
  </si>
  <si>
    <t>INV100641</t>
  </si>
  <si>
    <t>INV100642</t>
  </si>
  <si>
    <t>CUST0069</t>
  </si>
  <si>
    <t>INV100643</t>
  </si>
  <si>
    <t>EMP0090</t>
  </si>
  <si>
    <t>INV100644</t>
  </si>
  <si>
    <t>CUST0409</t>
  </si>
  <si>
    <t>INV100645</t>
  </si>
  <si>
    <t>INV100646</t>
  </si>
  <si>
    <t>INV100647</t>
  </si>
  <si>
    <t>INV100648</t>
  </si>
  <si>
    <t>INV100649</t>
  </si>
  <si>
    <t>INV100650</t>
  </si>
  <si>
    <t>CUST0315</t>
  </si>
  <si>
    <t>INV100651</t>
  </si>
  <si>
    <t>CUST0436</t>
  </si>
  <si>
    <t>INV100652</t>
  </si>
  <si>
    <t>INV100653</t>
  </si>
  <si>
    <t>INV100654</t>
  </si>
  <si>
    <t>INV100655</t>
  </si>
  <si>
    <t>PRD045</t>
  </si>
  <si>
    <t>EMP0257</t>
  </si>
  <si>
    <t>INV100656</t>
  </si>
  <si>
    <t>CUST0264</t>
  </si>
  <si>
    <t>INV100657</t>
  </si>
  <si>
    <t>EMP0172</t>
  </si>
  <si>
    <t>INV100658</t>
  </si>
  <si>
    <t>CUST0379</t>
  </si>
  <si>
    <t>INV100659</t>
  </si>
  <si>
    <t>INV100660</t>
  </si>
  <si>
    <t>INV100661</t>
  </si>
  <si>
    <t>INV100662</t>
  </si>
  <si>
    <t>INV100663</t>
  </si>
  <si>
    <t>CUST0317</t>
  </si>
  <si>
    <t>INV100664</t>
  </si>
  <si>
    <t>CUST0116</t>
  </si>
  <si>
    <t>INV100665</t>
  </si>
  <si>
    <t>INV100666</t>
  </si>
  <si>
    <t>PRD139</t>
  </si>
  <si>
    <t>INV100667</t>
  </si>
  <si>
    <t>CUST0194</t>
  </si>
  <si>
    <t>INV100668</t>
  </si>
  <si>
    <t>CUST0185</t>
  </si>
  <si>
    <t>INV100669</t>
  </si>
  <si>
    <t>INV100670</t>
  </si>
  <si>
    <t>INV100671</t>
  </si>
  <si>
    <t>CUST0640</t>
  </si>
  <si>
    <t>INV100672</t>
  </si>
  <si>
    <t>INV100673</t>
  </si>
  <si>
    <t>INV100674</t>
  </si>
  <si>
    <t>INV100675</t>
  </si>
  <si>
    <t>CUST0304</t>
  </si>
  <si>
    <t>INV100676</t>
  </si>
  <si>
    <t>INV100677</t>
  </si>
  <si>
    <t>INV100678</t>
  </si>
  <si>
    <t>INV100679</t>
  </si>
  <si>
    <t>CUST0083</t>
  </si>
  <si>
    <t>INV100680</t>
  </si>
  <si>
    <t>CUST0186</t>
  </si>
  <si>
    <t>INV100681</t>
  </si>
  <si>
    <t>INV100682</t>
  </si>
  <si>
    <t>INV100683</t>
  </si>
  <si>
    <t>INV100684</t>
  </si>
  <si>
    <t>INV100685</t>
  </si>
  <si>
    <t>EMP0269</t>
  </si>
  <si>
    <t>INV100686</t>
  </si>
  <si>
    <t>INV100687</t>
  </si>
  <si>
    <t>INV100688</t>
  </si>
  <si>
    <t>EMP0120</t>
  </si>
  <si>
    <t>INV100689</t>
  </si>
  <si>
    <t>CUST0152</t>
  </si>
  <si>
    <t>INV100690</t>
  </si>
  <si>
    <t>CUST0242</t>
  </si>
  <si>
    <t>INV100691</t>
  </si>
  <si>
    <t>INV100692</t>
  </si>
  <si>
    <t>CUST0615</t>
  </si>
  <si>
    <t>INV100693</t>
  </si>
  <si>
    <t>CUST0690</t>
  </si>
  <si>
    <t>EMP0113</t>
  </si>
  <si>
    <t>INV100694</t>
  </si>
  <si>
    <t>INV100695</t>
  </si>
  <si>
    <t>INV100696</t>
  </si>
  <si>
    <t>INV100697</t>
  </si>
  <si>
    <t>INV100698</t>
  </si>
  <si>
    <t>INV100699</t>
  </si>
  <si>
    <t>INV100700</t>
  </si>
  <si>
    <t>CUST0286</t>
  </si>
  <si>
    <t>INV100701</t>
  </si>
  <si>
    <t>CUST0115</t>
  </si>
  <si>
    <t>STR146</t>
  </si>
  <si>
    <t>INV100702</t>
  </si>
  <si>
    <t>INV100703</t>
  </si>
  <si>
    <t>INV100704</t>
  </si>
  <si>
    <t>INV100705</t>
  </si>
  <si>
    <t>INV100706</t>
  </si>
  <si>
    <t>INV100707</t>
  </si>
  <si>
    <t>INV100708</t>
  </si>
  <si>
    <t>INV100709</t>
  </si>
  <si>
    <t>CUST0463</t>
  </si>
  <si>
    <t>INV100710</t>
  </si>
  <si>
    <t>CUST0310</t>
  </si>
  <si>
    <t>INV100711</t>
  </si>
  <si>
    <t>INV100712</t>
  </si>
  <si>
    <t>CUST0630</t>
  </si>
  <si>
    <t>INV100713</t>
  </si>
  <si>
    <t>INV100714</t>
  </si>
  <si>
    <t>INV100715</t>
  </si>
  <si>
    <t>CUST0343</t>
  </si>
  <si>
    <t>INV100716</t>
  </si>
  <si>
    <t>CUST0262</t>
  </si>
  <si>
    <t>INV100717</t>
  </si>
  <si>
    <t>INV100718</t>
  </si>
  <si>
    <t>CUST0587</t>
  </si>
  <si>
    <t>INV100719</t>
  </si>
  <si>
    <t>CUST0105</t>
  </si>
  <si>
    <t>EMP0051</t>
  </si>
  <si>
    <t>INV100720</t>
  </si>
  <si>
    <t>CUST0539</t>
  </si>
  <si>
    <t>INV100721</t>
  </si>
  <si>
    <t>CUST0258</t>
  </si>
  <si>
    <t>INV100722</t>
  </si>
  <si>
    <t>INV100723</t>
  </si>
  <si>
    <t>INV100724</t>
  </si>
  <si>
    <t>INV100725</t>
  </si>
  <si>
    <t>CUST0169</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</si>
  <si>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</si>
  <si>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</si>
  <si>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</si>
  <si>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</si>
  <si>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</si>
  <si>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</si>
  <si>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</si>
  <si>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</si>
  <si>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</si>
  <si>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</si>
  <si>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</si>
  <si>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</si>
  <si>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</si>
  <si>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</si>
  <si>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</si>
  <si>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</si>
  <si>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</si>
  <si>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INV100737</t>
  </si>
  <si>
    <t>INV100738</t>
  </si>
  <si>
    <t>INV100739</t>
  </si>
  <si>
    <t>CUST0590</t>
  </si>
  <si>
    <t>INV100740</t>
  </si>
  <si>
    <t>INV100741</t>
  </si>
  <si>
    <t>INV100742</t>
  </si>
  <si>
    <t>CUST0341</t>
  </si>
  <si>
    <t>INV100743</t>
  </si>
  <si>
    <t>INV100744</t>
  </si>
  <si>
    <t>CUST0042</t>
  </si>
  <si>
    <t>INV100745</t>
  </si>
  <si>
    <t>STR142</t>
  </si>
  <si>
    <t>EMP0345</t>
  </si>
  <si>
    <t>INV100746</t>
  </si>
  <si>
    <t>CUST0139</t>
  </si>
  <si>
    <t>INV100747</t>
  </si>
  <si>
    <t>EMP0102</t>
  </si>
  <si>
    <t>INV100748</t>
  </si>
  <si>
    <t>INV100749</t>
  </si>
  <si>
    <t>INV100750</t>
  </si>
  <si>
    <t>CUST0084</t>
  </si>
  <si>
    <t>EMP0098</t>
  </si>
  <si>
    <t>INV101187</t>
  </si>
  <si>
    <t>CUST0487</t>
  </si>
  <si>
    <t>INV100752</t>
  </si>
  <si>
    <t>INV100753</t>
  </si>
  <si>
    <t>INV100754</t>
  </si>
  <si>
    <t>CUST0439</t>
  </si>
  <si>
    <t>INV100755</t>
  </si>
  <si>
    <t>EMP0045</t>
  </si>
  <si>
    <t>INV100756</t>
  </si>
  <si>
    <t>INV100757</t>
  </si>
  <si>
    <t>CUST0076</t>
  </si>
  <si>
    <t>INV100758</t>
  </si>
  <si>
    <t>INV100759</t>
  </si>
  <si>
    <t>INV100760</t>
  </si>
  <si>
    <t>INV100761</t>
  </si>
  <si>
    <t>INV100762</t>
  </si>
  <si>
    <t>INV100763</t>
  </si>
  <si>
    <t>CUST0352</t>
  </si>
  <si>
    <t>INV100764</t>
  </si>
  <si>
    <t>INV100765</t>
  </si>
  <si>
    <t>INV100766</t>
  </si>
  <si>
    <t>CUST0034</t>
  </si>
  <si>
    <t>INV100767</t>
  </si>
  <si>
    <t>INV100768</t>
  </si>
  <si>
    <t>INV100769</t>
  </si>
  <si>
    <t>CUST0064</t>
  </si>
  <si>
    <t>INV100770</t>
  </si>
  <si>
    <t>CUST0252</t>
  </si>
  <si>
    <t>INV100771</t>
  </si>
  <si>
    <t>INV100772</t>
  </si>
  <si>
    <t>INV100773</t>
  </si>
  <si>
    <t>INV100774</t>
  </si>
  <si>
    <t>CUST0512</t>
  </si>
  <si>
    <t>INV100775</t>
  </si>
  <si>
    <t>CUST0584</t>
  </si>
  <si>
    <t>INV100776</t>
  </si>
  <si>
    <t>CUST0002</t>
  </si>
  <si>
    <t>INV100777</t>
  </si>
  <si>
    <t>INV100778</t>
  </si>
  <si>
    <t>INV100779</t>
  </si>
  <si>
    <t>CUST0331</t>
  </si>
  <si>
    <t>INV100780</t>
  </si>
  <si>
    <t>CUST0305</t>
  </si>
  <si>
    <t>INV100781</t>
  </si>
  <si>
    <t>INV100782</t>
  </si>
  <si>
    <t>INV100783</t>
  </si>
  <si>
    <t>INV100784</t>
  </si>
  <si>
    <t>INV100785</t>
  </si>
  <si>
    <t>INV100786</t>
  </si>
  <si>
    <t>INV100787</t>
  </si>
  <si>
    <t>INV100788</t>
  </si>
  <si>
    <t>CUST0354</t>
  </si>
  <si>
    <t>INV100789</t>
  </si>
  <si>
    <t>CUST0091</t>
  </si>
  <si>
    <t>INV100790</t>
  </si>
  <si>
    <t>INV100791</t>
  </si>
  <si>
    <t>PRD116</t>
  </si>
  <si>
    <t>INV100792</t>
  </si>
  <si>
    <t>CUST0204</t>
  </si>
  <si>
    <t>INV100793</t>
  </si>
  <si>
    <t>INV100794</t>
  </si>
  <si>
    <t>CUST0609</t>
  </si>
  <si>
    <t>INV100795</t>
  </si>
  <si>
    <t>INV100796</t>
  </si>
  <si>
    <t>INV100797</t>
  </si>
  <si>
    <t>CUST0274</t>
  </si>
  <si>
    <t>INV100798</t>
  </si>
  <si>
    <t>INV100799</t>
  </si>
  <si>
    <t>INV100800</t>
  </si>
  <si>
    <t>INV100801</t>
  </si>
  <si>
    <t>INV100802</t>
  </si>
  <si>
    <t>INV100803</t>
  </si>
  <si>
    <t>CUST0693</t>
  </si>
  <si>
    <t>EMP0305</t>
  </si>
  <si>
    <t>INV100804</t>
  </si>
  <si>
    <t>CUST0103</t>
  </si>
  <si>
    <t>INV100805</t>
  </si>
  <si>
    <t>INV100806</t>
  </si>
  <si>
    <t>INV100807</t>
  </si>
  <si>
    <t>INV100808</t>
  </si>
  <si>
    <t>INV100809</t>
  </si>
  <si>
    <t>CUST0085</t>
  </si>
  <si>
    <t>INV100810</t>
  </si>
  <si>
    <t>CUST0629</t>
  </si>
  <si>
    <t>INV100811</t>
  </si>
  <si>
    <t>INV100812</t>
  </si>
  <si>
    <t>CUST0282</t>
  </si>
  <si>
    <t>INV100813</t>
  </si>
  <si>
    <t>INV100814</t>
  </si>
  <si>
    <t>INV100815</t>
  </si>
  <si>
    <t>INV100816</t>
  </si>
  <si>
    <t>CUST0146</t>
  </si>
  <si>
    <t>INV100817</t>
  </si>
  <si>
    <t>INV100818</t>
  </si>
  <si>
    <t>INV100819</t>
  </si>
  <si>
    <t>CUST0323</t>
  </si>
  <si>
    <t>INV100820</t>
  </si>
  <si>
    <t>CUST0292</t>
  </si>
  <si>
    <t>INV100821</t>
  </si>
  <si>
    <t>STR177</t>
  </si>
  <si>
    <t>EMP0044</t>
  </si>
  <si>
    <t>INV100822</t>
  </si>
  <si>
    <t>INV100823</t>
  </si>
  <si>
    <t>INV100824</t>
  </si>
  <si>
    <t>INV100825</t>
  </si>
  <si>
    <t>CUST0392</t>
  </si>
  <si>
    <t>INV100826</t>
  </si>
  <si>
    <t>CUST0565</t>
  </si>
  <si>
    <t>EMP0020</t>
  </si>
  <si>
    <t>INV100827</t>
  </si>
  <si>
    <t>INV100828</t>
  </si>
  <si>
    <t>CUST0108</t>
  </si>
  <si>
    <t>INV100829</t>
  </si>
  <si>
    <t>INV100830</t>
  </si>
  <si>
    <t>INV100831</t>
  </si>
  <si>
    <t>INV100832</t>
  </si>
  <si>
    <t>INV100833</t>
  </si>
  <si>
    <t>INV100834</t>
  </si>
  <si>
    <t>INV100835</t>
  </si>
  <si>
    <t>INV100836</t>
  </si>
  <si>
    <t>CUST0319</t>
  </si>
  <si>
    <t>INV100837</t>
  </si>
  <si>
    <t>INV100838</t>
  </si>
  <si>
    <t>STR137</t>
  </si>
  <si>
    <t>INV100839</t>
  </si>
  <si>
    <t>CUST0018</t>
  </si>
  <si>
    <t>INV100840</t>
  </si>
  <si>
    <t>INV100841</t>
  </si>
  <si>
    <t>INV100842</t>
  </si>
  <si>
    <t>INV100843</t>
  </si>
  <si>
    <t>INV100844</t>
  </si>
  <si>
    <t>EMP0244</t>
  </si>
  <si>
    <t>INV100845</t>
  </si>
  <si>
    <t>INV100846</t>
  </si>
  <si>
    <t>INV100847</t>
  </si>
  <si>
    <t>INV100848</t>
  </si>
  <si>
    <t>CUST0448</t>
  </si>
  <si>
    <t>INV100849</t>
  </si>
  <si>
    <t>INV100850</t>
  </si>
  <si>
    <t>INV100851</t>
  </si>
  <si>
    <t>INV100852</t>
  </si>
  <si>
    <t>CUST0672</t>
  </si>
  <si>
    <t>INV100853</t>
  </si>
  <si>
    <t>INV100854</t>
  </si>
  <si>
    <t>INV100855</t>
  </si>
  <si>
    <t>CUST0293</t>
  </si>
  <si>
    <t>INV100856</t>
  </si>
  <si>
    <t>INV100857</t>
  </si>
  <si>
    <t>INV100858</t>
  </si>
  <si>
    <t>CUST0347</t>
  </si>
  <si>
    <t>EMP0338</t>
  </si>
  <si>
    <t>INV100859</t>
  </si>
  <si>
    <t>INV100860</t>
  </si>
  <si>
    <t>CUST0472</t>
  </si>
  <si>
    <t>INV100861</t>
  </si>
  <si>
    <t>INV100862</t>
  </si>
  <si>
    <t>CUST0456</t>
  </si>
  <si>
    <t>INV100863</t>
  </si>
  <si>
    <t>INV100864</t>
  </si>
  <si>
    <t>INV100865</t>
  </si>
  <si>
    <t>INV100866</t>
  </si>
  <si>
    <t>INV100867</t>
  </si>
  <si>
    <t>INV100868</t>
  </si>
  <si>
    <t>INV100869</t>
  </si>
  <si>
    <t>INV100870</t>
  </si>
  <si>
    <t>INV100871</t>
  </si>
  <si>
    <t>INV100872</t>
  </si>
  <si>
    <t>INV100873</t>
  </si>
  <si>
    <t>INV100874</t>
  </si>
  <si>
    <t>EMP0271</t>
  </si>
  <si>
    <t>INV100875</t>
  </si>
  <si>
    <t>CUST0275</t>
  </si>
  <si>
    <t>INV100876</t>
  </si>
  <si>
    <t>INV100877</t>
  </si>
  <si>
    <t>PRD046</t>
  </si>
  <si>
    <t>INV100878</t>
  </si>
  <si>
    <t>INV100879</t>
  </si>
  <si>
    <t>INV100880</t>
  </si>
  <si>
    <t>INV100881</t>
  </si>
  <si>
    <t>INV100882</t>
  </si>
  <si>
    <t>INV100883</t>
  </si>
  <si>
    <t>PRD060</t>
  </si>
  <si>
    <t>INV100884</t>
  </si>
  <si>
    <t>INV100885</t>
  </si>
  <si>
    <t>CUST0550</t>
  </si>
  <si>
    <t>EMP0302</t>
  </si>
  <si>
    <t>INV100886</t>
  </si>
  <si>
    <t>INV100887</t>
  </si>
  <si>
    <t>INV100888</t>
  </si>
  <si>
    <t>INV100889</t>
  </si>
  <si>
    <t>INV100890</t>
  </si>
  <si>
    <t>INV100891</t>
  </si>
  <si>
    <t>CUST0511</t>
  </si>
  <si>
    <t>INV100892</t>
  </si>
  <si>
    <t>INV100893</t>
  </si>
  <si>
    <t>INV100894</t>
  </si>
  <si>
    <t>INV100895</t>
  </si>
  <si>
    <t>PRD042</t>
  </si>
  <si>
    <t>INV100896</t>
  </si>
  <si>
    <t>CUST0299</t>
  </si>
  <si>
    <t>INV100897</t>
  </si>
  <si>
    <t>CUST0390</t>
  </si>
  <si>
    <t>INV100898</t>
  </si>
  <si>
    <t>CUST0338</t>
  </si>
  <si>
    <t>INV100899</t>
  </si>
  <si>
    <t>INV100900</t>
  </si>
  <si>
    <t>CUST0553</t>
  </si>
  <si>
    <t>INV100901</t>
  </si>
  <si>
    <t>INV100902</t>
  </si>
  <si>
    <t>INV100903</t>
  </si>
  <si>
    <t>INV100904</t>
  </si>
  <si>
    <t>INV100905</t>
  </si>
  <si>
    <t>INV100906</t>
  </si>
  <si>
    <t>INV100907</t>
  </si>
  <si>
    <t>INV100908</t>
  </si>
  <si>
    <t>STR116</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</si>
  <si>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</si>
  <si>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</si>
  <si>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</si>
  <si>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</si>
  <si>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</si>
  <si>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</si>
  <si>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</si>
  <si>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</si>
  <si>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</si>
  <si>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</si>
  <si>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</si>
  <si>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</si>
  <si>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</si>
  <si>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</si>
  <si>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</si>
  <si>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</si>
  <si>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</si>
  <si>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</si>
  <si>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</si>
  <si>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INV100921</t>
  </si>
  <si>
    <t>INV100922</t>
  </si>
  <si>
    <t>CUST0674</t>
  </si>
  <si>
    <t>INV100923</t>
  </si>
  <si>
    <t>CUST0367</t>
  </si>
  <si>
    <t>INV100924</t>
  </si>
  <si>
    <t>INV100925</t>
  </si>
  <si>
    <t>INV100926</t>
  </si>
  <si>
    <t>CUST0121</t>
  </si>
  <si>
    <t>INV100927</t>
  </si>
  <si>
    <t>CUST0044</t>
  </si>
  <si>
    <t>EMP0329</t>
  </si>
  <si>
    <t>INV100928</t>
  </si>
  <si>
    <t>INV100929</t>
  </si>
  <si>
    <t>CUST0675</t>
  </si>
  <si>
    <t>INV100930</t>
  </si>
  <si>
    <t>INV100931</t>
  </si>
  <si>
    <t>INV100932</t>
  </si>
  <si>
    <t>INV100933</t>
  </si>
  <si>
    <t>INV100934</t>
  </si>
  <si>
    <t>INV100935</t>
  </si>
  <si>
    <t>CUST0383</t>
  </si>
  <si>
    <t>STR156</t>
  </si>
  <si>
    <t>EMP0025</t>
  </si>
  <si>
    <t>INV100936</t>
  </si>
  <si>
    <t>STR168</t>
  </si>
  <si>
    <t>INV100937</t>
  </si>
  <si>
    <t>INV100938</t>
  </si>
  <si>
    <t>INV100939</t>
  </si>
  <si>
    <t>CUST0365</t>
  </si>
  <si>
    <t>INV100940</t>
  </si>
  <si>
    <t>INV100941</t>
  </si>
  <si>
    <t>EMP0037</t>
  </si>
  <si>
    <t>INV100942</t>
  </si>
  <si>
    <t>CUST0603</t>
  </si>
  <si>
    <t>INV100943</t>
  </si>
  <si>
    <t>CUST0311</t>
  </si>
  <si>
    <t>INV100944</t>
  </si>
  <si>
    <t>CUST0482</t>
  </si>
  <si>
    <t>INV100945</t>
  </si>
  <si>
    <t>INV100946</t>
  </si>
  <si>
    <t>CUST0039</t>
  </si>
  <si>
    <t>INV100947</t>
  </si>
  <si>
    <t>INV100948</t>
  </si>
  <si>
    <t>PRD130</t>
  </si>
  <si>
    <t>INV100949</t>
  </si>
  <si>
    <t>CUST0564</t>
  </si>
  <si>
    <t>INV100950</t>
  </si>
  <si>
    <t>INV100951</t>
  </si>
  <si>
    <t>CUST0144</t>
  </si>
  <si>
    <t>INV100952</t>
  </si>
  <si>
    <t>INV100953</t>
  </si>
  <si>
    <t>CUST0033</t>
  </si>
  <si>
    <t>INV100954</t>
  </si>
  <si>
    <t>INV100955</t>
  </si>
  <si>
    <t>INV100956</t>
  </si>
  <si>
    <t>CUST0544</t>
  </si>
  <si>
    <t>INV100957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</si>
  <si>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</si>
  <si>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</si>
  <si>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</si>
  <si>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</si>
  <si>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</si>
  <si>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</si>
  <si>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</si>
  <si>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</si>
  <si>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</si>
  <si>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</si>
  <si>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</si>
  <si>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</si>
  <si>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</si>
  <si>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</si>
  <si>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</si>
  <si>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</si>
  <si>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</si>
  <si>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</si>
  <si>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INV100973</t>
  </si>
  <si>
    <t>INV100974</t>
  </si>
  <si>
    <t>CUST0510</t>
  </si>
  <si>
    <t>INV100975</t>
  </si>
  <si>
    <t>INV100976</t>
  </si>
  <si>
    <t>INV100977</t>
  </si>
  <si>
    <t>CUST0431</t>
  </si>
  <si>
    <t>INV100978</t>
  </si>
  <si>
    <t>INV100979</t>
  </si>
  <si>
    <t>INV100980</t>
  </si>
  <si>
    <t>INV100981</t>
  </si>
  <si>
    <t>INV100982</t>
  </si>
  <si>
    <t>INV100983</t>
  </si>
  <si>
    <t>INV100984</t>
  </si>
  <si>
    <t>INV100985</t>
  </si>
  <si>
    <t>CUST0650</t>
  </si>
  <si>
    <t>INV100986</t>
  </si>
  <si>
    <t>INV100987</t>
  </si>
  <si>
    <t>INV100988</t>
  </si>
  <si>
    <t>INV100989</t>
  </si>
  <si>
    <t>INV100990</t>
  </si>
  <si>
    <t>INV100991</t>
  </si>
  <si>
    <t>INV100992</t>
  </si>
  <si>
    <t>INV100993</t>
  </si>
  <si>
    <t>INV100994</t>
  </si>
  <si>
    <t>CUST0175</t>
  </si>
  <si>
    <t>INV100995</t>
  </si>
  <si>
    <t>CUST0399</t>
  </si>
  <si>
    <t>INV100996</t>
  </si>
  <si>
    <t>EMP0293</t>
  </si>
  <si>
    <t>INV100997</t>
  </si>
  <si>
    <t>CUST0135</t>
  </si>
  <si>
    <t>EMP0240</t>
  </si>
  <si>
    <t>INV100998</t>
  </si>
  <si>
    <t>INV100999</t>
  </si>
  <si>
    <t>INV101000</t>
  </si>
  <si>
    <t>INV101001</t>
  </si>
  <si>
    <t>INV101002</t>
  </si>
  <si>
    <t>INV101003</t>
  </si>
  <si>
    <t>INV101004</t>
  </si>
  <si>
    <t>CUST0211</t>
  </si>
  <si>
    <t>INV101005</t>
  </si>
  <si>
    <t>INV101006</t>
  </si>
  <si>
    <t>INV101007</t>
  </si>
  <si>
    <t>INV101008</t>
  </si>
  <si>
    <t>INV101009</t>
  </si>
  <si>
    <t>INV101010</t>
  </si>
  <si>
    <t>INV101011</t>
  </si>
  <si>
    <t>INV101012</t>
  </si>
  <si>
    <t>INV101013</t>
  </si>
  <si>
    <t>PRD145</t>
  </si>
  <si>
    <t>INV101014</t>
  </si>
  <si>
    <t>CUST0681</t>
  </si>
  <si>
    <t>INV101015</t>
  </si>
  <si>
    <t>INV101016</t>
  </si>
  <si>
    <t>INV101017</t>
  </si>
  <si>
    <t>INV101018</t>
  </si>
  <si>
    <t>INV101019</t>
  </si>
  <si>
    <t>CUST0440</t>
  </si>
  <si>
    <t>INV101020</t>
  </si>
  <si>
    <t>INV101021</t>
  </si>
  <si>
    <t>INV101022</t>
  </si>
  <si>
    <t>CUST0199</t>
  </si>
  <si>
    <t>INV101023</t>
  </si>
  <si>
    <t>INV101024</t>
  </si>
  <si>
    <t>INV101025</t>
  </si>
  <si>
    <t>INV101026</t>
  </si>
  <si>
    <t>CUST0077</t>
  </si>
  <si>
    <t>INV101027</t>
  </si>
  <si>
    <t>INV101028</t>
  </si>
  <si>
    <t>CUST0428</t>
  </si>
  <si>
    <t>INV101029</t>
  </si>
  <si>
    <t>CUST0295</t>
  </si>
  <si>
    <t>INV101030</t>
  </si>
  <si>
    <t>INV101031</t>
  </si>
  <si>
    <t>CASH</t>
  </si>
  <si>
    <t>INV101032</t>
  </si>
  <si>
    <t>INV101033</t>
  </si>
  <si>
    <t>CUST0007</t>
  </si>
  <si>
    <t>EMP0203</t>
  </si>
  <si>
    <t>INV101034</t>
  </si>
  <si>
    <t>CUST0538</t>
  </si>
  <si>
    <t>EMP0317</t>
  </si>
  <si>
    <t>INV101035</t>
  </si>
  <si>
    <t>INV101036</t>
  </si>
  <si>
    <t>INV101037</t>
  </si>
  <si>
    <t>CUST0465</t>
  </si>
  <si>
    <t>INV101038</t>
  </si>
  <si>
    <t>INV101039</t>
  </si>
  <si>
    <t>CUST0530</t>
  </si>
  <si>
    <t>INV101040</t>
  </si>
  <si>
    <t>INV101041</t>
  </si>
  <si>
    <t>INV101042</t>
  </si>
  <si>
    <t>INV101043</t>
  </si>
  <si>
    <t>INV101044</t>
  </si>
  <si>
    <t>INV101045</t>
  </si>
  <si>
    <t>INV101046</t>
  </si>
  <si>
    <t>INV101047</t>
  </si>
  <si>
    <t>INV101048</t>
  </si>
  <si>
    <t>INV101049</t>
  </si>
  <si>
    <t>INV101050</t>
  </si>
  <si>
    <t>INV101051</t>
  </si>
  <si>
    <t>INV101052</t>
  </si>
  <si>
    <t>INV101053</t>
  </si>
  <si>
    <t>CUST0585</t>
  </si>
  <si>
    <t>INV101054</t>
  </si>
  <si>
    <t>INV101055</t>
  </si>
  <si>
    <t>INV101056</t>
  </si>
  <si>
    <t>INV101057</t>
  </si>
  <si>
    <t>INV101058</t>
  </si>
  <si>
    <t>INV101059</t>
  </si>
  <si>
    <t>CUST0483</t>
  </si>
  <si>
    <t>INV101060</t>
  </si>
  <si>
    <t>INV101061</t>
  </si>
  <si>
    <t>INV101062</t>
  </si>
  <si>
    <t>INV101063</t>
  </si>
  <si>
    <t>INV101064</t>
  </si>
  <si>
    <t>CUST0646</t>
  </si>
  <si>
    <t>INV101065</t>
  </si>
  <si>
    <t>EMP0238</t>
  </si>
  <si>
    <t>INV101066</t>
  </si>
  <si>
    <t>CUST0619</t>
  </si>
  <si>
    <t>INV101067</t>
  </si>
  <si>
    <t>CUST0404</t>
  </si>
  <si>
    <t>INV101068</t>
  </si>
  <si>
    <t>INV101069</t>
  </si>
  <si>
    <t>INV101070</t>
  </si>
  <si>
    <t>INV101071</t>
  </si>
  <si>
    <t>INV101072</t>
  </si>
  <si>
    <t>INV101073</t>
  </si>
  <si>
    <t>INV101074</t>
  </si>
  <si>
    <t>INV101075</t>
  </si>
  <si>
    <t>INV101076</t>
  </si>
  <si>
    <t>EMP0237</t>
  </si>
  <si>
    <t>INV101077</t>
  </si>
  <si>
    <t>INV101078</t>
  </si>
  <si>
    <t>INV101079</t>
  </si>
  <si>
    <t>INV101080</t>
  </si>
  <si>
    <t>INV101081</t>
  </si>
  <si>
    <t>EMP0065</t>
  </si>
  <si>
    <t>INV101082</t>
  </si>
  <si>
    <t>CUST0127</t>
  </si>
  <si>
    <t>INV101083</t>
  </si>
  <si>
    <t>INV101084</t>
  </si>
  <si>
    <t>INV101085</t>
  </si>
  <si>
    <t>INV101086</t>
  </si>
  <si>
    <t>EMP0334</t>
  </si>
  <si>
    <t>INV101087</t>
  </si>
  <si>
    <t>CUST0155</t>
  </si>
  <si>
    <t>INV101088</t>
  </si>
  <si>
    <t>INV101089</t>
  </si>
  <si>
    <t>INV101090</t>
  </si>
  <si>
    <t>INV101091</t>
  </si>
  <si>
    <t>INV101092</t>
  </si>
  <si>
    <t>CUST0583</t>
  </si>
  <si>
    <t>INV101093</t>
  </si>
  <si>
    <t>CUST0243</t>
  </si>
  <si>
    <t>INV101094</t>
  </si>
  <si>
    <t>INV101095</t>
  </si>
  <si>
    <t>INV101096</t>
  </si>
  <si>
    <t>INV101097</t>
  </si>
  <si>
    <t>INV101098</t>
  </si>
  <si>
    <t>INV101099</t>
  </si>
  <si>
    <t>INV101100</t>
  </si>
  <si>
    <t>INV101101</t>
  </si>
  <si>
    <t>CUST0408</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</si>
  <si>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</si>
  <si>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</si>
  <si>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</si>
  <si>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</si>
  <si>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</si>
  <si>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</si>
  <si>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</si>
  <si>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</si>
  <si>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</si>
  <si>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</si>
  <si>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</si>
  <si>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</si>
  <si>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</si>
  <si>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</si>
  <si>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</si>
  <si>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</si>
  <si>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</si>
  <si>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</si>
  <si>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</si>
  <si>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</si>
  <si>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INV101118</t>
  </si>
  <si>
    <t>CUST0371</t>
  </si>
  <si>
    <t>INV101119</t>
  </si>
  <si>
    <t>INV101120</t>
  </si>
  <si>
    <t>INV101121</t>
  </si>
  <si>
    <t>INV101122</t>
  </si>
  <si>
    <t>INV101123</t>
  </si>
  <si>
    <t>INV101124</t>
  </si>
  <si>
    <t>CUST0434</t>
  </si>
  <si>
    <t>INV101125</t>
  </si>
  <si>
    <t>INV101126</t>
  </si>
  <si>
    <t>CUST0142</t>
  </si>
  <si>
    <t>INV101127</t>
  </si>
  <si>
    <t>INV101128</t>
  </si>
  <si>
    <t>INV101129</t>
  </si>
  <si>
    <t>CUST0180</t>
  </si>
  <si>
    <t>INV101130</t>
  </si>
  <si>
    <t>INV101131</t>
  </si>
  <si>
    <t>INV101132</t>
  </si>
  <si>
    <t>INV101133</t>
  </si>
  <si>
    <t>INV101134</t>
  </si>
  <si>
    <t>EMP0117</t>
  </si>
  <si>
    <t>INV101135</t>
  </si>
  <si>
    <t>INV101136</t>
  </si>
  <si>
    <t>INV101137</t>
  </si>
  <si>
    <t>INV101138</t>
  </si>
  <si>
    <t>INV101139</t>
  </si>
  <si>
    <t>PRD074</t>
  </si>
  <si>
    <t>INV101140</t>
  </si>
  <si>
    <t>INV101141</t>
  </si>
  <si>
    <t>CUST0547</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</si>
  <si>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</si>
  <si>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</si>
  <si>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</si>
  <si>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</si>
  <si>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</si>
  <si>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</si>
  <si>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</si>
  <si>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</si>
  <si>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</si>
  <si>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</si>
  <si>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</si>
  <si>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</si>
  <si>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</si>
  <si>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</si>
  <si>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</si>
  <si>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</si>
  <si>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</si>
  <si>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CUST0504</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</si>
  <si>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</si>
  <si>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</si>
  <si>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</si>
  <si>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</si>
  <si>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</si>
  <si>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</si>
  <si>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</si>
  <si>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</si>
  <si>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</si>
  <si>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</si>
  <si>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</si>
  <si>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</si>
  <si>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</si>
  <si>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</si>
  <si>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</si>
  <si>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</si>
  <si>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</si>
  <si>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</si>
  <si>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</si>
  <si>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</si>
  <si>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</si>
  <si>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CUST0189</t>
  </si>
  <si>
    <t>INV101180</t>
  </si>
  <si>
    <t>INV101181</t>
  </si>
  <si>
    <t>INV101182</t>
  </si>
  <si>
    <t>INV101183</t>
  </si>
  <si>
    <t>CUST0222</t>
  </si>
  <si>
    <t>INV101184</t>
  </si>
  <si>
    <t>INV101185</t>
  </si>
  <si>
    <t>INV101186</t>
  </si>
  <si>
    <t>INV101188</t>
  </si>
  <si>
    <t>INV101189</t>
  </si>
  <si>
    <t>CUST0417</t>
  </si>
  <si>
    <t>INV101190</t>
  </si>
  <si>
    <t>INV101191</t>
  </si>
  <si>
    <t>CUST0598</t>
  </si>
  <si>
    <t>INV101192</t>
  </si>
  <si>
    <t>INV101193</t>
  </si>
  <si>
    <t>CUST0532</t>
  </si>
  <si>
    <t>INV101194</t>
  </si>
  <si>
    <t>INV101195</t>
  </si>
  <si>
    <t>CUST0294</t>
  </si>
  <si>
    <t>INV101196</t>
  </si>
  <si>
    <t>INV101197</t>
  </si>
  <si>
    <t>INV101198</t>
  </si>
  <si>
    <t>INV101199</t>
  </si>
  <si>
    <t>INV101200</t>
  </si>
  <si>
    <t>INV101201</t>
  </si>
  <si>
    <t>INV101202</t>
  </si>
  <si>
    <t>INV101203</t>
  </si>
  <si>
    <t>INV101204</t>
  </si>
  <si>
    <t>EMP0327</t>
  </si>
  <si>
    <t>INV101205</t>
  </si>
  <si>
    <t>INV101206</t>
  </si>
  <si>
    <t>INV101207</t>
  </si>
  <si>
    <t>INV101208</t>
  </si>
  <si>
    <t>INV101209</t>
  </si>
  <si>
    <t>CUST0001</t>
  </si>
  <si>
    <t>INV101210</t>
  </si>
  <si>
    <t>CUST0458</t>
  </si>
  <si>
    <t>INV101211</t>
  </si>
  <si>
    <t>INV101212</t>
  </si>
  <si>
    <t>INV101213</t>
  </si>
  <si>
    <t>CUST0214</t>
  </si>
  <si>
    <t>INV101214</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</si>
  <si>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</si>
  <si>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</si>
  <si>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</si>
  <si>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</si>
  <si>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</si>
  <si>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</si>
  <si>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</si>
  <si>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</si>
  <si>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</si>
  <si>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</si>
  <si>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</si>
  <si>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</si>
  <si>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</si>
  <si>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</si>
  <si>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</si>
  <si>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</si>
  <si>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INV101228</t>
  </si>
  <si>
    <t>INV101229</t>
  </si>
  <si>
    <t>EMP0008</t>
  </si>
  <si>
    <t>INV101230</t>
  </si>
  <si>
    <t>INV101231</t>
  </si>
  <si>
    <t>INV101232</t>
  </si>
  <si>
    <t>INV101233</t>
  </si>
  <si>
    <t>INV101234</t>
  </si>
  <si>
    <t>INV101235</t>
  </si>
  <si>
    <t>CUST0667</t>
  </si>
  <si>
    <t>INV101236</t>
  </si>
  <si>
    <t>INV101237</t>
  </si>
  <si>
    <t>CUST0009</t>
  </si>
  <si>
    <t>INV101238</t>
  </si>
  <si>
    <t>INV101239</t>
  </si>
  <si>
    <t>CUST0247</t>
  </si>
  <si>
    <t>INV101240</t>
  </si>
  <si>
    <t>CUST0193</t>
  </si>
  <si>
    <t>INV101241</t>
  </si>
  <si>
    <t>INV101242</t>
  </si>
  <si>
    <t>INV101243</t>
  </si>
  <si>
    <t>INV101244</t>
  </si>
  <si>
    <t>INV101245</t>
  </si>
  <si>
    <t>CUST0182</t>
  </si>
  <si>
    <t>INV101246</t>
  </si>
  <si>
    <t>INV101247</t>
  </si>
  <si>
    <t>CUST0639</t>
  </si>
  <si>
    <t>INV101248</t>
  </si>
  <si>
    <t>EMP0138</t>
  </si>
  <si>
    <t>INV101249</t>
  </si>
  <si>
    <t>INV101250</t>
  </si>
  <si>
    <t>INV101251</t>
  </si>
  <si>
    <t>CUST0229</t>
  </si>
  <si>
    <t>INV101252</t>
  </si>
  <si>
    <t>INV101253</t>
  </si>
  <si>
    <t>INV101254</t>
  </si>
  <si>
    <t>CUST0527</t>
  </si>
  <si>
    <t>INV101255</t>
  </si>
  <si>
    <t>INV101256</t>
  </si>
  <si>
    <t>INV101257</t>
  </si>
  <si>
    <t>INV101258</t>
  </si>
  <si>
    <t>INV101259</t>
  </si>
  <si>
    <t>INV101260</t>
  </si>
  <si>
    <t>INV101261</t>
  </si>
  <si>
    <t>INV101262</t>
  </si>
  <si>
    <t>INV101263</t>
  </si>
  <si>
    <t>CUST0087</t>
  </si>
  <si>
    <t>INV101264</t>
  </si>
  <si>
    <t>INV101265</t>
  </si>
  <si>
    <t>INV101266</t>
  </si>
  <si>
    <t>INV101267</t>
  </si>
  <si>
    <t>INV101268</t>
  </si>
  <si>
    <t>INV101269</t>
  </si>
  <si>
    <t>INV101270</t>
  </si>
  <si>
    <t>INV101271</t>
  </si>
  <si>
    <t>INV101272</t>
  </si>
  <si>
    <t>INV101273</t>
  </si>
  <si>
    <t>INV101274</t>
  </si>
  <si>
    <t>INV101275</t>
  </si>
  <si>
    <t>CUST0157</t>
  </si>
  <si>
    <t>INV101276</t>
  </si>
  <si>
    <t>INV101277</t>
  </si>
  <si>
    <t>INV101278</t>
  </si>
  <si>
    <t>INV101279</t>
  </si>
  <si>
    <t>INV101280</t>
  </si>
  <si>
    <t>CUST0495</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</si>
  <si>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</si>
  <si>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</si>
  <si>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</si>
  <si>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</si>
  <si>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</si>
  <si>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</si>
  <si>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</si>
  <si>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</si>
  <si>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</si>
  <si>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</si>
  <si>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</si>
  <si>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</si>
  <si>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</si>
  <si>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</si>
  <si>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</si>
  <si>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</si>
  <si>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</si>
  <si>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</si>
  <si>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</si>
  <si>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CUST0107</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</si>
  <si>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</si>
  <si>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</si>
  <si>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</si>
  <si>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</si>
  <si>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</si>
  <si>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</si>
  <si>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</si>
  <si>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</si>
  <si>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</si>
  <si>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</si>
  <si>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</si>
  <si>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</si>
  <si>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</si>
  <si>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</si>
  <si>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</si>
  <si>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</si>
  <si>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CUST0072</t>
  </si>
  <si>
    <t>INV101316</t>
  </si>
  <si>
    <t>INV101317</t>
  </si>
  <si>
    <t>INV101318</t>
  </si>
  <si>
    <t>INV101319</t>
  </si>
  <si>
    <t>INV101320</t>
  </si>
  <si>
    <t>INV101321</t>
  </si>
  <si>
    <t>INV101322</t>
  </si>
  <si>
    <t>INV101323</t>
  </si>
  <si>
    <t>CUST0429</t>
  </si>
  <si>
    <t>INV101324</t>
  </si>
  <si>
    <t>INV101325</t>
  </si>
  <si>
    <t>INV101326</t>
  </si>
  <si>
    <t>EMP0101</t>
  </si>
  <si>
    <t>INV101327</t>
  </si>
  <si>
    <t>INV101328</t>
  </si>
  <si>
    <t>INV101329</t>
  </si>
  <si>
    <t>CUST0070</t>
  </si>
  <si>
    <t>INV101330</t>
  </si>
  <si>
    <t>INV101331</t>
  </si>
  <si>
    <t>INV101332</t>
  </si>
  <si>
    <t>CUST0321</t>
  </si>
  <si>
    <t>INV101333</t>
  </si>
  <si>
    <t>INV101334</t>
  </si>
  <si>
    <t>INV101335</t>
  </si>
  <si>
    <t>CUST0109</t>
  </si>
  <si>
    <t>INV101336</t>
  </si>
  <si>
    <t>INV101337</t>
  </si>
  <si>
    <t>CUST0032</t>
  </si>
  <si>
    <t>INV101338</t>
  </si>
  <si>
    <t>INV101339</t>
  </si>
  <si>
    <t>INV101340</t>
  </si>
  <si>
    <t>INV101341</t>
  </si>
  <si>
    <t>INV101342</t>
  </si>
  <si>
    <t>INV101343</t>
  </si>
  <si>
    <t>INV101344</t>
  </si>
  <si>
    <t>CUST0201</t>
  </si>
  <si>
    <t>INV101345</t>
  </si>
  <si>
    <t>INV101346</t>
  </si>
  <si>
    <t>INV101347</t>
  </si>
  <si>
    <t>INV101348</t>
  </si>
  <si>
    <t>INV101349</t>
  </si>
  <si>
    <t>INV101350</t>
  </si>
  <si>
    <t>INV101351</t>
  </si>
  <si>
    <t>INV101352</t>
  </si>
  <si>
    <t>CUST0015</t>
  </si>
  <si>
    <t>INV101353</t>
  </si>
  <si>
    <t>INV101354</t>
  </si>
  <si>
    <t>EMP0085</t>
  </si>
  <si>
    <t>INV101355</t>
  </si>
  <si>
    <t>INV101356</t>
  </si>
  <si>
    <t>INV101357</t>
  </si>
  <si>
    <t>INV101358</t>
  </si>
  <si>
    <t>INV101359</t>
  </si>
  <si>
    <t>INV101360</t>
  </si>
  <si>
    <t>INV101361</t>
  </si>
  <si>
    <t>INV101362</t>
  </si>
  <si>
    <t>INV101363</t>
  </si>
  <si>
    <t>INV101364</t>
  </si>
  <si>
    <t>CUST0249</t>
  </si>
  <si>
    <t>INV101365</t>
  </si>
  <si>
    <t>INV101366</t>
  </si>
  <si>
    <t>EMP0027</t>
  </si>
  <si>
    <t>INV101368</t>
  </si>
  <si>
    <t>CUST0131</t>
  </si>
  <si>
    <t>INV101369</t>
  </si>
  <si>
    <t>INV101370</t>
  </si>
  <si>
    <t>CUST0419</t>
  </si>
  <si>
    <t>INV101371</t>
  </si>
  <si>
    <t>INV101372</t>
  </si>
  <si>
    <t>INV101373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</si>
  <si>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</si>
  <si>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</si>
  <si>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</si>
  <si>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</si>
  <si>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</si>
  <si>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</si>
  <si>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</si>
  <si>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</si>
  <si>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</si>
  <si>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</si>
  <si>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</si>
  <si>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</si>
  <si>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</si>
  <si>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</si>
  <si>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</si>
  <si>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</si>
  <si>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</si>
  <si>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</si>
  <si>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</si>
  <si>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</si>
  <si>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</si>
  <si>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</si>
  <si>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</si>
  <si>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</si>
  <si>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</si>
  <si>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INV101396</t>
  </si>
  <si>
    <t>INV101397</t>
  </si>
  <si>
    <t>INV101398</t>
  </si>
  <si>
    <t>INV101399</t>
  </si>
  <si>
    <t>INV101400</t>
  </si>
  <si>
    <t>INV101401</t>
  </si>
  <si>
    <t>INV101402</t>
  </si>
  <si>
    <t>CUST0349</t>
  </si>
  <si>
    <t>INV101403</t>
  </si>
  <si>
    <t>INV101404</t>
  </si>
  <si>
    <t>CUST0426</t>
  </si>
  <si>
    <t>INV101405</t>
  </si>
  <si>
    <t>INV101406</t>
  </si>
  <si>
    <t>INV101407</t>
  </si>
  <si>
    <t>INV101408</t>
  </si>
  <si>
    <t>INV101409</t>
  </si>
  <si>
    <t>CUST0266</t>
  </si>
  <si>
    <t>INV101410</t>
  </si>
  <si>
    <t>INV101411</t>
  </si>
  <si>
    <t>INV101412</t>
  </si>
  <si>
    <t>INV101413</t>
  </si>
  <si>
    <t>INV101414</t>
  </si>
  <si>
    <t>INV101415</t>
  </si>
  <si>
    <t>INV101416</t>
  </si>
  <si>
    <t>INV101417</t>
  </si>
  <si>
    <t>INV101418</t>
  </si>
  <si>
    <t>INV101419</t>
  </si>
  <si>
    <t>INV101420</t>
  </si>
  <si>
    <t>CUST0291</t>
  </si>
  <si>
    <t>INV101421</t>
  </si>
  <si>
    <t>INV101422</t>
  </si>
  <si>
    <t>INV101423</t>
  </si>
  <si>
    <t>INV101424</t>
  </si>
  <si>
    <t>INV101425</t>
  </si>
  <si>
    <t>INV101426</t>
  </si>
  <si>
    <t>INV101427</t>
  </si>
  <si>
    <t>INV101428</t>
  </si>
  <si>
    <t>INV101429</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</si>
  <si>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</si>
  <si>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</si>
  <si>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</si>
  <si>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</si>
  <si>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</si>
  <si>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</si>
  <si>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</si>
  <si>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</si>
  <si>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</si>
  <si>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</si>
  <si>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</si>
  <si>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</si>
  <si>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</si>
  <si>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</si>
  <si>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</si>
  <si>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</si>
  <si>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</si>
  <si>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</si>
  <si>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</si>
  <si>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</si>
  <si>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</si>
  <si>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</si>
  <si>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</si>
  <si>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</si>
  <si>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CUST0441</t>
  </si>
  <si>
    <t>INV101453</t>
  </si>
  <si>
    <t>INV101454</t>
  </si>
  <si>
    <t>INV101455</t>
  </si>
  <si>
    <t>INV101456</t>
  </si>
  <si>
    <t>INV101457</t>
  </si>
  <si>
    <t>INV101458</t>
  </si>
  <si>
    <t>INV101459</t>
  </si>
  <si>
    <t>CUST0278</t>
  </si>
  <si>
    <t>INV101460</t>
  </si>
  <si>
    <t>INV101461</t>
  </si>
  <si>
    <t>INV101462</t>
  </si>
  <si>
    <t>CUST0407</t>
  </si>
  <si>
    <t>INV101463</t>
  </si>
  <si>
    <t>INV101464</t>
  </si>
  <si>
    <t>INV101465</t>
  </si>
  <si>
    <t>INV101466</t>
  </si>
  <si>
    <t>INV101467</t>
  </si>
  <si>
    <t>INV101468</t>
  </si>
  <si>
    <t>INV101469</t>
  </si>
  <si>
    <t>INV101470</t>
  </si>
  <si>
    <t>INV101471</t>
  </si>
  <si>
    <t>CUST0488</t>
  </si>
  <si>
    <t>INV101472</t>
  </si>
  <si>
    <t>CUST0357</t>
  </si>
  <si>
    <t>INV101473</t>
  </si>
  <si>
    <t>INV101474</t>
  </si>
  <si>
    <t>INV101475</t>
  </si>
  <si>
    <t>INV101476</t>
  </si>
  <si>
    <t>INV101477</t>
  </si>
  <si>
    <t>INV101478</t>
  </si>
  <si>
    <t>CUST0651</t>
  </si>
  <si>
    <t>INV101479</t>
  </si>
  <si>
    <t>CUST0256</t>
  </si>
  <si>
    <t>INV101480</t>
  </si>
  <si>
    <t>INV101481</t>
  </si>
  <si>
    <t>EMP0332</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</si>
  <si>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</si>
  <si>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</si>
  <si>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</si>
  <si>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</si>
  <si>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</si>
  <si>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</si>
  <si>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</si>
  <si>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</si>
  <si>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</si>
  <si>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</si>
  <si>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</si>
  <si>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</si>
  <si>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</si>
  <si>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</si>
  <si>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</si>
  <si>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</si>
  <si>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</si>
  <si>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</si>
  <si>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</si>
  <si>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</si>
  <si>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</si>
  <si>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EMP0156</t>
  </si>
  <si>
    <t>INV101503</t>
  </si>
  <si>
    <t>INV101504</t>
  </si>
  <si>
    <t>INV101505</t>
  </si>
  <si>
    <t>INV101506</t>
  </si>
  <si>
    <t>INV101507</t>
  </si>
  <si>
    <t>INV101508</t>
  </si>
  <si>
    <t>INV101509</t>
  </si>
  <si>
    <t>INV101510</t>
  </si>
  <si>
    <t>INV101511</t>
  </si>
  <si>
    <t>INV101512</t>
  </si>
  <si>
    <t>INV101513</t>
  </si>
  <si>
    <t>INV101514</t>
  </si>
  <si>
    <t>INV101515</t>
  </si>
  <si>
    <t>CUST0290</t>
  </si>
  <si>
    <t>INV101516</t>
  </si>
  <si>
    <t>INV101517</t>
  </si>
  <si>
    <t>INV101518</t>
  </si>
  <si>
    <t>INV101519</t>
  </si>
  <si>
    <t>EMP0342</t>
  </si>
  <si>
    <t>INV101520</t>
  </si>
  <si>
    <t>INV101521</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</si>
  <si>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</si>
  <si>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</si>
  <si>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</si>
  <si>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</si>
  <si>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</si>
  <si>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</si>
  <si>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</si>
  <si>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</si>
  <si>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</si>
  <si>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</si>
  <si>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</si>
  <si>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</si>
  <si>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</si>
  <si>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</si>
  <si>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</si>
  <si>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</si>
  <si>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</si>
  <si>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</si>
  <si>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</si>
  <si>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</si>
  <si>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</si>
  <si>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INV101538</t>
  </si>
  <si>
    <t>CUST0080</t>
  </si>
  <si>
    <t>INV101539</t>
  </si>
  <si>
    <t>INV101540</t>
  </si>
  <si>
    <t>INV101541</t>
  </si>
  <si>
    <t>INV101542</t>
  </si>
  <si>
    <t>INV101543</t>
  </si>
  <si>
    <t>INV101544</t>
  </si>
  <si>
    <t>INV101545</t>
  </si>
  <si>
    <t>INV101546</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</si>
  <si>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</si>
  <si>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</si>
  <si>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</si>
  <si>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</si>
  <si>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</si>
  <si>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</si>
  <si>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</si>
  <si>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</si>
  <si>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</si>
  <si>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</si>
  <si>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</si>
  <si>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</si>
  <si>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</si>
  <si>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</si>
  <si>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</si>
  <si>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</si>
  <si>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</si>
  <si>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</si>
  <si>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</si>
  <si>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</si>
  <si>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</si>
  <si>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</si>
  <si>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</si>
  <si>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</si>
  <si>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</si>
  <si>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</si>
  <si>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</si>
  <si>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</si>
  <si>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</si>
  <si>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</si>
  <si>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</si>
  <si>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</si>
  <si>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</si>
  <si>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</si>
  <si>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</si>
  <si>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</si>
  <si>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</si>
  <si>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</si>
  <si>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</si>
  <si>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</si>
  <si>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</si>
  <si>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</si>
  <si>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</si>
  <si>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</si>
  <si>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</si>
  <si>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</si>
  <si>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</si>
  <si>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</si>
  <si>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</si>
  <si>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INV101589</t>
  </si>
  <si>
    <t>INV101590</t>
  </si>
  <si>
    <t>INV101591</t>
  </si>
  <si>
    <t>INV101592</t>
  </si>
  <si>
    <t>CUST0588</t>
  </si>
  <si>
    <t>INV101593</t>
  </si>
  <si>
    <t>INV101594</t>
  </si>
  <si>
    <t>INV101595</t>
  </si>
  <si>
    <t>INV101596</t>
  </si>
  <si>
    <t>INV101597</t>
  </si>
  <si>
    <t>INV101598</t>
  </si>
  <si>
    <t>INV101599</t>
  </si>
  <si>
    <t>CUST0120</t>
  </si>
  <si>
    <t>INV101600</t>
  </si>
  <si>
    <t>INV101601</t>
  </si>
  <si>
    <t>INV101602</t>
  </si>
  <si>
    <t>INV101603</t>
  </si>
  <si>
    <t>INV101604</t>
  </si>
  <si>
    <t>CUST0607</t>
  </si>
  <si>
    <t>INV101605</t>
  </si>
  <si>
    <t>INV101606</t>
  </si>
  <si>
    <t>CUST0582</t>
  </si>
  <si>
    <t>INV101607</t>
  </si>
  <si>
    <t>INV101608</t>
  </si>
  <si>
    <t>INV101609</t>
  </si>
  <si>
    <t>INV101610</t>
  </si>
  <si>
    <t>INV101611</t>
  </si>
  <si>
    <t>INV101612</t>
  </si>
  <si>
    <t>INV101613</t>
  </si>
  <si>
    <t>INV101614</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</si>
  <si>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</si>
  <si>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</si>
  <si>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</si>
  <si>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</si>
  <si>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</si>
  <si>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</si>
  <si>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</si>
  <si>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</si>
  <si>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</si>
  <si>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</si>
  <si>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</si>
  <si>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</si>
  <si>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</si>
  <si>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</si>
  <si>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</si>
  <si>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</si>
  <si>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</si>
  <si>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</si>
  <si>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</si>
  <si>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</si>
  <si>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</si>
  <si>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</si>
  <si>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</si>
  <si>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</si>
  <si>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</si>
  <si>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</si>
  <si>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</si>
  <si>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</si>
  <si>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</si>
  <si>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</si>
  <si>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</si>
  <si>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</si>
  <si>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</si>
  <si>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</si>
  <si>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</si>
  <si>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</si>
  <si>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</si>
  <si>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</si>
  <si>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</si>
  <si>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</si>
  <si>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</si>
  <si>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</si>
  <si>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</si>
  <si>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</si>
  <si>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</si>
  <si>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</si>
  <si>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</si>
  <si>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</si>
  <si>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</si>
  <si>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</si>
  <si>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</si>
  <si>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</si>
  <si>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</si>
  <si>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</si>
  <si>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</si>
  <si>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</si>
  <si>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</si>
  <si>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</si>
  <si>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</si>
  <si>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</si>
  <si>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</si>
  <si>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</si>
  <si>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</si>
  <si>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</si>
  <si>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</si>
  <si>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</si>
  <si>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</si>
  <si>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</si>
  <si>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</si>
  <si>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</si>
  <si>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</si>
  <si>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</si>
  <si>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</si>
  <si>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</si>
  <si>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</si>
  <si>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</si>
  <si>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</si>
  <si>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</si>
  <si>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</si>
  <si>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</si>
  <si>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</si>
  <si>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</si>
  <si>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</si>
  <si>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</si>
  <si>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</si>
  <si>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</si>
  <si>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</si>
  <si>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</si>
  <si>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</si>
  <si>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</si>
  <si>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</si>
  <si>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</si>
  <si>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</si>
  <si>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</si>
  <si>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</si>
  <si>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</si>
  <si>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</si>
  <si>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</si>
  <si>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</si>
  <si>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</si>
  <si>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</si>
  <si>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</si>
  <si>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</si>
  <si>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</si>
  <si>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</si>
  <si>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</si>
  <si>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</si>
  <si>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</si>
  <si>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</si>
  <si>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</si>
  <si>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</si>
  <si>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</si>
  <si>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</si>
  <si>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</si>
  <si>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</si>
  <si>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</si>
  <si>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</si>
  <si>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</si>
  <si>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</si>
  <si>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</si>
  <si>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CUST0154</t>
  </si>
  <si>
    <t>INV101724</t>
  </si>
  <si>
    <t>INV101725</t>
  </si>
  <si>
    <t>INV101726</t>
  </si>
  <si>
    <t>INV101727</t>
  </si>
  <si>
    <t>INV101728</t>
  </si>
  <si>
    <t>INV101729</t>
  </si>
  <si>
    <t>INV101730</t>
  </si>
  <si>
    <t>INV101731</t>
  </si>
  <si>
    <t>INV101732</t>
  </si>
  <si>
    <t>INV101733</t>
  </si>
  <si>
    <t>INV101734</t>
  </si>
  <si>
    <t>CUST0688</t>
  </si>
  <si>
    <t>INV101735</t>
  </si>
  <si>
    <t>INV101736</t>
  </si>
  <si>
    <t>INV101737</t>
  </si>
  <si>
    <t>INV101738</t>
  </si>
  <si>
    <t>CUST0543</t>
  </si>
  <si>
    <t>INV101739</t>
  </si>
  <si>
    <t>INV101740</t>
  </si>
  <si>
    <t>INV101741</t>
  </si>
  <si>
    <t>INV101742</t>
  </si>
  <si>
    <t>CUST0048</t>
  </si>
  <si>
    <t>INV101743</t>
  </si>
  <si>
    <t>INV101744</t>
  </si>
  <si>
    <t>INV101745</t>
  </si>
  <si>
    <t>INV101746</t>
  </si>
  <si>
    <t>INV101747</t>
  </si>
  <si>
    <t>INV101748</t>
  </si>
  <si>
    <t>CUST0644</t>
  </si>
  <si>
    <t>INV101749</t>
  </si>
  <si>
    <t>INV101750</t>
  </si>
  <si>
    <t>INV101751</t>
  </si>
  <si>
    <t>INV101752</t>
  </si>
  <si>
    <t>INV101753</t>
  </si>
  <si>
    <t>INV101754</t>
  </si>
  <si>
    <t>INV101755</t>
  </si>
  <si>
    <t>INV101756</t>
  </si>
  <si>
    <t>INV101757</t>
  </si>
  <si>
    <t>CUST0145</t>
  </si>
  <si>
    <t>INV101758</t>
  </si>
  <si>
    <t>INV101759</t>
  </si>
  <si>
    <t>INV101760</t>
  </si>
  <si>
    <t>INV101761</t>
  </si>
  <si>
    <t>INV101762</t>
  </si>
  <si>
    <t>CUST0509</t>
  </si>
  <si>
    <t>INV101763</t>
  </si>
  <si>
    <t>EMP0081</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</si>
  <si>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</si>
  <si>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</si>
  <si>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</si>
  <si>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</si>
  <si>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</si>
  <si>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</si>
  <si>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</si>
  <si>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</si>
  <si>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</si>
  <si>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</si>
  <si>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</si>
  <si>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</si>
  <si>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</si>
  <si>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</si>
  <si>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</si>
  <si>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</si>
  <si>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</si>
  <si>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</si>
  <si>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</si>
  <si>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</si>
  <si>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</si>
  <si>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</si>
  <si>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</si>
  <si>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</si>
  <si>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</si>
  <si>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</si>
  <si>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</si>
  <si>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</si>
  <si>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</si>
  <si>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</si>
  <si>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</si>
  <si>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</si>
  <si>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</si>
  <si>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</si>
  <si>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</si>
  <si>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</si>
  <si>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</si>
  <si>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</si>
  <si>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</si>
  <si>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</si>
  <si>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</si>
  <si>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</si>
  <si>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</si>
  <si>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</si>
  <si>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</si>
  <si>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</si>
  <si>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</si>
  <si>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</si>
  <si>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</si>
  <si>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</si>
  <si>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</si>
  <si>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</si>
  <si>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</si>
  <si>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</si>
  <si>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</si>
  <si>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</si>
  <si>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</si>
  <si>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</si>
  <si>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CUST0268</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</si>
  <si>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</si>
  <si>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</si>
  <si>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</si>
  <si>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</si>
  <si>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</si>
  <si>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</si>
  <si>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</si>
  <si>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</si>
  <si>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</si>
  <si>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</si>
  <si>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</si>
  <si>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</si>
  <si>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</si>
  <si>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</si>
  <si>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</si>
  <si>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</si>
  <si>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</si>
  <si>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</si>
  <si>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</si>
  <si>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</si>
  <si>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</si>
  <si>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</si>
  <si>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</si>
  <si>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</si>
  <si>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</si>
  <si>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INV101846</t>
  </si>
  <si>
    <t>INV101847</t>
  </si>
  <si>
    <t>INV101848</t>
  </si>
  <si>
    <t>EMP0054</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</si>
  <si>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</si>
  <si>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</si>
  <si>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</si>
  <si>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</si>
  <si>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</si>
  <si>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</si>
  <si>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</si>
  <si>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</si>
  <si>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</si>
  <si>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</si>
  <si>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</si>
  <si>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</si>
  <si>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</si>
  <si>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</si>
  <si>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</si>
  <si>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</si>
  <si>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</si>
  <si>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</si>
  <si>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</si>
  <si>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</si>
  <si>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</si>
  <si>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</si>
  <si>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</si>
  <si>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</si>
  <si>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</si>
  <si>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</si>
  <si>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</si>
  <si>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</si>
  <si>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</si>
  <si>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</si>
  <si>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</si>
  <si>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</si>
  <si>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</si>
  <si>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</si>
  <si>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</si>
  <si>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</si>
  <si>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</si>
  <si>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</si>
  <si>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</si>
  <si>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</si>
  <si>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</si>
  <si>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</si>
  <si>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</si>
  <si>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</si>
  <si>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</si>
  <si>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</si>
  <si>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</si>
  <si>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</si>
  <si>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</si>
  <si>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</si>
  <si>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</si>
  <si>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</si>
  <si>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</si>
  <si>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</si>
  <si>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</si>
  <si>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</si>
  <si>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</si>
  <si>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</si>
  <si>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</si>
  <si>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</si>
  <si>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</si>
  <si>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</si>
  <si>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</si>
  <si>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</si>
  <si>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</si>
  <si>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</si>
  <si>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</si>
  <si>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</si>
  <si>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</si>
  <si>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</si>
  <si>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</si>
  <si>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</si>
  <si>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</si>
  <si>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</si>
  <si>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</si>
  <si>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</si>
  <si>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</si>
  <si>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</si>
  <si>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</si>
  <si>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</si>
  <si>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</si>
  <si>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</si>
  <si>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</si>
  <si>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</si>
  <si>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</si>
  <si>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</si>
  <si>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</si>
  <si>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</si>
  <si>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</si>
  <si>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</si>
  <si>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</si>
  <si>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</si>
  <si>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</si>
  <si>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</si>
  <si>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INV101935</t>
  </si>
  <si>
    <t>CUST0276</t>
  </si>
  <si>
    <t>INV101936</t>
  </si>
  <si>
    <t>INV101937</t>
  </si>
  <si>
    <t>INV101938</t>
  </si>
  <si>
    <t>INV101939</t>
  </si>
  <si>
    <t>INV101940</t>
  </si>
  <si>
    <t>INV101941</t>
  </si>
  <si>
    <t>INV101942</t>
  </si>
  <si>
    <t>INV101943</t>
  </si>
  <si>
    <t>INV101944</t>
  </si>
  <si>
    <t>INV101945</t>
  </si>
  <si>
    <t>INV101946</t>
  </si>
  <si>
    <t>INV101947</t>
  </si>
  <si>
    <t>INV101948</t>
  </si>
  <si>
    <t>CUST0016</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</si>
  <si>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</si>
  <si>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</si>
  <si>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</si>
  <si>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</si>
  <si>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</si>
  <si>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</si>
  <si>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</si>
  <si>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</si>
  <si>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</si>
  <si>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</si>
  <si>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</si>
  <si>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</si>
  <si>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</si>
  <si>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</si>
  <si>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</si>
  <si>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</si>
  <si>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</si>
  <si>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</si>
  <si>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</si>
  <si>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EMP0335</t>
  </si>
  <si>
    <t>INV101968</t>
  </si>
  <si>
    <t>INV101969</t>
  </si>
  <si>
    <t>INV101971</t>
  </si>
  <si>
    <t>INV101972</t>
  </si>
  <si>
    <t>INV101973</t>
  </si>
  <si>
    <t>INV101974</t>
  </si>
  <si>
    <t>INV101975</t>
  </si>
  <si>
    <t>INV101976</t>
  </si>
  <si>
    <t>INV101977</t>
  </si>
  <si>
    <t>INV101978</t>
  </si>
  <si>
    <t>INV101979</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</si>
  <si>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</si>
  <si>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</si>
  <si>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</si>
  <si>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</si>
  <si>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</si>
  <si>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</si>
  <si>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</si>
  <si>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</si>
  <si>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</si>
  <si>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</si>
  <si>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</si>
  <si>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</si>
  <si>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</si>
  <si>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</si>
  <si>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</si>
  <si>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</si>
  <si>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</si>
  <si>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</si>
  <si>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</si>
  <si>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</si>
  <si>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</si>
  <si>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</si>
  <si>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</si>
  <si>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</si>
  <si>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</si>
  <si>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</si>
  <si>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</si>
  <si>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</si>
  <si>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</si>
  <si>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</si>
  <si>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</si>
  <si>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</si>
  <si>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</si>
  <si>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</si>
  <si>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</si>
  <si>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</si>
  <si>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</si>
  <si>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</si>
  <si>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</si>
  <si>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INV102013</t>
  </si>
  <si>
    <t>CUST0093</t>
  </si>
  <si>
    <t>INV102014</t>
  </si>
  <si>
    <t>INV102015</t>
  </si>
  <si>
    <t>INV102016</t>
  </si>
  <si>
    <t>INV102017</t>
  </si>
  <si>
    <t>CUST0377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</si>
  <si>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</si>
  <si>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</si>
  <si>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</si>
  <si>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</si>
  <si>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</si>
  <si>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</si>
  <si>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</si>
  <si>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</si>
  <si>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</si>
  <si>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</si>
  <si>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</si>
  <si>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</si>
  <si>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</si>
  <si>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</si>
  <si>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</si>
  <si>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</si>
  <si>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</si>
  <si>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</si>
  <si>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</si>
  <si>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</si>
  <si>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</si>
  <si>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</si>
  <si>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</si>
  <si>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</si>
  <si>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</si>
  <si>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</si>
  <si>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</si>
  <si>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</si>
  <si>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</si>
  <si>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</si>
  <si>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</si>
  <si>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</si>
  <si>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</si>
  <si>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</si>
  <si>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</si>
  <si>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</si>
  <si>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</si>
  <si>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</si>
  <si>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</si>
  <si>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</si>
  <si>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</si>
  <si>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</si>
  <si>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</si>
  <si>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</si>
  <si>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</si>
  <si>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</si>
  <si>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</si>
  <si>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</si>
  <si>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</si>
  <si>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</si>
  <si>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</si>
  <si>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</si>
  <si>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</si>
  <si>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</si>
  <si>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</si>
  <si>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</si>
  <si>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</si>
  <si>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</si>
  <si>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</si>
  <si>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</si>
  <si>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</si>
  <si>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</si>
  <si>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</si>
  <si>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</si>
  <si>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</si>
  <si>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</si>
  <si>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</si>
  <si>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</si>
  <si>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</si>
  <si>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</si>
  <si>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</si>
  <si>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</si>
  <si>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</si>
  <si>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</si>
  <si>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</si>
  <si>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</si>
  <si>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</si>
  <si>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</si>
  <si>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</si>
  <si>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</si>
  <si>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</si>
  <si>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</si>
  <si>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</si>
  <si>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</si>
  <si>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</si>
  <si>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</si>
  <si>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</si>
  <si>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</si>
  <si>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</si>
  <si>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</si>
  <si>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</si>
  <si>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</si>
  <si>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</si>
  <si>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</si>
  <si>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</si>
  <si>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</si>
  <si>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</si>
  <si>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</si>
  <si>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</si>
  <si>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</si>
  <si>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</si>
  <si>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</si>
  <si>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</si>
  <si>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</si>
  <si>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</si>
  <si>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</si>
  <si>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</si>
  <si>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</si>
  <si>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</si>
  <si>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</si>
  <si>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</si>
  <si>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</si>
  <si>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</si>
  <si>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</si>
  <si>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</si>
  <si>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</si>
  <si>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</si>
  <si>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</si>
  <si>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</si>
  <si>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</si>
  <si>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</si>
  <si>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</si>
  <si>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</si>
  <si>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</si>
  <si>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</si>
  <si>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</si>
  <si>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</si>
  <si>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</si>
  <si>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</si>
  <si>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</si>
  <si>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</si>
  <si>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</si>
  <si>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</si>
  <si>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</si>
  <si>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</si>
  <si>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</si>
  <si>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</si>
  <si>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</si>
  <si>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</si>
  <si>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</si>
  <si>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</si>
  <si>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</si>
  <si>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</si>
  <si>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</si>
  <si>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</si>
  <si>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</si>
  <si>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</si>
  <si>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</si>
  <si>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</si>
  <si>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</si>
  <si>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</si>
  <si>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</si>
  <si>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</si>
  <si>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</si>
  <si>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</si>
  <si>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</si>
  <si>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</si>
  <si>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</si>
  <si>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</si>
  <si>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</si>
  <si>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</si>
  <si>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</si>
  <si>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</si>
  <si>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</si>
  <si>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</si>
  <si>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</si>
  <si>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</si>
  <si>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</si>
  <si>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</si>
  <si>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</si>
  <si>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</si>
  <si>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</si>
  <si>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</si>
  <si>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</si>
  <si>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</si>
  <si>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</si>
  <si>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</si>
  <si>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</si>
  <si>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</si>
  <si>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</si>
  <si>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</si>
  <si>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</si>
  <si>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</si>
  <si>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</si>
  <si>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</si>
  <si>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</si>
  <si>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</si>
  <si>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</si>
  <si>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</si>
  <si>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</si>
  <si>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</si>
  <si>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</si>
  <si>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</si>
  <si>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</si>
  <si>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</si>
  <si>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</si>
  <si>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</si>
  <si>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</si>
  <si>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</si>
  <si>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</si>
  <si>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</si>
  <si>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</si>
  <si>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</si>
  <si>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</si>
  <si>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</si>
  <si>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</si>
  <si>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</si>
  <si>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</si>
  <si>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</si>
  <si>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</si>
  <si>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</si>
  <si>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</si>
  <si>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</si>
  <si>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</si>
  <si>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</si>
  <si>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</si>
  <si>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</si>
  <si>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</si>
  <si>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</si>
  <si>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</si>
  <si>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</si>
  <si>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</si>
  <si>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</si>
  <si>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</si>
  <si>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</si>
  <si>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</si>
  <si>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</si>
  <si>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</si>
  <si>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</si>
  <si>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</si>
  <si>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</si>
  <si>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</si>
  <si>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</si>
  <si>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</si>
  <si>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</si>
  <si>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</si>
  <si>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</si>
  <si>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</si>
  <si>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</si>
  <si>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</si>
  <si>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</si>
  <si>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</si>
  <si>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</si>
  <si>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</si>
  <si>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</si>
  <si>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</si>
  <si>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</si>
  <si>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</si>
  <si>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CUST0700</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</si>
  <si>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</si>
  <si>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</si>
  <si>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</si>
  <si>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</si>
  <si>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</si>
  <si>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</si>
  <si>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</si>
  <si>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</si>
  <si>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</si>
  <si>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</si>
  <si>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</si>
  <si>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</si>
  <si>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</si>
  <si>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</si>
  <si>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</si>
  <si>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</si>
  <si>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</si>
  <si>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</si>
  <si>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</si>
  <si>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</si>
  <si>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</si>
  <si>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</si>
  <si>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</si>
  <si>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</si>
  <si>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CUST0656</t>
  </si>
  <si>
    <t>INV102278</t>
  </si>
  <si>
    <t>CUST0648</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</si>
  <si>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</si>
  <si>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</si>
  <si>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</si>
  <si>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</si>
  <si>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</si>
  <si>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</si>
  <si>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</si>
  <si>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</si>
  <si>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</si>
  <si>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</si>
  <si>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</si>
  <si>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</si>
  <si>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</si>
  <si>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</si>
  <si>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</si>
  <si>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</si>
  <si>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</si>
  <si>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</si>
  <si>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</si>
  <si>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</si>
  <si>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</si>
  <si>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</si>
  <si>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</si>
  <si>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</si>
  <si>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</si>
  <si>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</si>
  <si>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</si>
  <si>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</si>
  <si>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</si>
  <si>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</si>
  <si>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</si>
  <si>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</si>
  <si>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</si>
  <si>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</si>
  <si>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</si>
  <si>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</si>
  <si>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</si>
  <si>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</si>
  <si>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</si>
  <si>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</si>
  <si>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</si>
  <si>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</si>
  <si>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</si>
  <si>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</si>
  <si>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</si>
  <si>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</si>
  <si>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</si>
  <si>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</si>
  <si>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</si>
  <si>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</si>
  <si>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</si>
  <si>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</si>
  <si>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</si>
  <si>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</si>
  <si>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</si>
  <si>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</si>
  <si>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</si>
  <si>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</si>
  <si>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</si>
  <si>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</si>
  <si>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</si>
  <si>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</si>
  <si>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</si>
  <si>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</si>
  <si>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</si>
  <si>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</si>
  <si>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</si>
  <si>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</si>
  <si>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</si>
  <si>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</si>
  <si>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</si>
  <si>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</si>
  <si>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</si>
  <si>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</si>
  <si>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</si>
  <si>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</si>
  <si>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</si>
  <si>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</si>
  <si>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</si>
  <si>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</si>
  <si>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</si>
  <si>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</si>
  <si>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</si>
  <si>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</si>
  <si>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</si>
  <si>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</si>
  <si>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</si>
  <si>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</si>
  <si>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</si>
  <si>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</si>
  <si>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</si>
  <si>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</si>
  <si>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</si>
  <si>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</si>
  <si>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</si>
  <si>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</si>
  <si>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</si>
  <si>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</si>
  <si>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</si>
  <si>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</si>
  <si>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</si>
  <si>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</si>
  <si>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</si>
  <si>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</si>
  <si>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</si>
  <si>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</si>
  <si>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</si>
  <si>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</si>
  <si>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</si>
  <si>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</si>
  <si>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</si>
  <si>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</si>
  <si>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</si>
  <si>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</si>
  <si>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</si>
  <si>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</si>
  <si>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</si>
  <si>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</si>
  <si>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</si>
  <si>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</si>
  <si>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</si>
  <si>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</si>
  <si>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</si>
  <si>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</si>
  <si>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</si>
  <si>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</si>
  <si>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</si>
  <si>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</si>
  <si>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</si>
  <si>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</si>
  <si>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</si>
  <si>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</si>
  <si>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</si>
  <si>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</si>
  <si>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</si>
  <si>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</si>
  <si>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</si>
  <si>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</si>
  <si>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</si>
  <si>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</si>
  <si>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</si>
  <si>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</si>
  <si>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</si>
  <si>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</si>
  <si>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</si>
  <si>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</si>
  <si>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</si>
  <si>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</si>
  <si>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</si>
  <si>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</si>
  <si>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</si>
  <si>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</si>
  <si>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</si>
  <si>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</si>
  <si>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</si>
  <si>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</si>
  <si>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</si>
  <si>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</si>
  <si>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</si>
  <si>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</si>
  <si>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</si>
  <si>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</si>
  <si>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</si>
  <si>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</si>
  <si>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</si>
  <si>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</si>
  <si>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</si>
  <si>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</si>
  <si>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</si>
  <si>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</si>
  <si>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</si>
  <si>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</si>
  <si>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</si>
  <si>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</si>
  <si>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</si>
  <si>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</si>
  <si>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</si>
  <si>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</si>
  <si>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</si>
  <si>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</si>
  <si>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</si>
  <si>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</si>
  <si>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</si>
  <si>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</si>
  <si>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</si>
  <si>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</si>
  <si>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</si>
  <si>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</si>
  <si>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</si>
  <si>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</si>
  <si>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</si>
  <si>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</si>
  <si>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</si>
  <si>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</si>
  <si>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</si>
  <si>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</si>
  <si>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</si>
  <si>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</si>
  <si>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</si>
  <si>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</si>
  <si>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</si>
  <si>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</si>
  <si>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</si>
  <si>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</si>
  <si>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</si>
  <si>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</si>
  <si>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</si>
  <si>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</si>
  <si>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</si>
  <si>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</si>
  <si>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</si>
  <si>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</si>
  <si>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</si>
  <si>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</si>
  <si>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</si>
  <si>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</si>
  <si>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</si>
  <si>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</si>
  <si>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</si>
  <si>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</si>
  <si>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</si>
  <si>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</si>
  <si>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</si>
  <si>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</si>
  <si>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</si>
  <si>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</si>
  <si>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</si>
  <si>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</si>
  <si>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</si>
  <si>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</si>
  <si>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</si>
  <si>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</si>
  <si>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</si>
  <si>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</si>
  <si>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</si>
  <si>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</si>
  <si>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</si>
  <si>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</si>
  <si>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</si>
  <si>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</si>
  <si>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</si>
  <si>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</si>
  <si>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</si>
  <si>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</si>
  <si>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</si>
  <si>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</si>
  <si>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</si>
  <si>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</si>
  <si>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</si>
  <si>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</si>
  <si>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</si>
  <si>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</si>
  <si>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</si>
  <si>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</si>
  <si>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</si>
  <si>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</si>
  <si>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</si>
  <si>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</si>
  <si>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</si>
  <si>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</si>
  <si>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</si>
  <si>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</si>
  <si>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</si>
  <si>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</si>
  <si>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</si>
  <si>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</si>
  <si>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</si>
  <si>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</si>
  <si>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</si>
  <si>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</si>
  <si>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</si>
  <si>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</si>
  <si>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</si>
  <si>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</si>
  <si>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</si>
  <si>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</si>
  <si>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</si>
  <si>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</si>
  <si>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</si>
  <si>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</si>
  <si>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</si>
  <si>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</si>
  <si>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</si>
  <si>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</si>
  <si>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</si>
  <si>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</si>
  <si>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</si>
  <si>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</si>
  <si>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</si>
  <si>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</si>
  <si>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</si>
  <si>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</si>
  <si>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</si>
  <si>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</si>
  <si>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</si>
  <si>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</si>
  <si>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</si>
  <si>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</si>
  <si>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</si>
  <si>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</si>
  <si>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</si>
  <si>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</si>
  <si>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</si>
  <si>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</si>
  <si>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</si>
  <si>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</si>
  <si>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</si>
  <si>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</si>
  <si>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</si>
  <si>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</si>
  <si>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</si>
  <si>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</si>
  <si>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</si>
  <si>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</si>
  <si>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</si>
  <si>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</si>
  <si>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</si>
  <si>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</si>
  <si>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</si>
  <si>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</si>
  <si>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</si>
  <si>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</si>
  <si>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</si>
  <si>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</si>
  <si>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</si>
  <si>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</si>
  <si>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</si>
  <si>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</si>
  <si>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</si>
  <si>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</si>
  <si>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</si>
  <si>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</si>
  <si>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</si>
  <si>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</si>
  <si>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</si>
  <si>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</si>
  <si>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</si>
  <si>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</si>
  <si>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</si>
  <si>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</si>
  <si>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</si>
  <si>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</si>
  <si>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</si>
  <si>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</si>
  <si>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</si>
  <si>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</si>
  <si>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</si>
  <si>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</si>
  <si>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</si>
  <si>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</si>
  <si>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</si>
  <si>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</si>
  <si>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</si>
  <si>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</si>
  <si>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</si>
  <si>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</si>
  <si>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</si>
  <si>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</si>
  <si>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</si>
  <si>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</si>
  <si>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</si>
  <si>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</si>
  <si>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</si>
  <si>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</si>
  <si>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</si>
  <si>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</si>
  <si>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</si>
  <si>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</si>
  <si>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</si>
  <si>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</si>
  <si>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</si>
  <si>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</si>
  <si>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</si>
  <si>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</si>
  <si>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</si>
  <si>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</si>
  <si>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</si>
  <si>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</si>
  <si>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</si>
  <si>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</si>
  <si>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</si>
  <si>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</si>
  <si>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</si>
  <si>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</si>
  <si>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</si>
  <si>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</si>
  <si>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</si>
  <si>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</si>
  <si>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</si>
  <si>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</si>
  <si>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</si>
  <si>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</si>
  <si>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</si>
  <si>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</si>
  <si>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</si>
  <si>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</si>
  <si>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</si>
  <si>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</si>
  <si>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</si>
  <si>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</si>
  <si>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</si>
  <si>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</si>
  <si>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</si>
  <si>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</si>
  <si>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</si>
  <si>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</si>
  <si>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</si>
  <si>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</si>
  <si>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</si>
  <si>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</si>
  <si>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</si>
  <si>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</si>
  <si>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</si>
  <si>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</si>
  <si>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</si>
  <si>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</si>
  <si>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</si>
  <si>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</si>
  <si>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</si>
  <si>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</si>
  <si>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</si>
  <si>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</si>
  <si>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</si>
  <si>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</si>
  <si>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</si>
  <si>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</si>
  <si>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</si>
  <si>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</si>
  <si>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</si>
  <si>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</si>
  <si>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</si>
  <si>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</si>
  <si>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</si>
  <si>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</si>
  <si>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</si>
  <si>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</si>
  <si>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</si>
  <si>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</si>
  <si>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</si>
  <si>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</si>
  <si>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</si>
  <si>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</si>
  <si>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</si>
  <si>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</si>
  <si>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</si>
  <si>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</si>
  <si>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</si>
  <si>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</si>
  <si>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</si>
  <si>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</si>
  <si>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</si>
  <si>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</si>
  <si>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</si>
  <si>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</si>
  <si>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</si>
  <si>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</si>
  <si>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</si>
  <si>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</si>
  <si>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</si>
  <si>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</si>
  <si>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</si>
  <si>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</si>
  <si>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</si>
  <si>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</si>
  <si>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</si>
  <si>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</si>
  <si>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</si>
  <si>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</si>
  <si>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</si>
  <si>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</si>
  <si>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</si>
  <si>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</si>
  <si>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</si>
  <si>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</si>
  <si>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</si>
  <si>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</si>
  <si>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</si>
  <si>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</si>
  <si>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</si>
  <si>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</si>
  <si>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</si>
  <si>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</si>
  <si>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</si>
  <si>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</si>
  <si>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</si>
  <si>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</si>
  <si>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</si>
  <si>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</si>
  <si>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</si>
  <si>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</si>
  <si>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</si>
  <si>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</si>
  <si>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</si>
  <si>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</si>
  <si>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</si>
  <si>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</si>
  <si>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</si>
  <si>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</si>
  <si>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</si>
  <si>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</si>
  <si>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</si>
  <si>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</si>
  <si>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</si>
  <si>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</si>
  <si>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</si>
  <si>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</si>
  <si>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</si>
  <si>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</si>
  <si>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</si>
  <si>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</si>
  <si>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</si>
  <si>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</si>
  <si>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</si>
  <si>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</si>
  <si>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</si>
  <si>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</si>
  <si>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</si>
  <si>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</si>
  <si>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</si>
  <si>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</si>
  <si>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</si>
  <si>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</si>
  <si>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</si>
  <si>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</si>
  <si>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</si>
  <si>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</si>
  <si>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</si>
  <si>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</si>
  <si>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</si>
  <si>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</si>
  <si>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</si>
  <si>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</si>
  <si>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</si>
  <si>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</si>
  <si>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</si>
  <si>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</si>
  <si>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</si>
  <si>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</si>
  <si>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</si>
  <si>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</si>
  <si>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</si>
  <si>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</si>
  <si>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</si>
  <si>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</si>
  <si>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</si>
  <si>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</si>
  <si>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</si>
  <si>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</si>
  <si>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</si>
  <si>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</si>
  <si>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</si>
  <si>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</si>
  <si>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</si>
  <si>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</si>
  <si>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</si>
  <si>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</si>
  <si>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</si>
  <si>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</si>
  <si>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</si>
  <si>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</si>
  <si>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</si>
  <si>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</si>
  <si>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</si>
  <si>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</si>
  <si>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</si>
  <si>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</si>
  <si>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</si>
  <si>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</si>
  <si>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</si>
  <si>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</si>
  <si>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</si>
  <si>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</si>
  <si>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</si>
  <si>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</si>
  <si>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</si>
  <si>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</si>
  <si>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</si>
  <si>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</si>
  <si>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</si>
  <si>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</si>
  <si>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</si>
  <si>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</si>
  <si>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</si>
  <si>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</si>
  <si>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</si>
  <si>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</si>
  <si>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</si>
  <si>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</si>
  <si>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</si>
  <si>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</si>
  <si>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</si>
  <si>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</si>
  <si>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</si>
  <si>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</si>
  <si>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</si>
  <si>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</si>
  <si>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</si>
  <si>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</si>
  <si>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</si>
  <si>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</si>
  <si>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</si>
  <si>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</si>
  <si>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</si>
  <si>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</si>
  <si>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</si>
  <si>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</si>
  <si>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</si>
  <si>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</si>
  <si>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</si>
  <si>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</si>
  <si>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</si>
  <si>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</si>
  <si>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</si>
  <si>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</si>
  <si>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</si>
  <si>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</si>
  <si>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</si>
  <si>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</si>
  <si>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</si>
  <si>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</si>
  <si>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</si>
  <si>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</si>
  <si>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</si>
  <si>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</si>
  <si>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</si>
  <si>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</si>
  <si>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</si>
  <si>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</si>
  <si>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</si>
  <si>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</si>
  <si>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</si>
  <si>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</si>
  <si>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</si>
  <si>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</si>
  <si>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</si>
  <si>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</si>
  <si>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</si>
  <si>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</si>
  <si>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</si>
  <si>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</si>
  <si>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</si>
  <si>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</si>
  <si>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</si>
  <si>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</si>
  <si>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</si>
  <si>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</si>
  <si>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</si>
  <si>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</si>
  <si>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</si>
  <si>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</si>
  <si>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</si>
  <si>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</si>
  <si>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</si>
  <si>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</si>
  <si>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</si>
  <si>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</si>
  <si>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</si>
  <si>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</si>
  <si>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</si>
  <si>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</si>
  <si>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</si>
  <si>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</si>
  <si>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</si>
  <si>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</si>
  <si>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</si>
  <si>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</si>
  <si>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</si>
  <si>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</si>
  <si>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</si>
  <si>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</si>
  <si>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</si>
  <si>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</si>
  <si>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</si>
  <si>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</si>
  <si>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</si>
  <si>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</si>
  <si>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</si>
  <si>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</si>
  <si>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</si>
  <si>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</si>
  <si>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</si>
  <si>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</si>
  <si>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</si>
  <si>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</si>
  <si>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</si>
  <si>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</si>
  <si>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</si>
  <si>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</si>
  <si>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</si>
  <si>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</si>
  <si>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</si>
  <si>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</si>
  <si>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</si>
  <si>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</si>
  <si>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</si>
  <si>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</si>
  <si>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</si>
  <si>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</si>
  <si>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</si>
  <si>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</si>
  <si>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</si>
  <si>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</si>
  <si>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</si>
  <si>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</si>
  <si>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</si>
  <si>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</si>
  <si>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</si>
  <si>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</si>
  <si>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</si>
  <si>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</si>
  <si>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</si>
  <si>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</si>
  <si>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</si>
  <si>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</si>
  <si>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</si>
  <si>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</si>
  <si>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</si>
  <si>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</si>
  <si>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</si>
  <si>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</si>
  <si>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</si>
  <si>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</si>
  <si>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</si>
  <si>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</si>
  <si>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</si>
  <si>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</si>
  <si>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</si>
  <si>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</si>
  <si>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</si>
  <si>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</si>
  <si>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</si>
  <si>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</si>
  <si>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</si>
  <si>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</si>
  <si>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</si>
  <si>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</si>
  <si>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</si>
  <si>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</si>
  <si>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</si>
  <si>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</si>
  <si>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</si>
  <si>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</si>
  <si>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</si>
  <si>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</si>
  <si>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</si>
  <si>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</si>
  <si>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</si>
  <si>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</si>
  <si>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</si>
  <si>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</si>
  <si>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</si>
  <si>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</si>
  <si>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</si>
  <si>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</si>
  <si>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</si>
  <si>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</si>
  <si>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</si>
  <si>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</si>
  <si>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</si>
  <si>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</si>
  <si>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</si>
  <si>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</si>
  <si>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</si>
  <si>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</si>
  <si>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</si>
  <si>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</si>
  <si>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</si>
  <si>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</si>
  <si>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</si>
  <si>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</si>
  <si>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</si>
  <si>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</si>
  <si>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</si>
  <si>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</si>
  <si>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</si>
  <si>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</si>
  <si>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</si>
  <si>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</si>
  <si>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</si>
  <si>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</si>
  <si>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</si>
  <si>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</si>
  <si>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</si>
  <si>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</si>
  <si>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</si>
  <si>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</si>
  <si>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</si>
  <si>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</si>
  <si>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</si>
  <si>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</si>
  <si>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</si>
  <si>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</si>
  <si>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</si>
  <si>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</si>
  <si>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</si>
  <si>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</si>
  <si>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</si>
  <si>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</si>
  <si>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</si>
  <si>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</si>
  <si>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</si>
  <si>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</si>
  <si>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</si>
  <si>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</si>
  <si>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</si>
  <si>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</si>
  <si>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</si>
  <si>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</si>
  <si>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</si>
  <si>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</si>
  <si>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</si>
  <si>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</si>
  <si>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</si>
  <si>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</si>
  <si>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</si>
  <si>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</si>
  <si>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</si>
  <si>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</si>
  <si>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</si>
  <si>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</si>
  <si>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</si>
  <si>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</si>
  <si>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</si>
  <si>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</si>
  <si>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</si>
  <si>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</si>
  <si>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</si>
  <si>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</si>
  <si>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</si>
  <si>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</si>
  <si>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</si>
  <si>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</si>
  <si>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</si>
  <si>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</si>
  <si>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</si>
  <si>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</si>
  <si>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</si>
  <si>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</si>
  <si>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</si>
  <si>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</si>
  <si>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</si>
  <si>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</si>
  <si>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</si>
  <si>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</si>
  <si>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</si>
  <si>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</si>
  <si>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</si>
  <si>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</si>
  <si>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</si>
  <si>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</si>
  <si>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</si>
  <si>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</si>
  <si>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</si>
  <si>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</si>
  <si>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</si>
  <si>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</si>
  <si>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</si>
  <si>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</si>
  <si>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</si>
  <si>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</si>
  <si>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</si>
  <si>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</si>
  <si>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</si>
  <si>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</si>
  <si>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</si>
  <si>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</si>
  <si>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</si>
  <si>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</si>
  <si>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</si>
  <si>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</si>
  <si>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</si>
  <si>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</si>
  <si>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</si>
  <si>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</si>
  <si>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</si>
  <si>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</si>
  <si>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</si>
  <si>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</si>
  <si>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</si>
  <si>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</si>
  <si>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</si>
  <si>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</si>
  <si>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</si>
  <si>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</si>
  <si>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</si>
  <si>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</si>
  <si>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</si>
  <si>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</si>
  <si>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</si>
  <si>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</si>
  <si>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</si>
  <si>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</si>
  <si>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</si>
  <si>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</si>
  <si>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</si>
  <si>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</si>
  <si>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</si>
  <si>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</si>
  <si>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</si>
  <si>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</si>
  <si>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</si>
  <si>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</si>
  <si>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</si>
  <si>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</si>
  <si>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</si>
  <si>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</si>
  <si>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</si>
  <si>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</si>
  <si>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</si>
  <si>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</si>
  <si>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</si>
  <si>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</si>
  <si>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</si>
  <si>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</si>
  <si>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</si>
  <si>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</si>
  <si>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</si>
  <si>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</si>
  <si>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</si>
  <si>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</si>
  <si>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</si>
  <si>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</si>
  <si>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</si>
  <si>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</si>
  <si>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</si>
  <si>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</si>
  <si>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</si>
  <si>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</si>
  <si>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</si>
  <si>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</si>
  <si>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</si>
  <si>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</si>
  <si>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</si>
  <si>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</si>
  <si>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</si>
  <si>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</si>
  <si>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</si>
  <si>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</si>
  <si>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</si>
  <si>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</si>
  <si>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</si>
  <si>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</si>
  <si>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</si>
  <si>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</si>
  <si>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</si>
  <si>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</si>
  <si>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</si>
  <si>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</si>
  <si>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</si>
  <si>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</si>
  <si>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</si>
  <si>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</si>
  <si>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</si>
  <si>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</si>
  <si>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</si>
  <si>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</si>
  <si>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</si>
  <si>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</si>
  <si>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</si>
  <si>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</si>
  <si>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</si>
  <si>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</si>
  <si>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</si>
  <si>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</si>
  <si>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</si>
  <si>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</si>
  <si>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</si>
  <si>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</si>
  <si>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</si>
  <si>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</si>
  <si>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</si>
  <si>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</si>
  <si>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</si>
  <si>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</si>
  <si>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</si>
  <si>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</si>
  <si>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</si>
  <si>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</si>
  <si>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</si>
  <si>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</si>
  <si>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</si>
  <si>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</si>
  <si>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</si>
  <si>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</si>
  <si>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</si>
  <si>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</si>
  <si>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</si>
  <si>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</si>
  <si>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</si>
  <si>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</si>
  <si>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</si>
  <si>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</si>
  <si>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</si>
  <si>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</si>
  <si>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</si>
  <si>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</si>
  <si>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</si>
  <si>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</si>
  <si>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</si>
  <si>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</si>
  <si>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</si>
  <si>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</si>
  <si>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</si>
  <si>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</si>
  <si>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</si>
  <si>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</si>
  <si>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</si>
  <si>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</si>
  <si>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</si>
  <si>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</si>
  <si>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</si>
  <si>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</si>
  <si>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</si>
  <si>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</si>
  <si>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</si>
  <si>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</si>
  <si>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</si>
  <si>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</si>
  <si>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</si>
  <si>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</si>
  <si>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</si>
  <si>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</si>
  <si>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</si>
  <si>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</si>
  <si>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</si>
  <si>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</si>
  <si>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</si>
  <si>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</si>
  <si>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</si>
  <si>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</si>
  <si>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</si>
  <si>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</si>
  <si>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</si>
  <si>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</si>
  <si>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</si>
  <si>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</si>
  <si>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</si>
  <si>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</si>
  <si>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</si>
  <si>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</si>
  <si>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</si>
  <si>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</si>
  <si>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</si>
  <si>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</si>
  <si>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</si>
  <si>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</si>
  <si>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</si>
  <si>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</si>
  <si>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</si>
  <si>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</si>
  <si>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</si>
  <si>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</si>
  <si>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</si>
  <si>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</si>
  <si>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</si>
  <si>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</si>
  <si>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</si>
  <si>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</si>
  <si>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</si>
  <si>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</si>
  <si>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</si>
  <si>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</si>
  <si>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</si>
  <si>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</si>
  <si>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</si>
  <si>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</si>
  <si>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</si>
  <si>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</si>
  <si>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</si>
  <si>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</si>
  <si>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</si>
  <si>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</si>
  <si>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</si>
  <si>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</si>
  <si>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</si>
  <si>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</si>
  <si>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</si>
  <si>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</si>
  <si>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</si>
  <si>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</si>
  <si>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</si>
  <si>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</si>
  <si>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</si>
  <si>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</si>
  <si>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</si>
  <si>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</si>
  <si>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</si>
  <si>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</si>
  <si>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</si>
  <si>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</si>
  <si>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</si>
  <si>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</si>
  <si>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</si>
  <si>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</si>
  <si>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</si>
  <si>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</si>
  <si>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</si>
  <si>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</si>
  <si>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</si>
  <si>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</si>
  <si>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</si>
  <si>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</si>
  <si>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</si>
  <si>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</si>
  <si>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</si>
  <si>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</si>
  <si>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</si>
  <si>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</si>
  <si>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</si>
  <si>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</si>
  <si>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</si>
  <si>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</si>
  <si>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</si>
  <si>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</si>
  <si>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</si>
  <si>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</si>
  <si>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</si>
  <si>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</si>
  <si>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</si>
  <si>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</si>
  <si>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</si>
  <si>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</si>
  <si>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</si>
  <si>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</si>
  <si>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</si>
  <si>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</si>
  <si>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</si>
  <si>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</si>
  <si>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</si>
  <si>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</si>
  <si>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</si>
  <si>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</si>
  <si>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</si>
  <si>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</si>
  <si>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</si>
  <si>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</si>
  <si>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</si>
  <si>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</si>
  <si>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</si>
  <si>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</si>
  <si>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</si>
  <si>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</si>
  <si>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</si>
  <si>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</si>
  <si>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</si>
  <si>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</si>
  <si>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</si>
  <si>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</si>
  <si>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</si>
  <si>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</si>
  <si>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</si>
  <si>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</si>
  <si>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</si>
  <si>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</si>
  <si>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</si>
  <si>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</si>
  <si>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</si>
  <si>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</si>
  <si>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</si>
  <si>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</si>
  <si>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</si>
  <si>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</si>
  <si>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</si>
  <si>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</si>
  <si>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</si>
  <si>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</si>
  <si>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</si>
  <si>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</si>
  <si>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</si>
  <si>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</si>
  <si>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</si>
  <si>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</si>
  <si>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</si>
  <si>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</si>
  <si>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</si>
  <si>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</si>
  <si>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</si>
  <si>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</si>
  <si>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</si>
  <si>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</si>
  <si>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</si>
  <si>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</si>
  <si>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</si>
  <si>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</si>
  <si>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</si>
  <si>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</si>
  <si>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</si>
  <si>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</si>
  <si>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</si>
  <si>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</si>
  <si>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</si>
  <si>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</si>
  <si>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</si>
  <si>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</si>
  <si>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</si>
  <si>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</si>
  <si>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</si>
  <si>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</si>
  <si>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</si>
  <si>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</si>
  <si>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</si>
  <si>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</si>
  <si>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</si>
  <si>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</si>
  <si>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</si>
  <si>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</si>
  <si>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</si>
  <si>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</si>
  <si>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</si>
  <si>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</si>
  <si>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</si>
  <si>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</si>
  <si>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</si>
  <si>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</si>
  <si>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</si>
  <si>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</si>
  <si>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</si>
  <si>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</si>
  <si>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</si>
  <si>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</si>
  <si>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</si>
  <si>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</si>
  <si>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</si>
  <si>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</si>
  <si>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</si>
  <si>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</si>
  <si>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</si>
  <si>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</si>
  <si>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</si>
  <si>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</si>
  <si>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</si>
  <si>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</si>
  <si>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</si>
  <si>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</si>
  <si>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</si>
  <si>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</si>
  <si>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</si>
  <si>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</si>
  <si>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</si>
  <si>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</si>
  <si>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</si>
  <si>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</si>
  <si>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</si>
  <si>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</si>
  <si>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</si>
  <si>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</si>
  <si>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</si>
  <si>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</si>
  <si>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</si>
  <si>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</si>
  <si>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</si>
  <si>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</si>
  <si>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</si>
  <si>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</si>
  <si>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</si>
  <si>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</si>
  <si>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</si>
  <si>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</si>
  <si>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</si>
  <si>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</si>
  <si>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</si>
  <si>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</si>
  <si>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</si>
  <si>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</si>
  <si>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</si>
  <si>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</si>
  <si>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</si>
  <si>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</si>
  <si>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</si>
  <si>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</si>
  <si>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</si>
  <si>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</si>
  <si>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</si>
  <si>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</si>
  <si>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</si>
  <si>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</si>
  <si>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</si>
  <si>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</si>
  <si>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</si>
  <si>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</si>
  <si>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</si>
  <si>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</si>
  <si>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</si>
  <si>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</si>
  <si>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</si>
  <si>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</si>
  <si>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</si>
  <si>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</si>
  <si>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</si>
  <si>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</si>
  <si>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</si>
  <si>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</si>
  <si>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</si>
  <si>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</si>
  <si>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</si>
  <si>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</si>
  <si>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</si>
  <si>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</si>
  <si>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</si>
  <si>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</si>
  <si>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</si>
  <si>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</si>
  <si>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</si>
  <si>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</si>
  <si>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</si>
  <si>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</si>
  <si>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</si>
  <si>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</si>
  <si>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</si>
  <si>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</si>
  <si>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</si>
  <si>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</si>
  <si>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</si>
  <si>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</si>
  <si>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</si>
  <si>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</si>
  <si>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</si>
  <si>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</si>
  <si>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</si>
  <si>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</si>
  <si>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</si>
  <si>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</si>
  <si>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</si>
  <si>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</si>
  <si>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</si>
  <si>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</si>
  <si>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</si>
  <si>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</si>
  <si>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</si>
  <si>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</si>
  <si>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</si>
  <si>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</si>
  <si>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</si>
  <si>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</si>
  <si>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</si>
  <si>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</si>
  <si>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</si>
  <si>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</si>
  <si>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</si>
  <si>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</si>
  <si>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</si>
  <si>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</si>
  <si>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</si>
  <si>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</si>
  <si>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</si>
  <si>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</si>
  <si>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</si>
  <si>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</si>
  <si>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</si>
  <si>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</si>
  <si>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</si>
  <si>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</si>
  <si>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</si>
  <si>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</si>
  <si>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</si>
  <si>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</si>
  <si>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</si>
  <si>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</si>
  <si>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</si>
  <si>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</si>
  <si>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</si>
  <si>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</si>
  <si>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</si>
  <si>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</si>
  <si>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</si>
  <si>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</si>
  <si>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</si>
  <si>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</si>
  <si>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</si>
  <si>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</si>
  <si>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</si>
  <si>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</si>
  <si>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</si>
  <si>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</si>
  <si>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</si>
  <si>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</si>
  <si>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</si>
  <si>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</si>
  <si>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</si>
  <si>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</si>
  <si>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</si>
  <si>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</si>
  <si>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</si>
  <si>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</si>
  <si>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</si>
  <si>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</si>
  <si>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</si>
  <si>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</si>
  <si>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</si>
  <si>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</si>
  <si>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</si>
  <si>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</si>
  <si>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</si>
  <si>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</si>
  <si>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</si>
  <si>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</si>
  <si>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</si>
  <si>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</si>
  <si>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</si>
  <si>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</si>
  <si>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</si>
  <si>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</si>
  <si>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</si>
  <si>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</si>
  <si>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</si>
  <si>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</si>
  <si>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</si>
  <si>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</si>
  <si>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</si>
  <si>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</si>
  <si>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</si>
  <si>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</si>
  <si>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</si>
  <si>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</si>
  <si>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</si>
  <si>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</si>
  <si>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</si>
  <si>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</si>
  <si>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</si>
  <si>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</si>
  <si>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</si>
  <si>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</si>
  <si>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</si>
  <si>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</si>
  <si>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</si>
  <si>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</si>
  <si>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</si>
  <si>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</si>
  <si>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</si>
  <si>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</si>
  <si>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</si>
  <si>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</si>
  <si>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</si>
  <si>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</si>
  <si>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</si>
  <si>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</si>
  <si>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</si>
  <si>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</si>
  <si>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</si>
  <si>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</si>
  <si>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</si>
  <si>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</si>
  <si>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</si>
  <si>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</si>
  <si>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</si>
  <si>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</si>
  <si>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</si>
  <si>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</si>
  <si>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</si>
  <si>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</si>
  <si>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</si>
  <si>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</si>
  <si>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</si>
  <si>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</si>
  <si>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</si>
  <si>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</si>
  <si>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</si>
  <si>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</si>
  <si>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</si>
  <si>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</si>
  <si>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</si>
  <si>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</si>
  <si>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</si>
  <si>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</si>
  <si>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</si>
  <si>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</si>
  <si>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</si>
  <si>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</si>
  <si>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</si>
  <si>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</si>
  <si>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</si>
  <si>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</si>
  <si>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</si>
  <si>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</si>
  <si>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</si>
  <si>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</si>
  <si>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</si>
  <si>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</si>
  <si>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</si>
  <si>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</si>
  <si>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</si>
  <si>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</si>
  <si>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</si>
  <si>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</si>
  <si>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</si>
  <si>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</si>
  <si>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</si>
  <si>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</si>
  <si>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</si>
  <si>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</si>
  <si>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</si>
  <si>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</si>
  <si>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</si>
  <si>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</si>
  <si>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</si>
  <si>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</si>
  <si>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</si>
  <si>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</si>
  <si>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</si>
  <si>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</si>
  <si>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</si>
  <si>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</si>
  <si>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</si>
  <si>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</si>
  <si>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</si>
  <si>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</si>
  <si>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</si>
  <si>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</si>
  <si>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</si>
  <si>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</si>
  <si>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</si>
  <si>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</si>
  <si>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</si>
  <si>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</si>
  <si>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</si>
  <si>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</si>
  <si>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</si>
  <si>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</si>
  <si>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</si>
  <si>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</si>
  <si>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</si>
  <si>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</si>
  <si>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</si>
  <si>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</si>
  <si>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</si>
  <si>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</si>
  <si>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</si>
  <si>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</si>
  <si>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</si>
  <si>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</si>
  <si>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</si>
  <si>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</si>
  <si>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</si>
  <si>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</si>
  <si>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</si>
  <si>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</si>
  <si>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</si>
  <si>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</si>
  <si>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</si>
  <si>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</si>
  <si>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</si>
  <si>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</si>
  <si>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</si>
  <si>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</si>
  <si>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</si>
  <si>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</si>
  <si>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</si>
  <si>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</si>
  <si>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</si>
  <si>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</si>
  <si>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</si>
  <si>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</si>
  <si>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</si>
  <si>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</si>
  <si>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</si>
  <si>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</si>
  <si>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</si>
  <si>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</si>
  <si>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</si>
  <si>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</si>
  <si>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</si>
  <si>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</si>
  <si>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</si>
  <si>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</si>
  <si>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</si>
  <si>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</si>
  <si>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</si>
  <si>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</si>
  <si>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</si>
  <si>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</si>
  <si>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</si>
  <si>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</si>
  <si>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</si>
  <si>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</si>
  <si>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</si>
  <si>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</si>
  <si>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</si>
  <si>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</si>
  <si>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</si>
  <si>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</si>
  <si>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</si>
  <si>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</si>
  <si>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</si>
  <si>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</si>
  <si>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</si>
  <si>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</si>
  <si>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</si>
  <si>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</si>
  <si>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</si>
  <si>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</si>
  <si>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</si>
  <si>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</si>
  <si>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</si>
  <si>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</si>
  <si>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</si>
  <si>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</si>
  <si>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</si>
  <si>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</si>
  <si>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</si>
  <si>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</si>
  <si>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</si>
  <si>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</si>
  <si>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</si>
  <si>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</si>
  <si>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</si>
  <si>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</si>
  <si>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</si>
  <si>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</si>
  <si>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</si>
  <si>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</si>
  <si>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</si>
  <si>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</si>
  <si>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</si>
  <si>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</si>
  <si>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</si>
  <si>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</si>
  <si>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</si>
  <si>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</si>
  <si>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</si>
  <si>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</si>
  <si>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</si>
  <si>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</si>
  <si>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</si>
  <si>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</si>
  <si>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</si>
  <si>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</si>
  <si>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</si>
  <si>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</si>
  <si>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</si>
  <si>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</si>
  <si>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</si>
  <si>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</si>
  <si>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</si>
  <si>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</si>
  <si>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</si>
  <si>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</si>
  <si>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</si>
  <si>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</si>
  <si>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</si>
  <si>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</si>
  <si>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</si>
  <si>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</si>
  <si>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</si>
  <si>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</si>
  <si>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</si>
  <si>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</si>
  <si>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</si>
  <si>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</si>
  <si>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</si>
  <si>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</si>
  <si>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</si>
  <si>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</si>
  <si>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</si>
  <si>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</si>
  <si>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</si>
  <si>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</si>
  <si>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</si>
  <si>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</si>
  <si>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</si>
  <si>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</si>
  <si>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</si>
  <si>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</si>
  <si>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</si>
  <si>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</si>
  <si>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</si>
  <si>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</si>
  <si>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</si>
  <si>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</si>
  <si>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</si>
  <si>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</si>
  <si>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</si>
  <si>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</si>
  <si>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</si>
  <si>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</si>
  <si>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</si>
  <si>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</si>
  <si>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</si>
  <si>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</si>
  <si>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</si>
  <si>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</si>
  <si>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</si>
  <si>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</si>
  <si>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</si>
  <si>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</si>
  <si>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</si>
  <si>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</si>
  <si>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</si>
  <si>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</si>
  <si>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</si>
  <si>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</si>
  <si>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</si>
  <si>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</si>
  <si>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</si>
  <si>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</si>
  <si>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</si>
  <si>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</si>
  <si>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</si>
  <si>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</si>
  <si>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</si>
  <si>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</si>
  <si>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</si>
  <si>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</si>
  <si>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</si>
  <si>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</si>
  <si>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</si>
  <si>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</si>
  <si>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</si>
  <si>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</si>
  <si>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</si>
  <si>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</si>
  <si>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</si>
  <si>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</si>
  <si>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</si>
  <si>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</si>
  <si>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</si>
  <si>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</si>
  <si>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</si>
  <si>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</si>
  <si>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</si>
  <si>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</si>
  <si>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</si>
  <si>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</si>
  <si>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</si>
  <si>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</si>
  <si>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</si>
  <si>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</si>
  <si>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</si>
  <si>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</si>
  <si>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</si>
  <si>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</si>
  <si>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</si>
  <si>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</si>
  <si>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</si>
  <si>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</si>
  <si>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</si>
  <si>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</si>
  <si>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</si>
  <si>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</si>
  <si>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</si>
  <si>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</si>
  <si>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</si>
  <si>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</si>
  <si>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</si>
  <si>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</si>
  <si>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</si>
  <si>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</si>
  <si>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</si>
  <si>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</si>
  <si>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</si>
  <si>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</si>
  <si>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</si>
  <si>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</si>
  <si>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</si>
  <si>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</si>
  <si>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</si>
  <si>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</si>
  <si>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</si>
  <si>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</si>
  <si>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</si>
  <si>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</si>
  <si>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</si>
  <si>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</si>
  <si>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</si>
  <si>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</si>
  <si>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</si>
  <si>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</si>
  <si>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</si>
  <si>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</si>
  <si>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</si>
  <si>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</si>
  <si>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</si>
  <si>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</si>
  <si>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</si>
  <si>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</si>
  <si>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</si>
  <si>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</si>
  <si>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</si>
  <si>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</si>
  <si>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</si>
  <si>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</si>
  <si>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</si>
  <si>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</si>
  <si>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</si>
  <si>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</si>
  <si>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</si>
  <si>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</si>
  <si>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</si>
  <si>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</si>
  <si>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</si>
  <si>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</si>
  <si>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</si>
  <si>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</si>
  <si>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</si>
  <si>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</si>
  <si>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</si>
  <si>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</si>
  <si>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</si>
  <si>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</si>
  <si>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</si>
  <si>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</si>
  <si>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</si>
  <si>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</si>
  <si>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</si>
  <si>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</si>
  <si>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</si>
  <si>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</si>
  <si>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</si>
  <si>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</si>
  <si>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</si>
  <si>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</si>
  <si>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</si>
  <si>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</si>
  <si>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</si>
  <si>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</si>
  <si>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</si>
  <si>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</si>
  <si>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</si>
  <si>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</si>
  <si>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</si>
  <si>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</si>
  <si>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</si>
  <si>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</si>
  <si>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</si>
  <si>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</si>
  <si>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</si>
  <si>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</si>
  <si>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</si>
  <si>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</si>
  <si>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</si>
  <si>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</si>
  <si>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</si>
  <si>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</si>
  <si>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</si>
  <si>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</si>
  <si>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</si>
  <si>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</si>
  <si>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</si>
  <si>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</si>
  <si>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</si>
  <si>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</si>
  <si>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</si>
  <si>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</si>
  <si>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</si>
  <si>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</si>
  <si>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</si>
  <si>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</si>
  <si>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</si>
  <si>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</si>
  <si>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</si>
  <si>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</si>
  <si>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</si>
  <si>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</si>
  <si>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</si>
  <si>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</si>
  <si>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</si>
  <si>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</si>
  <si>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</si>
  <si>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</si>
  <si>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</si>
  <si>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</si>
  <si>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</si>
  <si>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</si>
  <si>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</si>
  <si>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</si>
  <si>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</si>
  <si>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</si>
  <si>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</si>
  <si>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</si>
  <si>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</si>
  <si>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</si>
  <si>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</si>
  <si>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</si>
  <si>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</si>
  <si>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</si>
  <si>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</si>
  <si>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</si>
  <si>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</si>
  <si>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</si>
  <si>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</si>
  <si>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</si>
  <si>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</si>
  <si>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</si>
  <si>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</si>
  <si>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</si>
  <si>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</si>
  <si>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</si>
  <si>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</si>
  <si>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</si>
  <si>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</si>
  <si>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</si>
  <si>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</si>
  <si>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</si>
  <si>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</si>
  <si>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</si>
  <si>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</si>
  <si>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</si>
  <si>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</si>
  <si>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</si>
  <si>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</si>
  <si>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</si>
  <si>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</si>
  <si>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</si>
  <si>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</si>
  <si>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</si>
  <si>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</si>
  <si>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</si>
  <si>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</si>
  <si>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</si>
  <si>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</si>
  <si>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</si>
  <si>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</si>
  <si>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</si>
  <si>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</si>
  <si>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</si>
  <si>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</si>
  <si>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</si>
  <si>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</si>
  <si>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</si>
  <si>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</si>
  <si>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</si>
  <si>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</si>
  <si>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</si>
  <si>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</si>
  <si>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</si>
  <si>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</si>
  <si>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</si>
  <si>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</si>
  <si>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</si>
  <si>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</si>
  <si>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</si>
  <si>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</si>
  <si>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</si>
  <si>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</si>
  <si>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</si>
  <si>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</si>
  <si>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</si>
  <si>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</si>
  <si>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</si>
  <si>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</si>
  <si>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</si>
  <si>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</si>
  <si>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</si>
  <si>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</si>
  <si>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</si>
  <si>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</si>
  <si>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</si>
  <si>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</si>
  <si>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</si>
  <si>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</si>
  <si>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</si>
  <si>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</si>
  <si>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</si>
  <si>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</si>
  <si>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</si>
  <si>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</si>
  <si>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</si>
  <si>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</si>
  <si>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</si>
  <si>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</si>
  <si>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</si>
  <si>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</si>
  <si>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</si>
  <si>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</si>
  <si>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</si>
  <si>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</si>
  <si>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</si>
  <si>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</si>
  <si>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</si>
  <si>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</si>
  <si>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</si>
  <si>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</si>
  <si>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</si>
  <si>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</si>
  <si>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</si>
  <si>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</si>
  <si>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</si>
  <si>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</si>
  <si>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</si>
  <si>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</si>
  <si>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</si>
  <si>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</si>
  <si>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</si>
  <si>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</si>
  <si>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</si>
  <si>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</si>
  <si>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</si>
  <si>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</si>
  <si>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</si>
  <si>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</si>
  <si>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</si>
  <si>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</si>
  <si>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</si>
  <si>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</si>
  <si>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</si>
  <si>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</si>
  <si>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</si>
  <si>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</si>
  <si>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</si>
  <si>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</si>
  <si>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</si>
  <si>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</si>
  <si>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</si>
  <si>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</si>
  <si>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</si>
  <si>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</si>
  <si>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</si>
  <si>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</si>
  <si>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</si>
  <si>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</si>
  <si>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</si>
  <si>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</si>
  <si>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</si>
  <si>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</si>
  <si>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</si>
  <si>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</si>
  <si>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</si>
  <si>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</si>
  <si>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</si>
  <si>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</si>
  <si>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</si>
  <si>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</si>
  <si>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</si>
  <si>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</si>
  <si>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</si>
  <si>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</si>
  <si>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</si>
  <si>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</si>
  <si>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</si>
  <si>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</si>
  <si>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</si>
  <si>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</si>
  <si>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</si>
  <si>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</si>
  <si>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</si>
  <si>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</si>
  <si>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</si>
  <si>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</si>
  <si>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</si>
  <si>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</si>
  <si>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</si>
  <si>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</si>
  <si>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</si>
  <si>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</si>
  <si>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</si>
  <si>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</si>
  <si>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</si>
  <si>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</si>
  <si>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</si>
  <si>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</si>
  <si>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</si>
  <si>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</si>
  <si>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</si>
  <si>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</si>
  <si>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</si>
  <si>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</si>
  <si>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</si>
  <si>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</si>
  <si>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</si>
  <si>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</si>
  <si>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</si>
  <si>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</si>
  <si>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</si>
  <si>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</si>
  <si>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</si>
  <si>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</si>
  <si>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</si>
  <si>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</si>
  <si>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</si>
  <si>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</si>
  <si>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</si>
  <si>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</si>
  <si>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</si>
  <si>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</si>
  <si>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</si>
  <si>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</si>
  <si>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</si>
  <si>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</si>
  <si>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</si>
  <si>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</si>
  <si>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</si>
  <si>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</si>
  <si>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</si>
  <si>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</si>
  <si>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</si>
  <si>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</si>
  <si>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</si>
  <si>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</si>
  <si>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</si>
  <si>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</si>
  <si>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</si>
  <si>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</si>
  <si>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</si>
  <si>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</si>
  <si>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</si>
  <si>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</si>
  <si>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</si>
  <si>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</si>
  <si>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</si>
  <si>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</si>
  <si>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</si>
  <si>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</si>
  <si>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</si>
  <si>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</si>
  <si>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</si>
  <si>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</si>
  <si>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</si>
  <si>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</si>
  <si>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</si>
  <si>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</si>
  <si>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</si>
  <si>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</si>
  <si>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</si>
  <si>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</si>
  <si>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</si>
  <si>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</si>
  <si>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</si>
  <si>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</si>
  <si>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</si>
  <si>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</si>
  <si>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</si>
  <si>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</si>
  <si>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</si>
  <si>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</si>
  <si>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</si>
  <si>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</si>
  <si>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</si>
  <si>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</si>
  <si>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</si>
  <si>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</si>
  <si>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</si>
  <si>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</si>
  <si>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</si>
  <si>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</si>
  <si>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</si>
  <si>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</si>
  <si>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</si>
  <si>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</si>
  <si>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</si>
  <si>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</si>
  <si>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</si>
  <si>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</si>
  <si>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</si>
  <si>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</si>
  <si>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</si>
  <si>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</si>
  <si>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</si>
  <si>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</si>
  <si>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</si>
  <si>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</si>
  <si>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</si>
  <si>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</si>
  <si>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</si>
  <si>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</si>
  <si>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</si>
  <si>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</si>
  <si>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</si>
  <si>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</si>
  <si>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</si>
  <si>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</si>
  <si>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</si>
  <si>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</si>
  <si>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</si>
  <si>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</si>
  <si>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</si>
  <si>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</si>
  <si>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</si>
  <si>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</si>
  <si>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</si>
  <si>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</si>
  <si>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</si>
  <si>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</si>
  <si>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</si>
  <si>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</si>
  <si>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</si>
  <si>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</si>
  <si>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</si>
  <si>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</si>
  <si>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</si>
  <si>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</si>
  <si>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</si>
  <si>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</si>
  <si>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</si>
  <si>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</si>
  <si>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</si>
  <si>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</si>
  <si>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</si>
  <si>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</si>
  <si>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</si>
  <si>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</si>
  <si>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</si>
  <si>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</si>
  <si>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</si>
  <si>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</si>
  <si>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</si>
  <si>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</si>
  <si>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</si>
  <si>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</si>
  <si>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</si>
  <si>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</si>
  <si>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</si>
  <si>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</si>
  <si>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</si>
  <si>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</si>
  <si>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</si>
  <si>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</si>
  <si>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</si>
  <si>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</si>
  <si>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</si>
  <si>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</si>
  <si>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</si>
  <si>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</si>
  <si>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</si>
  <si>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</si>
  <si>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</si>
  <si>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</si>
  <si>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</si>
  <si>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</si>
  <si>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</si>
  <si>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</si>
  <si>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</si>
  <si>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</si>
  <si>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</si>
  <si>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</si>
  <si>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</si>
  <si>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</si>
  <si>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</si>
  <si>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</si>
  <si>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</si>
  <si>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</si>
  <si>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</si>
  <si>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</si>
  <si>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</si>
  <si>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</si>
  <si>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</si>
  <si>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</si>
  <si>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</si>
  <si>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</si>
  <si>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</si>
  <si>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</si>
  <si>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</si>
  <si>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</si>
  <si>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</si>
  <si>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</si>
  <si>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</si>
  <si>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</si>
  <si>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</si>
  <si>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</si>
  <si>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</si>
  <si>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</si>
  <si>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</si>
  <si>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</si>
  <si>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</si>
  <si>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</si>
  <si>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</si>
  <si>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</si>
  <si>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</si>
  <si>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</si>
  <si>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</si>
  <si>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</si>
  <si>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</si>
  <si>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</si>
  <si>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</si>
  <si>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</si>
  <si>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</si>
  <si>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</si>
  <si>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</si>
  <si>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</si>
  <si>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</si>
  <si>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</si>
  <si>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</si>
  <si>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</si>
  <si>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</si>
  <si>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</si>
  <si>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</si>
  <si>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</si>
  <si>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</si>
  <si>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</si>
  <si>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</si>
  <si>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</si>
  <si>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</si>
  <si>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</si>
  <si>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</si>
  <si>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</si>
  <si>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</si>
  <si>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</si>
  <si>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</si>
  <si>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</si>
  <si>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</si>
  <si>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</si>
  <si>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</si>
  <si>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</si>
  <si>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</si>
  <si>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</si>
  <si>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</si>
  <si>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</si>
  <si>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</si>
  <si>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</si>
  <si>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</si>
  <si>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</si>
  <si>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</si>
  <si>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</si>
  <si>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</si>
  <si>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</si>
  <si>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</si>
  <si>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</si>
  <si>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</si>
  <si>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</si>
  <si>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</si>
  <si>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</si>
  <si>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</si>
  <si>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</si>
  <si>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</si>
  <si>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</si>
  <si>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</si>
  <si>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</si>
  <si>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</si>
  <si>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</si>
  <si>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</si>
  <si>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</si>
  <si>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</si>
  <si>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</si>
  <si>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</si>
  <si>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</si>
  <si>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</si>
  <si>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</si>
  <si>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</si>
  <si>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</si>
  <si>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</si>
  <si>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</si>
  <si>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</si>
  <si>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</si>
  <si>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</si>
  <si>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</si>
  <si>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</si>
  <si>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</si>
  <si>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</si>
  <si>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</si>
  <si>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</si>
  <si>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</si>
  <si>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</si>
  <si>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</si>
  <si>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</si>
  <si>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</si>
  <si>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</si>
  <si>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</si>
  <si>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</si>
  <si>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</si>
  <si>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</si>
  <si>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</si>
  <si>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</si>
  <si>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</si>
  <si>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</si>
  <si>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</si>
  <si>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</si>
  <si>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</si>
  <si>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</si>
  <si>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</si>
  <si>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</si>
  <si>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</si>
  <si>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</si>
  <si>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</si>
  <si>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</si>
  <si>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</si>
  <si>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</si>
  <si>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</si>
  <si>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</si>
  <si>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</si>
  <si>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</si>
  <si>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</si>
  <si>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</si>
  <si>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</si>
  <si>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</si>
  <si>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</si>
  <si>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</si>
  <si>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</si>
  <si>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</si>
  <si>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</si>
  <si>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</si>
  <si>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</si>
  <si>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</si>
  <si>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</si>
  <si>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</si>
  <si>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</si>
  <si>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</si>
  <si>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</si>
  <si>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</si>
  <si>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</si>
  <si>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</si>
  <si>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</si>
  <si>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</si>
  <si>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</si>
  <si>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</si>
  <si>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</si>
  <si>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</si>
  <si>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</si>
  <si>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</si>
  <si>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</si>
  <si>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</si>
  <si>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</si>
  <si>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</si>
  <si>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</si>
  <si>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</si>
  <si>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</si>
  <si>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</si>
  <si>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</si>
  <si>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</si>
  <si>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</si>
  <si>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</si>
  <si>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</si>
  <si>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</si>
  <si>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</si>
  <si>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</si>
  <si>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</si>
  <si>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</si>
  <si>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</si>
  <si>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</si>
  <si>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</si>
  <si>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</si>
  <si>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</si>
  <si>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</si>
  <si>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</si>
  <si>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</si>
  <si>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</si>
  <si>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</si>
  <si>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</si>
  <si>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</si>
  <si>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</si>
  <si>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</si>
  <si>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</si>
  <si>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</si>
  <si>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</si>
  <si>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</si>
  <si>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</si>
  <si>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</si>
  <si>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</si>
  <si>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</si>
  <si>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</si>
  <si>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</si>
  <si>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</si>
  <si>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</si>
  <si>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</si>
  <si>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</si>
  <si>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</si>
  <si>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</si>
  <si>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</si>
  <si>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</si>
  <si>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</si>
  <si>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</si>
  <si>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</si>
  <si>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</si>
  <si>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</si>
  <si>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</si>
  <si>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</si>
  <si>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</si>
  <si>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</si>
  <si>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</si>
  <si>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</si>
  <si>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</si>
  <si>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</si>
  <si>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</si>
  <si>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</si>
  <si>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</si>
  <si>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</si>
  <si>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</si>
  <si>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</si>
  <si>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</si>
  <si>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</si>
  <si>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</si>
  <si>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</si>
  <si>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</si>
  <si>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</si>
  <si>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</si>
  <si>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</si>
  <si>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</si>
  <si>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</si>
  <si>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</si>
  <si>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</si>
  <si>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</si>
  <si>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</si>
  <si>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</si>
  <si>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</si>
  <si>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</si>
  <si>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</si>
  <si>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</si>
  <si>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</si>
  <si>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</si>
  <si>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</si>
  <si>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</si>
  <si>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</si>
  <si>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</si>
  <si>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</si>
  <si>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</si>
  <si>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</si>
  <si>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</si>
  <si>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</si>
  <si>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</si>
  <si>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</si>
  <si>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</si>
  <si>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</si>
  <si>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</si>
  <si>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</si>
  <si>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</si>
  <si>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</si>
  <si>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</si>
  <si>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</si>
  <si>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</si>
  <si>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</si>
  <si>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</si>
  <si>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</si>
  <si>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</si>
  <si>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</si>
  <si>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</si>
  <si>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</si>
  <si>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</si>
  <si>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</si>
  <si>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</si>
  <si>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</si>
  <si>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</si>
  <si>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</si>
  <si>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</si>
  <si>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</si>
  <si>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</si>
  <si>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</si>
  <si>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</si>
  <si>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</si>
  <si>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</si>
  <si>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</si>
  <si>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</si>
  <si>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</si>
  <si>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</si>
  <si>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</si>
  <si>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</si>
  <si>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</si>
  <si>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</si>
  <si>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</si>
  <si>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</si>
  <si>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</si>
  <si>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</si>
  <si>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</si>
  <si>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</si>
  <si>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</si>
  <si>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</si>
  <si>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</si>
  <si>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</si>
  <si>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</si>
  <si>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</si>
  <si>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</si>
  <si>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</si>
  <si>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</si>
  <si>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</si>
  <si>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</si>
  <si>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</si>
  <si>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</si>
  <si>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</si>
  <si>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</si>
  <si>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</si>
  <si>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</si>
  <si>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</si>
  <si>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</si>
  <si>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</si>
  <si>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</si>
  <si>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</si>
  <si>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</si>
  <si>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</si>
  <si>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</si>
  <si>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</si>
  <si>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</si>
  <si>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</si>
  <si>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</si>
  <si>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</si>
  <si>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</si>
  <si>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</si>
  <si>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</si>
  <si>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</si>
  <si>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</si>
  <si>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</si>
  <si>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</si>
  <si>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</si>
  <si>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</si>
  <si>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</si>
  <si>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</si>
  <si>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</si>
  <si>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</si>
  <si>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</si>
  <si>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</si>
  <si>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</si>
  <si>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</si>
  <si>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</si>
  <si>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</si>
  <si>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</si>
  <si>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</si>
  <si>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</si>
  <si>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</si>
  <si>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</si>
  <si>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</si>
  <si>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</si>
  <si>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</si>
  <si>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</si>
  <si>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</si>
  <si>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</si>
  <si>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</si>
  <si>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</si>
  <si>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</si>
  <si>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</si>
  <si>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</si>
  <si>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</si>
  <si>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</si>
  <si>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</si>
  <si>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</si>
  <si>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</si>
  <si>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</si>
  <si>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</si>
  <si>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</si>
  <si>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</si>
  <si>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</si>
  <si>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</si>
  <si>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</si>
  <si>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</si>
  <si>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</si>
  <si>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</si>
  <si>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</si>
  <si>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</si>
  <si>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</si>
  <si>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</si>
  <si>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</si>
  <si>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</si>
  <si>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</si>
  <si>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</si>
  <si>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</si>
  <si>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</si>
  <si>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</si>
  <si>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</si>
  <si>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</si>
  <si>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</si>
  <si>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</si>
  <si>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</si>
  <si>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</si>
  <si>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</si>
  <si>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</si>
  <si>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</si>
  <si>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</si>
  <si>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</si>
  <si>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</si>
  <si>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</si>
  <si>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</si>
  <si>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</si>
  <si>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</si>
  <si>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</si>
  <si>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</si>
  <si>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</si>
  <si>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</si>
  <si>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</si>
  <si>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</si>
  <si>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</si>
  <si>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</si>
  <si>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</si>
  <si>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</si>
  <si>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</si>
  <si>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</si>
  <si>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</si>
  <si>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</si>
  <si>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</si>
  <si>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</si>
  <si>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</si>
  <si>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</si>
  <si>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</si>
  <si>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</si>
  <si>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</si>
  <si>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</si>
  <si>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</si>
  <si>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</si>
  <si>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</si>
  <si>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</si>
  <si>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</si>
  <si>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</si>
  <si>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</si>
  <si>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</si>
  <si>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</si>
  <si>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</si>
  <si>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</si>
  <si>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</si>
  <si>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</si>
  <si>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</si>
  <si>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</si>
  <si>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</si>
  <si>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</si>
  <si>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</si>
  <si>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</si>
  <si>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</si>
  <si>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</si>
  <si>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</si>
  <si>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</si>
  <si>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</si>
  <si>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</si>
  <si>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</si>
  <si>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</si>
  <si>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</si>
  <si>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</si>
  <si>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</si>
  <si>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</si>
  <si>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</si>
  <si>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</si>
  <si>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</si>
  <si>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</si>
  <si>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</si>
  <si>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</si>
  <si>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</si>
  <si>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</si>
  <si>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</si>
  <si>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</si>
  <si>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</si>
  <si>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</si>
  <si>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</si>
  <si>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</si>
  <si>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</si>
  <si>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</si>
  <si>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</si>
  <si>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</si>
  <si>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</si>
  <si>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</si>
  <si>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</si>
  <si>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</si>
  <si>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</si>
  <si>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</si>
  <si>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</si>
  <si>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</si>
  <si>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</si>
  <si>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</si>
  <si>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</si>
  <si>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</si>
  <si>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</si>
  <si>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</si>
  <si>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</si>
  <si>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</si>
  <si>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</si>
  <si>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</si>
  <si>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</si>
  <si>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</si>
  <si>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</si>
  <si>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</si>
  <si>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</si>
  <si>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</si>
  <si>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</si>
  <si>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</si>
  <si>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</si>
  <si>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</si>
  <si>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</si>
  <si>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</si>
  <si>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</si>
  <si>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</si>
  <si>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</si>
  <si>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</si>
  <si>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</si>
  <si>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</si>
  <si>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</si>
  <si>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</si>
  <si>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</si>
  <si>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</si>
  <si>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</si>
  <si>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</si>
  <si>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</si>
  <si>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</si>
  <si>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</si>
  <si>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</si>
  <si>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</si>
  <si>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</si>
  <si>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</si>
  <si>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</si>
  <si>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</si>
  <si>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</si>
  <si>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</si>
  <si>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</si>
  <si>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</si>
  <si>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</si>
  <si>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</si>
  <si>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</si>
  <si>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</si>
  <si>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</si>
  <si>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</si>
  <si>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</si>
  <si>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</si>
  <si>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</si>
  <si>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</si>
  <si>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</si>
  <si>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</si>
  <si>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</si>
  <si>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</si>
  <si>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</si>
  <si>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</si>
  <si>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</si>
  <si>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</si>
  <si>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</si>
  <si>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</si>
  <si>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</si>
  <si>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</si>
  <si>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</si>
  <si>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</si>
  <si>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</si>
  <si>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</si>
  <si>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</si>
  <si>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</si>
  <si>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</si>
  <si>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</si>
  <si>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</si>
  <si>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</si>
  <si>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</si>
  <si>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</si>
  <si>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</si>
  <si>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</si>
  <si>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</si>
  <si>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</si>
  <si>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</si>
  <si>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</si>
  <si>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</si>
  <si>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</si>
  <si>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</si>
  <si>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</si>
  <si>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</si>
  <si>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</si>
  <si>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</si>
  <si>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</si>
  <si>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</si>
  <si>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</si>
  <si>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</si>
  <si>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</si>
  <si>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</si>
  <si>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</si>
  <si>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</si>
  <si>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</si>
  <si>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</si>
  <si>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</si>
  <si>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</si>
  <si>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</si>
  <si>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</si>
  <si>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</si>
  <si>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</si>
  <si>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</si>
  <si>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</si>
  <si>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</si>
  <si>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</si>
  <si>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</si>
  <si>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</si>
  <si>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</si>
  <si>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</si>
  <si>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</si>
  <si>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</si>
  <si>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</si>
  <si>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</si>
  <si>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</si>
  <si>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</si>
  <si>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</si>
  <si>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</si>
  <si>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</si>
  <si>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</si>
  <si>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</si>
  <si>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</si>
  <si>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</si>
  <si>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</si>
  <si>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</si>
  <si>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</si>
  <si>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</si>
  <si>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</si>
  <si>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</si>
  <si>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</si>
  <si>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</si>
  <si>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</si>
  <si>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</si>
  <si>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</si>
  <si>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</si>
  <si>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</si>
  <si>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</si>
  <si>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</si>
  <si>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</si>
  <si>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</si>
  <si>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</si>
  <si>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</si>
  <si>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</si>
  <si>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</si>
  <si>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</si>
  <si>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</si>
  <si>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</si>
  <si>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</si>
  <si>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</si>
  <si>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</si>
  <si>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</si>
  <si>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</si>
  <si>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</si>
  <si>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</si>
  <si>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</si>
  <si>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</si>
  <si>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</si>
  <si>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</si>
  <si>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</si>
  <si>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</si>
  <si>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</si>
  <si>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</si>
  <si>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</si>
  <si>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</si>
  <si>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</si>
  <si>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</si>
  <si>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</si>
  <si>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</si>
  <si>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</si>
  <si>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</si>
  <si>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</si>
  <si>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</si>
  <si>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</si>
  <si>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</si>
  <si>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</si>
  <si>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</si>
  <si>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</si>
  <si>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</si>
  <si>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</si>
  <si>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</si>
  <si>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</si>
  <si>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</si>
  <si>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</si>
  <si>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</si>
  <si>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</si>
  <si>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</si>
  <si>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</si>
  <si>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</si>
  <si>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</si>
  <si>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</si>
  <si>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</si>
  <si>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</si>
  <si>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</si>
  <si>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Department</t>
  </si>
  <si>
    <t>missing product</t>
  </si>
  <si>
    <t>Sum of Profit</t>
  </si>
  <si>
    <t>Mar</t>
  </si>
  <si>
    <t>Apr</t>
  </si>
  <si>
    <t>May</t>
  </si>
  <si>
    <t>Jun</t>
  </si>
  <si>
    <t>Jul</t>
  </si>
  <si>
    <t>Aug</t>
  </si>
  <si>
    <t>Sep</t>
  </si>
  <si>
    <t>Oct</t>
  </si>
  <si>
    <t>Nov</t>
  </si>
  <si>
    <t>Dec</t>
  </si>
  <si>
    <t>Jan</t>
  </si>
  <si>
    <t>Feb</t>
  </si>
  <si>
    <t>▲</t>
  </si>
  <si>
    <t>▼</t>
  </si>
  <si>
    <t>Margin %</t>
  </si>
  <si>
    <t>2025</t>
  </si>
  <si>
    <t>2026</t>
  </si>
  <si>
    <t>Average of Margin %</t>
  </si>
  <si>
    <t>Category Performance</t>
  </si>
  <si>
    <t>Top 10 Products by Profits</t>
  </si>
  <si>
    <t>Profits</t>
  </si>
  <si>
    <t>Margins %</t>
  </si>
  <si>
    <t>Target</t>
  </si>
  <si>
    <t>Average of Target</t>
  </si>
  <si>
    <t>Acheivements</t>
  </si>
  <si>
    <t>Status &amp; Achievement %</t>
  </si>
  <si>
    <t>Targets</t>
  </si>
  <si>
    <t>Target Vs Actual Sales (Store Performance)</t>
  </si>
  <si>
    <t>Time Category</t>
  </si>
  <si>
    <t>Afternoon</t>
  </si>
  <si>
    <t>Evening</t>
  </si>
  <si>
    <t>Morning</t>
  </si>
  <si>
    <t>Night</t>
  </si>
  <si>
    <t>TOTAL QUANTITY</t>
  </si>
  <si>
    <t>TOTAL COST</t>
  </si>
  <si>
    <t>PROFIT MARGIN %</t>
  </si>
  <si>
    <t>🎯 Recommendations</t>
  </si>
  <si>
    <t>📈 Strengthen South Region</t>
  </si>
  <si>
    <t>💰 Promote High-Margin Categories</t>
  </si>
  <si>
    <t>🛍️ Grow Online Sales</t>
  </si>
  <si>
    <t>🎯 Review Store Targets</t>
  </si>
  <si>
    <t>⏰ Optimize Afternoon Promotions</t>
  </si>
  <si>
    <t>FreshMart Profitability Leakage Analysis</t>
  </si>
  <si>
    <t>Sum of Cost_Amount</t>
  </si>
  <si>
    <t>Count of Order_Time</t>
  </si>
  <si>
    <t>Sum of Quantity</t>
  </si>
  <si>
    <t>Sum of Margin %</t>
  </si>
  <si>
    <t>Details for Margins % - Catogory: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</si>
</sst>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13"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sz val="22"/>
      <color theme="1"/>
      <name val="Calibri"/>
      <family val="2"/>
      <scheme val="minor"/>
    </font>
    <font>
      <sz val="24"/>
      <color theme="1"/>
      <name val="Calibri"/>
      <family val="2"/>
      <scheme val="minor"/>
    </font>
    <font>
      <sz val="12"/>
      <color theme="1"/>
      <name val="Calibri"/>
      <family val="2"/>
      <scheme val="minor"/>
    </font>
    <font>
      <b/>
      <sz val="12"/>
      <color theme="1"/>
      <name val="Calibri"/>
      <family val="2"/>
      <scheme val="minor"/>
    </font>
    <font>
      <b/>
      <sz val="11"/>
      <color theme="8" tint="-0.249977111117893"/>
      <name val="Calibri"/>
      <family val="2"/>
      <scheme val="minor"/>
    </font>
    <font>
      <b/>
      <sz val="18"/>
      <color rgb="FF1F4E78"/>
      <name val="Calibri"/>
      <family val="2"/>
      <scheme val="minor"/>
    </font>
    <font>
      <b/>
      <sz val="11"/>
      <color rgb="FF172B4D"/>
      <name val="Calibri"/>
      <family val="2"/>
      <scheme val="minor"/>
    </font>
  </fonts>
  <fills count="13">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rgb="FFF7F9FC"/>
        <bgColor indexed="64"/>
      </patternFill>
    </fill>
    <fill>
      <patternFill patternType="solid">
        <fgColor rgb="FFFFD3E7"/>
        <bgColor indexed="64"/>
      </patternFill>
    </fill>
    <fill>
      <patternFill patternType="solid">
        <fgColor rgb="FFFFD3E7"/>
        <bgColor theme="4" tint="0.79998168889431442"/>
      </patternFill>
    </fill>
    <fill>
      <patternFill patternType="solid">
        <fgColor rgb="FFF45B8A"/>
        <bgColor indexed="64"/>
      </patternFill>
    </fill>
    <fill>
      <patternFill patternType="solid">
        <fgColor theme="0"/>
        <bgColor indexed="64"/>
      </patternFill>
    </fill>
  </fills>
  <borders count="24">
    <border>
      <left/>
      <right/>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14" fontId="0" fillId="0" borderId="0" xfId="0" applyNumberFormat="1"/>
    <xf numFmtId="0" fontId="0" fillId="6" borderId="1" xfId="0" applyFill="1" applyBorder="1"/>
    <xf numFmtId="0" fontId="0" fillId="0" borderId="1" xfId="0" applyBorder="1"/>
    <xf numFmtId="0" fontId="1" fillId="5" borderId="0" xfId="0" applyFont="1" applyFill="1"/>
    <xf numFmtId="14" fontId="0" fillId="6" borderId="1" xfId="0" applyNumberFormat="1" applyFill="1" applyBorder="1"/>
    <xf numFmtId="14" fontId="0" fillId="0" borderId="1" xfId="0" applyNumberFormat="1" applyBorder="1"/>
    <xf numFmtId="1" fontId="0" fillId="0" borderId="1" xfId="0" applyNumberFormat="1" applyBorder="1"/>
    <xf numFmtId="1" fontId="0" fillId="6" borderId="1" xfId="0" applyNumberFormat="1" applyFill="1" applyBorder="1"/>
    <xf numFmtId="14" fontId="1" fillId="5" borderId="0" xfId="0" applyNumberFormat="1" applyFont="1" applyFill="1"/>
    <xf numFmtId="0" fontId="2" fillId="3" borderId="2" xfId="0" applyFont="1" applyFill="1" applyBorder="1"/>
    <xf numFmtId="0" fontId="0" fillId="0" borderId="0" xfId="0" pivotButton="1"/>
    <xf numFmtId="0" fontId="0" fillId="0" borderId="0" xfId="0" applyAlignment="1">
      <alignment horizontal="left"/>
    </xf>
    <xf numFmtId="0" fontId="3" fillId="2" borderId="3"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4" xfId="0" applyFont="1" applyFill="1" applyBorder="1"/>
    <xf numFmtId="0" fontId="0" fillId="0" borderId="0" xfId="0" applyAlignment="1">
      <alignment horizontal="left" indent="1"/>
    </xf>
    <xf numFmtId="0" fontId="0" fillId="7" borderId="0" xfId="0" applyFill="1"/>
    <xf numFmtId="0" fontId="8" fillId="7" borderId="0" xfId="0" applyFont="1" applyFill="1"/>
    <xf numFmtId="2" fontId="0" fillId="0" borderId="0" xfId="0" applyNumberFormat="1"/>
    <xf numFmtId="0" fontId="0" fillId="8" borderId="0" xfId="0" applyFill="1"/>
    <xf numFmtId="0" fontId="0" fillId="9" borderId="0" xfId="0" applyFill="1"/>
    <xf numFmtId="0" fontId="7" fillId="9" borderId="0" xfId="0" applyFont="1" applyFill="1" applyAlignment="1">
      <alignment vertical="center"/>
    </xf>
    <xf numFmtId="0" fontId="7" fillId="9" borderId="0" xfId="0" applyFont="1" applyFill="1" applyAlignment="1">
      <alignment vertical="center" wrapText="1"/>
    </xf>
    <xf numFmtId="0" fontId="7" fillId="9" borderId="0" xfId="0" applyFont="1" applyFill="1"/>
    <xf numFmtId="0" fontId="8" fillId="9" borderId="0" xfId="0" applyFont="1" applyFill="1"/>
    <xf numFmtId="0" fontId="9" fillId="9" borderId="0" xfId="0" applyFont="1" applyFill="1" applyAlignment="1">
      <alignment horizontal="center"/>
    </xf>
    <xf numFmtId="0" fontId="8" fillId="9" borderId="6" xfId="0" applyFont="1" applyFill="1" applyBorder="1"/>
    <xf numFmtId="0" fontId="8" fillId="9" borderId="19" xfId="0" applyFont="1" applyFill="1" applyBorder="1" applyAlignment="1">
      <alignment horizontal="center"/>
    </xf>
    <xf numFmtId="0" fontId="8" fillId="9" borderId="20" xfId="0" applyFont="1" applyFill="1" applyBorder="1"/>
    <xf numFmtId="10" fontId="8" fillId="9" borderId="21" xfId="0" applyNumberFormat="1" applyFont="1" applyFill="1" applyBorder="1" applyAlignment="1">
      <alignment horizontal="center"/>
    </xf>
    <xf numFmtId="0" fontId="8" fillId="9" borderId="21" xfId="0" applyFont="1" applyFill="1" applyBorder="1"/>
    <xf numFmtId="0" fontId="8" fillId="9" borderId="19" xfId="0" applyFont="1" applyFill="1" applyBorder="1"/>
    <xf numFmtId="0" fontId="9" fillId="10" borderId="14" xfId="0" applyFont="1" applyFill="1" applyBorder="1"/>
    <xf numFmtId="0" fontId="8" fillId="9" borderId="18" xfId="0" applyFont="1" applyFill="1" applyBorder="1" applyAlignment="1">
      <alignment horizontal="left"/>
    </xf>
    <xf numFmtId="10" fontId="8" fillId="9" borderId="17" xfId="0" applyNumberFormat="1" applyFont="1" applyFill="1" applyBorder="1"/>
    <xf numFmtId="10" fontId="8" fillId="9" borderId="11" xfId="0" applyNumberFormat="1" applyFont="1" applyFill="1" applyBorder="1"/>
    <xf numFmtId="0" fontId="8" fillId="9" borderId="22" xfId="0" applyFont="1" applyFill="1" applyBorder="1" applyAlignment="1">
      <alignment horizontal="left"/>
    </xf>
    <xf numFmtId="0" fontId="8" fillId="9" borderId="23" xfId="0" applyFont="1" applyFill="1" applyBorder="1" applyAlignment="1">
      <alignment horizontal="left"/>
    </xf>
    <xf numFmtId="10" fontId="8" fillId="9" borderId="13" xfId="0" applyNumberFormat="1" applyFont="1" applyFill="1" applyBorder="1"/>
    <xf numFmtId="0" fontId="0" fillId="9" borderId="0" xfId="0" applyFill="1" applyAlignment="1">
      <alignment horizontal="left"/>
    </xf>
    <xf numFmtId="0" fontId="10" fillId="9" borderId="10" xfId="0" applyFont="1" applyFill="1" applyBorder="1"/>
    <xf numFmtId="0" fontId="10" fillId="9" borderId="0" xfId="0" applyFont="1" applyFill="1"/>
    <xf numFmtId="0" fontId="10" fillId="9" borderId="11" xfId="0" applyFont="1" applyFill="1" applyBorder="1"/>
    <xf numFmtId="0" fontId="12" fillId="9" borderId="10" xfId="0" applyFont="1" applyFill="1" applyBorder="1"/>
    <xf numFmtId="0" fontId="12" fillId="9" borderId="0" xfId="0" applyFont="1" applyFill="1"/>
    <xf numFmtId="0" fontId="12" fillId="9" borderId="11" xfId="0" applyFont="1" applyFill="1" applyBorder="1"/>
    <xf numFmtId="0" fontId="0" fillId="9" borderId="12" xfId="0" applyFill="1" applyBorder="1"/>
    <xf numFmtId="0" fontId="0" fillId="9" borderId="5" xfId="0" applyFill="1" applyBorder="1"/>
    <xf numFmtId="0" fontId="0" fillId="9" borderId="13" xfId="0" applyFill="1" applyBorder="1"/>
    <xf numFmtId="19" fontId="0" fillId="0" borderId="0" xfId="0" applyNumberFormat="1"/>
    <xf numFmtId="0" fontId="5" fillId="0" borderId="0" xfId="0" applyFont="1"/>
    <xf numFmtId="10" fontId="0" fillId="9" borderId="0" xfId="0" applyNumberFormat="1" applyFill="1"/>
    <xf numFmtId="0" fontId="0" fillId="12" borderId="0" xfId="0" applyFill="1"/>
    <xf numFmtId="0" fontId="8" fillId="12" borderId="0" xfId="0" applyFont="1" applyFill="1"/>
    <xf numFmtId="0" fontId="6" fillId="11" borderId="0" xfId="0" applyFont="1" applyFill="1" applyAlignment="1">
      <alignment horizontal="center" vertical="center"/>
    </xf>
    <xf numFmtId="0" fontId="9" fillId="9" borderId="7" xfId="0" applyFont="1" applyFill="1" applyBorder="1" applyAlignment="1">
      <alignment horizontal="center"/>
    </xf>
    <xf numFmtId="0" fontId="9" fillId="9" borderId="8" xfId="0" applyFont="1" applyFill="1" applyBorder="1" applyAlignment="1">
      <alignment horizontal="center"/>
    </xf>
    <xf numFmtId="0" fontId="9" fillId="9" borderId="9" xfId="0" applyFont="1" applyFill="1" applyBorder="1" applyAlignment="1">
      <alignment horizontal="center"/>
    </xf>
    <xf numFmtId="0" fontId="12" fillId="9" borderId="10" xfId="0" applyFont="1" applyFill="1" applyBorder="1" applyAlignment="1">
      <alignment horizontal="center" wrapText="1"/>
    </xf>
    <xf numFmtId="0" fontId="12" fillId="9" borderId="0" xfId="0" applyFont="1" applyFill="1" applyAlignment="1">
      <alignment horizontal="center" wrapText="1"/>
    </xf>
    <xf numFmtId="0" fontId="12" fillId="9" borderId="11" xfId="0" applyFont="1" applyFill="1" applyBorder="1" applyAlignment="1">
      <alignment horizontal="center" wrapText="1"/>
    </xf>
    <xf numFmtId="0" fontId="12" fillId="9" borderId="10" xfId="0" applyFont="1" applyFill="1" applyBorder="1" applyAlignment="1">
      <alignment horizontal="center"/>
    </xf>
    <xf numFmtId="0" fontId="12" fillId="9" borderId="0" xfId="0" applyFont="1" applyFill="1" applyAlignment="1">
      <alignment horizontal="center"/>
    </xf>
    <xf numFmtId="0" fontId="12" fillId="9" borderId="11" xfId="0" applyFont="1" applyFill="1" applyBorder="1" applyAlignment="1">
      <alignment horizontal="center"/>
    </xf>
    <xf numFmtId="0" fontId="11" fillId="9" borderId="15" xfId="0" applyFont="1" applyFill="1" applyBorder="1" applyAlignment="1">
      <alignment horizontal="center"/>
    </xf>
    <xf numFmtId="0" fontId="11" fillId="9" borderId="16" xfId="0" applyFont="1" applyFill="1" applyBorder="1" applyAlignment="1">
      <alignment horizontal="center"/>
    </xf>
    <xf numFmtId="0" fontId="11" fillId="9" borderId="17" xfId="0" applyFont="1" applyFill="1" applyBorder="1" applyAlignment="1">
      <alignment horizontal="center"/>
    </xf>
    <xf numFmtId="0" fontId="0" fillId="0" borderId="0" xfId="0" applyNumberFormat="1"/>
    <xf numFmtId="0" fontId="8" fillId="9" borderId="15" xfId="0" applyNumberFormat="1" applyFont="1" applyFill="1" applyBorder="1"/>
    <xf numFmtId="0" fontId="8" fillId="9" borderId="16" xfId="0" applyNumberFormat="1" applyFont="1" applyFill="1" applyBorder="1"/>
    <xf numFmtId="0" fontId="8" fillId="9" borderId="10" xfId="0" applyNumberFormat="1" applyFont="1" applyFill="1" applyBorder="1"/>
    <xf numFmtId="0" fontId="8" fillId="9" borderId="0" xfId="0" applyNumberFormat="1" applyFont="1" applyFill="1" applyBorder="1"/>
    <xf numFmtId="0" fontId="8" fillId="9" borderId="12" xfId="0" applyNumberFormat="1" applyFont="1" applyFill="1" applyBorder="1"/>
    <xf numFmtId="0" fontId="8" fillId="9" borderId="5" xfId="0" applyNumberFormat="1" applyFont="1" applyFill="1" applyBorder="1"/>
    <xf numFmtId="0" fontId="8" fillId="9" borderId="17" xfId="0" applyNumberFormat="1" applyFont="1" applyFill="1" applyBorder="1"/>
    <xf numFmtId="0" fontId="8" fillId="9" borderId="11" xfId="0" applyNumberFormat="1" applyFont="1" applyFill="1" applyBorder="1"/>
    <xf numFmtId="0" fontId="8" fillId="9" borderId="13" xfId="0" applyNumberFormat="1" applyFont="1" applyFill="1" applyBorder="1"/>
  </cellXfs>
  <cellStyles count="1">
    <cellStyle name="Normal" xfId="0" builtinId="0"/>
  </cellStyles>
  <dxfs count="209">
    <dxf>
      <fill>
        <patternFill>
          <bgColor rgb="FFFFC7CE"/>
        </patternFill>
      </fill>
    </dxf>
    <dxf>
      <numFmt numFmtId="2" formatCode="0.00"/>
    </dxf>
    <dxf>
      <numFmt numFmtId="24" formatCode="h:mm:ss\ AM/PM"/>
    </dxf>
    <dxf>
      <numFmt numFmtId="19" formatCode="m/d/yyyy"/>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hh:mm"/>
    </dxf>
    <dxf>
      <numFmt numFmtId="0" formatCode="General"/>
    </dxf>
    <dxf>
      <font>
        <b val="0"/>
        <i val="0"/>
        <strike val="0"/>
        <condense val="0"/>
        <extend val="0"/>
        <outline val="0"/>
        <shadow val="0"/>
        <u val="none"/>
        <vertAlign val="baseline"/>
        <sz val="11"/>
        <color theme="1"/>
        <name val="Calibri"/>
        <family val="2"/>
        <scheme val="minor"/>
      </font>
      <numFmt numFmtId="16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6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D3E7"/>
        </patternFill>
      </fill>
    </dxf>
    <dxf>
      <fill>
        <patternFill>
          <bgColor rgb="FFFFD3E7"/>
        </patternFill>
      </fill>
    </dxf>
    <dxf>
      <fill>
        <patternFill>
          <bgColor rgb="FFFFD3E7"/>
        </patternFill>
      </fill>
    </dxf>
    <dxf>
      <fill>
        <patternFill>
          <bgColor rgb="FFFFD3E7"/>
        </patternFill>
      </fill>
    </dxf>
    <dxf>
      <fill>
        <patternFill>
          <bgColor rgb="FFFFD3E7"/>
        </patternFill>
      </fil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numFmt numFmtId="14" formatCode="0.00%"/>
    </dxf>
    <dxf>
      <numFmt numFmtId="14" formatCode="0.00%"/>
    </dxf>
    <dxf>
      <fill>
        <patternFill>
          <bgColor rgb="FFFFD3E7"/>
        </patternFill>
      </fill>
    </dxf>
    <dxf>
      <fill>
        <patternFill>
          <bgColor rgb="FFFFD3E7"/>
        </patternFill>
      </fill>
    </dxf>
    <dxf>
      <fill>
        <patternFill>
          <bgColor rgb="FFFFD3E7"/>
        </patternFill>
      </fill>
    </dxf>
    <dxf>
      <fill>
        <patternFill>
          <bgColor rgb="FFFFD3E7"/>
        </patternFill>
      </fill>
    </dxf>
    <dxf>
      <fill>
        <patternFill>
          <bgColor rgb="FFFFD3E7"/>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fill>
        <patternFill>
          <bgColor rgb="FFFFD3E7"/>
        </patternFill>
      </fill>
    </dxf>
    <dxf>
      <fill>
        <patternFill>
          <bgColor rgb="FFFFD3E7"/>
        </patternFill>
      </fill>
    </dxf>
    <dxf>
      <fill>
        <patternFill>
          <bgColor rgb="FFFFD3E7"/>
        </patternFill>
      </fill>
    </dxf>
    <dxf>
      <fill>
        <patternFill>
          <bgColor rgb="FFFFD3E7"/>
        </patternFill>
      </fill>
    </dxf>
    <dxf>
      <fill>
        <patternFill>
          <bgColor rgb="FFFFD3E7"/>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
      <fill>
        <patternFill>
          <bgColor rgb="FF1F4E78"/>
        </patternFill>
      </fill>
    </dxf>
  </dxfs>
  <tableStyles count="2" defaultTableStyle="TableStyleMedium9" defaultPivotStyle="PivotStyleLight16">
    <tableStyle name="Slicer Style 1" pivot="0" table="0" count="3" xr9:uid="{DE176253-3219-4832-9087-93B91A3E44FB}">
      <tableStyleElement type="headerRow" dxfId="208"/>
    </tableStyle>
    <tableStyle name="Timeline Style 1" pivot="0" table="0" count="8" xr9:uid="{BCB29C68-58FC-4E0A-A3CD-C8C27B298EB5}">
      <tableStyleElement type="wholeTable" dxfId="207"/>
      <tableStyleElement type="headerRow" dxfId="206"/>
    </tableStyle>
  </tableStyles>
  <colors>
    <mruColors>
      <color rgb="FFF45B8A"/>
      <color rgb="FFFF864D"/>
      <color rgb="FFFFD3E7"/>
      <color rgb="FFF52F69"/>
      <color rgb="FFC2184A"/>
      <color rgb="FFFE9EBA"/>
      <color rgb="FFFFFFFF"/>
      <color rgb="FF5B9BD5"/>
      <color rgb="FF1F4E78"/>
      <color rgb="FFB8C2CC"/>
    </mruColors>
  </colors>
  <extLst>
    <ext xmlns:x14="http://schemas.microsoft.com/office/spreadsheetml/2009/9/main" uri="{46F421CA-312F-682f-3DD2-61675219B42D}">
      <x14:dxfs count="2">
        <dxf>
          <fill>
            <patternFill>
              <bgColor rgb="FF5B9BD5"/>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mart.xlsx]Sheet2!PivotTable5</c:name>
    <c:fmtId val="10"/>
  </c:pivotSource>
  <c:chart>
    <c:title>
      <c:tx>
        <c:rich>
          <a:bodyPr rot="0" vert="horz"/>
          <a:lstStyle/>
          <a:p>
            <a:pPr>
              <a:defRPr/>
            </a:pPr>
            <a:r>
              <a:rPr lang="en-IN">
                <a:solidFill>
                  <a:srgbClr val="172B4D"/>
                </a:solidFill>
              </a:rPr>
              <a:t>Sales &amp; Profit Trend Monthly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66000">
                <a:srgbClr val="92D050"/>
              </a:gs>
              <a:gs pos="100000">
                <a:schemeClr val="accent4">
                  <a:tint val="37000"/>
                  <a:satMod val="300000"/>
                </a:schemeClr>
              </a:gs>
              <a:gs pos="100000">
                <a:schemeClr val="accent4">
                  <a:tint val="15000"/>
                  <a:satMod val="350000"/>
                </a:schemeClr>
              </a:gs>
            </a:gsLst>
            <a:lin ang="16200000" scaled="1"/>
          </a:gradFill>
        </c:spPr>
        <c:marker>
          <c:symbol val="none"/>
        </c:marker>
        <c:dLbl>
          <c:idx val="0"/>
          <c:numFmt formatCode="0,&quot;K&quot;" sourceLinked="0"/>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rgbClr val="C00000"/>
            </a:solidFill>
          </a:ln>
        </c:spPr>
        <c:marker>
          <c:symbol val="none"/>
        </c:marker>
        <c:dLbl>
          <c:idx val="0"/>
          <c:delete val="1"/>
          <c:extLst>
            <c:ext xmlns:c15="http://schemas.microsoft.com/office/drawing/2012/chart" uri="{CE6537A1-D6FC-4f65-9D91-7224C49458BB}"/>
          </c:extLst>
        </c:dLbl>
      </c:pivotFmt>
      <c:pivotFmt>
        <c:idx val="8"/>
        <c:spPr>
          <a:solidFill>
            <a:srgbClr val="C2184A"/>
          </a:solidFill>
        </c:spPr>
        <c:marker>
          <c:symbol val="none"/>
        </c:marker>
        <c:dLbl>
          <c:idx val="0"/>
          <c:delete val="1"/>
          <c:extLst>
            <c:ext xmlns:c15="http://schemas.microsoft.com/office/drawing/2012/chart" uri="{CE6537A1-D6FC-4f65-9D91-7224C49458BB}"/>
          </c:extLst>
        </c:dLbl>
      </c:pivotFmt>
      <c:pivotFmt>
        <c:idx val="9"/>
        <c:spPr>
          <a:ln>
            <a:solidFill>
              <a:srgbClr val="F45B8A"/>
            </a:solidFill>
          </a:ln>
        </c:spPr>
        <c:marker>
          <c:spPr>
            <a:noFill/>
            <a:ln>
              <a:noFill/>
            </a:ln>
          </c:spPr>
        </c:marker>
        <c:dLbl>
          <c:idx val="0"/>
          <c:delete val="1"/>
          <c:extLst>
            <c:ext xmlns:c15="http://schemas.microsoft.com/office/drawing/2012/chart" uri="{CE6537A1-D6FC-4f65-9D91-7224C49458BB}"/>
          </c:extLst>
        </c:dLbl>
      </c:pivotFmt>
    </c:pivotFmts>
    <c:plotArea>
      <c:layout>
        <c:manualLayout>
          <c:layoutTarget val="inner"/>
          <c:xMode val="edge"/>
          <c:yMode val="edge"/>
          <c:x val="7.4763354102390531E-2"/>
          <c:y val="0.20330609338123659"/>
          <c:w val="0.83934900737861406"/>
          <c:h val="0.53655737489289423"/>
        </c:manualLayout>
      </c:layout>
      <c:barChart>
        <c:barDir val="col"/>
        <c:grouping val="clustered"/>
        <c:varyColors val="0"/>
        <c:ser>
          <c:idx val="2"/>
          <c:order val="0"/>
          <c:tx>
            <c:strRef>
              <c:f>Sheet2!$L$3</c:f>
              <c:strCache>
                <c:ptCount val="1"/>
                <c:pt idx="0">
                  <c:v>Sum of Sales_Amount</c:v>
                </c:pt>
              </c:strCache>
            </c:strRef>
          </c:tx>
          <c:spPr>
            <a:solidFill>
              <a:srgbClr val="C2184A"/>
            </a:solidFill>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24-8F6F-484A-B954-F14810875703}"/>
            </c:ext>
          </c:extLst>
        </c:ser>
        <c:dLbls>
          <c:showLegendKey val="0"/>
          <c:showVal val="0"/>
          <c:showCatName val="0"/>
          <c:showSerName val="0"/>
          <c:showPercent val="0"/>
          <c:showBubbleSize val="0"/>
        </c:dLbls>
        <c:gapWidth val="90"/>
        <c:axId val="1287532320"/>
        <c:axId val="754331408"/>
      </c:barChart>
      <c:lineChart>
        <c:grouping val="standard"/>
        <c:varyColors val="0"/>
        <c:ser>
          <c:idx val="3"/>
          <c:order val="1"/>
          <c:tx>
            <c:strRef>
              <c:f>Sheet2!$M$3</c:f>
              <c:strCache>
                <c:ptCount val="1"/>
                <c:pt idx="0">
                  <c:v>Sum of Profit</c:v>
                </c:pt>
              </c:strCache>
            </c:strRef>
          </c:tx>
          <c:spPr>
            <a:ln>
              <a:solidFill>
                <a:srgbClr val="F45B8A"/>
              </a:solidFill>
            </a:ln>
          </c:spPr>
          <c:marker>
            <c:spPr>
              <a:noFill/>
              <a:ln>
                <a:noFill/>
              </a:ln>
            </c:spPr>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25-8F6F-484A-B954-F14810875703}"/>
            </c:ext>
          </c:extLst>
        </c:ser>
        <c:dLbls>
          <c:showLegendKey val="0"/>
          <c:showVal val="0"/>
          <c:showCatName val="0"/>
          <c:showSerName val="0"/>
          <c:showPercent val="0"/>
          <c:showBubbleSize val="0"/>
        </c:dLbls>
        <c:marker val="1"/>
        <c:smooth val="0"/>
        <c:axId val="429792480"/>
        <c:axId val="75433092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b="1"/>
            </a:pPr>
            <a:endParaRPr lang="en-US"/>
          </a:p>
        </c:txPr>
        <c:crossAx val="1287532320"/>
        <c:crosses val="autoZero"/>
        <c:crossBetween val="between"/>
      </c:valAx>
      <c:valAx>
        <c:axId val="754330928"/>
        <c:scaling>
          <c:orientation val="minMax"/>
        </c:scaling>
        <c:delete val="0"/>
        <c:axPos val="r"/>
        <c:numFmt formatCode="0,&quot;K&quot;" sourceLinked="0"/>
        <c:majorTickMark val="out"/>
        <c:minorTickMark val="none"/>
        <c:tickLblPos val="nextTo"/>
        <c:txPr>
          <a:bodyPr/>
          <a:lstStyle/>
          <a:p>
            <a:pPr>
              <a:defRPr b="1"/>
            </a:pPr>
            <a:endParaRPr lang="en-US"/>
          </a:p>
        </c:txPr>
        <c:crossAx val="429792480"/>
        <c:crosses val="max"/>
        <c:crossBetween val="between"/>
      </c:valAx>
      <c:catAx>
        <c:axId val="429792480"/>
        <c:scaling>
          <c:orientation val="minMax"/>
        </c:scaling>
        <c:delete val="1"/>
        <c:axPos val="b"/>
        <c:numFmt formatCode="General" sourceLinked="1"/>
        <c:majorTickMark val="out"/>
        <c:minorTickMark val="none"/>
        <c:tickLblPos val="nextTo"/>
        <c:crossAx val="754330928"/>
        <c:crosses val="autoZero"/>
        <c:auto val="1"/>
        <c:lblAlgn val="ctr"/>
        <c:lblOffset val="100"/>
        <c:noMultiLvlLbl val="0"/>
      </c:cat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blipFill dpi="0" rotWithShape="1">
      <a:blip xmlns:r="http://schemas.openxmlformats.org/officeDocument/2006/relationships" r:embed="rId1"/>
      <a:srcRect/>
      <a:stretch>
        <a:fillRect l="-3000" t="-1000" r="-3000" b="-4000"/>
      </a:stretch>
    </a:blipFill>
    <a:ln w="12700" cap="flat" cmpd="sng" algn="ctr">
      <a:solidFill>
        <a:srgbClr val="D9EAF7"/>
      </a:solidFill>
      <a:prstDash val="soli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mart.xlsx]Sheet2!PivotTable8</c:name>
    <c:fmtId val="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rgbClr val="172B4D"/>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F864D"/>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Lst>
        </c:dLbl>
      </c:pivotFmt>
      <c:pivotFmt>
        <c:idx val="27"/>
        <c:spPr>
          <a:solidFill>
            <a:srgbClr val="C2184A"/>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Lst>
        </c:dLbl>
      </c:pivotFmt>
      <c:pivotFmt>
        <c:idx val="28"/>
        <c:spPr>
          <a:solidFill>
            <a:srgbClr val="F52F69"/>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Lst>
        </c:dLbl>
      </c:pivotFmt>
      <c:pivotFmt>
        <c:idx val="29"/>
        <c:spPr>
          <a:solidFill>
            <a:srgbClr val="FE9EBA"/>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Lst>
        </c:dLbl>
      </c:pivotFmt>
    </c:pivotFmts>
    <c:plotArea>
      <c:layout/>
      <c:doughnutChart>
        <c:varyColors val="1"/>
        <c:ser>
          <c:idx val="0"/>
          <c:order val="0"/>
          <c:tx>
            <c:strRef>
              <c:f>Sheet2!$J$24</c:f>
              <c:strCache>
                <c:ptCount val="1"/>
                <c:pt idx="0">
                  <c:v>Total</c:v>
                </c:pt>
              </c:strCache>
            </c:strRef>
          </c:tx>
          <c:dPt>
            <c:idx val="0"/>
            <c:bubble3D val="0"/>
            <c:spPr>
              <a:solidFill>
                <a:srgbClr val="FF864D"/>
              </a:solidFill>
              <a:ln w="19050">
                <a:solidFill>
                  <a:schemeClr val="lt1"/>
                </a:solidFill>
              </a:ln>
              <a:effectLst/>
            </c:spPr>
            <c:extLst>
              <c:ext xmlns:c16="http://schemas.microsoft.com/office/drawing/2014/chart" uri="{C3380CC4-5D6E-409C-BE32-E72D297353CC}">
                <c16:uniqueId val="{0000001D-3FF7-4572-A941-BCDA85DA6AFB}"/>
              </c:ext>
            </c:extLst>
          </c:dPt>
          <c:dPt>
            <c:idx val="1"/>
            <c:bubble3D val="0"/>
            <c:spPr>
              <a:solidFill>
                <a:srgbClr val="C2184A"/>
              </a:solidFill>
              <a:ln w="19050">
                <a:solidFill>
                  <a:schemeClr val="lt1"/>
                </a:solidFill>
              </a:ln>
              <a:effectLst/>
            </c:spPr>
            <c:extLst>
              <c:ext xmlns:c16="http://schemas.microsoft.com/office/drawing/2014/chart" uri="{C3380CC4-5D6E-409C-BE32-E72D297353CC}">
                <c16:uniqueId val="{0000001C-3FF7-4572-A941-BCDA85DA6AFB}"/>
              </c:ext>
            </c:extLst>
          </c:dPt>
          <c:dPt>
            <c:idx val="2"/>
            <c:bubble3D val="0"/>
            <c:spPr>
              <a:solidFill>
                <a:srgbClr val="F52F69"/>
              </a:solidFill>
              <a:ln w="19050">
                <a:solidFill>
                  <a:schemeClr val="lt1"/>
                </a:solidFill>
              </a:ln>
              <a:effectLst/>
            </c:spPr>
            <c:extLst>
              <c:ext xmlns:c16="http://schemas.microsoft.com/office/drawing/2014/chart" uri="{C3380CC4-5D6E-409C-BE32-E72D297353CC}">
                <c16:uniqueId val="{0000001F-3FF7-4572-A941-BCDA85DA6AFB}"/>
              </c:ext>
            </c:extLst>
          </c:dPt>
          <c:dPt>
            <c:idx val="3"/>
            <c:bubble3D val="0"/>
            <c:spPr>
              <a:solidFill>
                <a:srgbClr val="FE9EBA"/>
              </a:solidFill>
              <a:ln w="19050">
                <a:solidFill>
                  <a:schemeClr val="lt1"/>
                </a:solidFill>
              </a:ln>
              <a:effectLst/>
            </c:spPr>
            <c:extLst>
              <c:ext xmlns:c16="http://schemas.microsoft.com/office/drawing/2014/chart" uri="{C3380CC4-5D6E-409C-BE32-E72D297353CC}">
                <c16:uniqueId val="{0000001E-3FF7-4572-A941-BCDA85DA6AFB}"/>
              </c:ext>
            </c:extLst>
          </c:dPt>
          <c:dLbls>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 xmlns:c16="http://schemas.microsoft.com/office/drawing/2014/chart" uri="{C3380CC4-5D6E-409C-BE32-E72D297353CC}">
                  <c16:uniqueId val="{0000001D-3FF7-4572-A941-BCDA85DA6AFB}"/>
                </c:ext>
              </c:extLst>
            </c:dLbl>
            <c:dLbl>
              <c:idx val="1"/>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 xmlns:c16="http://schemas.microsoft.com/office/drawing/2014/chart" uri="{C3380CC4-5D6E-409C-BE32-E72D297353CC}">
                  <c16:uniqueId val="{0000001C-3FF7-4572-A941-BCDA85DA6AFB}"/>
                </c:ext>
              </c:extLst>
            </c:dLbl>
            <c:dLbl>
              <c:idx val="2"/>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 xmlns:c16="http://schemas.microsoft.com/office/drawing/2014/chart" uri="{C3380CC4-5D6E-409C-BE32-E72D297353CC}">
                  <c16:uniqueId val="{0000001F-3FF7-4572-A941-BCDA85DA6AFB}"/>
                </c:ext>
              </c:extLst>
            </c:dLbl>
            <c:dLbl>
              <c:idx val="3"/>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 xmlns:c16="http://schemas.microsoft.com/office/drawing/2014/chart" uri="{C3380CC4-5D6E-409C-BE32-E72D297353CC}">
                  <c16:uniqueId val="{0000001E-3FF7-4572-A941-BCDA85DA6AFB}"/>
                </c:ext>
              </c:extLst>
            </c:dLbl>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B-3FF7-4572-A941-BCDA85DA6AF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mart.xlsx]Sheet2!PivotTable9</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2F6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Sheet2!$B$37</c:f>
              <c:strCache>
                <c:ptCount val="1"/>
                <c:pt idx="0">
                  <c:v>Total</c:v>
                </c:pt>
              </c:strCache>
            </c:strRef>
          </c:tx>
          <c:spPr>
            <a:solidFill>
              <a:srgbClr val="F52F69"/>
            </a:solidFill>
            <a:ln>
              <a:noFill/>
            </a:ln>
            <a:effectLst/>
            <a:sp3d/>
          </c:spPr>
          <c:invertIfNegative val="0"/>
          <c:cat>
            <c:strRef>
              <c:f>Sheet2!$A$38:$A$48</c:f>
              <c:strCache>
                <c:ptCount val="10"/>
                <c:pt idx="0">
                  <c:v>STR086</c:v>
                </c:pt>
                <c:pt idx="1">
                  <c:v>STR059</c:v>
                </c:pt>
                <c:pt idx="2">
                  <c:v>STR033</c:v>
                </c:pt>
                <c:pt idx="3">
                  <c:v>STR018</c:v>
                </c:pt>
                <c:pt idx="4">
                  <c:v>STR097</c:v>
                </c:pt>
                <c:pt idx="5">
                  <c:v>STR092</c:v>
                </c:pt>
                <c:pt idx="6">
                  <c:v>STR056</c:v>
                </c:pt>
                <c:pt idx="7">
                  <c:v>STR036</c:v>
                </c:pt>
                <c:pt idx="8">
                  <c:v>STR023</c:v>
                </c:pt>
                <c:pt idx="9">
                  <c:v>STR080</c:v>
                </c:pt>
              </c:strCache>
            </c:strRef>
          </c:cat>
          <c:val>
            <c:numRef>
              <c:f>Sheet2!$B$38:$B$48</c:f>
              <c:numCache>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Cache>
            </c:numRef>
          </c:val>
          <c:extLst>
            <c:ext xmlns:c16="http://schemas.microsoft.com/office/drawing/2014/chart" uri="{C3380CC4-5D6E-409C-BE32-E72D297353CC}">
              <c16:uniqueId val="{00000000-964A-4771-8343-7E8731052E46}"/>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mart.xlsx]Sheet2!PivotTable1</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Customer Analysis (Membership)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D3E7"/>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864D"/>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C2184A"/>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rgbClr val="FFD3E7"/>
              </a:solidFill>
              <a:ln w="19050">
                <a:solidFill>
                  <a:schemeClr val="lt1"/>
                </a:solidFill>
              </a:ln>
              <a:effectLst/>
            </c:spPr>
            <c:extLst>
              <c:ext xmlns:c16="http://schemas.microsoft.com/office/drawing/2014/chart" uri="{C3380CC4-5D6E-409C-BE32-E72D297353CC}">
                <c16:uniqueId val="{00000001-F28C-4ED2-821E-406F88C2DA3C}"/>
              </c:ext>
            </c:extLst>
          </c:dPt>
          <c:dPt>
            <c:idx val="1"/>
            <c:bubble3D val="0"/>
            <c:spPr>
              <a:solidFill>
                <a:srgbClr val="FF864D"/>
              </a:solidFill>
              <a:ln w="19050">
                <a:solidFill>
                  <a:schemeClr val="lt1"/>
                </a:solidFill>
              </a:ln>
              <a:effectLst/>
            </c:spPr>
            <c:extLst>
              <c:ext xmlns:c16="http://schemas.microsoft.com/office/drawing/2014/chart" uri="{C3380CC4-5D6E-409C-BE32-E72D297353CC}">
                <c16:uniqueId val="{00000003-F28C-4ED2-821E-406F88C2DA3C}"/>
              </c:ext>
            </c:extLst>
          </c:dPt>
          <c:dPt>
            <c:idx val="2"/>
            <c:bubble3D val="0"/>
            <c:spPr>
              <a:solidFill>
                <a:srgbClr val="C2184A"/>
              </a:solidFill>
              <a:ln w="19050">
                <a:solidFill>
                  <a:schemeClr val="lt1"/>
                </a:solidFill>
              </a:ln>
              <a:effectLst/>
            </c:spPr>
            <c:extLst>
              <c:ext xmlns:c16="http://schemas.microsoft.com/office/drawing/2014/chart" uri="{C3380CC4-5D6E-409C-BE32-E72D297353CC}">
                <c16:uniqueId val="{00000005-F28C-4ED2-821E-406F88C2DA3C}"/>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8C-4ED2-821E-406F88C2DA3C}"/>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8C-4ED2-821E-406F88C2DA3C}"/>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8C-4ED2-821E-406F88C2DA3C}"/>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6-F28C-4ED2-821E-406F88C2DA3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mart.xlsx]Sheet2!PivotTable3</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Sales By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52F69"/>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45B8A"/>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864D"/>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rgbClr val="F52F69"/>
              </a:solidFill>
              <a:ln w="19050">
                <a:solidFill>
                  <a:schemeClr val="lt1"/>
                </a:solidFill>
              </a:ln>
              <a:effectLst/>
            </c:spPr>
            <c:extLst>
              <c:ext xmlns:c16="http://schemas.microsoft.com/office/drawing/2014/chart" uri="{C3380CC4-5D6E-409C-BE32-E72D297353CC}">
                <c16:uniqueId val="{00000001-0E82-4D01-8855-A181C8E6EF2B}"/>
              </c:ext>
            </c:extLst>
          </c:dPt>
          <c:dPt>
            <c:idx val="1"/>
            <c:bubble3D val="0"/>
            <c:spPr>
              <a:solidFill>
                <a:srgbClr val="F45B8A"/>
              </a:solidFill>
              <a:ln w="19050">
                <a:solidFill>
                  <a:schemeClr val="lt1"/>
                </a:solidFill>
              </a:ln>
              <a:effectLst/>
            </c:spPr>
            <c:extLst>
              <c:ext xmlns:c16="http://schemas.microsoft.com/office/drawing/2014/chart" uri="{C3380CC4-5D6E-409C-BE32-E72D297353CC}">
                <c16:uniqueId val="{00000003-0E82-4D01-8855-A181C8E6EF2B}"/>
              </c:ext>
            </c:extLst>
          </c:dPt>
          <c:dPt>
            <c:idx val="2"/>
            <c:bubble3D val="0"/>
            <c:spPr>
              <a:solidFill>
                <a:srgbClr val="FF864D"/>
              </a:solidFill>
              <a:ln w="19050">
                <a:solidFill>
                  <a:schemeClr val="lt1"/>
                </a:solidFill>
              </a:ln>
              <a:effectLst/>
            </c:spPr>
            <c:extLst>
              <c:ext xmlns:c16="http://schemas.microsoft.com/office/drawing/2014/chart" uri="{C3380CC4-5D6E-409C-BE32-E72D297353CC}">
                <c16:uniqueId val="{00000005-0E82-4D01-8855-A181C8E6EF2B}"/>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82-4D01-8855-A181C8E6EF2B}"/>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82-4D01-8855-A181C8E6EF2B}"/>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82-4D01-8855-A181C8E6EF2B}"/>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0E82-4D01-8855-A181C8E6EF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mart.xlsx]Sheet2!PivotTable4</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Payment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FFD3E7"/>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C2184A"/>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rgbClr val="FE9EBA"/>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rgbClr val="FF864D"/>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rgbClr val="F45B8A"/>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rgbClr val="F52F69"/>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rgbClr val="FFD3E7"/>
              </a:solidFill>
              <a:ln w="19050">
                <a:solidFill>
                  <a:schemeClr val="lt1"/>
                </a:solidFill>
              </a:ln>
              <a:effectLst/>
            </c:spPr>
            <c:extLst>
              <c:ext xmlns:c16="http://schemas.microsoft.com/office/drawing/2014/chart" uri="{C3380CC4-5D6E-409C-BE32-E72D297353CC}">
                <c16:uniqueId val="{00000001-A34B-4B24-B617-85412D396146}"/>
              </c:ext>
            </c:extLst>
          </c:dPt>
          <c:dPt>
            <c:idx val="1"/>
            <c:bubble3D val="0"/>
            <c:spPr>
              <a:solidFill>
                <a:srgbClr val="C2184A"/>
              </a:solidFill>
              <a:ln w="19050">
                <a:solidFill>
                  <a:schemeClr val="lt1"/>
                </a:solidFill>
              </a:ln>
              <a:effectLst/>
            </c:spPr>
            <c:extLst>
              <c:ext xmlns:c16="http://schemas.microsoft.com/office/drawing/2014/chart" uri="{C3380CC4-5D6E-409C-BE32-E72D297353CC}">
                <c16:uniqueId val="{00000003-A34B-4B24-B617-85412D396146}"/>
              </c:ext>
            </c:extLst>
          </c:dPt>
          <c:dPt>
            <c:idx val="2"/>
            <c:bubble3D val="0"/>
            <c:spPr>
              <a:solidFill>
                <a:srgbClr val="FE9EBA"/>
              </a:solidFill>
              <a:ln w="19050">
                <a:solidFill>
                  <a:schemeClr val="lt1"/>
                </a:solidFill>
              </a:ln>
              <a:effectLst/>
            </c:spPr>
            <c:extLst>
              <c:ext xmlns:c16="http://schemas.microsoft.com/office/drawing/2014/chart" uri="{C3380CC4-5D6E-409C-BE32-E72D297353CC}">
                <c16:uniqueId val="{00000005-A34B-4B24-B617-85412D396146}"/>
              </c:ext>
            </c:extLst>
          </c:dPt>
          <c:dPt>
            <c:idx val="3"/>
            <c:bubble3D val="0"/>
            <c:spPr>
              <a:solidFill>
                <a:srgbClr val="FF864D"/>
              </a:solidFill>
              <a:ln w="19050">
                <a:solidFill>
                  <a:schemeClr val="lt1"/>
                </a:solidFill>
              </a:ln>
              <a:effectLst/>
            </c:spPr>
            <c:extLst>
              <c:ext xmlns:c16="http://schemas.microsoft.com/office/drawing/2014/chart" uri="{C3380CC4-5D6E-409C-BE32-E72D297353CC}">
                <c16:uniqueId val="{00000007-A34B-4B24-B617-85412D396146}"/>
              </c:ext>
            </c:extLst>
          </c:dPt>
          <c:dPt>
            <c:idx val="4"/>
            <c:bubble3D val="0"/>
            <c:spPr>
              <a:solidFill>
                <a:srgbClr val="F45B8A"/>
              </a:solidFill>
              <a:ln w="19050">
                <a:solidFill>
                  <a:schemeClr val="lt1"/>
                </a:solidFill>
              </a:ln>
              <a:effectLst/>
            </c:spPr>
            <c:extLst>
              <c:ext xmlns:c16="http://schemas.microsoft.com/office/drawing/2014/chart" uri="{C3380CC4-5D6E-409C-BE32-E72D297353CC}">
                <c16:uniqueId val="{00000009-A34B-4B24-B617-85412D396146}"/>
              </c:ext>
            </c:extLst>
          </c:dPt>
          <c:dPt>
            <c:idx val="5"/>
            <c:bubble3D val="0"/>
            <c:spPr>
              <a:solidFill>
                <a:srgbClr val="F52F69"/>
              </a:solidFill>
              <a:ln w="19050">
                <a:solidFill>
                  <a:schemeClr val="lt1"/>
                </a:solidFill>
              </a:ln>
              <a:effectLst/>
            </c:spPr>
            <c:extLst>
              <c:ext xmlns:c16="http://schemas.microsoft.com/office/drawing/2014/chart" uri="{C3380CC4-5D6E-409C-BE32-E72D297353CC}">
                <c16:uniqueId val="{0000000B-A34B-4B24-B617-85412D396146}"/>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4B-4B24-B617-85412D396146}"/>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4B-4B24-B617-85412D396146}"/>
                </c:ext>
              </c:extLst>
            </c:dLbl>
            <c:dLbl>
              <c:idx val="2"/>
              <c:layout>
                <c:manualLayout>
                  <c:x val="0.24957084997713605"/>
                  <c:y val="8.8925752935235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4B-4B24-B617-85412D396146}"/>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4B-4B24-B617-85412D396146}"/>
                </c:ext>
              </c:extLst>
            </c:dLbl>
            <c:dLbl>
              <c:idx val="4"/>
              <c:layout>
                <c:manualLayout>
                  <c:x val="-0.26042117793364417"/>
                  <c:y val="-6.0630538505410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34B-4B24-B617-85412D396146}"/>
                </c:ext>
              </c:extLst>
            </c:dLbl>
            <c:dLbl>
              <c:idx val="5"/>
              <c:layout>
                <c:manualLayout>
                  <c:x val="-0.28453221135351314"/>
                  <c:y val="-0.15299968091173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34B-4B24-B617-85412D396146}"/>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A34B-4B24-B617-85412D3961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mart.xlsx]Sheet2!PivotTable6</c:name>
    <c:fmtId val="8"/>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Order 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2"/>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7"/>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FE9EBA"/>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E9EBA"/>
          </a:solidFill>
          <a:ln w="19050">
            <a:solidFill>
              <a:schemeClr val="lt1"/>
            </a:solidFill>
          </a:ln>
          <a:effectLst/>
        </c:spPr>
      </c:pivotFmt>
      <c:pivotFmt>
        <c:idx val="22"/>
        <c:spPr>
          <a:solidFill>
            <a:srgbClr val="F45B8A"/>
          </a:solidFill>
          <a:ln w="19050">
            <a:solidFill>
              <a:schemeClr val="lt1"/>
            </a:solidFill>
          </a:ln>
          <a:effectLst/>
        </c:spPr>
      </c:pivotFmt>
      <c:pivotFmt>
        <c:idx val="23"/>
        <c:spPr>
          <a:solidFill>
            <a:srgbClr val="FE9EBA"/>
          </a:solidFill>
          <a:ln w="19050">
            <a:solidFill>
              <a:schemeClr val="lt1"/>
            </a:solidFill>
          </a:ln>
          <a:effectLst/>
        </c:spPr>
      </c:pivotFmt>
      <c:pivotFmt>
        <c:idx val="24"/>
        <c:spPr>
          <a:solidFill>
            <a:srgbClr val="F45B8A"/>
          </a:solidFill>
          <a:ln w="19050">
            <a:solidFill>
              <a:schemeClr val="lt1"/>
            </a:solidFill>
          </a:ln>
          <a:effectLst/>
        </c:spPr>
      </c:pivotFmt>
    </c:pivotFmts>
    <c:plotArea>
      <c:layout/>
      <c:barChart>
        <c:barDir val="col"/>
        <c:grouping val="clustered"/>
        <c:varyColors val="0"/>
        <c:ser>
          <c:idx val="0"/>
          <c:order val="0"/>
          <c:tx>
            <c:strRef>
              <c:f>Sheet2!$B$106</c:f>
              <c:strCache>
                <c:ptCount val="1"/>
                <c:pt idx="0">
                  <c:v>Total</c:v>
                </c:pt>
              </c:strCache>
            </c:strRef>
          </c:tx>
          <c:spPr>
            <a:solidFill>
              <a:srgbClr val="FE9EBA"/>
            </a:solidFill>
            <a:ln w="19050">
              <a:solidFill>
                <a:schemeClr val="lt1"/>
              </a:solidFill>
            </a:ln>
            <a:effectLst/>
          </c:spPr>
          <c:invertIfNegative val="0"/>
          <c:dPt>
            <c:idx val="0"/>
            <c:invertIfNegative val="0"/>
            <c:bubble3D val="0"/>
            <c:spPr>
              <a:solidFill>
                <a:srgbClr val="FE9EBA"/>
              </a:solidFill>
              <a:ln w="19050">
                <a:solidFill>
                  <a:schemeClr val="lt1"/>
                </a:solidFill>
              </a:ln>
              <a:effectLst/>
            </c:spPr>
            <c:extLst>
              <c:ext xmlns:c16="http://schemas.microsoft.com/office/drawing/2014/chart" uri="{C3380CC4-5D6E-409C-BE32-E72D297353CC}">
                <c16:uniqueId val="{00000001-65F1-4072-96AB-FF3A9CD5457B}"/>
              </c:ext>
            </c:extLst>
          </c:dPt>
          <c:dPt>
            <c:idx val="1"/>
            <c:invertIfNegative val="0"/>
            <c:bubble3D val="0"/>
            <c:spPr>
              <a:solidFill>
                <a:srgbClr val="F45B8A"/>
              </a:solidFill>
              <a:ln w="19050">
                <a:solidFill>
                  <a:schemeClr val="lt1"/>
                </a:solidFill>
              </a:ln>
              <a:effectLst/>
            </c:spPr>
            <c:extLst>
              <c:ext xmlns:c16="http://schemas.microsoft.com/office/drawing/2014/chart" uri="{C3380CC4-5D6E-409C-BE32-E72D297353CC}">
                <c16:uniqueId val="{00000003-65F1-4072-96AB-FF3A9CD5457B}"/>
              </c:ext>
            </c:extLst>
          </c:dPt>
          <c:dPt>
            <c:idx val="2"/>
            <c:invertIfNegative val="0"/>
            <c:bubble3D val="0"/>
            <c:spPr>
              <a:solidFill>
                <a:srgbClr val="FE9EBA"/>
              </a:solidFill>
              <a:ln w="19050">
                <a:solidFill>
                  <a:schemeClr val="lt1"/>
                </a:solidFill>
              </a:ln>
              <a:effectLst/>
            </c:spPr>
            <c:extLst>
              <c:ext xmlns:c16="http://schemas.microsoft.com/office/drawing/2014/chart" uri="{C3380CC4-5D6E-409C-BE32-E72D297353CC}">
                <c16:uniqueId val="{00000005-65F1-4072-96AB-FF3A9CD5457B}"/>
              </c:ext>
            </c:extLst>
          </c:dPt>
          <c:dPt>
            <c:idx val="3"/>
            <c:invertIfNegative val="0"/>
            <c:bubble3D val="0"/>
            <c:spPr>
              <a:solidFill>
                <a:srgbClr val="F45B8A"/>
              </a:solidFill>
              <a:ln w="19050">
                <a:solidFill>
                  <a:schemeClr val="lt1"/>
                </a:solidFill>
              </a:ln>
              <a:effectLst/>
            </c:spPr>
            <c:extLst>
              <c:ext xmlns:c16="http://schemas.microsoft.com/office/drawing/2014/chart" uri="{C3380CC4-5D6E-409C-BE32-E72D297353CC}">
                <c16:uniqueId val="{00000007-65F1-4072-96AB-FF3A9CD5457B}"/>
              </c:ext>
            </c:extLst>
          </c:dPt>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8-65F1-4072-96AB-FF3A9CD5457B}"/>
            </c:ext>
          </c:extLst>
        </c:ser>
        <c:dLbls>
          <c:showLegendKey val="0"/>
          <c:showVal val="0"/>
          <c:showCatName val="0"/>
          <c:showSerName val="0"/>
          <c:showPercent val="0"/>
          <c:showBubbleSize val="0"/>
        </c:dLbls>
        <c:gapWidth val="100"/>
        <c:axId val="1421314255"/>
        <c:axId val="1340484847"/>
      </c:barChart>
      <c:catAx>
        <c:axId val="142131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340484847"/>
        <c:crosses val="autoZero"/>
        <c:auto val="1"/>
        <c:lblAlgn val="ctr"/>
        <c:lblOffset val="100"/>
        <c:noMultiLvlLbl val="0"/>
      </c:catAx>
      <c:valAx>
        <c:axId val="134048484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213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rgbClr val="172B4D"/>
                </a:solidFill>
              </a:rPr>
              <a:t>Returns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864D"/>
          </a:solidFill>
          <a:ln>
            <a:noFill/>
          </a:ln>
          <a:effectLst/>
        </c:spPr>
      </c:pivotFmt>
      <c:pivotFmt>
        <c:idx val="6"/>
        <c:spPr>
          <a:solidFill>
            <a:srgbClr val="F52F69"/>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864D"/>
          </a:solidFill>
          <a:ln>
            <a:noFill/>
          </a:ln>
          <a:effectLst/>
        </c:spPr>
      </c:pivotFmt>
      <c:pivotFmt>
        <c:idx val="9"/>
        <c:spPr>
          <a:solidFill>
            <a:srgbClr val="F52F69"/>
          </a:solidFill>
          <a:ln>
            <a:noFill/>
          </a:ln>
          <a:effectLst/>
        </c:spPr>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dPt>
            <c:idx val="0"/>
            <c:invertIfNegative val="0"/>
            <c:bubble3D val="0"/>
            <c:spPr>
              <a:solidFill>
                <a:srgbClr val="FF864D"/>
              </a:solidFill>
              <a:ln>
                <a:noFill/>
              </a:ln>
              <a:effectLst/>
            </c:spPr>
            <c:extLst>
              <c:ext xmlns:c16="http://schemas.microsoft.com/office/drawing/2014/chart" uri="{C3380CC4-5D6E-409C-BE32-E72D297353CC}">
                <c16:uniqueId val="{00000000-0039-4672-A744-69E8F1472164}"/>
              </c:ext>
            </c:extLst>
          </c:dPt>
          <c:dPt>
            <c:idx val="1"/>
            <c:invertIfNegative val="0"/>
            <c:bubble3D val="0"/>
            <c:spPr>
              <a:solidFill>
                <a:srgbClr val="F52F69"/>
              </a:solidFill>
              <a:ln>
                <a:noFill/>
              </a:ln>
              <a:effectLst/>
            </c:spPr>
            <c:extLst>
              <c:ext xmlns:c16="http://schemas.microsoft.com/office/drawing/2014/chart" uri="{C3380CC4-5D6E-409C-BE32-E72D297353CC}">
                <c16:uniqueId val="{00000001-0039-4672-A744-69E8F1472164}"/>
              </c:ext>
            </c:extLst>
          </c:dPt>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9C45-4534-8B98-28DC9319EE0F}"/>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3000" t="-1000" r="-3000" b="-4000"/>
      </a:stretch>
    </a:blip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60527697195745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84201316940646"/>
              <c:y val="3.2407407407407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93-4F4F-9D2F-59A6A49F5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193-4F4F-9D2F-59A6A49F5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193-4F4F-9D2F-59A6A49F5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193-4F4F-9D2F-59A6A49F58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3-0193-4F4F-9D2F-59A6A49F586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STR086</c:v>
              </c:pt>
              <c:pt idx="1">
                <c:v>STR059</c:v>
              </c:pt>
              <c:pt idx="2">
                <c:v>STR033</c:v>
              </c:pt>
              <c:pt idx="3">
                <c:v>STR018</c:v>
              </c:pt>
              <c:pt idx="4">
                <c:v>STR097</c:v>
              </c:pt>
              <c:pt idx="5">
                <c:v>STR092</c:v>
              </c:pt>
              <c:pt idx="6">
                <c:v>STR056</c:v>
              </c:pt>
              <c:pt idx="7">
                <c:v>STR036</c:v>
              </c:pt>
              <c:pt idx="8">
                <c:v>STR023</c:v>
              </c:pt>
              <c:pt idx="9">
                <c:v>STR080</c:v>
              </c:pt>
            </c:strLit>
          </c:cat>
          <c:val>
            <c:numLit>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Lit>
          </c:val>
          <c:extLst>
            <c:ext xmlns:c16="http://schemas.microsoft.com/office/drawing/2014/chart" uri="{C3380CC4-5D6E-409C-BE32-E72D297353CC}">
              <c16:uniqueId val="{00000000-D247-4784-B408-9BF307407372}"/>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 </a:t>
            </a:r>
            <a:r>
              <a:rPr lang="en-US" baseline="0"/>
              <a:t>(Membership)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D6-4EB2-93C0-32D4149CA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FD6-4EB2-93C0-32D4149CA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D6-4EB2-93C0-32D4149CA69B}"/>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D6-4EB2-93C0-32D4149CA69B}"/>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D6-4EB2-93C0-32D4149CA69B}"/>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D6-4EB2-93C0-32D4149CA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0-5FD6-4EB2-93C0-32D4149CA69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5870-4D2F-AF69-D8A7F704FD28}"/>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D26-4CE5-8A8D-07A718BEC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D26-4CE5-8A8D-07A718BEC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D26-4CE5-8A8D-07A718BEC023}"/>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26-4CE5-8A8D-07A718BEC023}"/>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26-4CE5-8A8D-07A718BEC023}"/>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6-4CE5-8A8D-07A718BEC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2D26-4CE5-8A8D-07A718BEC0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6E-4C94-A8DD-6EA752174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E-4C94-A8DD-6EA752174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B6E-4C94-A8DD-6EA752174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B6E-4C94-A8DD-6EA752174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B6E-4C94-A8DD-6EA752174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6B6E-4C94-A8DD-6EA752174D18}"/>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6E-4C94-A8DD-6EA752174D18}"/>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6E-4C94-A8DD-6EA752174D18}"/>
                </c:ext>
              </c:extLst>
            </c:dLbl>
            <c:dLbl>
              <c:idx val="2"/>
              <c:layout>
                <c:manualLayout>
                  <c:x val="0.23036649214659674"/>
                  <c:y val="1.7130624836168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6E-4C94-A8DD-6EA752174D18}"/>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6E-4C94-A8DD-6EA752174D18}"/>
                </c:ext>
              </c:extLst>
            </c:dLbl>
            <c:dLbl>
              <c:idx val="4"/>
              <c:layout>
                <c:manualLayout>
                  <c:x val="-0.16055846422338568"/>
                  <c:y val="-0.10849395729573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6E-4C94-A8DD-6EA752174D18}"/>
                </c:ext>
              </c:extLst>
            </c:dLbl>
            <c:dLbl>
              <c:idx val="5"/>
              <c:layout>
                <c:manualLayout>
                  <c:x val="-0.1116928446771379"/>
                  <c:y val="-0.137044998689349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6E-4C94-A8DD-6EA752174D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6B6E-4C94-A8DD-6EA752174D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49-4F39-907E-72DB44360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F39-907E-72DB44360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B49-4F39-907E-72DB44360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B49-4F39-907E-72DB44360B29}"/>
              </c:ext>
            </c:extLst>
          </c:dPt>
          <c:dLbls>
            <c:dLbl>
              <c:idx val="0"/>
              <c:layout>
                <c:manualLayout>
                  <c:x val="0.21174614594788649"/>
                  <c:y val="-7.3868904215878675E-2"/>
                </c:manualLayout>
              </c:layout>
              <c:showLegendKey val="0"/>
              <c:showVal val="0"/>
              <c:showCatName val="1"/>
              <c:showSerName val="0"/>
              <c:showPercent val="1"/>
              <c:showBubbleSize val="0"/>
              <c:extLst>
                <c:ext xmlns:c15="http://schemas.microsoft.com/office/drawing/2012/chart" uri="{CE6537A1-D6FC-4f65-9D91-7224C49458BB}">
                  <c15:layout>
                    <c:manualLayout>
                      <c:w val="0.21741202212550856"/>
                      <c:h val="0.29771353156452501"/>
                    </c:manualLayout>
                  </c15:layout>
                </c:ext>
                <c:ext xmlns:c16="http://schemas.microsoft.com/office/drawing/2014/chart" uri="{C3380CC4-5D6E-409C-BE32-E72D297353CC}">
                  <c16:uniqueId val="{00000002-AB49-4F39-907E-72DB44360B29}"/>
                </c:ext>
              </c:extLst>
            </c:dLbl>
            <c:dLbl>
              <c:idx val="1"/>
              <c:layout>
                <c:manualLayout>
                  <c:x val="-0.2216066868683555"/>
                  <c:y val="1.47737808431757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49-4F39-907E-72DB44360B29}"/>
                </c:ext>
              </c:extLst>
            </c:dLbl>
            <c:dLbl>
              <c:idx val="2"/>
              <c:layout>
                <c:manualLayout>
                  <c:x val="-0.20188558053116407"/>
                  <c:y val="-7.454977001015078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49-4F39-907E-72DB44360B29}"/>
                </c:ext>
              </c:extLst>
            </c:dLbl>
            <c:dLbl>
              <c:idx val="3"/>
              <c:layout>
                <c:manualLayout>
                  <c:x val="-0.18806023692176813"/>
                  <c:y val="-0.111616747290097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49-4F39-907E-72DB44360B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0-AB49-4F39-907E-72DB44360B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fresh mart.xlsx]Sheet2!PivotTable5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Sales &amp; Profit Trend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Sum of Sales_Amount</c:v>
                </c:pt>
              </c:strCache>
            </c:strRef>
          </c:tx>
          <c:spPr>
            <a:solidFill>
              <a:schemeClr val="accent1"/>
            </a:solidFill>
            <a:ln>
              <a:noFill/>
            </a:ln>
            <a:effectLst/>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0-FDF7-4015-963C-62A33B37BD31}"/>
            </c:ext>
          </c:extLst>
        </c:ser>
        <c:dLbls>
          <c:showLegendKey val="0"/>
          <c:showVal val="0"/>
          <c:showCatName val="0"/>
          <c:showSerName val="0"/>
          <c:showPercent val="0"/>
          <c:showBubbleSize val="0"/>
        </c:dLbls>
        <c:gapWidth val="90"/>
        <c:overlap val="-27"/>
        <c:axId val="1287532320"/>
        <c:axId val="754331408"/>
      </c:barChart>
      <c:lineChart>
        <c:grouping val="standard"/>
        <c:varyColors val="0"/>
        <c:ser>
          <c:idx val="1"/>
          <c:order val="1"/>
          <c:tx>
            <c:strRef>
              <c:f>Sheet2!$M$3</c:f>
              <c:strCache>
                <c:ptCount val="1"/>
                <c:pt idx="0">
                  <c:v>Sum of Profit</c:v>
                </c:pt>
              </c:strCache>
            </c:strRef>
          </c:tx>
          <c:spPr>
            <a:ln w="28575" cap="rnd">
              <a:solidFill>
                <a:schemeClr val="accent2"/>
              </a:solidFill>
              <a:round/>
            </a:ln>
            <a:effectLst/>
          </c:spPr>
          <c:marker>
            <c:symbol val="none"/>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01-FDF7-4015-963C-62A33B37BD31}"/>
            </c:ext>
          </c:extLst>
        </c:ser>
        <c:dLbls>
          <c:showLegendKey val="0"/>
          <c:showVal val="0"/>
          <c:showCatName val="0"/>
          <c:showSerName val="0"/>
          <c:showPercent val="0"/>
          <c:showBubbleSize val="0"/>
        </c:dLbls>
        <c:marker val="1"/>
        <c:smooth val="0"/>
        <c:axId val="1287581040"/>
        <c:axId val="75424308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2320"/>
        <c:crosses val="autoZero"/>
        <c:crossBetween val="between"/>
      </c:valAx>
      <c:valAx>
        <c:axId val="75424308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81040"/>
        <c:crosses val="max"/>
        <c:crossBetween val="between"/>
      </c:valAx>
      <c:catAx>
        <c:axId val="1287581040"/>
        <c:scaling>
          <c:orientation val="minMax"/>
        </c:scaling>
        <c:delete val="1"/>
        <c:axPos val="b"/>
        <c:numFmt formatCode="General" sourceLinked="1"/>
        <c:majorTickMark val="out"/>
        <c:minorTickMark val="none"/>
        <c:tickLblPos val="nextTo"/>
        <c:crossAx val="75424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67733</xdr:colOff>
      <xdr:row>7</xdr:row>
      <xdr:rowOff>393050</xdr:rowOff>
    </xdr:from>
    <xdr:to>
      <xdr:col>5</xdr:col>
      <xdr:colOff>560717</xdr:colOff>
      <xdr:row>12</xdr:row>
      <xdr:rowOff>636543</xdr:rowOff>
    </xdr:to>
    <xdr:graphicFrame macro="">
      <xdr:nvGraphicFramePr>
        <xdr:cNvPr id="156" name="Chart 155">
          <a:extLst>
            <a:ext uri="{FF2B5EF4-FFF2-40B4-BE49-F238E27FC236}">
              <a16:creationId xmlns:a16="http://schemas.microsoft.com/office/drawing/2014/main" id="{ADC761B3-B6E0-F067-D0D9-C2075C339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680860</xdr:colOff>
      <xdr:row>8</xdr:row>
      <xdr:rowOff>33867</xdr:rowOff>
    </xdr:from>
    <xdr:to>
      <xdr:col>8</xdr:col>
      <xdr:colOff>2487227</xdr:colOff>
      <xdr:row>12</xdr:row>
      <xdr:rowOff>653479</xdr:rowOff>
    </xdr:to>
    <xdr:graphicFrame macro="">
      <xdr:nvGraphicFramePr>
        <xdr:cNvPr id="157" name="Chart 156">
          <a:extLst>
            <a:ext uri="{FF2B5EF4-FFF2-40B4-BE49-F238E27FC236}">
              <a16:creationId xmlns:a16="http://schemas.microsoft.com/office/drawing/2014/main" id="{E4E668FA-DFBD-9241-BD64-5C1D6D3DE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2602401</xdr:colOff>
      <xdr:row>8</xdr:row>
      <xdr:rowOff>20168</xdr:rowOff>
    </xdr:from>
    <xdr:to>
      <xdr:col>13</xdr:col>
      <xdr:colOff>690114</xdr:colOff>
      <xdr:row>12</xdr:row>
      <xdr:rowOff>632961</xdr:rowOff>
    </xdr:to>
    <xdr:graphicFrame macro="">
      <xdr:nvGraphicFramePr>
        <xdr:cNvPr id="158" name="Chart 157">
          <a:extLst>
            <a:ext uri="{FF2B5EF4-FFF2-40B4-BE49-F238E27FC236}">
              <a16:creationId xmlns:a16="http://schemas.microsoft.com/office/drawing/2014/main" id="{31DC6A9C-2608-6BBD-F8ED-265BB6DF9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97984</xdr:colOff>
      <xdr:row>25</xdr:row>
      <xdr:rowOff>73445</xdr:rowOff>
    </xdr:from>
    <xdr:to>
      <xdr:col>6</xdr:col>
      <xdr:colOff>486579</xdr:colOff>
      <xdr:row>35</xdr:row>
      <xdr:rowOff>119348</xdr:rowOff>
    </xdr:to>
    <xdr:graphicFrame macro="">
      <xdr:nvGraphicFramePr>
        <xdr:cNvPr id="161" name="Chart 160">
          <a:extLst>
            <a:ext uri="{FF2B5EF4-FFF2-40B4-BE49-F238E27FC236}">
              <a16:creationId xmlns:a16="http://schemas.microsoft.com/office/drawing/2014/main" id="{821B3033-C613-4619-A3C4-D841E1E9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639196</xdr:colOff>
      <xdr:row>25</xdr:row>
      <xdr:rowOff>79485</xdr:rowOff>
    </xdr:from>
    <xdr:to>
      <xdr:col>8</xdr:col>
      <xdr:colOff>2522662</xdr:colOff>
      <xdr:row>35</xdr:row>
      <xdr:rowOff>100989</xdr:rowOff>
    </xdr:to>
    <xdr:graphicFrame macro="">
      <xdr:nvGraphicFramePr>
        <xdr:cNvPr id="162" name="Chart 161">
          <a:extLst>
            <a:ext uri="{FF2B5EF4-FFF2-40B4-BE49-F238E27FC236}">
              <a16:creationId xmlns:a16="http://schemas.microsoft.com/office/drawing/2014/main" id="{372F31E0-A725-48CB-8678-EB8BE434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2633393</xdr:colOff>
      <xdr:row>25</xdr:row>
      <xdr:rowOff>89910</xdr:rowOff>
    </xdr:from>
    <xdr:to>
      <xdr:col>12</xdr:col>
      <xdr:colOff>1377109</xdr:colOff>
      <xdr:row>35</xdr:row>
      <xdr:rowOff>118883</xdr:rowOff>
    </xdr:to>
    <xdr:graphicFrame macro="">
      <xdr:nvGraphicFramePr>
        <xdr:cNvPr id="163" name="Chart 162">
          <a:extLst>
            <a:ext uri="{FF2B5EF4-FFF2-40B4-BE49-F238E27FC236}">
              <a16:creationId xmlns:a16="http://schemas.microsoft.com/office/drawing/2014/main" id="{DAAB6A63-E624-4240-A6D6-92B1B74C5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105077</xdr:colOff>
      <xdr:row>25</xdr:row>
      <xdr:rowOff>108268</xdr:rowOff>
    </xdr:from>
    <xdr:to>
      <xdr:col>15</xdr:col>
      <xdr:colOff>2139461</xdr:colOff>
      <xdr:row>35</xdr:row>
      <xdr:rowOff>137242</xdr:rowOff>
    </xdr:to>
    <xdr:graphicFrame macro="">
      <xdr:nvGraphicFramePr>
        <xdr:cNvPr id="164" name="Chart 163">
          <a:extLst>
            <a:ext uri="{FF2B5EF4-FFF2-40B4-BE49-F238E27FC236}">
              <a16:creationId xmlns:a16="http://schemas.microsoft.com/office/drawing/2014/main" id="{B89696E2-D503-4591-B391-641ED96BB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784313</xdr:colOff>
      <xdr:row>8</xdr:row>
      <xdr:rowOff>28057</xdr:rowOff>
    </xdr:from>
    <xdr:to>
      <xdr:col>15</xdr:col>
      <xdr:colOff>2139461</xdr:colOff>
      <xdr:row>12</xdr:row>
      <xdr:rowOff>588939</xdr:rowOff>
    </xdr:to>
    <xdr:graphicFrame macro="">
      <xdr:nvGraphicFramePr>
        <xdr:cNvPr id="6" name="Chart 174">
          <a:extLst>
            <a:ext uri="{FF2B5EF4-FFF2-40B4-BE49-F238E27FC236}">
              <a16:creationId xmlns:a16="http://schemas.microsoft.com/office/drawing/2014/main" id="{BCF38A9D-D9FE-4EB6-919B-B9D254EC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0</xdr:colOff>
      <xdr:row>13</xdr:row>
      <xdr:rowOff>845</xdr:rowOff>
    </xdr:from>
    <xdr:to>
      <xdr:col>2</xdr:col>
      <xdr:colOff>1198306</xdr:colOff>
      <xdr:row>24</xdr:row>
      <xdr:rowOff>109637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0527183-C338-4C61-9555-C13B33AB88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869460"/>
              <a:ext cx="2458537" cy="2365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77531</xdr:colOff>
      <xdr:row>1</xdr:row>
      <xdr:rowOff>114486</xdr:rowOff>
    </xdr:from>
    <xdr:to>
      <xdr:col>3</xdr:col>
      <xdr:colOff>129415</xdr:colOff>
      <xdr:row>7</xdr:row>
      <xdr:rowOff>287015</xdr:rowOff>
    </xdr:to>
    <xdr:grpSp>
      <xdr:nvGrpSpPr>
        <xdr:cNvPr id="2" name="Group 1">
          <a:extLst>
            <a:ext uri="{FF2B5EF4-FFF2-40B4-BE49-F238E27FC236}">
              <a16:creationId xmlns:a16="http://schemas.microsoft.com/office/drawing/2014/main" id="{EF6F5357-40BE-C322-D656-9E86D0FB5FA5}"/>
            </a:ext>
          </a:extLst>
        </xdr:cNvPr>
        <xdr:cNvGrpSpPr/>
      </xdr:nvGrpSpPr>
      <xdr:grpSpPr>
        <a:xfrm>
          <a:off x="77531" y="558038"/>
          <a:ext cx="2644959" cy="1332589"/>
          <a:chOff x="4042903" y="127338"/>
          <a:chExt cx="2637855" cy="1521504"/>
        </a:xfrm>
      </xdr:grpSpPr>
      <xdr:grpSp>
        <xdr:nvGrpSpPr>
          <xdr:cNvPr id="115" name="Group 114">
            <a:extLst>
              <a:ext uri="{FF2B5EF4-FFF2-40B4-BE49-F238E27FC236}">
                <a16:creationId xmlns:a16="http://schemas.microsoft.com/office/drawing/2014/main" id="{007B2E33-9289-146B-ED28-365831291CCB}"/>
              </a:ext>
            </a:extLst>
          </xdr:cNvPr>
          <xdr:cNvGrpSpPr/>
        </xdr:nvGrpSpPr>
        <xdr:grpSpPr>
          <a:xfrm>
            <a:off x="4050882" y="127338"/>
            <a:ext cx="2629876" cy="1521504"/>
            <a:chOff x="2362201" y="361950"/>
            <a:chExt cx="1676400" cy="800100"/>
          </a:xfrm>
          <a:blipFill dpi="0" rotWithShape="1">
            <a:blip xmlns:r="http://schemas.openxmlformats.org/officeDocument/2006/relationships" r:embed="rId9"/>
            <a:srcRect/>
            <a:stretch>
              <a:fillRect l="-1000" t="1000" r="-4000" b="-5000"/>
            </a:stretch>
          </a:blipFill>
          <a:scene3d>
            <a:camera prst="orthographicFront">
              <a:rot lat="0" lon="0" rev="0"/>
            </a:camera>
            <a:lightRig rig="balanced" dir="t">
              <a:rot lat="0" lon="0" rev="8700000"/>
            </a:lightRig>
          </a:scene3d>
        </xdr:grpSpPr>
        <xdr:sp macro="" textlink="">
          <xdr:nvSpPr>
            <xdr:cNvPr id="141" name="Rectangle: Rounded Corners 140">
              <a:extLst>
                <a:ext uri="{FF2B5EF4-FFF2-40B4-BE49-F238E27FC236}">
                  <a16:creationId xmlns:a16="http://schemas.microsoft.com/office/drawing/2014/main" id="{A819E6C1-78B9-5C8B-7EE7-B378AFF3DAA7}"/>
                </a:ext>
              </a:extLst>
            </xdr:cNvPr>
            <xdr:cNvSpPr/>
          </xdr:nvSpPr>
          <xdr:spPr>
            <a:xfrm>
              <a:off x="2362201"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600" b="1"/>
            </a:p>
          </xdr:txBody>
        </xdr:sp>
        <xdr:grpSp>
          <xdr:nvGrpSpPr>
            <xdr:cNvPr id="142" name="Group 141">
              <a:extLst>
                <a:ext uri="{FF2B5EF4-FFF2-40B4-BE49-F238E27FC236}">
                  <a16:creationId xmlns:a16="http://schemas.microsoft.com/office/drawing/2014/main" id="{6613597C-E224-D694-6E5F-87F8E13B71C3}"/>
                </a:ext>
              </a:extLst>
            </xdr:cNvPr>
            <xdr:cNvGrpSpPr/>
          </xdr:nvGrpSpPr>
          <xdr:grpSpPr>
            <a:xfrm>
              <a:off x="2457450" y="428625"/>
              <a:ext cx="1544890" cy="685800"/>
              <a:chOff x="2505075" y="428625"/>
              <a:chExt cx="1544890" cy="685800"/>
            </a:xfrm>
            <a:grpFill/>
          </xdr:grpSpPr>
          <xdr:sp macro="" textlink="">
            <xdr:nvSpPr>
              <xdr:cNvPr id="143" name="TextBox 142">
                <a:extLst>
                  <a:ext uri="{FF2B5EF4-FFF2-40B4-BE49-F238E27FC236}">
                    <a16:creationId xmlns:a16="http://schemas.microsoft.com/office/drawing/2014/main" id="{423099E1-172E-6235-AF99-0932BD12F2D3}"/>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SALES</a:t>
                </a:r>
              </a:p>
            </xdr:txBody>
          </xdr:sp>
          <xdr:sp macro="" textlink="Calculations!G17">
            <xdr:nvSpPr>
              <xdr:cNvPr id="144" name="TextBox 143">
                <a:extLst>
                  <a:ext uri="{FF2B5EF4-FFF2-40B4-BE49-F238E27FC236}">
                    <a16:creationId xmlns:a16="http://schemas.microsoft.com/office/drawing/2014/main" id="{C29BBC11-1FE5-8266-6A1F-9DC44FB57575}"/>
                  </a:ext>
                </a:extLst>
              </xdr:cNvPr>
              <xdr:cNvSpPr txBox="1"/>
            </xdr:nvSpPr>
            <xdr:spPr>
              <a:xfrm>
                <a:off x="2877909" y="691934"/>
                <a:ext cx="1172056" cy="220889"/>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0F50D-BC94-4E39-AE9C-B7C690A5B637}" type="TxLink">
                  <a:rPr lang="en-US" sz="2000" b="1" i="0" u="none" strike="noStrike">
                    <a:solidFill>
                      <a:srgbClr val="172B4D"/>
                    </a:solidFill>
                    <a:latin typeface="Calibri"/>
                    <a:ea typeface="Calibri"/>
                    <a:cs typeface="Calibri"/>
                  </a:rPr>
                  <a:pPr algn="ctr"/>
                  <a:t>₹ 2,868,432.60</a:t>
                </a:fld>
                <a:endParaRPr lang="en-IN" sz="2000" b="1">
                  <a:solidFill>
                    <a:srgbClr val="172B4D"/>
                  </a:solidFill>
                </a:endParaRPr>
              </a:p>
            </xdr:txBody>
          </xdr:sp>
          <xdr:sp macro="" textlink="Calculations!C11">
            <xdr:nvSpPr>
              <xdr:cNvPr id="145" name="TextBox 144">
                <a:extLst>
                  <a:ext uri="{FF2B5EF4-FFF2-40B4-BE49-F238E27FC236}">
                    <a16:creationId xmlns:a16="http://schemas.microsoft.com/office/drawing/2014/main" id="{E2B80CBD-E201-FA72-868C-670B8E9DEAC8}"/>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EB91DE-2082-4E99-9E64-87997A587E68}" type="TxLink">
                  <a:rPr lang="en-US" sz="1600" b="1" i="0" u="none" strike="noStrike">
                    <a:solidFill>
                      <a:srgbClr val="000000"/>
                    </a:solidFill>
                    <a:latin typeface="Calibri"/>
                    <a:ea typeface="Calibri"/>
                    <a:cs typeface="Calibri"/>
                  </a:rPr>
                  <a:pPr algn="ctr"/>
                  <a:t>▲ 0.01% vs Last Year</a:t>
                </a:fld>
                <a:endParaRPr lang="en-IN" sz="1600" b="1"/>
              </a:p>
            </xdr:txBody>
          </xdr:sp>
        </xdr:grpSp>
      </xdr:grpSp>
      <xdr:pic>
        <xdr:nvPicPr>
          <xdr:cNvPr id="8" name="Picture 7">
            <a:extLst>
              <a:ext uri="{FF2B5EF4-FFF2-40B4-BE49-F238E27FC236}">
                <a16:creationId xmlns:a16="http://schemas.microsoft.com/office/drawing/2014/main" id="{5912E4C6-C5DF-3DD9-D4B9-77D669EE532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42903" y="408937"/>
            <a:ext cx="864358" cy="809331"/>
          </a:xfrm>
          <a:prstGeom prst="rect">
            <a:avLst/>
          </a:prstGeom>
        </xdr:spPr>
      </xdr:pic>
    </xdr:grpSp>
    <xdr:clientData/>
  </xdr:twoCellAnchor>
  <xdr:twoCellAnchor>
    <xdr:from>
      <xdr:col>3</xdr:col>
      <xdr:colOff>320102</xdr:colOff>
      <xdr:row>1</xdr:row>
      <xdr:rowOff>112994</xdr:rowOff>
    </xdr:from>
    <xdr:to>
      <xdr:col>5</xdr:col>
      <xdr:colOff>751558</xdr:colOff>
      <xdr:row>7</xdr:row>
      <xdr:rowOff>271146</xdr:rowOff>
    </xdr:to>
    <xdr:grpSp>
      <xdr:nvGrpSpPr>
        <xdr:cNvPr id="15" name="Group 14">
          <a:extLst>
            <a:ext uri="{FF2B5EF4-FFF2-40B4-BE49-F238E27FC236}">
              <a16:creationId xmlns:a16="http://schemas.microsoft.com/office/drawing/2014/main" id="{504B0F09-50B6-36E1-2DE2-4E59F45EA371}"/>
            </a:ext>
          </a:extLst>
        </xdr:cNvPr>
        <xdr:cNvGrpSpPr/>
      </xdr:nvGrpSpPr>
      <xdr:grpSpPr>
        <a:xfrm>
          <a:off x="2913177" y="556546"/>
          <a:ext cx="2148799" cy="1318212"/>
          <a:chOff x="2872137" y="476057"/>
          <a:chExt cx="2651813" cy="1451344"/>
        </a:xfrm>
      </xdr:grpSpPr>
      <xdr:grpSp>
        <xdr:nvGrpSpPr>
          <xdr:cNvPr id="114" name="Group 113">
            <a:extLst>
              <a:ext uri="{FF2B5EF4-FFF2-40B4-BE49-F238E27FC236}">
                <a16:creationId xmlns:a16="http://schemas.microsoft.com/office/drawing/2014/main" id="{90334F65-F51A-BED5-6E11-B838FB006298}"/>
              </a:ext>
            </a:extLst>
          </xdr:cNvPr>
          <xdr:cNvGrpSpPr/>
        </xdr:nvGrpSpPr>
        <xdr:grpSpPr>
          <a:xfrm>
            <a:off x="2872137" y="476057"/>
            <a:ext cx="2651813" cy="1451344"/>
            <a:chOff x="4208126" y="88987"/>
            <a:chExt cx="2111382" cy="1167432"/>
          </a:xfrm>
          <a:blipFill>
            <a:blip xmlns:r="http://schemas.openxmlformats.org/officeDocument/2006/relationships" r:embed="rId9"/>
            <a:stretch>
              <a:fillRect b="-6000"/>
            </a:stretch>
          </a:blipFill>
        </xdr:grpSpPr>
        <xdr:sp macro="" textlink="">
          <xdr:nvSpPr>
            <xdr:cNvPr id="146" name="Rectangle: Rounded Corners 145">
              <a:extLst>
                <a:ext uri="{FF2B5EF4-FFF2-40B4-BE49-F238E27FC236}">
                  <a16:creationId xmlns:a16="http://schemas.microsoft.com/office/drawing/2014/main" id="{3C627E46-1A1A-5DB8-A6CE-89C1F0DE2921}"/>
                </a:ext>
              </a:extLst>
            </xdr:cNvPr>
            <xdr:cNvSpPr/>
          </xdr:nvSpPr>
          <xdr:spPr>
            <a:xfrm>
              <a:off x="4208126" y="88987"/>
              <a:ext cx="2111382" cy="1167432"/>
            </a:xfrm>
            <a:prstGeom prst="roundRect">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600" b="1"/>
            </a:p>
          </xdr:txBody>
        </xdr:sp>
        <xdr:grpSp>
          <xdr:nvGrpSpPr>
            <xdr:cNvPr id="147" name="Group 146">
              <a:extLst>
                <a:ext uri="{FF2B5EF4-FFF2-40B4-BE49-F238E27FC236}">
                  <a16:creationId xmlns:a16="http://schemas.microsoft.com/office/drawing/2014/main" id="{8383D872-04AB-D5DE-5FB1-BF5158F0543E}"/>
                </a:ext>
              </a:extLst>
            </xdr:cNvPr>
            <xdr:cNvGrpSpPr/>
          </xdr:nvGrpSpPr>
          <xdr:grpSpPr>
            <a:xfrm>
              <a:off x="4328091" y="186273"/>
              <a:ext cx="1931435" cy="1000656"/>
              <a:chOff x="2505075" y="428625"/>
              <a:chExt cx="1533525" cy="685800"/>
            </a:xfrm>
            <a:grpFill/>
            <a:scene3d>
              <a:camera prst="orthographicFront">
                <a:rot lat="0" lon="0" rev="0"/>
              </a:camera>
              <a:lightRig rig="balanced" dir="t">
                <a:rot lat="0" lon="0" rev="8700000"/>
              </a:lightRig>
            </a:scene3d>
          </xdr:grpSpPr>
          <xdr:sp macro="" textlink="">
            <xdr:nvSpPr>
              <xdr:cNvPr id="148" name="TextBox 147">
                <a:extLst>
                  <a:ext uri="{FF2B5EF4-FFF2-40B4-BE49-F238E27FC236}">
                    <a16:creationId xmlns:a16="http://schemas.microsoft.com/office/drawing/2014/main" id="{9E9E43F3-4C62-8EA1-9AD1-CA988173618A}"/>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PROFIT</a:t>
                </a:r>
              </a:p>
            </xdr:txBody>
          </xdr:sp>
          <xdr:sp macro="" textlink="Calculations!G21">
            <xdr:nvSpPr>
              <xdr:cNvPr id="149" name="TextBox 148">
                <a:extLst>
                  <a:ext uri="{FF2B5EF4-FFF2-40B4-BE49-F238E27FC236}">
                    <a16:creationId xmlns:a16="http://schemas.microsoft.com/office/drawing/2014/main" id="{8FAD7088-D1B4-F516-D8F8-73DF01768003}"/>
                  </a:ext>
                </a:extLst>
              </xdr:cNvPr>
              <xdr:cNvSpPr txBox="1"/>
            </xdr:nvSpPr>
            <xdr:spPr>
              <a:xfrm>
                <a:off x="2738775" y="685800"/>
                <a:ext cx="12998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D1133-F0DC-4A00-863F-FFDEE56B470A}" type="TxLink">
                  <a:rPr lang="en-US" sz="2000" b="1" i="0" u="none" strike="noStrike">
                    <a:solidFill>
                      <a:srgbClr val="172B4D"/>
                    </a:solidFill>
                    <a:latin typeface="Calibri"/>
                    <a:ea typeface="Calibri"/>
                    <a:cs typeface="Calibri"/>
                  </a:rPr>
                  <a:pPr algn="ctr"/>
                  <a:t>₹ 737,358.89</a:t>
                </a:fld>
                <a:endParaRPr lang="en-IN" sz="2000" b="1">
                  <a:solidFill>
                    <a:srgbClr val="172B4D"/>
                  </a:solidFill>
                </a:endParaRPr>
              </a:p>
            </xdr:txBody>
          </xdr:sp>
          <xdr:sp macro="" textlink="Calculations!E11">
            <xdr:nvSpPr>
              <xdr:cNvPr id="150" name="TextBox 149">
                <a:extLst>
                  <a:ext uri="{FF2B5EF4-FFF2-40B4-BE49-F238E27FC236}">
                    <a16:creationId xmlns:a16="http://schemas.microsoft.com/office/drawing/2014/main" id="{3C5E469B-6FB9-712F-86BF-0B8C0ACDFAEA}"/>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DAB78-B300-4ADD-9192-B850E9EBF318}" type="TxLink">
                  <a:rPr lang="en-US" sz="1600" b="1" i="0" u="none" strike="noStrike">
                    <a:solidFill>
                      <a:srgbClr val="000000"/>
                    </a:solidFill>
                    <a:latin typeface="Calibri"/>
                    <a:ea typeface="Calibri"/>
                    <a:cs typeface="Calibri"/>
                  </a:rPr>
                  <a:pPr algn="ctr"/>
                  <a:t>▼ -0.03% vs Last Year</a:t>
                </a:fld>
                <a:endParaRPr lang="en-IN" sz="1600" b="1"/>
              </a:p>
            </xdr:txBody>
          </xdr:sp>
        </xdr:grpSp>
      </xdr:grpSp>
      <xdr:pic>
        <xdr:nvPicPr>
          <xdr:cNvPr id="7" name="Picture 6">
            <a:extLst>
              <a:ext uri="{FF2B5EF4-FFF2-40B4-BE49-F238E27FC236}">
                <a16:creationId xmlns:a16="http://schemas.microsoft.com/office/drawing/2014/main" id="{0F516B65-906A-1A6F-4AED-D5AAED8A056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894416" y="718868"/>
            <a:ext cx="702511" cy="906088"/>
          </a:xfrm>
          <a:prstGeom prst="rect">
            <a:avLst/>
          </a:prstGeom>
        </xdr:spPr>
      </xdr:pic>
    </xdr:grpSp>
    <xdr:clientData/>
  </xdr:twoCellAnchor>
  <xdr:twoCellAnchor>
    <xdr:from>
      <xdr:col>14</xdr:col>
      <xdr:colOff>352097</xdr:colOff>
      <xdr:row>1</xdr:row>
      <xdr:rowOff>108077</xdr:rowOff>
    </xdr:from>
    <xdr:to>
      <xdr:col>15</xdr:col>
      <xdr:colOff>2167077</xdr:colOff>
      <xdr:row>7</xdr:row>
      <xdr:rowOff>220688</xdr:rowOff>
    </xdr:to>
    <xdr:grpSp>
      <xdr:nvGrpSpPr>
        <xdr:cNvPr id="20" name="Group 19">
          <a:extLst>
            <a:ext uri="{FF2B5EF4-FFF2-40B4-BE49-F238E27FC236}">
              <a16:creationId xmlns:a16="http://schemas.microsoft.com/office/drawing/2014/main" id="{E0A11112-F89A-589A-866F-852894992A5E}"/>
            </a:ext>
          </a:extLst>
        </xdr:cNvPr>
        <xdr:cNvGrpSpPr/>
      </xdr:nvGrpSpPr>
      <xdr:grpSpPr>
        <a:xfrm>
          <a:off x="12600963" y="551629"/>
          <a:ext cx="2497368" cy="1272671"/>
          <a:chOff x="14549807" y="537902"/>
          <a:chExt cx="2641158" cy="1458642"/>
        </a:xfrm>
      </xdr:grpSpPr>
      <xdr:grpSp>
        <xdr:nvGrpSpPr>
          <xdr:cNvPr id="123" name="Group 122">
            <a:extLst>
              <a:ext uri="{FF2B5EF4-FFF2-40B4-BE49-F238E27FC236}">
                <a16:creationId xmlns:a16="http://schemas.microsoft.com/office/drawing/2014/main" id="{1178B016-4D87-C29E-1446-C6121FF1014D}"/>
              </a:ext>
            </a:extLst>
          </xdr:cNvPr>
          <xdr:cNvGrpSpPr/>
        </xdr:nvGrpSpPr>
        <xdr:grpSpPr>
          <a:xfrm>
            <a:off x="14549807" y="537902"/>
            <a:ext cx="2641158" cy="1458642"/>
            <a:chOff x="2362200" y="361950"/>
            <a:chExt cx="1676400" cy="800100"/>
          </a:xfrm>
          <a:blipFill>
            <a:blip xmlns:r="http://schemas.openxmlformats.org/officeDocument/2006/relationships" r:embed="rId12"/>
            <a:stretch>
              <a:fillRect b="-6000"/>
            </a:stretch>
          </a:blipFill>
          <a:scene3d>
            <a:camera prst="orthographicFront">
              <a:rot lat="0" lon="0" rev="0"/>
            </a:camera>
            <a:lightRig rig="balanced" dir="t">
              <a:rot lat="0" lon="0" rev="8700000"/>
            </a:lightRig>
          </a:scene3d>
        </xdr:grpSpPr>
        <xdr:sp macro="" textlink="">
          <xdr:nvSpPr>
            <xdr:cNvPr id="125" name="Rectangle: Rounded Corners 124">
              <a:extLst>
                <a:ext uri="{FF2B5EF4-FFF2-40B4-BE49-F238E27FC236}">
                  <a16:creationId xmlns:a16="http://schemas.microsoft.com/office/drawing/2014/main" id="{0DA916F8-6523-5988-019C-67988E51FF7E}"/>
                </a:ext>
              </a:extLst>
            </xdr:cNvPr>
            <xdr:cNvSpPr/>
          </xdr:nvSpPr>
          <xdr:spPr>
            <a:xfrm>
              <a:off x="2362200"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600" b="1"/>
            </a:p>
          </xdr:txBody>
        </xdr:sp>
        <xdr:grpSp>
          <xdr:nvGrpSpPr>
            <xdr:cNvPr id="126" name="Group 125">
              <a:extLst>
                <a:ext uri="{FF2B5EF4-FFF2-40B4-BE49-F238E27FC236}">
                  <a16:creationId xmlns:a16="http://schemas.microsoft.com/office/drawing/2014/main" id="{278A0C0D-AD06-22FD-F056-2966786CADCA}"/>
                </a:ext>
              </a:extLst>
            </xdr:cNvPr>
            <xdr:cNvGrpSpPr/>
          </xdr:nvGrpSpPr>
          <xdr:grpSpPr>
            <a:xfrm>
              <a:off x="2457450" y="428625"/>
              <a:ext cx="1533525" cy="685800"/>
              <a:chOff x="2505075" y="428625"/>
              <a:chExt cx="1533525" cy="685800"/>
            </a:xfrm>
            <a:grpFill/>
          </xdr:grpSpPr>
          <xdr:sp macro="" textlink="">
            <xdr:nvSpPr>
              <xdr:cNvPr id="127" name="TextBox 126">
                <a:extLst>
                  <a:ext uri="{FF2B5EF4-FFF2-40B4-BE49-F238E27FC236}">
                    <a16:creationId xmlns:a16="http://schemas.microsoft.com/office/drawing/2014/main" id="{F6A2D34F-F636-67FD-0A64-0EDBBBBD8229}"/>
                  </a:ext>
                </a:extLst>
              </xdr:cNvPr>
              <xdr:cNvSpPr txBox="1"/>
            </xdr:nvSpPr>
            <xdr:spPr>
              <a:xfrm>
                <a:off x="2773658" y="428625"/>
                <a:ext cx="1264942"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a:t>
                </a:r>
                <a:r>
                  <a:rPr lang="en-IN" sz="1600" b="1" baseline="0">
                    <a:solidFill>
                      <a:srgbClr val="172B4D"/>
                    </a:solidFill>
                  </a:rPr>
                  <a:t> QUANTITY</a:t>
                </a:r>
                <a:endParaRPr lang="en-IN" sz="1600" b="1">
                  <a:solidFill>
                    <a:srgbClr val="172B4D"/>
                  </a:solidFill>
                </a:endParaRPr>
              </a:p>
            </xdr:txBody>
          </xdr:sp>
          <xdr:sp macro="" textlink="Calculations!E25">
            <xdr:nvSpPr>
              <xdr:cNvPr id="128" name="TextBox 127">
                <a:extLst>
                  <a:ext uri="{FF2B5EF4-FFF2-40B4-BE49-F238E27FC236}">
                    <a16:creationId xmlns:a16="http://schemas.microsoft.com/office/drawing/2014/main" id="{411F85B7-A0E9-F95A-DAF4-5C00CF2D7A50}"/>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F92AE-FBE8-42A3-A558-34F13C07A262}" type="TxLink">
                  <a:rPr lang="en-US" sz="2000" b="1" i="0" u="none" strike="noStrike">
                    <a:solidFill>
                      <a:srgbClr val="172B4D"/>
                    </a:solidFill>
                    <a:latin typeface="Calibri"/>
                    <a:ea typeface="Calibri"/>
                    <a:cs typeface="Calibri"/>
                  </a:rPr>
                  <a:pPr algn="ctr"/>
                  <a:t>₹ 9,823.00</a:t>
                </a:fld>
                <a:endParaRPr lang="en-IN" sz="2000" b="1">
                  <a:solidFill>
                    <a:srgbClr val="172B4D"/>
                  </a:solidFill>
                </a:endParaRPr>
              </a:p>
            </xdr:txBody>
          </xdr:sp>
          <xdr:sp macro="" textlink="">
            <xdr:nvSpPr>
              <xdr:cNvPr id="129" name="TextBox 128">
                <a:extLst>
                  <a:ext uri="{FF2B5EF4-FFF2-40B4-BE49-F238E27FC236}">
                    <a16:creationId xmlns:a16="http://schemas.microsoft.com/office/drawing/2014/main" id="{9F5D92C7-3AE0-7A5B-1E8F-6341A98B6EB5}"/>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p>
            </xdr:txBody>
          </xdr:sp>
        </xdr:grpSp>
      </xdr:grpSp>
      <xdr:pic>
        <xdr:nvPicPr>
          <xdr:cNvPr id="9" name="Picture 8">
            <a:extLst>
              <a:ext uri="{FF2B5EF4-FFF2-40B4-BE49-F238E27FC236}">
                <a16:creationId xmlns:a16="http://schemas.microsoft.com/office/drawing/2014/main" id="{812FD521-8841-4CDD-8A49-F7A4E3D637C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14570307" y="849520"/>
            <a:ext cx="869134" cy="983427"/>
          </a:xfrm>
          <a:prstGeom prst="rect">
            <a:avLst/>
          </a:prstGeom>
        </xdr:spPr>
      </xdr:pic>
    </xdr:grpSp>
    <xdr:clientData/>
  </xdr:twoCellAnchor>
  <xdr:twoCellAnchor>
    <xdr:from>
      <xdr:col>6</xdr:col>
      <xdr:colOff>28222</xdr:colOff>
      <xdr:row>1</xdr:row>
      <xdr:rowOff>118534</xdr:rowOff>
    </xdr:from>
    <xdr:to>
      <xdr:col>8</xdr:col>
      <xdr:colOff>1251624</xdr:colOff>
      <xdr:row>7</xdr:row>
      <xdr:rowOff>293512</xdr:rowOff>
    </xdr:to>
    <xdr:grpSp>
      <xdr:nvGrpSpPr>
        <xdr:cNvPr id="16" name="Group 15">
          <a:extLst>
            <a:ext uri="{FF2B5EF4-FFF2-40B4-BE49-F238E27FC236}">
              <a16:creationId xmlns:a16="http://schemas.microsoft.com/office/drawing/2014/main" id="{48B3FA07-8044-2C5C-1BB9-1442D2556764}"/>
            </a:ext>
          </a:extLst>
        </xdr:cNvPr>
        <xdr:cNvGrpSpPr/>
      </xdr:nvGrpSpPr>
      <xdr:grpSpPr>
        <a:xfrm>
          <a:off x="5089267" y="562086"/>
          <a:ext cx="2474447" cy="1335038"/>
          <a:chOff x="5678279" y="449734"/>
          <a:chExt cx="2647858" cy="1452803"/>
        </a:xfrm>
      </xdr:grpSpPr>
      <xdr:grpSp>
        <xdr:nvGrpSpPr>
          <xdr:cNvPr id="116" name="Group 115">
            <a:extLst>
              <a:ext uri="{FF2B5EF4-FFF2-40B4-BE49-F238E27FC236}">
                <a16:creationId xmlns:a16="http://schemas.microsoft.com/office/drawing/2014/main" id="{B67DE270-35D2-1E1E-5F6E-E3AF16AB415F}"/>
              </a:ext>
            </a:extLst>
          </xdr:cNvPr>
          <xdr:cNvGrpSpPr/>
        </xdr:nvGrpSpPr>
        <xdr:grpSpPr>
          <a:xfrm>
            <a:off x="5678279" y="449734"/>
            <a:ext cx="2647858" cy="1452803"/>
            <a:chOff x="2362200" y="361950"/>
            <a:chExt cx="1676400" cy="800100"/>
          </a:xfrm>
          <a:blipFill dpi="0" rotWithShape="1">
            <a:blip xmlns:r="http://schemas.openxmlformats.org/officeDocument/2006/relationships" r:embed="rId9"/>
            <a:srcRect/>
            <a:stretch>
              <a:fillRect l="-2000" t="2000" b="-6000"/>
            </a:stretch>
          </a:blipFill>
          <a:scene3d>
            <a:camera prst="orthographicFront">
              <a:rot lat="0" lon="0" rev="0"/>
            </a:camera>
            <a:lightRig rig="balanced" dir="t">
              <a:rot lat="0" lon="0" rev="8700000"/>
            </a:lightRig>
          </a:scene3d>
        </xdr:grpSpPr>
        <xdr:sp macro="" textlink="">
          <xdr:nvSpPr>
            <xdr:cNvPr id="137" name="Rectangle: Rounded Corners 136">
              <a:extLst>
                <a:ext uri="{FF2B5EF4-FFF2-40B4-BE49-F238E27FC236}">
                  <a16:creationId xmlns:a16="http://schemas.microsoft.com/office/drawing/2014/main" id="{828F4FAE-367D-016A-C6D9-47A71DC1DFB3}"/>
                </a:ext>
              </a:extLst>
            </xdr:cNvPr>
            <xdr:cNvSpPr/>
          </xdr:nvSpPr>
          <xdr:spPr>
            <a:xfrm>
              <a:off x="2362200" y="361950"/>
              <a:ext cx="1676400"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600" b="1"/>
            </a:p>
          </xdr:txBody>
        </xdr:sp>
        <xdr:grpSp>
          <xdr:nvGrpSpPr>
            <xdr:cNvPr id="138" name="Group 137">
              <a:extLst>
                <a:ext uri="{FF2B5EF4-FFF2-40B4-BE49-F238E27FC236}">
                  <a16:creationId xmlns:a16="http://schemas.microsoft.com/office/drawing/2014/main" id="{400F2831-5DCD-C5DD-4D7A-03015B435A20}"/>
                </a:ext>
              </a:extLst>
            </xdr:cNvPr>
            <xdr:cNvGrpSpPr/>
          </xdr:nvGrpSpPr>
          <xdr:grpSpPr>
            <a:xfrm>
              <a:off x="2783915" y="418758"/>
              <a:ext cx="1207060" cy="486117"/>
              <a:chOff x="2831540" y="418758"/>
              <a:chExt cx="1207060" cy="486117"/>
            </a:xfrm>
            <a:grpFill/>
          </xdr:grpSpPr>
          <xdr:sp macro="" textlink="">
            <xdr:nvSpPr>
              <xdr:cNvPr id="139" name="TextBox 138">
                <a:extLst>
                  <a:ext uri="{FF2B5EF4-FFF2-40B4-BE49-F238E27FC236}">
                    <a16:creationId xmlns:a16="http://schemas.microsoft.com/office/drawing/2014/main" id="{239AFBDB-A6B0-7840-454A-44E95E679961}"/>
                  </a:ext>
                </a:extLst>
              </xdr:cNvPr>
              <xdr:cNvSpPr txBox="1"/>
            </xdr:nvSpPr>
            <xdr:spPr>
              <a:xfrm>
                <a:off x="2831540" y="418758"/>
                <a:ext cx="118218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PROFIT MARGIN%</a:t>
                </a:r>
              </a:p>
            </xdr:txBody>
          </xdr:sp>
          <xdr:sp macro="" textlink="Calculations!A25">
            <xdr:nvSpPr>
              <xdr:cNvPr id="140" name="TextBox 139">
                <a:extLst>
                  <a:ext uri="{FF2B5EF4-FFF2-40B4-BE49-F238E27FC236}">
                    <a16:creationId xmlns:a16="http://schemas.microsoft.com/office/drawing/2014/main" id="{4E68CF3D-8667-EA34-1700-0B6B632E6483}"/>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BFF56B-71BA-4C77-BA34-F332AA08F284}" type="TxLink">
                  <a:rPr lang="en-US" sz="2000" b="1" i="0" u="none" strike="noStrike">
                    <a:solidFill>
                      <a:srgbClr val="172B4D"/>
                    </a:solidFill>
                    <a:latin typeface="Calibri"/>
                    <a:ea typeface="Calibri"/>
                    <a:cs typeface="Calibri"/>
                  </a:rPr>
                  <a:pPr algn="ctr"/>
                  <a:t>25.71%</a:t>
                </a:fld>
                <a:endParaRPr lang="en-IN" sz="2000" b="1">
                  <a:solidFill>
                    <a:srgbClr val="172B4D"/>
                  </a:solidFill>
                </a:endParaRPr>
              </a:p>
            </xdr:txBody>
          </xdr:sp>
        </xdr:grpSp>
      </xdr:grpSp>
      <xdr:pic>
        <xdr:nvPicPr>
          <xdr:cNvPr id="13" name="Picture 12">
            <a:extLst>
              <a:ext uri="{FF2B5EF4-FFF2-40B4-BE49-F238E27FC236}">
                <a16:creationId xmlns:a16="http://schemas.microsoft.com/office/drawing/2014/main" id="{820AE14A-5A83-5B96-C24B-434F4228488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5854938" y="778131"/>
            <a:ext cx="830020" cy="925783"/>
          </a:xfrm>
          <a:prstGeom prst="rect">
            <a:avLst/>
          </a:prstGeom>
        </xdr:spPr>
      </xdr:pic>
    </xdr:grpSp>
    <xdr:clientData/>
  </xdr:twoCellAnchor>
  <xdr:twoCellAnchor>
    <xdr:from>
      <xdr:col>11</xdr:col>
      <xdr:colOff>101779</xdr:colOff>
      <xdr:row>1</xdr:row>
      <xdr:rowOff>97122</xdr:rowOff>
    </xdr:from>
    <xdr:to>
      <xdr:col>14</xdr:col>
      <xdr:colOff>270058</xdr:colOff>
      <xdr:row>7</xdr:row>
      <xdr:rowOff>307075</xdr:rowOff>
    </xdr:to>
    <xdr:grpSp>
      <xdr:nvGrpSpPr>
        <xdr:cNvPr id="19" name="Group 18">
          <a:extLst>
            <a:ext uri="{FF2B5EF4-FFF2-40B4-BE49-F238E27FC236}">
              <a16:creationId xmlns:a16="http://schemas.microsoft.com/office/drawing/2014/main" id="{67B54639-3C56-C194-9C39-5AA32571FB04}"/>
            </a:ext>
          </a:extLst>
        </xdr:cNvPr>
        <xdr:cNvGrpSpPr/>
      </xdr:nvGrpSpPr>
      <xdr:grpSpPr>
        <a:xfrm>
          <a:off x="10257988" y="540674"/>
          <a:ext cx="2260936" cy="1370013"/>
          <a:chOff x="11336577" y="456999"/>
          <a:chExt cx="2642510" cy="1462040"/>
        </a:xfrm>
      </xdr:grpSpPr>
      <xdr:grpSp>
        <xdr:nvGrpSpPr>
          <xdr:cNvPr id="122" name="Group 121">
            <a:extLst>
              <a:ext uri="{FF2B5EF4-FFF2-40B4-BE49-F238E27FC236}">
                <a16:creationId xmlns:a16="http://schemas.microsoft.com/office/drawing/2014/main" id="{0C049801-7F79-5265-6AED-AA3FD20F9BBD}"/>
              </a:ext>
            </a:extLst>
          </xdr:cNvPr>
          <xdr:cNvGrpSpPr/>
        </xdr:nvGrpSpPr>
        <xdr:grpSpPr>
          <a:xfrm>
            <a:off x="11336577" y="456999"/>
            <a:ext cx="2642510" cy="1462040"/>
            <a:chOff x="10802042" y="47772"/>
            <a:chExt cx="2101698" cy="1171663"/>
          </a:xfrm>
          <a:blipFill>
            <a:blip xmlns:r="http://schemas.openxmlformats.org/officeDocument/2006/relationships" r:embed="rId12"/>
            <a:stretch>
              <a:fillRect b="-6000"/>
            </a:stretch>
          </a:blipFill>
        </xdr:grpSpPr>
        <xdr:sp macro="" textlink="">
          <xdr:nvSpPr>
            <xdr:cNvPr id="130" name="Rectangle: Rounded Corners 129">
              <a:extLst>
                <a:ext uri="{FF2B5EF4-FFF2-40B4-BE49-F238E27FC236}">
                  <a16:creationId xmlns:a16="http://schemas.microsoft.com/office/drawing/2014/main" id="{447CA74E-6EBC-1C5D-E565-22F387F1DD26}"/>
                </a:ext>
              </a:extLst>
            </xdr:cNvPr>
            <xdr:cNvSpPr/>
          </xdr:nvSpPr>
          <xdr:spPr>
            <a:xfrm>
              <a:off x="10802042" y="47772"/>
              <a:ext cx="2101698" cy="1171663"/>
            </a:xfrm>
            <a:prstGeom prst="roundRect">
              <a:avLst/>
            </a:prstGeom>
            <a:grpFill/>
            <a:ln>
              <a:gradFill>
                <a:gsLst>
                  <a:gs pos="100000">
                    <a:srgbClr val="D9EAF7"/>
                  </a:gs>
                  <a:gs pos="100000">
                    <a:srgbClr val="D9EAF7"/>
                  </a:gs>
                  <a:gs pos="100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600" b="1"/>
            </a:p>
          </xdr:txBody>
        </xdr:sp>
        <xdr:sp macro="" textlink="">
          <xdr:nvSpPr>
            <xdr:cNvPr id="131" name="TextBox 130">
              <a:extLst>
                <a:ext uri="{FF2B5EF4-FFF2-40B4-BE49-F238E27FC236}">
                  <a16:creationId xmlns:a16="http://schemas.microsoft.com/office/drawing/2014/main" id="{87E3A925-48D3-3D2A-C0BD-DCF58F776882}"/>
                </a:ext>
              </a:extLst>
            </xdr:cNvPr>
            <xdr:cNvSpPr txBox="1"/>
          </xdr:nvSpPr>
          <xdr:spPr>
            <a:xfrm>
              <a:off x="11414985" y="228271"/>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172B4D"/>
                  </a:solidFill>
                </a:rPr>
                <a:t>TOTAL ORDERS</a:t>
              </a:r>
              <a:endParaRPr lang="en-IN" sz="1600" b="1">
                <a:solidFill>
                  <a:srgbClr val="172B4D"/>
                </a:solidFill>
              </a:endParaRPr>
            </a:p>
          </xdr:txBody>
        </xdr:sp>
        <xdr:sp macro="" textlink="Calculations!C21">
          <xdr:nvSpPr>
            <xdr:cNvPr id="132" name="TextBox 131">
              <a:extLst>
                <a:ext uri="{FF2B5EF4-FFF2-40B4-BE49-F238E27FC236}">
                  <a16:creationId xmlns:a16="http://schemas.microsoft.com/office/drawing/2014/main" id="{2F75FE1A-B903-6F79-0870-5194DADB4719}"/>
                </a:ext>
              </a:extLst>
            </xdr:cNvPr>
            <xdr:cNvSpPr txBox="1"/>
          </xdr:nvSpPr>
          <xdr:spPr>
            <a:xfrm>
              <a:off x="11414985" y="604877"/>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EBA25-47F0-4957-BCD3-6D45B9747AF9}" type="TxLink">
                <a:rPr lang="en-US" sz="2000" b="1" i="0" u="none" strike="noStrike">
                  <a:solidFill>
                    <a:srgbClr val="172B4D"/>
                  </a:solidFill>
                  <a:latin typeface="Calibri"/>
                  <a:ea typeface="Calibri"/>
                  <a:cs typeface="Calibri"/>
                </a:rPr>
                <a:pPr algn="ctr"/>
                <a:t>2500</a:t>
              </a:fld>
              <a:endParaRPr lang="en-IN" sz="2000" b="1">
                <a:solidFill>
                  <a:srgbClr val="172B4D"/>
                </a:solidFill>
              </a:endParaRPr>
            </a:p>
          </xdr:txBody>
        </xdr:sp>
      </xdr:grpSp>
      <xdr:pic>
        <xdr:nvPicPr>
          <xdr:cNvPr id="10" name="Picture 9">
            <a:extLst>
              <a:ext uri="{FF2B5EF4-FFF2-40B4-BE49-F238E27FC236}">
                <a16:creationId xmlns:a16="http://schemas.microsoft.com/office/drawing/2014/main" id="{442A1370-C2A5-4B4E-A6FE-433798D869A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11386523" y="735775"/>
            <a:ext cx="865079" cy="938930"/>
          </a:xfrm>
          <a:prstGeom prst="rect">
            <a:avLst/>
          </a:prstGeom>
        </xdr:spPr>
      </xdr:pic>
    </xdr:grpSp>
    <xdr:clientData/>
  </xdr:twoCellAnchor>
  <xdr:twoCellAnchor>
    <xdr:from>
      <xdr:col>8</xdr:col>
      <xdr:colOff>1310283</xdr:colOff>
      <xdr:row>1</xdr:row>
      <xdr:rowOff>124178</xdr:rowOff>
    </xdr:from>
    <xdr:to>
      <xdr:col>11</xdr:col>
      <xdr:colOff>52551</xdr:colOff>
      <xdr:row>7</xdr:row>
      <xdr:rowOff>341194</xdr:rowOff>
    </xdr:to>
    <xdr:grpSp>
      <xdr:nvGrpSpPr>
        <xdr:cNvPr id="117" name="Group 116">
          <a:extLst>
            <a:ext uri="{FF2B5EF4-FFF2-40B4-BE49-F238E27FC236}">
              <a16:creationId xmlns:a16="http://schemas.microsoft.com/office/drawing/2014/main" id="{271A8802-62A5-9034-D4E2-F13A355A59B8}"/>
            </a:ext>
          </a:extLst>
        </xdr:cNvPr>
        <xdr:cNvGrpSpPr/>
      </xdr:nvGrpSpPr>
      <xdr:grpSpPr>
        <a:xfrm>
          <a:off x="7622373" y="567730"/>
          <a:ext cx="2586387" cy="1377076"/>
          <a:chOff x="2362199" y="361950"/>
          <a:chExt cx="1922315" cy="800100"/>
        </a:xfrm>
        <a:blipFill dpi="0" rotWithShape="1">
          <a:blip xmlns:r="http://schemas.openxmlformats.org/officeDocument/2006/relationships" r:embed="rId9"/>
          <a:srcRect/>
          <a:stretch>
            <a:fillRect l="-1000" r="-2000" b="-6000"/>
          </a:stretch>
        </a:blipFill>
        <a:scene3d>
          <a:camera prst="orthographicFront">
            <a:rot lat="0" lon="0" rev="0"/>
          </a:camera>
          <a:lightRig rig="balanced" dir="t">
            <a:rot lat="0" lon="0" rev="8700000"/>
          </a:lightRig>
        </a:scene3d>
      </xdr:grpSpPr>
      <xdr:sp macro="" textlink="">
        <xdr:nvSpPr>
          <xdr:cNvPr id="133" name="Rectangle: Rounded Corners 132">
            <a:extLst>
              <a:ext uri="{FF2B5EF4-FFF2-40B4-BE49-F238E27FC236}">
                <a16:creationId xmlns:a16="http://schemas.microsoft.com/office/drawing/2014/main" id="{E6B5F2FB-CB75-37E3-536F-72CA9C947E7D}"/>
              </a:ext>
            </a:extLst>
          </xdr:cNvPr>
          <xdr:cNvSpPr/>
        </xdr:nvSpPr>
        <xdr:spPr>
          <a:xfrm>
            <a:off x="2362199" y="361950"/>
            <a:ext cx="1912532" cy="800100"/>
          </a:xfrm>
          <a:prstGeom prst="roundRect">
            <a:avLst/>
          </a:prstGeom>
          <a:grpFill/>
          <a:ln>
            <a:solidFill>
              <a:srgbClr val="D9EAF7"/>
            </a:solid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134" name="Group 133">
            <a:extLst>
              <a:ext uri="{FF2B5EF4-FFF2-40B4-BE49-F238E27FC236}">
                <a16:creationId xmlns:a16="http://schemas.microsoft.com/office/drawing/2014/main" id="{70320F7A-9C3D-D079-C6D5-9755527F8A82}"/>
              </a:ext>
            </a:extLst>
          </xdr:cNvPr>
          <xdr:cNvGrpSpPr/>
        </xdr:nvGrpSpPr>
        <xdr:grpSpPr>
          <a:xfrm>
            <a:off x="2720444" y="428625"/>
            <a:ext cx="1564070" cy="637671"/>
            <a:chOff x="2768069" y="428625"/>
            <a:chExt cx="1564070" cy="637671"/>
          </a:xfrm>
          <a:grpFill/>
        </xdr:grpSpPr>
        <xdr:sp macro="" textlink="">
          <xdr:nvSpPr>
            <xdr:cNvPr id="135" name="TextBox 134">
              <a:extLst>
                <a:ext uri="{FF2B5EF4-FFF2-40B4-BE49-F238E27FC236}">
                  <a16:creationId xmlns:a16="http://schemas.microsoft.com/office/drawing/2014/main" id="{1DC12625-412E-E0CA-22F9-A4BBDEB8D522}"/>
                </a:ext>
              </a:extLst>
            </xdr:cNvPr>
            <xdr:cNvSpPr txBox="1"/>
          </xdr:nvSpPr>
          <xdr:spPr>
            <a:xfrm>
              <a:off x="2768069" y="428625"/>
              <a:ext cx="1253145" cy="163703"/>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COST</a:t>
              </a:r>
            </a:p>
          </xdr:txBody>
        </xdr:sp>
        <xdr:sp macro="" textlink="Calculations!E21">
          <xdr:nvSpPr>
            <xdr:cNvPr id="136" name="TextBox 135">
              <a:extLst>
                <a:ext uri="{FF2B5EF4-FFF2-40B4-BE49-F238E27FC236}">
                  <a16:creationId xmlns:a16="http://schemas.microsoft.com/office/drawing/2014/main" id="{F3B9CD9D-F49D-E0A0-F173-35036695B7E2}"/>
                </a:ext>
              </a:extLst>
            </xdr:cNvPr>
            <xdr:cNvSpPr txBox="1"/>
          </xdr:nvSpPr>
          <xdr:spPr>
            <a:xfrm>
              <a:off x="2995425" y="593032"/>
              <a:ext cx="1336714" cy="473264"/>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DBAA7-D8AC-4EB9-BE33-19B2304202F8}" type="TxLink">
                <a:rPr lang="en-US" sz="2000" b="1" i="0" u="none" strike="noStrike">
                  <a:solidFill>
                    <a:srgbClr val="172B4D"/>
                  </a:solidFill>
                  <a:latin typeface="Calibri"/>
                  <a:ea typeface="Calibri"/>
                  <a:cs typeface="Calibri"/>
                </a:rPr>
                <a:pPr algn="ctr"/>
                <a:t>₹ 2,155,163.05</a:t>
              </a:fld>
              <a:endParaRPr lang="en-IN" sz="2000" b="1">
                <a:solidFill>
                  <a:srgbClr val="172B4D"/>
                </a:solidFill>
              </a:endParaRPr>
            </a:p>
          </xdr:txBody>
        </xdr:sp>
      </xdr:grpSp>
    </xdr:grpSp>
    <xdr:clientData/>
  </xdr:twoCellAnchor>
  <xdr:twoCellAnchor>
    <xdr:from>
      <xdr:col>8</xdr:col>
      <xdr:colOff>1305827</xdr:colOff>
      <xdr:row>2</xdr:row>
      <xdr:rowOff>158694</xdr:rowOff>
    </xdr:from>
    <xdr:to>
      <xdr:col>8</xdr:col>
      <xdr:colOff>1958215</xdr:colOff>
      <xdr:row>6</xdr:row>
      <xdr:rowOff>186297</xdr:rowOff>
    </xdr:to>
    <xdr:pic>
      <xdr:nvPicPr>
        <xdr:cNvPr id="14" name="Picture 13">
          <a:extLst>
            <a:ext uri="{FF2B5EF4-FFF2-40B4-BE49-F238E27FC236}">
              <a16:creationId xmlns:a16="http://schemas.microsoft.com/office/drawing/2014/main" id="{C4AB4FB9-7E21-9F41-1DE1-2BD585F65C6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7624512" y="791954"/>
          <a:ext cx="652388" cy="793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18</xdr:row>
      <xdr:rowOff>119062</xdr:rowOff>
    </xdr:from>
    <xdr:to>
      <xdr:col>6</xdr:col>
      <xdr:colOff>140445</xdr:colOff>
      <xdr:row>31</xdr:row>
      <xdr:rowOff>161925</xdr:rowOff>
    </xdr:to>
    <xdr:graphicFrame macro="">
      <xdr:nvGraphicFramePr>
        <xdr:cNvPr id="3" name="Chart 2">
          <a:extLst>
            <a:ext uri="{FF2B5EF4-FFF2-40B4-BE49-F238E27FC236}">
              <a16:creationId xmlns:a16="http://schemas.microsoft.com/office/drawing/2014/main" id="{D63529B6-F610-5741-353B-C860C702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290512</xdr:colOff>
      <xdr:row>34</xdr:row>
      <xdr:rowOff>147637</xdr:rowOff>
    </xdr:from>
    <xdr:to>
      <xdr:col>10</xdr:col>
      <xdr:colOff>23812</xdr:colOff>
      <xdr:row>49</xdr:row>
      <xdr:rowOff>33337</xdr:rowOff>
    </xdr:to>
    <xdr:graphicFrame macro="">
      <xdr:nvGraphicFramePr>
        <xdr:cNvPr id="4" name="Chart 3">
          <a:extLst>
            <a:ext uri="{FF2B5EF4-FFF2-40B4-BE49-F238E27FC236}">
              <a16:creationId xmlns:a16="http://schemas.microsoft.com/office/drawing/2014/main" id="{E45C4FD0-4EE5-1B1B-F8A8-13E983A1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67</xdr:row>
      <xdr:rowOff>44766</xdr:rowOff>
    </xdr:from>
    <xdr:to>
      <xdr:col>5</xdr:col>
      <xdr:colOff>147638</xdr:colOff>
      <xdr:row>75</xdr:row>
      <xdr:rowOff>152399</xdr:rowOff>
    </xdr:to>
    <xdr:graphicFrame macro="">
      <xdr:nvGraphicFramePr>
        <xdr:cNvPr id="5" name="Chart 4">
          <a:extLst>
            <a:ext uri="{FF2B5EF4-FFF2-40B4-BE49-F238E27FC236}">
              <a16:creationId xmlns:a16="http://schemas.microsoft.com/office/drawing/2014/main" id="{7C33AA4C-2753-ED40-22C2-FD1C5D6F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819150</xdr:colOff>
      <xdr:row>75</xdr:row>
      <xdr:rowOff>100012</xdr:rowOff>
    </xdr:from>
    <xdr:to>
      <xdr:col>6</xdr:col>
      <xdr:colOff>419100</xdr:colOff>
      <xdr:row>85</xdr:row>
      <xdr:rowOff>80962</xdr:rowOff>
    </xdr:to>
    <xdr:graphicFrame macro="">
      <xdr:nvGraphicFramePr>
        <xdr:cNvPr id="6" name="Chart 5">
          <a:extLst>
            <a:ext uri="{FF2B5EF4-FFF2-40B4-BE49-F238E27FC236}">
              <a16:creationId xmlns:a16="http://schemas.microsoft.com/office/drawing/2014/main" id="{8293E0F1-FE23-53CC-86D4-3BE79556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952500</xdr:colOff>
      <xdr:row>85</xdr:row>
      <xdr:rowOff>114300</xdr:rowOff>
    </xdr:from>
    <xdr:to>
      <xdr:col>7</xdr:col>
      <xdr:colOff>467476</xdr:colOff>
      <xdr:row>93</xdr:row>
      <xdr:rowOff>138111</xdr:rowOff>
    </xdr:to>
    <xdr:graphicFrame macro="">
      <xdr:nvGraphicFramePr>
        <xdr:cNvPr id="7" name="Chart 6">
          <a:extLst>
            <a:ext uri="{FF2B5EF4-FFF2-40B4-BE49-F238E27FC236}">
              <a16:creationId xmlns:a16="http://schemas.microsoft.com/office/drawing/2014/main" id="{77C2DD52-9BCC-1AE5-2093-CE6EA6CDE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1381124</xdr:colOff>
      <xdr:row>95</xdr:row>
      <xdr:rowOff>38100</xdr:rowOff>
    </xdr:from>
    <xdr:to>
      <xdr:col>8</xdr:col>
      <xdr:colOff>571497</xdr:colOff>
      <xdr:row>103</xdr:row>
      <xdr:rowOff>128586</xdr:rowOff>
    </xdr:to>
    <xdr:graphicFrame macro="">
      <xdr:nvGraphicFramePr>
        <xdr:cNvPr id="8" name="Chart 7">
          <a:extLst>
            <a:ext uri="{FF2B5EF4-FFF2-40B4-BE49-F238E27FC236}">
              <a16:creationId xmlns:a16="http://schemas.microsoft.com/office/drawing/2014/main" id="{488980F9-4D77-9323-21FA-E7575D0C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695325</xdr:colOff>
      <xdr:row>104</xdr:row>
      <xdr:rowOff>46673</xdr:rowOff>
    </xdr:from>
    <xdr:to>
      <xdr:col>6</xdr:col>
      <xdr:colOff>571499</xdr:colOff>
      <xdr:row>112</xdr:row>
      <xdr:rowOff>71437</xdr:rowOff>
    </xdr:to>
    <xdr:graphicFrame macro="">
      <xdr:nvGraphicFramePr>
        <xdr:cNvPr id="9" name="Chart 8">
          <a:extLst>
            <a:ext uri="{FF2B5EF4-FFF2-40B4-BE49-F238E27FC236}">
              <a16:creationId xmlns:a16="http://schemas.microsoft.com/office/drawing/2014/main" id="{9D63CB07-E628-80EC-BADC-F8C2B1C3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590550</xdr:colOff>
      <xdr:row>2</xdr:row>
      <xdr:rowOff>42862</xdr:rowOff>
    </xdr:from>
    <xdr:to>
      <xdr:col>6</xdr:col>
      <xdr:colOff>247650</xdr:colOff>
      <xdr:row>16</xdr:row>
      <xdr:rowOff>119062</xdr:rowOff>
    </xdr:to>
    <xdr:graphicFrame macro="">
      <xdr:nvGraphicFramePr>
        <xdr:cNvPr id="11" name="Chart 10">
          <a:extLst>
            <a:ext uri="{FF2B5EF4-FFF2-40B4-BE49-F238E27FC236}">
              <a16:creationId xmlns:a16="http://schemas.microsoft.com/office/drawing/2014/main" id="{139CF4E6-F533-F12F-D471-E11EE054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276225</xdr:colOff>
      <xdr:row>4</xdr:row>
      <xdr:rowOff>28575</xdr:rowOff>
    </xdr:from>
    <xdr:to>
      <xdr:col>9</xdr:col>
      <xdr:colOff>47625</xdr:colOff>
      <xdr:row>17</xdr:row>
      <xdr:rowOff>76200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14B75FA-50DB-95D6-8161-7F06C576D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7425" y="790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0871874997" createdVersion="8" refreshedVersion="8" minRefreshableVersion="3" recordCount="2500" xr:uid="{4EDC559F-8528-4345-BEBD-46B2E3872DBB}">
  <cacheSource type="worksheet">
    <worksheetSource name="Table14__2"/>
  </cacheSource>
  <cacheFields count="32">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ount="5">
        <n v="0"/>
        <n v="15"/>
        <n v="10"/>
        <n v="20"/>
        <n v="5"/>
      </sharedItems>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1"/>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1533449075" createdVersion="8" refreshedVersion="8" minRefreshableVersion="3" recordCount="2500" xr:uid="{C23A3912-E04E-4B53-A882-4070D2A409E2}">
  <cacheSource type="worksheet">
    <worksheetSource name="Table14__2_1"/>
  </cacheSource>
  <cacheFields count="34">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31"/>
    </cacheField>
    <cacheField name="Customer_ID" numFmtId="0">
      <sharedItems/>
    </cacheField>
    <cacheField name="Customer Name" numFmtId="0">
      <sharedItems/>
    </cacheField>
    <cacheField name="Membership" numFmtId="0">
      <sharedItems count="3">
        <s v="Gold"/>
        <s v="Silver"/>
        <s v="Bronze"/>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3">
        <s v="Dairy"/>
        <s v="Beverages"/>
        <s v="Household"/>
        <s v="Rice"/>
        <s v="Vegetables"/>
        <s v="Snacks"/>
        <s v="Oil"/>
        <s v="Masala"/>
        <s v="Fruits"/>
        <s v="Bakery"/>
        <s v="Cleaning"/>
        <s v="Personal Care"/>
        <s v="Frozen Foods"/>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3"/>
    </cacheField>
    <cacheField name="Time Category" numFmtId="165">
      <sharedItems count="4">
        <s v="Evening"/>
        <s v="Morning"/>
        <s v="Afternoon"/>
        <s v="Night"/>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90626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x v="0"/>
    <x v="0"/>
    <x v="0"/>
    <s v="FreshMart Mysuru Colony"/>
    <x v="0"/>
    <n v="808240"/>
    <n v="2.7148990398891417E-3"/>
    <s v="EMP0191"/>
    <s v="Thenmozhi Krishnan"/>
    <s v="Billing"/>
    <n v="8"/>
    <n v="238.51"/>
    <x v="0"/>
    <n v="0"/>
    <n v="2194.29"/>
    <n v="1529.6"/>
    <n v="664.69"/>
    <n v="0.30291802815489294"/>
    <s v="Debit Card"/>
    <s v="Returned"/>
    <s v="Mobile App"/>
    <x v="0"/>
    <s v="Weekend"/>
  </r>
  <r>
    <s v="INV100360"/>
    <x v="1"/>
    <s v="CUST0669"/>
    <s v="Mani Krishnan"/>
    <s v="Silver"/>
    <s v="PRD025"/>
    <x v="1"/>
    <x v="1"/>
    <x v="1"/>
    <s v="FreshMart Mumbai Central"/>
    <x v="1"/>
    <n v="933757"/>
    <n v="1.6428685407445405E-3"/>
    <s v="EMP0347"/>
    <s v="Dhanush Chandran"/>
    <s v="Sales"/>
    <n v="4"/>
    <n v="383.51"/>
    <x v="0"/>
    <n v="0"/>
    <n v="1534.04"/>
    <n v="1143.5999999999999"/>
    <n v="390.44"/>
    <n v="0.25451748324685147"/>
    <s v="Debit Card"/>
    <s v="Not Returned"/>
    <s v="In-Store"/>
    <x v="1"/>
    <s v="Weekday"/>
  </r>
  <r>
    <s v="INV101198"/>
    <x v="2"/>
    <s v="CUST0422"/>
    <s v="Balamurugan Naidu"/>
    <s v="Silver"/>
    <s v="PRD074"/>
    <x v="2"/>
    <x v="2"/>
    <x v="2"/>
    <s v="FreshMart Bengaluru Plaza"/>
    <x v="0"/>
    <n v="1059131"/>
    <n v="4.4983104073056121E-4"/>
    <s v="EMP0005"/>
    <s v="Harini Sekar"/>
    <s v="Inventory"/>
    <n v="1"/>
    <n v="414.29"/>
    <x v="0"/>
    <n v="0"/>
    <n v="476.43"/>
    <n v="314.26"/>
    <n v="162.16999999999999"/>
    <n v="0.34038578594966729"/>
    <s v="Debit Card"/>
    <s v="Not Returned"/>
    <s v="In-Store"/>
    <x v="2"/>
    <s v="Weekend"/>
  </r>
  <r>
    <s v="INV101268"/>
    <x v="3"/>
    <s v="CUST0689"/>
    <s v="Karthik Pillai"/>
    <s v="Silver"/>
    <s v="PRD111"/>
    <x v="3"/>
    <x v="3"/>
    <x v="3"/>
    <s v="FreshMart Lucknow Heights"/>
    <x v="2"/>
    <n v="5193529"/>
    <n v="2.4960677027123561E-4"/>
    <s v="EMP0182"/>
    <s v="Arun Naicker"/>
    <s v="Operations"/>
    <n v="5"/>
    <n v="225.45"/>
    <x v="0"/>
    <n v="0"/>
    <n v="1296.3399999999999"/>
    <n v="954.5"/>
    <n v="341.84"/>
    <n v="0.26369625252634338"/>
    <s v="Debit Card"/>
    <s v="Not Returned"/>
    <s v="Mobile App"/>
    <x v="3"/>
    <s v="Weekend"/>
  </r>
  <r>
    <s v="INV100071"/>
    <x v="4"/>
    <s v="CUST0475"/>
    <s v="Gopal Prabhu"/>
    <s v="Gold"/>
    <s v="PRD093"/>
    <x v="4"/>
    <x v="4"/>
    <x v="4"/>
    <s v="FreshMart Hyderabad Towers"/>
    <x v="0"/>
    <n v="1041021"/>
    <n v="2.8022489459866807E-4"/>
    <s v="EMP0099"/>
    <s v="Elango Nair"/>
    <s v="Cashier"/>
    <n v="3"/>
    <n v="97.24"/>
    <x v="0"/>
    <n v="0"/>
    <n v="291.72000000000003"/>
    <n v="239.46"/>
    <n v="52.26"/>
    <n v="0.17914438502673793"/>
    <s v="Net Banking"/>
    <s v="Not Returned"/>
    <s v="In-Store"/>
    <x v="4"/>
    <s v="Weekday"/>
  </r>
  <r>
    <s v="INV100478"/>
    <x v="5"/>
    <s v="CUST0485"/>
    <s v="Dhanush Venkataraman"/>
    <s v="Gold"/>
    <s v="PRD057"/>
    <x v="5"/>
    <x v="5"/>
    <x v="5"/>
    <s v="FreshMart Salem Crossing"/>
    <x v="0"/>
    <n v="518088"/>
    <n v="5.7518606877596081E-3"/>
    <s v="EMP0144"/>
    <s v="Chitra Nair"/>
    <s v="Cashier"/>
    <n v="8"/>
    <n v="323.91000000000003"/>
    <x v="0"/>
    <n v="0"/>
    <n v="2979.97"/>
    <n v="1880.4"/>
    <n v="1099.57"/>
    <n v="0.36898693611009509"/>
    <s v="Wallet"/>
    <s v="Not Returned"/>
    <s v="In-Store"/>
    <x v="5"/>
    <s v="Weekend"/>
  </r>
  <r>
    <s v="INV101553"/>
    <x v="6"/>
    <s v="CUST0143"/>
    <s v="Charulatha Iyer"/>
    <s v="Silver"/>
    <s v="PRD070"/>
    <x v="6"/>
    <x v="2"/>
    <x v="6"/>
    <s v="FreshMart Surat Junction"/>
    <x v="1"/>
    <n v="2138213"/>
    <n v="2.1346329855818853E-4"/>
    <s v="EMP0177"/>
    <s v="Raghav Iyer"/>
    <s v="Store Manager"/>
    <n v="2"/>
    <n v="233.47"/>
    <x v="1"/>
    <n v="70.040000000000006"/>
    <n v="456.43"/>
    <n v="377.96"/>
    <n v="78.47"/>
    <n v="0.17192121464408561"/>
    <s v="Wallet"/>
    <s v="Not Returned"/>
    <s v="Mobile App"/>
    <x v="6"/>
    <s v="Weekend"/>
  </r>
  <r>
    <s v="INV101964"/>
    <x v="7"/>
    <s v="CUST0427"/>
    <s v="Ashok Gounder"/>
    <s v="Bronze"/>
    <s v="PRD097"/>
    <x v="7"/>
    <x v="4"/>
    <x v="7"/>
    <s v="FreshMart Hyderabad Crossing"/>
    <x v="0"/>
    <n v="789602"/>
    <n v="1.811988824749684E-3"/>
    <s v="EMP0350"/>
    <s v="Uma Pandian"/>
    <s v="Cashier"/>
    <n v="4"/>
    <n v="365.92"/>
    <x v="1"/>
    <n v="219.55"/>
    <n v="1430.75"/>
    <n v="1241.52"/>
    <n v="189.23"/>
    <n v="0.13225930456054516"/>
    <s v="Wallet"/>
    <s v="Not Returned"/>
    <s v="In-Store"/>
    <x v="7"/>
    <s v="Weekend"/>
  </r>
  <r>
    <s v="INV100003"/>
    <x v="8"/>
    <s v="CUST0438"/>
    <s v="Nandhini Mudaliar"/>
    <s v="Bronze"/>
    <s v="PRD119"/>
    <x v="8"/>
    <x v="6"/>
    <x v="8"/>
    <s v="FreshMart Kochi Plaza"/>
    <x v="0"/>
    <n v="2481146"/>
    <n v="9.7970857015266342E-5"/>
    <s v="EMP0249"/>
    <s v="Radha Murugan"/>
    <s v="Inventory"/>
    <n v="1"/>
    <n v="234.86"/>
    <x v="2"/>
    <n v="23.49"/>
    <n v="243.08"/>
    <n v="213.23"/>
    <n v="29.85"/>
    <n v="0.12279907849267731"/>
    <s v="Cash"/>
    <s v="Not Returned"/>
    <s v="In-Store"/>
    <x v="8"/>
    <s v="Weekend"/>
  </r>
  <r>
    <s v="INV100008"/>
    <x v="9"/>
    <s v="CUST0267"/>
    <s v="Manoj Gounder"/>
    <s v="Silver"/>
    <s v="PRD030"/>
    <x v="9"/>
    <x v="1"/>
    <x v="9"/>
    <s v="FreshMart Hyderabad Heights"/>
    <x v="0"/>
    <n v="967200"/>
    <n v="8.2102977667493793E-4"/>
    <s v="EMP0273"/>
    <s v="Prasath Subramaniam"/>
    <s v="Store Manager"/>
    <n v="4"/>
    <n v="172.63"/>
    <x v="0"/>
    <n v="0"/>
    <n v="794.1"/>
    <n v="568"/>
    <n v="226.1"/>
    <n v="0.28472484573731266"/>
    <s v="Cash"/>
    <s v="Not Returned"/>
    <s v="In-Store"/>
    <x v="9"/>
    <s v="Weekend"/>
  </r>
  <r>
    <s v="INV100017"/>
    <x v="10"/>
    <s v="CUST0680"/>
    <s v="Lokesh Chandran"/>
    <s v="Silver"/>
    <s v="PRD022"/>
    <x v="10"/>
    <x v="0"/>
    <x v="10"/>
    <s v="FreshMart Salem Main Road"/>
    <x v="0"/>
    <n v="838760"/>
    <n v="1.5154513806094709E-3"/>
    <s v="EMP0300"/>
    <s v="Thiru Raj"/>
    <s v="Sales"/>
    <n v="4"/>
    <n v="397.22"/>
    <x v="3"/>
    <n v="317.77999999999997"/>
    <n v="1271.0999999999999"/>
    <n v="1277.48"/>
    <n v="-6.38"/>
    <n v="-5.0192746440091262E-3"/>
    <s v="Cash"/>
    <s v="Not Returned"/>
    <s v="In-Store"/>
    <x v="10"/>
    <s v="Weekday"/>
  </r>
  <r>
    <s v="INV100021"/>
    <x v="11"/>
    <s v="CUST0589"/>
    <s v="Ovi Venkataraman"/>
    <s v="Silver"/>
    <s v="PRD029"/>
    <x v="11"/>
    <x v="1"/>
    <x v="11"/>
    <s v="FreshMart Tiruppur Heights"/>
    <x v="0"/>
    <n v="2525315"/>
    <n v="5.5996974634847532E-4"/>
    <s v="EMP0007"/>
    <s v="Udhay Selvam"/>
    <s v="Billing"/>
    <n v="5"/>
    <n v="332.73"/>
    <x v="1"/>
    <n v="249.55"/>
    <n v="1414.1"/>
    <n v="1306.0999999999999"/>
    <n v="108"/>
    <n v="7.6373665228767415E-2"/>
    <s v="Cash"/>
    <s v="Not Returned"/>
    <s v="In-Store"/>
    <x v="11"/>
    <s v="Weekday"/>
  </r>
  <r>
    <s v="INV100023"/>
    <x v="4"/>
    <s v="CUST0058"/>
    <s v="Tara Devi"/>
    <s v="Gold"/>
    <s v="PRD108"/>
    <x v="12"/>
    <x v="3"/>
    <x v="12"/>
    <s v="FreshMart Erode Circle"/>
    <x v="0"/>
    <n v="4909566"/>
    <n v="3.5109009635474908E-4"/>
    <s v="EMP0029"/>
    <s v="Vasanthi Menon"/>
    <s v="Cashier"/>
    <n v="6"/>
    <n v="337.98"/>
    <x v="1"/>
    <n v="304.18"/>
    <n v="1723.7"/>
    <n v="1559.58"/>
    <n v="164.12"/>
    <n v="9.5213784301212509E-2"/>
    <s v="Cash"/>
    <s v="Not Returned"/>
    <s v="In-Store"/>
    <x v="12"/>
    <s v="Weekday"/>
  </r>
  <r>
    <s v="INV100025"/>
    <x v="12"/>
    <s v="CUST0507"/>
    <s v="Kamala Iyer"/>
    <s v="Silver"/>
    <s v="PRD111"/>
    <x v="3"/>
    <x v="3"/>
    <x v="13"/>
    <s v="FreshMart Madurai Crossing"/>
    <x v="0"/>
    <n v="1921769"/>
    <n v="6.0710210228180389E-4"/>
    <s v="EMP0048"/>
    <s v="Ovi Venkataraman"/>
    <s v="Cashier"/>
    <n v="5"/>
    <n v="225.45"/>
    <x v="2"/>
    <n v="112.72"/>
    <n v="1166.71"/>
    <n v="954.5"/>
    <n v="212.21"/>
    <n v="0.18188752989174689"/>
    <s v="Cash"/>
    <s v="Not Returned"/>
    <s v="In-Store"/>
    <x v="13"/>
    <s v="Weekend"/>
  </r>
  <r>
    <s v="INV100028"/>
    <x v="13"/>
    <s v="CUST0051"/>
    <s v="Ovi Devi"/>
    <s v="Gold"/>
    <s v="PRD033"/>
    <x v="13"/>
    <x v="1"/>
    <x v="14"/>
    <s v="FreshMart Bengaluru Circle"/>
    <x v="0"/>
    <n v="926537"/>
    <n v="2.3342187090207942E-3"/>
    <s v="EMP0263"/>
    <s v="Vani Nair"/>
    <s v="Cashier"/>
    <n v="8"/>
    <n v="235.08"/>
    <x v="0"/>
    <n v="0"/>
    <n v="2162.7399999999998"/>
    <n v="1416.24"/>
    <n v="746.5"/>
    <n v="0.34516400491968524"/>
    <s v="Cash"/>
    <s v="Not Returned"/>
    <s v="In-Store"/>
    <x v="14"/>
    <s v="Weekend"/>
  </r>
  <r>
    <s v="INV100038"/>
    <x v="12"/>
    <s v="CUST0574"/>
    <s v="Dhanush Nathan"/>
    <s v="Bronze"/>
    <s v="PRD133"/>
    <x v="14"/>
    <x v="7"/>
    <x v="15"/>
    <s v="FreshMart Tiruppur Complex"/>
    <x v="0"/>
    <n v="4327607"/>
    <n v="1.9253134584540601E-5"/>
    <s v="EMP0284"/>
    <s v="Naveen Venkataraman"/>
    <s v="Sales"/>
    <n v="1"/>
    <n v="80.5"/>
    <x v="2"/>
    <n v="8.0500000000000007"/>
    <n v="83.32"/>
    <n v="62.25"/>
    <n v="21.07"/>
    <n v="0.25288046087373983"/>
    <s v="Cash"/>
    <s v="Not Returned"/>
    <s v="In-Store"/>
    <x v="15"/>
    <s v="Weekend"/>
  </r>
  <r>
    <s v="INV100059"/>
    <x v="14"/>
    <s v="CUST0499"/>
    <s v="Rajesh Rao"/>
    <s v="Gold"/>
    <s v="PRD021"/>
    <x v="15"/>
    <x v="0"/>
    <x v="16"/>
    <s v="FreshMart Salem Hub"/>
    <x v="0"/>
    <n v="846057"/>
    <n v="4.2778441641638803E-4"/>
    <s v="EMP0105"/>
    <s v="Nagarajan Mudaliar"/>
    <s v="Cashier"/>
    <n v="8"/>
    <n v="39.340000000000003"/>
    <x v="0"/>
    <n v="0"/>
    <n v="361.93"/>
    <n v="259.2"/>
    <n v="102.73"/>
    <n v="0.28383941646174676"/>
    <s v="Cash"/>
    <s v="Not Returned"/>
    <s v="In-Store"/>
    <x v="16"/>
    <s v="Weekend"/>
  </r>
  <r>
    <s v="INV100079"/>
    <x v="15"/>
    <s v="CUST0206"/>
    <s v="Devi Venkataraman"/>
    <s v="Gold"/>
    <s v="PRD097"/>
    <x v="7"/>
    <x v="4"/>
    <x v="17"/>
    <s v="FreshMart Coimbatore Heights"/>
    <x v="0"/>
    <n v="5159296"/>
    <n v="2.1304457042201107E-4"/>
    <s v="EMP0046"/>
    <s v="Pandi Subramaniam"/>
    <s v="Sales"/>
    <n v="3"/>
    <n v="374.82"/>
    <x v="1"/>
    <n v="168.67"/>
    <n v="1099.1600000000001"/>
    <n v="931.14"/>
    <n v="168.02"/>
    <n v="0.15286218566905638"/>
    <s v="Cash"/>
    <s v="Not Returned"/>
    <s v="In-Store"/>
    <x v="17"/>
    <s v="Weekend"/>
  </r>
  <r>
    <s v="INV100098"/>
    <x v="16"/>
    <s v="CUST0263"/>
    <s v="Deepa Kumar"/>
    <s v="Gold"/>
    <s v="PRD112"/>
    <x v="16"/>
    <x v="3"/>
    <x v="18"/>
    <s v="FreshMart Mysuru Junction"/>
    <x v="0"/>
    <n v="2561982"/>
    <n v="8.041742682032896E-4"/>
    <s v="EMP0265"/>
    <s v="Padma Subramaniam"/>
    <s v="Operations"/>
    <n v="8"/>
    <n v="279.93"/>
    <x v="3"/>
    <n v="447.89"/>
    <n v="2060.2800000000002"/>
    <n v="1684.16"/>
    <n v="376.12"/>
    <n v="0.18255771060244236"/>
    <s v="Cash"/>
    <s v="Not Returned"/>
    <s v="In-Store"/>
    <x v="18"/>
    <s v="Weekend"/>
  </r>
  <r>
    <s v="INV100107"/>
    <x v="17"/>
    <s v="CUST0402"/>
    <s v="Usha Raj"/>
    <s v="Gold"/>
    <s v="PRD027"/>
    <x v="17"/>
    <x v="1"/>
    <x v="15"/>
    <s v="FreshMart Tiruppur Complex"/>
    <x v="0"/>
    <n v="4327607"/>
    <n v="1.2906439979415874E-4"/>
    <s v="EMP0284"/>
    <s v="Naveen Venkataraman"/>
    <s v="Sales"/>
    <n v="4"/>
    <n v="155.15"/>
    <x v="2"/>
    <n v="62.06"/>
    <n v="558.54"/>
    <n v="427.96"/>
    <n v="130.58000000000001"/>
    <n v="0.2337880903784868"/>
    <s v="Cash"/>
    <s v="Not Returned"/>
    <s v="Online"/>
    <x v="19"/>
    <s v="Weekday"/>
  </r>
  <r>
    <s v="INV100113"/>
    <x v="18"/>
    <s v="CUST0346"/>
    <s v="Thenmozhi Devi"/>
    <s v="Gold"/>
    <s v="PRD095"/>
    <x v="18"/>
    <x v="4"/>
    <x v="19"/>
    <s v="FreshMart Surat Plaza"/>
    <x v="1"/>
    <n v="494226"/>
    <n v="1.4088089254713431E-3"/>
    <s v="EMP0151"/>
    <s v="Arun Subramaniam"/>
    <s v="Billing"/>
    <n v="8"/>
    <n v="84.09"/>
    <x v="2"/>
    <n v="67.27"/>
    <n v="696.27"/>
    <n v="497.12"/>
    <n v="199.15"/>
    <n v="0.28602409984632399"/>
    <s v="Cash"/>
    <s v="Not Returned"/>
    <s v="In-Store"/>
    <x v="20"/>
    <s v="Weekend"/>
  </r>
  <r>
    <s v="INV100121"/>
    <x v="19"/>
    <s v="CUST0333"/>
    <s v="Sangeetha Pandian"/>
    <s v="Silver"/>
    <s v="PRD087"/>
    <x v="19"/>
    <x v="8"/>
    <x v="11"/>
    <s v="FreshMart Tiruppur Heights"/>
    <x v="0"/>
    <n v="2525315"/>
    <n v="7.7915032382098862E-5"/>
    <s v="EMP0190"/>
    <s v="Balaji Prabhu"/>
    <s v="HR"/>
    <n v="3"/>
    <n v="71.290000000000006"/>
    <x v="3"/>
    <n v="42.77"/>
    <n v="196.76"/>
    <n v="178.11"/>
    <n v="18.649999999999999"/>
    <n v="9.4785525513315705E-2"/>
    <s v="Cash"/>
    <s v="Not Returned"/>
    <s v="In-Store"/>
    <x v="21"/>
    <s v="Weekend"/>
  </r>
  <r>
    <s v="INV100126"/>
    <x v="20"/>
    <s v="CUST0022"/>
    <s v="Eswari Reddy"/>
    <s v="Bronze"/>
    <s v="PRD115"/>
    <x v="20"/>
    <x v="3"/>
    <x v="20"/>
    <s v="FreshMart Erode Colony"/>
    <x v="0"/>
    <n v="568216"/>
    <n v="1.1147873343939629E-3"/>
    <s v="EMP0287"/>
    <s v="Elango Gupta"/>
    <s v="Store Manager"/>
    <n v="2"/>
    <n v="372.61"/>
    <x v="1"/>
    <n v="111.78"/>
    <n v="633.44000000000005"/>
    <n v="639.82000000000005"/>
    <n v="-6.38"/>
    <n v="-1.0071987875726192E-2"/>
    <s v="Cash"/>
    <s v="Not Returned"/>
    <s v="In-Store"/>
    <x v="22"/>
    <s v="Weekday"/>
  </r>
  <r>
    <s v="INV100142"/>
    <x v="21"/>
    <s v="CUST0402"/>
    <s v="Usha Raj"/>
    <s v="Gold"/>
    <s v="PRD009"/>
    <x v="21"/>
    <x v="9"/>
    <x v="21"/>
    <s v="FreshMart Coimbatore Main Road"/>
    <x v="0"/>
    <n v="456496"/>
    <n v="9.5607190424450601E-3"/>
    <s v="EMP0233"/>
    <s v="Sangeetha Balan"/>
    <s v="Sales"/>
    <n v="6"/>
    <n v="744.15"/>
    <x v="1"/>
    <n v="669.74"/>
    <n v="4364.43"/>
    <n v="2392.3200000000002"/>
    <n v="1972.11"/>
    <n v="0.45185969301833223"/>
    <s v="Cash"/>
    <s v="Not Returned"/>
    <s v="Online"/>
    <x v="23"/>
    <s v="Weekend"/>
  </r>
  <r>
    <s v="INV100143"/>
    <x v="22"/>
    <s v="CUST0257"/>
    <s v="Eswari Sharma"/>
    <s v="Silver"/>
    <s v="PRD124"/>
    <x v="22"/>
    <x v="6"/>
    <x v="22"/>
    <s v="FreshMart Erode Square"/>
    <x v="2"/>
    <n v="2220333"/>
    <n v="2.1960669863484443E-4"/>
    <s v="EMP0181"/>
    <s v="Madhavan Murugan"/>
    <s v="Sales"/>
    <n v="5"/>
    <n v="121.9"/>
    <x v="3"/>
    <n v="121.9"/>
    <n v="487.6"/>
    <n v="544.6"/>
    <n v="-57"/>
    <n v="-0.11689909762100081"/>
    <s v="Cash"/>
    <s v="Not Returned"/>
    <s v="In-Store"/>
    <x v="24"/>
    <s v="Weekday"/>
  </r>
  <r>
    <s v="INV100151"/>
    <x v="23"/>
    <s v="CUST0308"/>
    <s v="Deepa Nathan"/>
    <s v="Gold"/>
    <s v="PRD072"/>
    <x v="23"/>
    <x v="2"/>
    <x v="23"/>
    <s v="FreshMart Ahmedabad Complex"/>
    <x v="1"/>
    <n v="2425092"/>
    <n v="4.9785740087386371E-4"/>
    <s v="EMP0053"/>
    <s v="Kannan Gupta"/>
    <s v="Cashier"/>
    <n v="3"/>
    <n v="388.84"/>
    <x v="2"/>
    <n v="116.65"/>
    <n v="1207.3499999999999"/>
    <n v="791.55"/>
    <n v="415.8"/>
    <n v="0.34439060752888562"/>
    <s v="Cash"/>
    <s v="Not Returned"/>
    <s v="Mobile App"/>
    <x v="25"/>
    <s v="Weekend"/>
  </r>
  <r>
    <s v="INV100159"/>
    <x v="24"/>
    <s v="CUST0057"/>
    <s v="Harini Chettiar"/>
    <s v="Silver"/>
    <s v="PRD149"/>
    <x v="24"/>
    <x v="10"/>
    <x v="24"/>
    <s v="FreshMart Bengaluru Market"/>
    <x v="0"/>
    <n v="4760462"/>
    <n v="1.708741714564679E-4"/>
    <s v="EMP0114"/>
    <s v="Devi Krishnan"/>
    <s v="Store Manager"/>
    <n v="5"/>
    <n v="171.25"/>
    <x v="4"/>
    <n v="42.81"/>
    <n v="813.44"/>
    <n v="621.65"/>
    <n v="191.79"/>
    <n v="0.23577645554681351"/>
    <s v="Cash"/>
    <s v="Not Returned"/>
    <s v="Mobile App"/>
    <x v="26"/>
    <s v="Weekday"/>
  </r>
  <r>
    <s v="INV100181"/>
    <x v="25"/>
    <s v="CUST0171"/>
    <s v="Kavya Chettiar"/>
    <s v="Silver"/>
    <s v="PRD082"/>
    <x v="25"/>
    <x v="8"/>
    <x v="25"/>
    <s v="FreshMart Jaipur Market"/>
    <x v="2"/>
    <n v="2549253"/>
    <n v="3.47199748318429E-4"/>
    <s v="EMP0052"/>
    <s v="Pandi Iyer"/>
    <s v="Sales"/>
    <n v="4"/>
    <n v="232.92"/>
    <x v="4"/>
    <n v="46.58"/>
    <n v="885.1"/>
    <n v="769.64"/>
    <n v="115.46"/>
    <n v="0.13044853688848718"/>
    <s v="Cash"/>
    <s v="Not Returned"/>
    <s v="Mobile App"/>
    <x v="27"/>
    <s v="Weekday"/>
  </r>
  <r>
    <s v="INV100182"/>
    <x v="26"/>
    <s v="CUST0263"/>
    <s v="Deepa Kumar"/>
    <s v="Gold"/>
    <s v="PRD083"/>
    <x v="26"/>
    <x v="8"/>
    <x v="26"/>
    <s v="FreshMart Chennai Gardens"/>
    <x v="0"/>
    <n v="1922335"/>
    <n v="2.1716142087617402E-3"/>
    <s v="EMP0336"/>
    <s v="Sanjay Sharma"/>
    <s v="Billing"/>
    <n v="8"/>
    <n v="477.64"/>
    <x v="4"/>
    <n v="191.06"/>
    <n v="4174.57"/>
    <n v="2859.76"/>
    <n v="1314.81"/>
    <n v="0.31495698958216056"/>
    <s v="Cash"/>
    <s v="Not Returned"/>
    <s v="In-Store"/>
    <x v="28"/>
    <s v="Weekend"/>
  </r>
  <r>
    <s v="INV100186"/>
    <x v="27"/>
    <s v="CUST0027"/>
    <s v="Chandran Mudaliar"/>
    <s v="Silver"/>
    <s v="PRD017"/>
    <x v="27"/>
    <x v="0"/>
    <x v="27"/>
    <s v="FreshMart Madurai Circle"/>
    <x v="0"/>
    <n v="2005131"/>
    <n v="4.400610234443535E-4"/>
    <s v="EMP0068"/>
    <s v="Manoj Subramaniam"/>
    <s v="Sales"/>
    <n v="2"/>
    <n v="464.41"/>
    <x v="4"/>
    <n v="46.44"/>
    <n v="882.38"/>
    <n v="795.38"/>
    <n v="87"/>
    <n v="9.8596976359391644E-2"/>
    <s v="Cash"/>
    <s v="Not Returned"/>
    <s v="Online"/>
    <x v="29"/>
    <s v="Weekday"/>
  </r>
  <r>
    <s v="INV100189"/>
    <x v="28"/>
    <s v="CUST0283"/>
    <s v="Malathi Sharma"/>
    <s v="Silver"/>
    <s v="PRD079"/>
    <x v="28"/>
    <x v="2"/>
    <x v="28"/>
    <s v="FreshMart Bengaluru Square"/>
    <x v="0"/>
    <n v="2183318"/>
    <n v="1.0158391952065617E-4"/>
    <s v="EMP0312"/>
    <s v="Vasanthi Chettiar"/>
    <s v="Sales"/>
    <n v="1"/>
    <n v="260.93"/>
    <x v="1"/>
    <n v="39.14"/>
    <n v="221.79"/>
    <n v="194.06"/>
    <n v="27.73"/>
    <n v="0.12502817980972994"/>
    <s v="Cash"/>
    <s v="Not Returned"/>
    <s v="In-Store"/>
    <x v="30"/>
    <s v="Weekday"/>
  </r>
  <r>
    <s v="INV100200"/>
    <x v="29"/>
    <s v="CUST0036"/>
    <s v="Janani Balan"/>
    <s v="Silver"/>
    <s v="PRD022"/>
    <x v="10"/>
    <x v="0"/>
    <x v="2"/>
    <s v="FreshMart Bengaluru Plaza"/>
    <x v="0"/>
    <n v="1059131"/>
    <n v="1.6876949121496774E-3"/>
    <s v="EMP0199"/>
    <s v="Pandi Naidu"/>
    <s v="Sales"/>
    <n v="5"/>
    <n v="397.22"/>
    <x v="2"/>
    <n v="198.61"/>
    <n v="1787.49"/>
    <n v="1596.85"/>
    <n v="190.64"/>
    <n v="0.10665234490822326"/>
    <s v="Cash"/>
    <s v="Not Returned"/>
    <s v="In-Store"/>
    <x v="31"/>
    <s v="Weekday"/>
  </r>
  <r>
    <s v="INV100203"/>
    <x v="30"/>
    <s v="CUST0369"/>
    <s v="Bharath Gupta"/>
    <s v="Bronze"/>
    <s v="PRD035"/>
    <x v="29"/>
    <x v="1"/>
    <x v="29"/>
    <s v="FreshMart Ahmedabad Hub"/>
    <x v="0"/>
    <n v="489039"/>
    <n v="4.7347144092802418E-3"/>
    <s v="EMP0235"/>
    <s v="Mani Chandran"/>
    <s v="Cashier"/>
    <n v="4"/>
    <n v="503.36"/>
    <x v="0"/>
    <n v="0"/>
    <n v="2315.46"/>
    <n v="1559.2"/>
    <n v="756.26"/>
    <n v="0.32661328634482995"/>
    <s v="Cash"/>
    <s v="Not Returned"/>
    <s v="In-Store"/>
    <x v="32"/>
    <s v="Weekend"/>
  </r>
  <r>
    <s v="INV100210"/>
    <x v="31"/>
    <s v="CUST0188"/>
    <s v="Gopal Raj"/>
    <s v="Gold"/>
    <s v="PRD006"/>
    <x v="30"/>
    <x v="9"/>
    <x v="30"/>
    <s v="FreshMart Mumbai Square"/>
    <x v="1"/>
    <n v="480418"/>
    <n v="4.8229042209076266E-3"/>
    <s v="EMP0250"/>
    <s v="Dinesh Pandian"/>
    <s v="Sales"/>
    <n v="6"/>
    <n v="373.11"/>
    <x v="2"/>
    <n v="223.87"/>
    <n v="2317.0100000000002"/>
    <n v="1297.92"/>
    <n v="1019.09"/>
    <n v="0.4398297806224401"/>
    <s v="Cash"/>
    <s v="Not Returned"/>
    <s v="Online"/>
    <x v="33"/>
    <s v="Weekend"/>
  </r>
  <r>
    <s v="INV100211"/>
    <x v="32"/>
    <s v="CUST0375"/>
    <s v="Yogesh Gounder"/>
    <s v="Bronze"/>
    <s v="PRD125"/>
    <x v="31"/>
    <x v="6"/>
    <x v="31"/>
    <s v="FreshMart Nagpur Junction"/>
    <x v="1"/>
    <n v="1048283"/>
    <n v="1.1601542713179553E-3"/>
    <s v="EMP0131"/>
    <s v="Vani Chandran"/>
    <s v="Inventory"/>
    <n v="5"/>
    <n v="222.64"/>
    <x v="4"/>
    <n v="55.66"/>
    <n v="1216.17"/>
    <n v="977.2"/>
    <n v="238.97"/>
    <n v="0.19649391121307053"/>
    <s v="Cash"/>
    <s v="Not Returned"/>
    <s v="Online"/>
    <x v="34"/>
    <s v="Weekend"/>
  </r>
  <r>
    <s v="INV100215"/>
    <x v="33"/>
    <s v="CUST0088"/>
    <s v="Eswari Achari"/>
    <s v="Silver"/>
    <s v="PRD033"/>
    <x v="13"/>
    <x v="1"/>
    <x v="32"/>
    <s v="FreshMart Bengaluru Colony"/>
    <x v="0"/>
    <n v="4433499"/>
    <n v="9.8080545411197782E-5"/>
    <s v="EMP0249"/>
    <s v="Radha Murugan"/>
    <s v="Inventory"/>
    <n v="2"/>
    <n v="217.42"/>
    <x v="0"/>
    <n v="0"/>
    <n v="434.84"/>
    <n v="354.06"/>
    <n v="80.78"/>
    <n v="0.18576947842884742"/>
    <s v="Cash"/>
    <s v="Not Returned"/>
    <s v="In-Store"/>
    <x v="35"/>
    <s v="Weekday"/>
  </r>
  <r>
    <s v="INV100221"/>
    <x v="13"/>
    <s v="CUST0442"/>
    <s v="Kamala Rao"/>
    <s v="Silver"/>
    <s v="PRD147"/>
    <x v="32"/>
    <x v="10"/>
    <x v="33"/>
    <s v="FreshMart Mysuru Circle"/>
    <x v="0"/>
    <n v="968457"/>
    <n v="3.9999710880297214E-4"/>
    <s v="EMP0183"/>
    <s v="Kamala Murugan"/>
    <s v="Cashier"/>
    <n v="5"/>
    <n v="67.37"/>
    <x v="0"/>
    <n v="0"/>
    <n v="387.38"/>
    <n v="252.15"/>
    <n v="135.22999999999999"/>
    <n v="0.3490887500645361"/>
    <s v="Cash"/>
    <s v="Not Returned"/>
    <s v="In-Store"/>
    <x v="13"/>
    <s v="Weekend"/>
  </r>
  <r>
    <s v="INV100228"/>
    <x v="34"/>
    <s v="CUST0486"/>
    <s v="Devi Pillai"/>
    <s v="Bronze"/>
    <s v="PRD021"/>
    <x v="15"/>
    <x v="0"/>
    <x v="34"/>
    <s v="FreshMart Kochi Circle"/>
    <x v="0"/>
    <n v="4405163"/>
    <n v="8.7760657210641231E-6"/>
    <s v="EMP0158"/>
    <s v="Kavya Varma"/>
    <s v="Sales"/>
    <n v="1"/>
    <n v="38.659999999999997"/>
    <x v="0"/>
    <n v="0"/>
    <n v="38.659999999999997"/>
    <n v="32.4"/>
    <n v="6.26"/>
    <n v="0.16192446973616142"/>
    <s v="Cash"/>
    <s v="Not Returned"/>
    <s v="In-Store"/>
    <x v="36"/>
    <s v="Weekday"/>
  </r>
  <r>
    <s v="INV100230"/>
    <x v="35"/>
    <s v="CUST0141"/>
    <s v="Jagan Rao"/>
    <s v="Bronze"/>
    <s v="PRD103"/>
    <x v="33"/>
    <x v="4"/>
    <x v="35"/>
    <s v="FreshMart Hyderabad Hub"/>
    <x v="0"/>
    <n v="4125485"/>
    <n v="2.4568505278773283E-4"/>
    <s v="EMP0255"/>
    <s v="Jagan Chettiar"/>
    <s v="Billing"/>
    <n v="3"/>
    <n v="355.64"/>
    <x v="4"/>
    <n v="53.35"/>
    <n v="1013.57"/>
    <n v="910.23"/>
    <n v="103.34"/>
    <n v="0.10195645096046647"/>
    <s v="Cash"/>
    <s v="Not Returned"/>
    <s v="In-Store"/>
    <x v="37"/>
    <s v="Weekday"/>
  </r>
  <r>
    <s v="INV100240"/>
    <x v="36"/>
    <s v="CUST0524"/>
    <s v="Ramesh Murugan"/>
    <s v="Bronze"/>
    <s v="PRD016"/>
    <x v="34"/>
    <x v="0"/>
    <x v="36"/>
    <s v="FreshMart Lucknow Square"/>
    <x v="2"/>
    <n v="4185591"/>
    <n v="1.2884679845689653E-5"/>
    <s v="EMP0292"/>
    <s v="Deepa Gupta"/>
    <s v="Inventory"/>
    <n v="1"/>
    <n v="59.92"/>
    <x v="2"/>
    <n v="5.99"/>
    <n v="53.93"/>
    <n v="48.15"/>
    <n v="5.78"/>
    <n v="0.10717596884850733"/>
    <s v="Cash"/>
    <s v="Not Returned"/>
    <s v="In-Store"/>
    <x v="38"/>
    <s v="Weekday"/>
  </r>
  <r>
    <s v="INV100262"/>
    <x v="37"/>
    <s v="CUST0642"/>
    <s v="Harini Devi"/>
    <s v="Bronze"/>
    <s v="PRD022"/>
    <x v="10"/>
    <x v="0"/>
    <x v="37"/>
    <s v="FreshMart Hyderabad Enclave"/>
    <x v="0"/>
    <n v="1910418"/>
    <n v="2.0792308280177427E-4"/>
    <s v="EMP0108"/>
    <s v="Padma Menon"/>
    <s v="Cashier"/>
    <n v="1"/>
    <n v="397.22"/>
    <x v="0"/>
    <n v="0"/>
    <n v="397.22"/>
    <n v="319.37"/>
    <n v="77.849999999999994"/>
    <n v="0.19598711041740091"/>
    <s v="Cash"/>
    <s v="Not Returned"/>
    <s v="Mobile App"/>
    <x v="39"/>
    <s v="Weekday"/>
  </r>
  <r>
    <s v="INV100264"/>
    <x v="38"/>
    <s v="CUST0427"/>
    <s v="Ashok Gounder"/>
    <s v="Bronze"/>
    <s v="PRD019"/>
    <x v="35"/>
    <x v="0"/>
    <x v="38"/>
    <s v="FreshMart Lucknow Extension"/>
    <x v="2"/>
    <n v="562953"/>
    <n v="1.5152064204294142E-3"/>
    <s v="EMP0052"/>
    <s v="Pandi Iyer"/>
    <s v="Sales"/>
    <n v="2"/>
    <n v="448.94"/>
    <x v="4"/>
    <n v="44.89"/>
    <n v="852.99"/>
    <n v="760.16"/>
    <n v="92.83"/>
    <n v="0.10882894289499291"/>
    <s v="Cash"/>
    <s v="Not Returned"/>
    <s v="In-Store"/>
    <x v="40"/>
    <s v="Weekday"/>
  </r>
  <r>
    <s v="INV100267"/>
    <x v="39"/>
    <s v="CUST0507"/>
    <s v="Kamala Iyer"/>
    <s v="Silver"/>
    <s v="PRD131"/>
    <x v="36"/>
    <x v="7"/>
    <x v="39"/>
    <s v="FreshMart Pune Main Road"/>
    <x v="2"/>
    <n v="491371"/>
    <n v="5.7066859867594961E-4"/>
    <s v="EMP0320"/>
    <s v="Revathi Varma"/>
    <s v="Sales"/>
    <n v="3"/>
    <n v="93.47"/>
    <x v="0"/>
    <n v="0"/>
    <n v="280.41000000000003"/>
    <n v="216.87"/>
    <n v="63.54"/>
    <n v="0.22659676901679682"/>
    <s v="Cash"/>
    <s v="Not Returned"/>
    <s v="In-Store"/>
    <x v="41"/>
    <s v="Weekday"/>
  </r>
  <r>
    <s v="INV100271"/>
    <x v="7"/>
    <s v="CUST0092"/>
    <s v="Naveen Kumar"/>
    <s v="Gold"/>
    <s v="PRD114"/>
    <x v="37"/>
    <x v="3"/>
    <x v="40"/>
    <s v="FreshMart Guwahati Heights"/>
    <x v="3"/>
    <n v="3851285"/>
    <n v="3.5543201814459329E-4"/>
    <s v="EMP0111"/>
    <s v="Devi Mudaliar"/>
    <s v="Store Manager"/>
    <n v="7"/>
    <n v="188.94"/>
    <x v="2"/>
    <n v="132.26"/>
    <n v="1368.87"/>
    <n v="1107.96"/>
    <n v="260.91000000000003"/>
    <n v="0.19060246772885669"/>
    <s v="Cash"/>
    <s v="Not Returned"/>
    <s v="In-Store"/>
    <x v="42"/>
    <s v="Weekend"/>
  </r>
  <r>
    <s v="INV100286"/>
    <x v="3"/>
    <s v="CUST0344"/>
    <s v="Karthik Nathan"/>
    <s v="Bronze"/>
    <s v="PRD006"/>
    <x v="30"/>
    <x v="9"/>
    <x v="41"/>
    <s v="FreshMart Mysuru Crossing"/>
    <x v="0"/>
    <n v="2319174"/>
    <n v="1.7035806713942118E-4"/>
    <s v="EMP0253"/>
    <s v="Vasanthi Naicker"/>
    <s v="HR"/>
    <n v="1"/>
    <n v="343.56"/>
    <x v="0"/>
    <n v="0"/>
    <n v="395.09"/>
    <n v="216.32"/>
    <n v="178.77"/>
    <n v="0.45247918195854114"/>
    <s v="Cash"/>
    <s v="Not Returned"/>
    <s v="In-Store"/>
    <x v="43"/>
    <s v="Weekend"/>
  </r>
  <r>
    <s v="INV100298"/>
    <x v="40"/>
    <s v="CUST0287"/>
    <s v="Ovi Achari"/>
    <s v="Silver"/>
    <s v="PRD113"/>
    <x v="38"/>
    <x v="3"/>
    <x v="19"/>
    <s v="FreshMart Surat Plaza"/>
    <x v="1"/>
    <n v="494226"/>
    <n v="9.0942200531740538E-4"/>
    <s v="EMP0219"/>
    <s v="Kavya Menon"/>
    <s v="Billing"/>
    <n v="2"/>
    <n v="236.56"/>
    <x v="4"/>
    <n v="23.66"/>
    <n v="449.46"/>
    <n v="423.46"/>
    <n v="26"/>
    <n v="5.7847194411071064E-2"/>
    <s v="Cash"/>
    <s v="Not Returned"/>
    <s v="In-Store"/>
    <x v="44"/>
    <s v="Weekday"/>
  </r>
  <r>
    <s v="INV100299"/>
    <x v="41"/>
    <s v="CUST0216"/>
    <s v="Nandhini Murugan"/>
    <s v="Bronze"/>
    <s v="PRD024"/>
    <x v="39"/>
    <x v="0"/>
    <x v="26"/>
    <s v="FreshMart Chennai Gardens"/>
    <x v="0"/>
    <n v="1922335"/>
    <n v="6.5226924547490432E-4"/>
    <s v="EMP0122"/>
    <s v="Rajesh Chettiar"/>
    <s v="Cashier"/>
    <n v="4"/>
    <n v="313.47000000000003"/>
    <x v="0"/>
    <n v="0"/>
    <n v="1253.8800000000001"/>
    <n v="984.48"/>
    <n v="269.39999999999998"/>
    <n v="0.21485309599004684"/>
    <s v="Cash"/>
    <s v="Not Returned"/>
    <s v="In-Store"/>
    <x v="45"/>
    <s v="Weekday"/>
  </r>
  <r>
    <s v="INV100302"/>
    <x v="42"/>
    <s v="CUST0633"/>
    <s v="Devi Mudaliar"/>
    <s v="Gold"/>
    <s v="PRD050"/>
    <x v="40"/>
    <x v="5"/>
    <x v="42"/>
    <s v="FreshMart Madurai Colony"/>
    <x v="0"/>
    <n v="2169082"/>
    <n v="7.3920672431932033E-5"/>
    <s v="EMP0285"/>
    <s v="Lalitha Murugan"/>
    <s v="Store Manager"/>
    <n v="3"/>
    <n v="51.64"/>
    <x v="2"/>
    <n v="15.49"/>
    <n v="160.34"/>
    <n v="112.44"/>
    <n v="47.9"/>
    <n v="0.29874017712361228"/>
    <s v="Cash"/>
    <s v="Not Returned"/>
    <s v="In-Store"/>
    <x v="46"/>
    <s v="Weekend"/>
  </r>
  <r>
    <s v="INV100311"/>
    <x v="43"/>
    <s v="CUST0689"/>
    <s v="Karthik Pillai"/>
    <s v="Silver"/>
    <s v="PRD114"/>
    <x v="37"/>
    <x v="3"/>
    <x v="9"/>
    <s v="FreshMart Hyderabad Heights"/>
    <x v="0"/>
    <n v="967200"/>
    <n v="3.9007444168734487E-4"/>
    <s v="EMP0273"/>
    <s v="Prasath Subramaniam"/>
    <s v="Store Manager"/>
    <n v="2"/>
    <n v="188.64"/>
    <x v="0"/>
    <n v="0"/>
    <n v="377.28"/>
    <n v="316.56"/>
    <n v="60.72"/>
    <n v="0.16094147582697202"/>
    <s v="Cash"/>
    <s v="Not Returned"/>
    <s v="In-Store"/>
    <x v="47"/>
    <s v="Weekday"/>
  </r>
  <r>
    <s v="INV100312"/>
    <x v="44"/>
    <s v="CUST0203"/>
    <s v="Gopal Pillai"/>
    <s v="Silver"/>
    <s v="PRD021"/>
    <x v="15"/>
    <x v="0"/>
    <x v="24"/>
    <s v="FreshMart Bengaluru Market"/>
    <x v="0"/>
    <n v="4760462"/>
    <n v="7.9383051476936488E-6"/>
    <s v="EMP0268"/>
    <s v="Dhanya Sharma"/>
    <s v="Store Manager"/>
    <n v="1"/>
    <n v="38.659999999999997"/>
    <x v="1"/>
    <n v="5.8"/>
    <n v="37.79"/>
    <n v="32.4"/>
    <n v="5.39"/>
    <n v="0.14263032548293197"/>
    <s v="Cash"/>
    <s v="Not Returned"/>
    <s v="Online"/>
    <x v="48"/>
    <s v="Weekend"/>
  </r>
  <r>
    <s v="INV100313"/>
    <x v="45"/>
    <s v="CUST0086"/>
    <s v="Anjali Prabhu"/>
    <s v="Silver"/>
    <s v="PRD129"/>
    <x v="41"/>
    <x v="7"/>
    <x v="43"/>
    <s v="FreshMart Tiruppur Square"/>
    <x v="0"/>
    <n v="890380"/>
    <n v="4.6799119477077201E-4"/>
    <s v="EMP0245"/>
    <s v="Ashok Nathan"/>
    <s v="Inventory"/>
    <n v="1"/>
    <n v="490.22"/>
    <x v="1"/>
    <n v="73.53"/>
    <n v="416.69"/>
    <n v="373.58"/>
    <n v="43.11"/>
    <n v="0.10345820634044493"/>
    <s v="Cash"/>
    <s v="Not Returned"/>
    <s v="Online"/>
    <x v="49"/>
    <s v="Weekday"/>
  </r>
  <r>
    <s v="INV100322"/>
    <x v="46"/>
    <s v="CUST0260"/>
    <s v="Geetha Achari"/>
    <s v="Silver"/>
    <s v="PRD030"/>
    <x v="9"/>
    <x v="1"/>
    <x v="11"/>
    <s v="FreshMart Tiruppur Heights"/>
    <x v="0"/>
    <n v="2525315"/>
    <n v="1.5722791018150213E-4"/>
    <s v="EMP0007"/>
    <s v="Udhay Selvam"/>
    <s v="Billing"/>
    <n v="2"/>
    <n v="172.63"/>
    <x v="0"/>
    <n v="0"/>
    <n v="397.05"/>
    <n v="284"/>
    <n v="113.05"/>
    <n v="0.28472484573731266"/>
    <s v="Cash"/>
    <s v="Returned"/>
    <s v="In-Store"/>
    <x v="50"/>
    <s v="Weekend"/>
  </r>
  <r>
    <s v="INV100336"/>
    <x v="47"/>
    <s v="CUST0604"/>
    <s v="Chandrasekar Venkataraman"/>
    <s v="Bronze"/>
    <s v="PRD093"/>
    <x v="4"/>
    <x v="4"/>
    <x v="44"/>
    <s v="FreshMart Tiruppur Plaza"/>
    <x v="0"/>
    <n v="4650212"/>
    <n v="8.3196206968628523E-5"/>
    <s v="EMP0246"/>
    <s v="Padma Chettiar"/>
    <s v="Sales"/>
    <n v="4"/>
    <n v="96.72"/>
    <x v="0"/>
    <n v="0"/>
    <n v="386.88"/>
    <n v="319.27999999999997"/>
    <n v="67.599999999999994"/>
    <n v="0.17473118279569891"/>
    <s v="Cash"/>
    <s v="Not Returned"/>
    <s v="In-Store"/>
    <x v="51"/>
    <s v="Weekday"/>
  </r>
  <r>
    <s v="INV100348"/>
    <x v="48"/>
    <s v="CUST0457"/>
    <s v="Nithya Raj"/>
    <s v="Silver"/>
    <s v="PRD032"/>
    <x v="42"/>
    <x v="1"/>
    <x v="45"/>
    <s v="FreshMart Surat Heights"/>
    <x v="1"/>
    <n v="2120932"/>
    <n v="3.060494160114516E-4"/>
    <s v="EMP0223"/>
    <s v="Kalpana Varma"/>
    <s v="HR"/>
    <n v="4"/>
    <n v="141.11000000000001"/>
    <x v="0"/>
    <n v="0"/>
    <n v="649.11"/>
    <n v="463.64"/>
    <n v="185.47"/>
    <n v="0.28572969142364157"/>
    <s v="Cash"/>
    <s v="Not Returned"/>
    <s v="In-Store"/>
    <x v="52"/>
    <s v="Weekend"/>
  </r>
  <r>
    <s v="INV100359"/>
    <x v="49"/>
    <s v="CUST0279"/>
    <s v="Ramesh Devi"/>
    <s v="Gold"/>
    <s v="PRD051"/>
    <x v="43"/>
    <x v="5"/>
    <x v="46"/>
    <s v="FreshMart Guwahati Colony"/>
    <x v="3"/>
    <n v="2083650"/>
    <n v="2.8097809133011782E-4"/>
    <s v="EMP0100"/>
    <s v="Jagan Prabhu"/>
    <s v="HR"/>
    <n v="3"/>
    <n v="169.7"/>
    <x v="0"/>
    <n v="0"/>
    <n v="585.46"/>
    <n v="338.4"/>
    <n v="247.06"/>
    <n v="0.4219929627984832"/>
    <s v="Cash"/>
    <s v="Not Returned"/>
    <s v="In-Store"/>
    <x v="53"/>
    <s v="Weekend"/>
  </r>
  <r>
    <s v="INV100361"/>
    <x v="49"/>
    <s v="CUST0303"/>
    <s v="Kamala Subramaniam"/>
    <s v="Silver"/>
    <s v="PRD013"/>
    <x v="44"/>
    <x v="0"/>
    <x v="47"/>
    <s v="FreshMart Nagpur Market"/>
    <x v="0"/>
    <n v="820955"/>
    <n v="2.0301965393961909E-4"/>
    <s v="EMP0009"/>
    <s v="Usha Chettiar"/>
    <s v="Cashier"/>
    <n v="1"/>
    <n v="161.03"/>
    <x v="2"/>
    <n v="16.100000000000001"/>
    <n v="166.67"/>
    <n v="124.24"/>
    <n v="42.43"/>
    <n v="0.25457490850182996"/>
    <s v="Cash"/>
    <s v="Not Returned"/>
    <s v="Online"/>
    <x v="54"/>
    <s v="Weekend"/>
  </r>
  <r>
    <s v="INV100362"/>
    <x v="50"/>
    <s v="CUST0340"/>
    <s v="Anand Prabhu"/>
    <s v="Gold"/>
    <s v="PRD136"/>
    <x v="45"/>
    <x v="7"/>
    <x v="48"/>
    <s v="FreshMart Nagpur Crossing"/>
    <x v="1"/>
    <n v="2496578"/>
    <n v="2.4733855701684465E-4"/>
    <s v="EMP0070"/>
    <s v="Umesh Subramaniam"/>
    <s v="Sales"/>
    <n v="4"/>
    <n v="134.24"/>
    <x v="0"/>
    <n v="0"/>
    <n v="617.5"/>
    <n v="364.72"/>
    <n v="252.78"/>
    <n v="0.40936032388663968"/>
    <s v="Cash"/>
    <s v="Not Returned"/>
    <s v="In-Store"/>
    <x v="55"/>
    <s v="Weekend"/>
  </r>
  <r>
    <s v="INV100372"/>
    <x v="51"/>
    <s v="CUST0422"/>
    <s v="Balamurugan Naidu"/>
    <s v="Silver"/>
    <s v="PRD079"/>
    <x v="28"/>
    <x v="2"/>
    <x v="49"/>
    <s v="FreshMart Mysuru Main Road"/>
    <x v="0"/>
    <n v="4458567"/>
    <n v="1.7556986359070078E-4"/>
    <s v="EMP0270"/>
    <s v="Priya Venkataraman"/>
    <s v="Operations"/>
    <n v="3"/>
    <n v="260.93"/>
    <x v="0"/>
    <n v="0"/>
    <n v="782.79"/>
    <n v="582.17999999999995"/>
    <n v="200.61"/>
    <n v="0.25627562947917071"/>
    <s v="Cash"/>
    <s v="Not Returned"/>
    <s v="In-Store"/>
    <x v="56"/>
    <s v="Weekday"/>
  </r>
  <r>
    <s v="INV100373"/>
    <x v="33"/>
    <s v="CUST0198"/>
    <s v="Meena Pillai"/>
    <s v="Silver"/>
    <s v="PRD122"/>
    <x v="46"/>
    <x v="6"/>
    <x v="50"/>
    <s v="FreshMart Tiruppur Extension"/>
    <x v="0"/>
    <n v="2203116"/>
    <n v="1.3958865534088988E-4"/>
    <s v="EMP0230"/>
    <s v="Lokesh Reddy"/>
    <s v="Sales"/>
    <n v="3"/>
    <n v="102.51"/>
    <x v="0"/>
    <n v="0"/>
    <n v="307.52999999999997"/>
    <n v="266.16000000000003"/>
    <n v="41.37"/>
    <n v="0.13452346112574384"/>
    <s v="Cash"/>
    <s v="Not Returned"/>
    <s v="In-Store"/>
    <x v="57"/>
    <s v="Weekday"/>
  </r>
  <r>
    <s v="INV100375"/>
    <x v="52"/>
    <s v="CUST0477"/>
    <s v="Malathi Gupta"/>
    <s v="Gold"/>
    <s v="PRD110"/>
    <x v="47"/>
    <x v="3"/>
    <x v="51"/>
    <s v="FreshMart Nagpur Gardens"/>
    <x v="1"/>
    <n v="4934958"/>
    <n v="3.1327520923177054E-4"/>
    <s v="EMP0206"/>
    <s v="Uma Iyer"/>
    <s v="Cashier"/>
    <n v="5"/>
    <n v="309.2"/>
    <x v="0"/>
    <n v="0"/>
    <n v="1546"/>
    <n v="1268.5"/>
    <n v="277.5"/>
    <n v="0.1794954721862872"/>
    <s v="Cash"/>
    <s v="Not Returned"/>
    <s v="Mobile App"/>
    <x v="58"/>
    <s v="Weekday"/>
  </r>
  <r>
    <s v="INV100376"/>
    <x v="53"/>
    <s v="CUST0296"/>
    <s v="Uma Pandian"/>
    <s v="Bronze"/>
    <s v="PRD013"/>
    <x v="44"/>
    <x v="0"/>
    <x v="4"/>
    <s v="FreshMart Hyderabad Towers"/>
    <x v="0"/>
    <n v="1041021"/>
    <n v="4.6405403925569222E-4"/>
    <s v="EMP0218"/>
    <s v="Missing Employee Name"/>
    <s v="Sales"/>
    <n v="3"/>
    <n v="161.03"/>
    <x v="0"/>
    <n v="0"/>
    <n v="483.09"/>
    <n v="372.72"/>
    <n v="110.37"/>
    <n v="0.22846674532695774"/>
    <s v="Cash"/>
    <s v="Not Returned"/>
    <s v="In-Store"/>
    <x v="59"/>
    <s v="Weekday"/>
  </r>
  <r>
    <s v="INV100377"/>
    <x v="54"/>
    <s v="CUST0518"/>
    <s v="Raghav Kumar"/>
    <s v="Gold"/>
    <s v="PRD028"/>
    <x v="48"/>
    <x v="1"/>
    <x v="52"/>
    <s v="FreshMart Madurai Arcade"/>
    <x v="0"/>
    <n v="457604"/>
    <n v="3.5944397339184096E-3"/>
    <s v="EMP0248"/>
    <s v="Charulatha Selvam"/>
    <s v="Sales"/>
    <n v="4"/>
    <n v="432.85"/>
    <x v="4"/>
    <n v="86.57"/>
    <n v="1644.83"/>
    <n v="1239.92"/>
    <n v="404.91"/>
    <n v="0.24617133685548054"/>
    <s v="Cash"/>
    <s v="Not Returned"/>
    <s v="In-Store"/>
    <x v="60"/>
    <s v="Weekday"/>
  </r>
  <r>
    <s v="INV100382"/>
    <x v="55"/>
    <s v="CUST0621"/>
    <s v="Priya Iyer"/>
    <s v="Gold"/>
    <s v="PRD028"/>
    <x v="48"/>
    <x v="1"/>
    <x v="53"/>
    <s v="FreshMart Tiruppur Towers"/>
    <x v="0"/>
    <n v="496445"/>
    <n v="2.4120496731762833E-3"/>
    <s v="EMP0296"/>
    <s v="Vani Venkataraman"/>
    <s v="Billing"/>
    <n v="3"/>
    <n v="399.15"/>
    <x v="0"/>
    <n v="0"/>
    <n v="1197.45"/>
    <n v="929.94"/>
    <n v="267.51"/>
    <n v="0.22339972441438055"/>
    <s v="Cash"/>
    <s v="Not Returned"/>
    <s v="In-Store"/>
    <x v="61"/>
    <s v="Weekday"/>
  </r>
  <r>
    <s v="INV100384"/>
    <x v="56"/>
    <s v="CUST0595"/>
    <s v="Lalitha Devi"/>
    <s v="Bronze"/>
    <s v="PRD095"/>
    <x v="18"/>
    <x v="4"/>
    <x v="54"/>
    <s v="FreshMart Pune Extension"/>
    <x v="1"/>
    <n v="2151660"/>
    <n v="7.0345686586170681E-5"/>
    <s v="EMP0013"/>
    <s v="Gokul Achari"/>
    <s v="Billing"/>
    <n v="2"/>
    <n v="75.680000000000007"/>
    <x v="0"/>
    <n v="0"/>
    <n v="151.36000000000001"/>
    <n v="124.28"/>
    <n v="27.08"/>
    <n v="0.17891120507399574"/>
    <s v="Cash"/>
    <s v="Not Returned"/>
    <s v="In-Store"/>
    <x v="62"/>
    <s v="Weekday"/>
  </r>
  <r>
    <s v="INV100394"/>
    <x v="57"/>
    <s v="CUST0250"/>
    <s v="Nirmala Mudaliar"/>
    <s v="Bronze"/>
    <s v="PRD141"/>
    <x v="49"/>
    <x v="10"/>
    <x v="10"/>
    <s v="FreshMart Salem Main Road"/>
    <x v="0"/>
    <n v="838760"/>
    <n v="1.2181076827698031E-4"/>
    <s v="EMP0033"/>
    <s v="Geetha Subramaniam"/>
    <s v="Sales"/>
    <n v="2"/>
    <n v="46.76"/>
    <x v="4"/>
    <n v="4.68"/>
    <n v="102.17"/>
    <n v="73.3"/>
    <n v="28.87"/>
    <n v="0.28256826857198786"/>
    <s v="Cash"/>
    <s v="Not Returned"/>
    <s v="In-Store"/>
    <x v="2"/>
    <s v="Weekend"/>
  </r>
  <r>
    <s v="INV100403"/>
    <x v="58"/>
    <s v="CUST0203"/>
    <s v="Gopal Pillai"/>
    <s v="Silver"/>
    <s v="PRD053"/>
    <x v="50"/>
    <x v="5"/>
    <x v="55"/>
    <s v="FreshMart Ahmedabad Gardens"/>
    <x v="1"/>
    <n v="1952402"/>
    <n v="5.719979799242164E-4"/>
    <s v="EMP0201"/>
    <s v="Bharath Reddy"/>
    <s v="Sales"/>
    <n v="5"/>
    <n v="262.77"/>
    <x v="1"/>
    <n v="197.08"/>
    <n v="1116.77"/>
    <n v="973.2"/>
    <n v="143.57"/>
    <n v="0.12855825281839592"/>
    <s v="Cash"/>
    <s v="Not Returned"/>
    <s v="In-Store"/>
    <x v="63"/>
    <s v="Weekday"/>
  </r>
  <r>
    <s v="INV100404"/>
    <x v="59"/>
    <s v="CUST0328"/>
    <s v="Nagarajan Krishnan"/>
    <s v="Silver"/>
    <s v="PRD051"/>
    <x v="43"/>
    <x v="5"/>
    <x v="56"/>
    <s v="FreshMart Bhubaneswar Nagar"/>
    <x v="3"/>
    <n v="4352642"/>
    <n v="1.5637858569576821E-4"/>
    <s v="EMP0049"/>
    <s v="Missing Employee Name"/>
    <s v="Billing"/>
    <n v="4"/>
    <n v="147.97"/>
    <x v="0"/>
    <n v="0"/>
    <n v="680.66"/>
    <n v="451.2"/>
    <n v="229.46"/>
    <n v="0.33711397760996681"/>
    <s v="Cash"/>
    <s v="Not Returned"/>
    <s v="Online"/>
    <x v="64"/>
    <s v="Weekend"/>
  </r>
  <r>
    <s v="INV100421"/>
    <x v="60"/>
    <s v="CUST0227"/>
    <s v="Missing Customer Name"/>
    <s v="Silver"/>
    <s v="PRD108"/>
    <x v="12"/>
    <x v="3"/>
    <x v="57"/>
    <s v="FreshMart Hyderabad Extension"/>
    <x v="0"/>
    <n v="2273658"/>
    <n v="2.2925611503577054E-4"/>
    <s v="EMP0296"/>
    <s v="Vani Venkataraman"/>
    <s v="Billing"/>
    <n v="2"/>
    <n v="306.62"/>
    <x v="1"/>
    <n v="91.99"/>
    <n v="521.25"/>
    <n v="519.86"/>
    <n v="1.39"/>
    <n v="2.6666666666666666E-3"/>
    <s v="Cash"/>
    <s v="Not Returned"/>
    <s v="In-Store"/>
    <x v="65"/>
    <s v="Weekday"/>
  </r>
  <r>
    <s v="INV100437"/>
    <x v="61"/>
    <s v="CUST0060"/>
    <s v="Anand Subramaniam"/>
    <s v="Gold"/>
    <s v="PRD110"/>
    <x v="47"/>
    <x v="3"/>
    <x v="0"/>
    <s v="FreshMart Mysuru Colony"/>
    <x v="0"/>
    <n v="808240"/>
    <n v="1.6452043947342374E-3"/>
    <s v="EMP0211"/>
    <s v="Tamil Mudaliar"/>
    <s v="Cashier"/>
    <n v="4"/>
    <n v="332.43"/>
    <x v="0"/>
    <n v="0"/>
    <n v="1329.72"/>
    <n v="1014.8"/>
    <n v="314.92"/>
    <n v="0.2368318142165268"/>
    <s v="Cash"/>
    <s v="Not Returned"/>
    <s v="In-Store"/>
    <x v="66"/>
    <s v="Weekday"/>
  </r>
  <r>
    <s v="INV100445"/>
    <x v="62"/>
    <s v="CUST0684"/>
    <s v="Missing Customer Name"/>
    <s v="Gold"/>
    <s v="PRD150"/>
    <x v="51"/>
    <x v="10"/>
    <x v="58"/>
    <s v="FreshMart Chennai Complex"/>
    <x v="0"/>
    <n v="2023274"/>
    <n v="3.4036418201390418E-4"/>
    <s v="EMP0153"/>
    <s v="Eswari Raj"/>
    <s v="Sales"/>
    <n v="3"/>
    <n v="221.79"/>
    <x v="2"/>
    <n v="66.540000000000006"/>
    <n v="688.65"/>
    <n v="474.18"/>
    <n v="214.47"/>
    <n v="0.31143541712045308"/>
    <s v="Cash"/>
    <s v="Not Returned"/>
    <s v="In-Store"/>
    <x v="67"/>
    <s v="Weekend"/>
  </r>
  <r>
    <s v="INV100461"/>
    <x v="63"/>
    <s v="CUST0680"/>
    <s v="Lokesh Chandran"/>
    <s v="Silver"/>
    <s v="PRD047"/>
    <x v="52"/>
    <x v="5"/>
    <x v="59"/>
    <s v="FreshMart Mysuru Square"/>
    <x v="0"/>
    <n v="4282083"/>
    <n v="4.9832289565615617E-4"/>
    <s v="EMP0211"/>
    <s v="Tamil Mudaliar"/>
    <s v="Cashier"/>
    <n v="5"/>
    <n v="474.19"/>
    <x v="2"/>
    <n v="237.09"/>
    <n v="2133.86"/>
    <n v="1719.45"/>
    <n v="414.41"/>
    <n v="0.19420674271039337"/>
    <s v="Cash"/>
    <s v="Not Returned"/>
    <s v="Online"/>
    <x v="68"/>
    <s v="Weekday"/>
  </r>
  <r>
    <s v="INV100465"/>
    <x v="64"/>
    <s v="CUST0246"/>
    <s v="Udhay Varma"/>
    <s v="Gold"/>
    <s v="PRD064"/>
    <x v="53"/>
    <x v="11"/>
    <x v="2"/>
    <s v="FreshMart Bengaluru Plaza"/>
    <x v="0"/>
    <n v="1059131"/>
    <n v="3.5169398308613382E-3"/>
    <s v="EMP0124"/>
    <s v="Vijay Pandian"/>
    <s v="Sales"/>
    <n v="8"/>
    <n v="404.88"/>
    <x v="0"/>
    <n v="0"/>
    <n v="3724.9"/>
    <n v="2205.36"/>
    <n v="1519.54"/>
    <n v="0.40794115278262499"/>
    <s v="Cash"/>
    <s v="Not Returned"/>
    <s v="Online"/>
    <x v="69"/>
    <s v="Weekend"/>
  </r>
  <r>
    <s v="INV100466"/>
    <x v="65"/>
    <s v="CUST0184"/>
    <s v="Ezhil Pillai"/>
    <s v="Silver"/>
    <s v="PRD051"/>
    <x v="43"/>
    <x v="5"/>
    <x v="60"/>
    <s v="FreshMart Surat Hub"/>
    <x v="1"/>
    <n v="2213249"/>
    <n v="3.3428231527496454E-4"/>
    <s v="EMP0063"/>
    <s v="Lakshmi Devi"/>
    <s v="Store Manager"/>
    <n v="5"/>
    <n v="147.97"/>
    <x v="0"/>
    <n v="0"/>
    <n v="739.85"/>
    <n v="564"/>
    <n v="175.85"/>
    <n v="0.23768331418530783"/>
    <s v="Cash"/>
    <s v="Not Returned"/>
    <s v="In-Store"/>
    <x v="70"/>
    <s v="Weekday"/>
  </r>
  <r>
    <s v="INV100469"/>
    <x v="66"/>
    <s v="CUST0600"/>
    <s v="Anitha Reddy"/>
    <s v="Gold"/>
    <s v="PRD056"/>
    <x v="54"/>
    <x v="5"/>
    <x v="44"/>
    <s v="FreshMart Tiruppur Plaza"/>
    <x v="0"/>
    <n v="4650212"/>
    <n v="2.2522198987917109E-4"/>
    <s v="EMP0110"/>
    <s v="Nandhini Chandran"/>
    <s v="Cashier"/>
    <n v="3"/>
    <n v="349.11"/>
    <x v="0"/>
    <n v="0"/>
    <n v="1047.33"/>
    <n v="715.29"/>
    <n v="332.04"/>
    <n v="0.31703474549568905"/>
    <s v="Cash"/>
    <s v="Not Returned"/>
    <s v="In-Store"/>
    <x v="71"/>
    <s v="Weekday"/>
  </r>
  <r>
    <s v="INV100471"/>
    <x v="67"/>
    <s v="CUST0200"/>
    <s v="Karthik Achari"/>
    <s v="Gold"/>
    <s v="PRD015"/>
    <x v="55"/>
    <x v="0"/>
    <x v="29"/>
    <s v="FreshMart Ahmedabad Hub"/>
    <x v="0"/>
    <n v="489039"/>
    <n v="5.7034715022728248E-3"/>
    <s v="EMP0123"/>
    <s v="Sundar Sharma"/>
    <s v="Cashier"/>
    <n v="6"/>
    <n v="464.87"/>
    <x v="0"/>
    <n v="0"/>
    <n v="2789.22"/>
    <n v="2321.34"/>
    <n v="467.88"/>
    <n v="0.16774582141243791"/>
    <s v="Cash"/>
    <s v="Not Returned"/>
    <s v="Online"/>
    <x v="72"/>
    <s v="Weekday"/>
  </r>
  <r>
    <s v="INV100473"/>
    <x v="68"/>
    <s v="CUST0329"/>
    <s v="Usha Krishnan"/>
    <s v="Gold"/>
    <s v="PRD016"/>
    <x v="34"/>
    <x v="0"/>
    <x v="18"/>
    <s v="FreshMart Mysuru Junction"/>
    <x v="0"/>
    <n v="2561982"/>
    <n v="1.5674583193792929E-4"/>
    <s v="EMP0265"/>
    <s v="Padma Subramaniam"/>
    <s v="Operations"/>
    <n v="6"/>
    <n v="66.930000000000007"/>
    <x v="0"/>
    <n v="0"/>
    <n v="401.58"/>
    <n v="288.89999999999998"/>
    <n v="112.68"/>
    <n v="0.2805916629314209"/>
    <s v="Cash"/>
    <s v="Not Returned"/>
    <s v="Online"/>
    <x v="73"/>
    <s v="Weekday"/>
  </r>
  <r>
    <s v="INV100483"/>
    <x v="69"/>
    <s v="CUST0666"/>
    <s v="Anand Reddy"/>
    <s v="Gold"/>
    <s v="PRD114"/>
    <x v="37"/>
    <x v="3"/>
    <x v="61"/>
    <s v="FreshMart Ahmedabad Arcade"/>
    <x v="1"/>
    <n v="2632479"/>
    <n v="4.1042302711626571E-4"/>
    <s v="EMP0146"/>
    <s v="Kishore Chettiar"/>
    <s v="Inventory"/>
    <n v="6"/>
    <n v="200.08"/>
    <x v="2"/>
    <n v="120.05"/>
    <n v="1080.43"/>
    <n v="949.68"/>
    <n v="130.75"/>
    <n v="0.12101663226678266"/>
    <s v="Cash"/>
    <s v="Not Returned"/>
    <s v="In-Store"/>
    <x v="74"/>
    <s v="Weekday"/>
  </r>
  <r>
    <s v="INV100503"/>
    <x v="70"/>
    <s v="CUST0444"/>
    <s v="Malathi Chandran"/>
    <s v="Silver"/>
    <s v="PRD067"/>
    <x v="56"/>
    <x v="11"/>
    <x v="42"/>
    <s v="FreshMart Madurai Colony"/>
    <x v="0"/>
    <n v="2169082"/>
    <n v="2.4488700749902489E-4"/>
    <s v="EMP0285"/>
    <s v="Lalitha Murugan"/>
    <s v="Store Manager"/>
    <n v="3"/>
    <n v="186.38"/>
    <x v="4"/>
    <n v="27.96"/>
    <n v="531.17999999999995"/>
    <n v="406.98"/>
    <n v="124.2"/>
    <n v="0.23381904439173165"/>
    <s v="Cash"/>
    <s v="Not Returned"/>
    <s v="In-Store"/>
    <x v="75"/>
    <s v="Weekday"/>
  </r>
  <r>
    <s v="INV100505"/>
    <x v="71"/>
    <s v="CUST0147"/>
    <s v="Hari Rao"/>
    <s v="Silver"/>
    <s v="PRD003"/>
    <x v="57"/>
    <x v="9"/>
    <x v="62"/>
    <s v="FreshMart Lucknow Complex"/>
    <x v="2"/>
    <n v="4410653"/>
    <n v="7.6883400258419786E-4"/>
    <s v="EMP0073"/>
    <s v="Harini Prabhu"/>
    <s v="Sales"/>
    <n v="5"/>
    <n v="589.75"/>
    <x v="0"/>
    <n v="0"/>
    <n v="3391.06"/>
    <n v="1718.25"/>
    <n v="1672.81"/>
    <n v="0.49330003007909029"/>
    <s v="Cash"/>
    <s v="Not Returned"/>
    <s v="In-Store"/>
    <x v="76"/>
    <s v="Weekend"/>
  </r>
  <r>
    <s v="INV100507"/>
    <x v="72"/>
    <s v="CUST0049"/>
    <s v="Lokesh Gupta"/>
    <s v="Gold"/>
    <s v="PRD132"/>
    <x v="58"/>
    <x v="7"/>
    <x v="63"/>
    <s v="FreshMart Ahmedabad Complex"/>
    <x v="0"/>
    <n v="1058381"/>
    <n v="3.4111156568381331E-3"/>
    <s v="EMP0313"/>
    <s v="Lokesh Varma"/>
    <s v="HR"/>
    <n v="8"/>
    <n v="392.42"/>
    <x v="0"/>
    <n v="0"/>
    <n v="3610.26"/>
    <n v="2030.64"/>
    <n v="1579.62"/>
    <n v="0.43753635472237451"/>
    <s v="Cash"/>
    <s v="Not Returned"/>
    <s v="In-Store"/>
    <x v="19"/>
    <s v="Weekend"/>
  </r>
  <r>
    <s v="INV100510"/>
    <x v="73"/>
    <s v="CUST0394"/>
    <s v="Sudha Mudaliar"/>
    <s v="Gold"/>
    <s v="PRD108"/>
    <x v="12"/>
    <x v="3"/>
    <x v="64"/>
    <s v="FreshMart Erode Point"/>
    <x v="0"/>
    <n v="835833"/>
    <n v="2.5247387935149728E-3"/>
    <s v="EMP0261"/>
    <s v="Hari Murugan"/>
    <s v="Sales"/>
    <n v="7"/>
    <n v="327.68"/>
    <x v="3"/>
    <n v="458.75"/>
    <n v="2110.2600000000002"/>
    <n v="1819.51"/>
    <n v="290.75"/>
    <n v="0.13777923099523279"/>
    <s v="Cash"/>
    <s v="Not Returned"/>
    <s v="In-Store"/>
    <x v="77"/>
    <s v="Weekend"/>
  </r>
  <r>
    <s v="INV100513"/>
    <x v="74"/>
    <s v="CUST0137"/>
    <s v="Raghav Selvam"/>
    <s v="Gold"/>
    <s v="PRD092"/>
    <x v="59"/>
    <x v="8"/>
    <x v="65"/>
    <s v="FreshMart Tiruppur Enclave"/>
    <x v="0"/>
    <n v="578838"/>
    <n v="1.4150073077441355E-3"/>
    <s v="EMP0079"/>
    <s v="Udhay Naicker"/>
    <s v="Sales"/>
    <n v="4"/>
    <n v="240.9"/>
    <x v="1"/>
    <n v="144.54"/>
    <n v="819.06"/>
    <n v="769.56"/>
    <n v="49.5"/>
    <n v="6.0435132957292512E-2"/>
    <s v="Cash"/>
    <s v="Not Returned"/>
    <s v="In-Store"/>
    <x v="78"/>
    <s v="Weekday"/>
  </r>
  <r>
    <s v="INV100524"/>
    <x v="75"/>
    <s v="CUST0123"/>
    <s v="Sudha Rao"/>
    <s v="Bronze"/>
    <s v="PRD078"/>
    <x v="60"/>
    <x v="2"/>
    <x v="7"/>
    <s v="FreshMart Hyderabad Crossing"/>
    <x v="0"/>
    <n v="789602"/>
    <n v="3.3124282866558091E-4"/>
    <s v="EMP0350"/>
    <s v="Uma Pandian"/>
    <s v="Cashier"/>
    <n v="1"/>
    <n v="261.55"/>
    <x v="0"/>
    <n v="0"/>
    <n v="261.55"/>
    <n v="215.03"/>
    <n v="46.52"/>
    <n v="0.17786274134964633"/>
    <s v="Cash"/>
    <s v="Returned"/>
    <s v="In-Store"/>
    <x v="42"/>
    <s v="Weekday"/>
  </r>
  <r>
    <s v="INV100525"/>
    <x v="76"/>
    <s v="CUST0162"/>
    <s v="Geetha Balan"/>
    <s v="Silver"/>
    <s v="PRD119"/>
    <x v="8"/>
    <x v="6"/>
    <x v="66"/>
    <s v="FreshMart Ahmedabad Crossing"/>
    <x v="1"/>
    <n v="2143974"/>
    <n v="3.9436112564797892E-4"/>
    <s v="EMP0316"/>
    <s v="Karthik Sekar"/>
    <s v="Billing"/>
    <n v="4"/>
    <n v="234.86"/>
    <x v="2"/>
    <n v="93.94"/>
    <n v="845.5"/>
    <n v="852.92"/>
    <n v="-7.42"/>
    <n v="-8.7758722649319935E-3"/>
    <s v="Cash"/>
    <s v="Not Returned"/>
    <s v="Online"/>
    <x v="79"/>
    <s v="Weekday"/>
  </r>
  <r>
    <s v="INV100533"/>
    <x v="77"/>
    <s v="CUST0063"/>
    <s v="Priya Varma"/>
    <s v="Gold"/>
    <s v="PRD012"/>
    <x v="61"/>
    <x v="9"/>
    <x v="35"/>
    <s v="FreshMart Hyderabad Hub"/>
    <x v="0"/>
    <n v="4125485"/>
    <n v="9.4761949201124232E-4"/>
    <s v="EMP0041"/>
    <s v="Thenmozhi Pandian"/>
    <s v="Inventory"/>
    <n v="8"/>
    <n v="574.91"/>
    <x v="1"/>
    <n v="689.89"/>
    <n v="3909.39"/>
    <n v="2691.2"/>
    <n v="1218.19"/>
    <n v="0.3116061585055469"/>
    <s v="Cash"/>
    <s v="Not Returned"/>
    <s v="Online"/>
    <x v="80"/>
    <s v="Weekday"/>
  </r>
  <r>
    <s v="INV100535"/>
    <x v="78"/>
    <s v="CUST0054"/>
    <s v="Deepak Pillai"/>
    <s v="Gold"/>
    <s v="PRD035"/>
    <x v="29"/>
    <x v="1"/>
    <x v="58"/>
    <s v="FreshMart Chennai Complex"/>
    <x v="0"/>
    <n v="2023274"/>
    <n v="7.348782221290838E-4"/>
    <s v="EMP0153"/>
    <s v="Eswari Raj"/>
    <s v="Sales"/>
    <n v="3"/>
    <n v="550.69000000000005"/>
    <x v="2"/>
    <n v="165.21"/>
    <n v="1486.86"/>
    <n v="1169.4000000000001"/>
    <n v="317.45999999999998"/>
    <n v="0.21351035067188573"/>
    <s v="Cash"/>
    <s v="Not Returned"/>
    <s v="Online"/>
    <x v="44"/>
    <s v="Weekday"/>
  </r>
  <r>
    <s v="INV100549"/>
    <x v="79"/>
    <s v="CUST0094"/>
    <s v="Sathish Sharma"/>
    <s v="Silver"/>
    <s v="PRD101"/>
    <x v="62"/>
    <x v="4"/>
    <x v="50"/>
    <s v="FreshMart Tiruppur Extension"/>
    <x v="0"/>
    <n v="2203116"/>
    <n v="1.6409031571646703E-4"/>
    <s v="EMP0264"/>
    <s v="Bhavani Iyer"/>
    <s v="Sales"/>
    <n v="1"/>
    <n v="451.89"/>
    <x v="3"/>
    <n v="90.38"/>
    <n v="361.51"/>
    <n v="387.16"/>
    <n v="-25.65"/>
    <n v="-7.0952394124643853E-2"/>
    <s v="Cash"/>
    <s v="Not Returned"/>
    <s v="In-Store"/>
    <x v="81"/>
    <s v="Weekday"/>
  </r>
  <r>
    <s v="INV100554"/>
    <x v="80"/>
    <s v="CUST0378"/>
    <s v="Radha Nair"/>
    <s v="Gold"/>
    <s v="PRD081"/>
    <x v="63"/>
    <x v="2"/>
    <x v="67"/>
    <s v="FreshMart Hyderabad Colony"/>
    <x v="0"/>
    <n v="2456631"/>
    <n v="7.9893968609856346E-5"/>
    <s v="EMP0279"/>
    <s v="Arun Varma"/>
    <s v="Sales"/>
    <n v="3"/>
    <n v="56.89"/>
    <x v="0"/>
    <n v="0"/>
    <n v="196.27"/>
    <n v="134.88"/>
    <n v="61.39"/>
    <n v="0.31278341060783615"/>
    <s v="Cash"/>
    <s v="Not Returned"/>
    <s v="Online"/>
    <x v="82"/>
    <s v="Weekend"/>
  </r>
  <r>
    <s v="INV100557"/>
    <x v="23"/>
    <s v="CUST0277"/>
    <s v="Senthil Kumar"/>
    <s v="Gold"/>
    <s v="PRD111"/>
    <x v="3"/>
    <x v="3"/>
    <x v="68"/>
    <s v="FreshMart Kochi Bypass"/>
    <x v="0"/>
    <n v="4616552"/>
    <n v="4.0142296675094315E-4"/>
    <s v="EMP0146"/>
    <s v="Kishore Chettiar"/>
    <s v="Inventory"/>
    <n v="7"/>
    <n v="230.21"/>
    <x v="0"/>
    <n v="0"/>
    <n v="1853.19"/>
    <n v="1336.3"/>
    <n v="516.89"/>
    <n v="0.27891905309223552"/>
    <s v="Cash"/>
    <s v="Not Returned"/>
    <s v="In-Store"/>
    <x v="83"/>
    <s v="Weekend"/>
  </r>
  <r>
    <s v="INV100558"/>
    <x v="81"/>
    <s v="CUST0573"/>
    <s v="Padma Varma"/>
    <s v="Bronze"/>
    <s v="PRD120"/>
    <x v="64"/>
    <x v="6"/>
    <x v="48"/>
    <s v="FreshMart Nagpur Crossing"/>
    <x v="1"/>
    <n v="2496578"/>
    <n v="1.9476259103460818E-4"/>
    <s v="EMP0070"/>
    <s v="Umesh Subramaniam"/>
    <s v="Sales"/>
    <n v="5"/>
    <n v="121.56"/>
    <x v="3"/>
    <n v="121.56"/>
    <n v="486.24"/>
    <n v="464.8"/>
    <n v="21.44"/>
    <n v="4.4093451793353076E-2"/>
    <s v="Cash"/>
    <s v="Not Returned"/>
    <s v="Online"/>
    <x v="70"/>
    <s v="Weekday"/>
  </r>
  <r>
    <s v="INV100568"/>
    <x v="82"/>
    <s v="CUST0370"/>
    <s v="Jaya Naicker"/>
    <s v="Gold"/>
    <s v="PRD032"/>
    <x v="42"/>
    <x v="1"/>
    <x v="69"/>
    <s v="FreshMart Coimbatore Plaza"/>
    <x v="0"/>
    <n v="982441"/>
    <n v="1.1885497449719627E-3"/>
    <s v="EMP0032"/>
    <s v="Kavya Nair"/>
    <s v="Cashier"/>
    <n v="8"/>
    <n v="145.96"/>
    <x v="0"/>
    <n v="0"/>
    <n v="1167.68"/>
    <n v="927.28"/>
    <n v="240.4"/>
    <n v="0.20587832282817209"/>
    <s v="Cash"/>
    <s v="Not Returned"/>
    <s v="In-Store"/>
    <x v="84"/>
    <s v="Weekday"/>
  </r>
  <r>
    <s v="INV100573"/>
    <x v="11"/>
    <s v="CUST0689"/>
    <s v="Karthik Pillai"/>
    <s v="Silver"/>
    <s v="PRD093"/>
    <x v="4"/>
    <x v="4"/>
    <x v="8"/>
    <s v="FreshMart Kochi Plaza"/>
    <x v="0"/>
    <n v="2481146"/>
    <n v="3.8981986549763694E-5"/>
    <s v="EMP0321"/>
    <s v="Sundar Velan"/>
    <s v="Cashier"/>
    <n v="1"/>
    <n v="96.72"/>
    <x v="0"/>
    <n v="0"/>
    <n v="96.72"/>
    <n v="79.819999999999993"/>
    <n v="16.899999999999999"/>
    <n v="0.17473118279569891"/>
    <s v="Cash"/>
    <s v="Returned"/>
    <s v="In-Store"/>
    <x v="85"/>
    <s v="Weekday"/>
  </r>
  <r>
    <s v="INV100579"/>
    <x v="27"/>
    <s v="CUST0327"/>
    <s v="Lakshmi Rao"/>
    <s v="Bronze"/>
    <s v="PRD123"/>
    <x v="65"/>
    <x v="6"/>
    <x v="70"/>
    <s v="FreshMart Hyderabad Main Road"/>
    <x v="0"/>
    <n v="970105"/>
    <n v="3.7808278485318599E-4"/>
    <s v="EMP0308"/>
    <s v="Thenmozhi Selvam"/>
    <s v="Cashier"/>
    <n v="2"/>
    <n v="183.39"/>
    <x v="0"/>
    <n v="0"/>
    <n v="366.78"/>
    <n v="316.86"/>
    <n v="49.92"/>
    <n v="0.1361033862260756"/>
    <s v="Cash"/>
    <s v="Not Returned"/>
    <s v="Online"/>
    <x v="86"/>
    <s v="Weekday"/>
  </r>
  <r>
    <s v="INV100586"/>
    <x v="83"/>
    <s v="CUST0356"/>
    <s v="Janani Chettiar"/>
    <s v="Bronze"/>
    <s v="PRD140"/>
    <x v="66"/>
    <x v="10"/>
    <x v="71"/>
    <s v="FreshMart Nagpur Central"/>
    <x v="1"/>
    <n v="590020"/>
    <n v="6.8707840412189419E-4"/>
    <s v="EMP0344"/>
    <s v="Meena Kumar"/>
    <s v="Sales"/>
    <n v="1"/>
    <n v="352.51"/>
    <x v="0"/>
    <n v="0"/>
    <n v="405.39"/>
    <n v="260.06"/>
    <n v="145.33000000000001"/>
    <n v="0.35849428944966577"/>
    <s v="Cash"/>
    <s v="Not Returned"/>
    <s v="In-Store"/>
    <x v="87"/>
    <s v="Weekend"/>
  </r>
  <r>
    <s v="INV100588"/>
    <x v="16"/>
    <s v="CUST0356"/>
    <s v="Janani Chettiar"/>
    <s v="Bronze"/>
    <s v="PRD014"/>
    <x v="67"/>
    <x v="0"/>
    <x v="72"/>
    <s v="FreshMart Ahmedabad Heights"/>
    <x v="1"/>
    <n v="442084"/>
    <n v="2.8831850960450954E-3"/>
    <s v="EMP0236"/>
    <s v="Madhavan Varma"/>
    <s v="Sales"/>
    <n v="3"/>
    <n v="434.65"/>
    <x v="1"/>
    <n v="195.59"/>
    <n v="1274.6099999999999"/>
    <n v="1054.8900000000001"/>
    <n v="219.72"/>
    <n v="0.17238214041942243"/>
    <s v="Cash"/>
    <s v="Not Returned"/>
    <s v="Mobile App"/>
    <x v="88"/>
    <s v="Weekend"/>
  </r>
  <r>
    <s v="INV100591"/>
    <x v="84"/>
    <s v="CUST0632"/>
    <s v="Bharath Velan"/>
    <s v="Bronze"/>
    <s v="PRD105"/>
    <x v="68"/>
    <x v="3"/>
    <x v="73"/>
    <s v="FreshMart Hyderabad Market"/>
    <x v="0"/>
    <n v="1996693"/>
    <n v="1.1812031193578582E-4"/>
    <s v="EMP0114"/>
    <s v="Devi Krishnan"/>
    <s v="Store Manager"/>
    <n v="2"/>
    <n v="131.03"/>
    <x v="2"/>
    <n v="26.21"/>
    <n v="235.85"/>
    <n v="234.54"/>
    <n v="1.31"/>
    <n v="5.5543777824888707E-3"/>
    <s v="Cash"/>
    <s v="Not Returned"/>
    <s v="In-Store"/>
    <x v="89"/>
    <s v="Weekday"/>
  </r>
  <r>
    <s v="INV100592"/>
    <x v="85"/>
    <s v="CUST0230"/>
    <s v="Thenmozhi Menon"/>
    <s v="Silver"/>
    <s v="PRD106"/>
    <x v="69"/>
    <x v="3"/>
    <x v="62"/>
    <s v="FreshMart Lucknow Complex"/>
    <x v="2"/>
    <n v="4410653"/>
    <n v="5.9186247478547961E-5"/>
    <s v="EMP0073"/>
    <s v="Harini Prabhu"/>
    <s v="Sales"/>
    <n v="1"/>
    <n v="227"/>
    <x v="0"/>
    <n v="0"/>
    <n v="261.05"/>
    <n v="196.3"/>
    <n v="64.75"/>
    <n v="0.24803677456425971"/>
    <s v="Cash"/>
    <s v="Not Returned"/>
    <s v="Online"/>
    <x v="90"/>
    <s v="Weekend"/>
  </r>
  <r>
    <s v="INV100595"/>
    <x v="48"/>
    <s v="CUST0480"/>
    <s v="Aishwarya Balan"/>
    <s v="Bronze"/>
    <s v="PRD086"/>
    <x v="70"/>
    <x v="8"/>
    <x v="73"/>
    <s v="FreshMart Hyderabad Market"/>
    <x v="0"/>
    <n v="1996693"/>
    <n v="4.8037429890323646E-4"/>
    <s v="EMP0143"/>
    <s v="Chitra Prabhu"/>
    <s v="Sales"/>
    <n v="3"/>
    <n v="327.08"/>
    <x v="1"/>
    <n v="147.19"/>
    <n v="959.16"/>
    <n v="823.83"/>
    <n v="135.33000000000001"/>
    <n v="0.14109220567997"/>
    <s v="Cash"/>
    <s v="Not Returned"/>
    <s v="In-Store"/>
    <x v="91"/>
    <s v="Weekend"/>
  </r>
  <r>
    <s v="INV100596"/>
    <x v="86"/>
    <s v="CUST0449"/>
    <s v="Sudha Sekar"/>
    <s v="Bronze"/>
    <s v="PRD086"/>
    <x v="70"/>
    <x v="8"/>
    <x v="74"/>
    <s v="FreshMart Surat Crossing"/>
    <x v="1"/>
    <n v="5188197"/>
    <n v="2.1434613990178089E-4"/>
    <s v="EMP0145"/>
    <s v="Ilango Reddy"/>
    <s v="Cashier"/>
    <n v="4"/>
    <n v="327.08"/>
    <x v="1"/>
    <n v="196.25"/>
    <n v="1112.07"/>
    <n v="1098.44"/>
    <n v="13.63"/>
    <n v="1.2256422707203684E-2"/>
    <s v="Cash"/>
    <s v="Not Returned"/>
    <s v="In-Store"/>
    <x v="92"/>
    <s v="Weekday"/>
  </r>
  <r>
    <s v="INV100597"/>
    <x v="87"/>
    <s v="CUST0110"/>
    <s v="Pandi Chandran"/>
    <s v="Gold"/>
    <s v="PRD063"/>
    <x v="71"/>
    <x v="11"/>
    <x v="75"/>
    <s v="FreshMart Kochi Colony"/>
    <x v="0"/>
    <n v="3928553"/>
    <n v="1.3442099419302731E-4"/>
    <s v="EMP0173"/>
    <s v="Mala Iyer"/>
    <s v="Inventory"/>
    <n v="7"/>
    <n v="75.44"/>
    <x v="0"/>
    <n v="0"/>
    <n v="528.08000000000004"/>
    <n v="380.24"/>
    <n v="147.84"/>
    <n v="0.27995758218451749"/>
    <s v="Cash"/>
    <s v="Not Returned"/>
    <s v="In-Store"/>
    <x v="93"/>
    <s v="Weekday"/>
  </r>
  <r>
    <s v="INV100601"/>
    <x v="88"/>
    <s v="CUST0259"/>
    <s v="Mani Pandian"/>
    <s v="Silver"/>
    <s v="PRD099"/>
    <x v="72"/>
    <x v="4"/>
    <x v="62"/>
    <s v="FreshMart Lucknow Complex"/>
    <x v="2"/>
    <n v="4410653"/>
    <n v="9.092984644223882E-5"/>
    <s v="EMP0073"/>
    <s v="Harini Prabhu"/>
    <s v="Sales"/>
    <n v="1"/>
    <n v="401.06"/>
    <x v="0"/>
    <n v="0"/>
    <n v="401.06"/>
    <n v="347.47"/>
    <n v="53.59"/>
    <n v="0.13362090460280257"/>
    <s v="Cash"/>
    <s v="Not Returned"/>
    <s v="In-Store"/>
    <x v="94"/>
    <s v="Weekday"/>
  </r>
  <r>
    <s v="INV100609"/>
    <x v="89"/>
    <s v="CUST0037"/>
    <s v="Ezhil Balan"/>
    <s v="Gold"/>
    <s v="PRD066"/>
    <x v="73"/>
    <x v="11"/>
    <x v="16"/>
    <s v="FreshMart Salem Hub"/>
    <x v="0"/>
    <n v="846057"/>
    <n v="1.5695041823423246E-3"/>
    <s v="EMP0105"/>
    <s v="Nagarajan Mudaliar"/>
    <s v="Cashier"/>
    <n v="3"/>
    <n v="491.81"/>
    <x v="2"/>
    <n v="147.54"/>
    <n v="1327.89"/>
    <n v="1096.71"/>
    <n v="231.18"/>
    <n v="0.17409574588256557"/>
    <s v="Cash"/>
    <s v="Not Returned"/>
    <s v="In-Store"/>
    <x v="95"/>
    <s v="Weekday"/>
  </r>
  <r>
    <s v="INV100610"/>
    <x v="90"/>
    <s v="CUST0215"/>
    <s v="Nithya Nathan"/>
    <s v="Bronze"/>
    <s v="PRD108"/>
    <x v="12"/>
    <x v="3"/>
    <x v="76"/>
    <s v="FreshMart Delhi Towers"/>
    <x v="2"/>
    <n v="808195"/>
    <n v="1.5175545505725723E-3"/>
    <s v="EMP0006"/>
    <s v="Indira Nair"/>
    <s v="Cashier"/>
    <n v="4"/>
    <n v="306.62"/>
    <x v="0"/>
    <n v="0"/>
    <n v="1226.48"/>
    <n v="1039.72"/>
    <n v="186.76"/>
    <n v="0.15227317200443544"/>
    <s v="Cash"/>
    <s v="Not Returned"/>
    <s v="Mobile App"/>
    <x v="96"/>
    <s v="Weekday"/>
  </r>
  <r>
    <s v="INV100611"/>
    <x v="91"/>
    <s v="CUST0425"/>
    <s v="Balaji Mudaliar"/>
    <s v="Gold"/>
    <s v="PRD081"/>
    <x v="63"/>
    <x v="2"/>
    <x v="77"/>
    <s v="FreshMart Patna Arcade"/>
    <x v="3"/>
    <n v="2254678"/>
    <n v="1.4127516212958125E-4"/>
    <s v="EMP0236"/>
    <s v="Madhavan Varma"/>
    <s v="Sales"/>
    <n v="7"/>
    <n v="56.88"/>
    <x v="3"/>
    <n v="79.63"/>
    <n v="318.52999999999997"/>
    <n v="314.72000000000003"/>
    <n v="3.81"/>
    <n v="1.19611967475591E-2"/>
    <s v="Cash"/>
    <s v="Not Returned"/>
    <s v="In-Store"/>
    <x v="97"/>
    <s v="Weekday"/>
  </r>
  <r>
    <s v="INV100618"/>
    <x v="92"/>
    <s v="CUST0602"/>
    <s v="Harini Pandian"/>
    <s v="Silver"/>
    <s v="PRD119"/>
    <x v="8"/>
    <x v="6"/>
    <x v="78"/>
    <s v="FreshMart Mumbai Extension"/>
    <x v="1"/>
    <n v="520137"/>
    <n v="2.2576744203930887E-3"/>
    <s v="EMP0155"/>
    <s v="Vijay Chandran"/>
    <s v="Cashier"/>
    <n v="5"/>
    <n v="234.86"/>
    <x v="0"/>
    <n v="0"/>
    <n v="1174.3"/>
    <n v="1066.1500000000001"/>
    <n v="108.15"/>
    <n v="9.2097419739419234E-2"/>
    <s v="Cash"/>
    <s v="Not Returned"/>
    <s v="In-Store"/>
    <x v="98"/>
    <s v="Weekday"/>
  </r>
  <r>
    <s v="INV100622"/>
    <x v="93"/>
    <s v="CUST0660"/>
    <s v="Hariharan Iyer"/>
    <s v="Bronze"/>
    <s v="PRD146"/>
    <x v="74"/>
    <x v="10"/>
    <x v="10"/>
    <s v="FreshMart Salem Main Road"/>
    <x v="0"/>
    <n v="838760"/>
    <n v="2.3215222471267109E-4"/>
    <s v="EMP0132"/>
    <s v="Radha Balan"/>
    <s v="Sales"/>
    <n v="3"/>
    <n v="66.400000000000006"/>
    <x v="1"/>
    <n v="29.88"/>
    <n v="194.72"/>
    <n v="149.97"/>
    <n v="44.75"/>
    <n v="0.22981717337715696"/>
    <s v="Cash"/>
    <s v="Not Returned"/>
    <s v="In-Store"/>
    <x v="99"/>
    <s v="Weekend"/>
  </r>
  <r>
    <s v="INV100629"/>
    <x v="94"/>
    <s v="CUST0008"/>
    <s v="Eswari Raj"/>
    <s v="Silver"/>
    <s v="PRD054"/>
    <x v="75"/>
    <x v="5"/>
    <x v="15"/>
    <s v="FreshMart Tiruppur Complex"/>
    <x v="0"/>
    <n v="4327607"/>
    <n v="1.225065030165632E-4"/>
    <s v="EMP0133"/>
    <s v="Deepak Naicker"/>
    <s v="Sales"/>
    <n v="1"/>
    <n v="530.16"/>
    <x v="0"/>
    <n v="0"/>
    <n v="530.16"/>
    <n v="379.19"/>
    <n v="150.97"/>
    <n v="0.28476309038780745"/>
    <s v="Cash"/>
    <s v="Not Returned"/>
    <s v="In-Store"/>
    <x v="100"/>
    <s v="Weekday"/>
  </r>
  <r>
    <s v="INV100633"/>
    <x v="95"/>
    <s v="CUST0260"/>
    <s v="Geetha Achari"/>
    <s v="Silver"/>
    <s v="PRD022"/>
    <x v="10"/>
    <x v="0"/>
    <x v="79"/>
    <s v="FreshMart Mysuru Arcade"/>
    <x v="0"/>
    <n v="1009286"/>
    <n v="3.8471751317267853E-4"/>
    <s v="EMP0154"/>
    <s v="Dinesh Varma"/>
    <s v="Store Manager"/>
    <n v="1"/>
    <n v="397.22"/>
    <x v="1"/>
    <n v="59.58"/>
    <n v="388.29"/>
    <n v="319.37"/>
    <n v="68.92"/>
    <n v="0.17749620129284813"/>
    <s v="Cash"/>
    <s v="Not Returned"/>
    <s v="Mobile App"/>
    <x v="101"/>
    <s v="Weekend"/>
  </r>
  <r>
    <s v="INV100634"/>
    <x v="96"/>
    <s v="CUST0005"/>
    <s v="Pandi Raj"/>
    <s v="Silver"/>
    <s v="PRD071"/>
    <x v="76"/>
    <x v="2"/>
    <x v="47"/>
    <s v="FreshMart Nagpur Market"/>
    <x v="0"/>
    <n v="820955"/>
    <n v="5.5277085832962834E-5"/>
    <s v="EMP0009"/>
    <s v="Usha Chettiar"/>
    <s v="Cashier"/>
    <n v="1"/>
    <n v="53.39"/>
    <x v="1"/>
    <n v="8.01"/>
    <n v="45.38"/>
    <n v="43.01"/>
    <n v="2.37"/>
    <n v="5.2225650066108416E-2"/>
    <s v="Cash"/>
    <s v="Not Returned"/>
    <s v="Online"/>
    <x v="102"/>
    <s v="Weekday"/>
  </r>
  <r>
    <s v="INV100646"/>
    <x v="97"/>
    <s v="CUST0586"/>
    <s v="Meena Selvam"/>
    <s v="Bronze"/>
    <s v="PRD029"/>
    <x v="11"/>
    <x v="1"/>
    <x v="80"/>
    <s v="FreshMart Pune Junction"/>
    <x v="1"/>
    <n v="542771"/>
    <n v="2.1149250789006782E-3"/>
    <s v="EMP0319"/>
    <s v="Harini Kumar"/>
    <s v="Cashier"/>
    <n v="3"/>
    <n v="332.73"/>
    <x v="0"/>
    <n v="0"/>
    <n v="1147.92"/>
    <n v="783.66"/>
    <n v="364.26"/>
    <n v="0.31732176458289774"/>
    <s v="Cash"/>
    <s v="Not Returned"/>
    <s v="In-Store"/>
    <x v="103"/>
    <s v="Weekend"/>
  </r>
  <r>
    <s v="INV100648"/>
    <x v="98"/>
    <s v="CUST0507"/>
    <s v="Kamala Iyer"/>
    <s v="Silver"/>
    <s v="PRD105"/>
    <x v="68"/>
    <x v="3"/>
    <x v="0"/>
    <s v="FreshMart Mysuru Colony"/>
    <x v="0"/>
    <n v="808240"/>
    <n v="5.1878155003464322E-4"/>
    <s v="EMP0023"/>
    <s v="Jayakumar Gounder"/>
    <s v="Operations"/>
    <n v="4"/>
    <n v="131.03"/>
    <x v="3"/>
    <n v="104.82"/>
    <n v="419.3"/>
    <n v="469.08"/>
    <n v="-49.78"/>
    <n v="-0.11872167898879084"/>
    <s v="Cash"/>
    <s v="Not Returned"/>
    <s v="In-Store"/>
    <x v="104"/>
    <s v="Weekday"/>
  </r>
  <r>
    <s v="INV100659"/>
    <x v="99"/>
    <s v="CUST0191"/>
    <s v="Elango Balan"/>
    <s v="Bronze"/>
    <s v="PRD135"/>
    <x v="77"/>
    <x v="7"/>
    <x v="81"/>
    <s v="FreshMart Tiruppur Colony"/>
    <x v="0"/>
    <n v="977898"/>
    <n v="1.136897713258438E-3"/>
    <s v="EMP0325"/>
    <s v="Chandran Naidu"/>
    <s v="Cashier"/>
    <n v="3"/>
    <n v="379.12"/>
    <x v="1"/>
    <n v="170.6"/>
    <n v="1111.77"/>
    <n v="879.15"/>
    <n v="232.62"/>
    <n v="0.20923392428290025"/>
    <s v="Cash"/>
    <s v="Not Returned"/>
    <s v="In-Store"/>
    <x v="105"/>
    <s v="Weekend"/>
  </r>
  <r>
    <s v="INV100660"/>
    <x v="100"/>
    <s v="CUST0599"/>
    <s v="Kalpana Subramaniam"/>
    <s v="Gold"/>
    <s v="PRD121"/>
    <x v="78"/>
    <x v="6"/>
    <x v="69"/>
    <s v="FreshMart Coimbatore Plaza"/>
    <x v="0"/>
    <n v="982441"/>
    <n v="1.6727925646425588E-3"/>
    <s v="EMP0043"/>
    <s v="Suresh Reddy"/>
    <s v="Cashier"/>
    <n v="6"/>
    <n v="322.24"/>
    <x v="1"/>
    <n v="290.02"/>
    <n v="1643.42"/>
    <n v="1629.18"/>
    <n v="14.24"/>
    <n v="8.6648574314539192E-3"/>
    <s v="Cash"/>
    <s v="Not Returned"/>
    <s v="Online"/>
    <x v="106"/>
    <s v="Weekday"/>
  </r>
  <r>
    <s v="INV100665"/>
    <x v="23"/>
    <s v="CUST0540"/>
    <s v="Thenmozhi Naicker"/>
    <s v="Gold"/>
    <s v="PRD017"/>
    <x v="27"/>
    <x v="0"/>
    <x v="82"/>
    <s v="FreshMart Tiruppur Market"/>
    <x v="0"/>
    <n v="5001334"/>
    <n v="3.0961139567963267E-4"/>
    <s v="EMP0288"/>
    <s v="Chitra Selvam"/>
    <s v="Sales"/>
    <n v="3"/>
    <n v="528.04"/>
    <x v="1"/>
    <n v="237.62"/>
    <n v="1548.47"/>
    <n v="1193.07"/>
    <n v="355.4"/>
    <n v="0.22951687795049305"/>
    <s v="Cash"/>
    <s v="Not Returned"/>
    <s v="Mobile App"/>
    <x v="107"/>
    <s v="Weekend"/>
  </r>
  <r>
    <s v="INV100673"/>
    <x v="101"/>
    <s v="CUST0020"/>
    <s v="Ilango Murugan"/>
    <s v="Bronze"/>
    <s v="PRD126"/>
    <x v="79"/>
    <x v="6"/>
    <x v="28"/>
    <s v="FreshMart Bengaluru Square"/>
    <x v="0"/>
    <n v="2183318"/>
    <n v="4.9537447133216506E-4"/>
    <s v="EMP0152"/>
    <s v="Thiru Varma"/>
    <s v="Store Manager"/>
    <n v="3"/>
    <n v="360.52"/>
    <x v="0"/>
    <n v="0"/>
    <n v="1081.56"/>
    <n v="973.44"/>
    <n v="108.12"/>
    <n v="9.9966714745367807E-2"/>
    <s v="Cash"/>
    <s v="Not Returned"/>
    <s v="Online"/>
    <x v="108"/>
    <s v="Weekday"/>
  </r>
  <r>
    <s v="INV100681"/>
    <x v="102"/>
    <s v="CUST0384"/>
    <s v="Anand Kumar"/>
    <s v="Gold"/>
    <s v="PRD073"/>
    <x v="61"/>
    <x v="2"/>
    <x v="83"/>
    <s v="FreshMart Pune Enclave"/>
    <x v="1"/>
    <n v="2124862"/>
    <n v="5.2753072905440453E-4"/>
    <s v="EMP0196"/>
    <s v="Elango Sekar"/>
    <s v="Operations"/>
    <n v="3"/>
    <n v="415.16"/>
    <x v="2"/>
    <n v="124.55"/>
    <n v="1120.93"/>
    <n v="957.15"/>
    <n v="163.78"/>
    <n v="0.1461108186951906"/>
    <s v="Cash"/>
    <s v="Not Returned"/>
    <s v="Online"/>
    <x v="109"/>
    <s v="Weekday"/>
  </r>
  <r>
    <s v="INV100690"/>
    <x v="103"/>
    <s v="CUST0242"/>
    <s v="Missing Customer Name"/>
    <s v="Gold"/>
    <s v="PRD020"/>
    <x v="80"/>
    <x v="0"/>
    <x v="84"/>
    <s v="FreshMart Chennai Central"/>
    <x v="0"/>
    <n v="471467"/>
    <n v="1.2257909885527512E-3"/>
    <s v="EMP0150"/>
    <s v="Dhanya Iyer"/>
    <s v="Operations"/>
    <n v="7"/>
    <n v="103.2"/>
    <x v="3"/>
    <n v="144.47999999999999"/>
    <n v="577.91999999999996"/>
    <n v="602.35"/>
    <n v="-24.43"/>
    <n v="-4.2272286821705432E-2"/>
    <s v="Cash"/>
    <s v="Not Returned"/>
    <s v="Online"/>
    <x v="25"/>
    <s v="Weekday"/>
  </r>
  <r>
    <s v="INV100699"/>
    <x v="104"/>
    <s v="CUST0420"/>
    <s v="Bharath Mudaliar"/>
    <s v="Silver"/>
    <s v="PRD107"/>
    <x v="81"/>
    <x v="3"/>
    <x v="85"/>
    <s v="FreshMart Mysuru Market"/>
    <x v="0"/>
    <n v="577743"/>
    <n v="1.4023536416711239E-3"/>
    <s v="EMP0030"/>
    <s v="Hariharan Rao"/>
    <s v="Cashier"/>
    <n v="2"/>
    <n v="405.1"/>
    <x v="0"/>
    <n v="0"/>
    <n v="810.2"/>
    <n v="696.82"/>
    <n v="113.38"/>
    <n v="0.13994075536904466"/>
    <s v="Cash"/>
    <s v="Not Returned"/>
    <s v="In-Store"/>
    <x v="78"/>
    <s v="Weekday"/>
  </r>
  <r>
    <s v="INV100707"/>
    <x v="7"/>
    <s v="CUST0572"/>
    <s v="Chandrasekar Balan"/>
    <s v="Gold"/>
    <s v="PRD123"/>
    <x v="65"/>
    <x v="6"/>
    <x v="86"/>
    <s v="FreshMart Chennai Junction"/>
    <x v="0"/>
    <n v="544019"/>
    <n v="1.5837314505559549E-3"/>
    <s v="EMP0142"/>
    <s v="Sathish Subramaniam"/>
    <s v="Billing"/>
    <n v="4"/>
    <n v="187.3"/>
    <x v="0"/>
    <n v="0"/>
    <n v="861.58"/>
    <n v="633.72"/>
    <n v="227.86"/>
    <n v="0.264467606026138"/>
    <s v="Cash"/>
    <s v="Not Returned"/>
    <s v="In-Store"/>
    <x v="110"/>
    <s v="Weekend"/>
  </r>
  <r>
    <s v="INV100716"/>
    <x v="38"/>
    <s v="CUST0262"/>
    <s v="Udhay Mudaliar"/>
    <s v="Silver"/>
    <s v="PRD054"/>
    <x v="75"/>
    <x v="5"/>
    <x v="87"/>
    <s v="FreshMart Ahmedabad Hub"/>
    <x v="1"/>
    <n v="817396"/>
    <n v="3.242981370107023E-3"/>
    <s v="EMP0294"/>
    <s v="Meena Prabhu"/>
    <s v="Store Manager"/>
    <n v="5"/>
    <n v="530.16"/>
    <x v="0"/>
    <n v="0"/>
    <n v="2650.8"/>
    <n v="1895.95"/>
    <n v="754.85"/>
    <n v="0.28476309038780745"/>
    <s v="Cash"/>
    <s v="Not Returned"/>
    <s v="Online"/>
    <x v="111"/>
    <s v="Weekday"/>
  </r>
  <r>
    <s v="INV100725"/>
    <x v="49"/>
    <s v="CUST0169"/>
    <s v="Thenmozhi Murugan"/>
    <s v="Bronze"/>
    <s v="PRD117"/>
    <x v="82"/>
    <x v="6"/>
    <x v="2"/>
    <s v="FreshMart Bengaluru Plaza"/>
    <x v="0"/>
    <n v="1059131"/>
    <n v="6.9922417529087527E-4"/>
    <s v="EMP0133"/>
    <s v="Deepak Naicker"/>
    <s v="Sales"/>
    <n v="3"/>
    <n v="268.32"/>
    <x v="3"/>
    <n v="160.99"/>
    <n v="740.57"/>
    <n v="724.32"/>
    <n v="16.25"/>
    <n v="2.1942557759563577E-2"/>
    <s v="Cash"/>
    <s v="Not Returned"/>
    <s v="In-Store"/>
    <x v="112"/>
    <s v="Weekend"/>
  </r>
  <r>
    <s v="INV100741"/>
    <x v="12"/>
    <s v="CUST0071"/>
    <s v="Venkat Iyer"/>
    <s v="Silver"/>
    <s v="PRD068"/>
    <x v="83"/>
    <x v="11"/>
    <x v="88"/>
    <s v="FreshMart Nagpur Plaza"/>
    <x v="1"/>
    <n v="572932"/>
    <n v="1.3982287601320925E-3"/>
    <s v="EMP0026"/>
    <s v="Nandhini Pandian"/>
    <s v="Operations"/>
    <n v="3"/>
    <n v="232.2"/>
    <x v="0"/>
    <n v="0"/>
    <n v="801.09"/>
    <n v="482.94"/>
    <n v="318.14999999999998"/>
    <n v="0.39714638804628688"/>
    <s v="Cash"/>
    <s v="Not Returned"/>
    <s v="In-Store"/>
    <x v="113"/>
    <s v="Weekend"/>
  </r>
  <r>
    <s v="INV100746"/>
    <x v="105"/>
    <s v="CUST0139"/>
    <s v="Prasath Prabhu"/>
    <s v="Bronze"/>
    <s v="PRD125"/>
    <x v="31"/>
    <x v="6"/>
    <x v="89"/>
    <s v="FreshMart Salem Bypass"/>
    <x v="0"/>
    <n v="5200952"/>
    <n v="1.6873064777371528E-4"/>
    <s v="EMP0115"/>
    <s v="Vasanth Menon"/>
    <s v="Store Manager"/>
    <n v="4"/>
    <n v="219.39"/>
    <x v="0"/>
    <n v="0"/>
    <n v="877.56"/>
    <n v="781.76"/>
    <n v="95.8"/>
    <n v="0.10916632480969962"/>
    <s v="Cash"/>
    <s v="Not Returned"/>
    <s v="In-Store"/>
    <x v="57"/>
    <s v="Weekday"/>
  </r>
  <r>
    <s v="INV100756"/>
    <x v="106"/>
    <s v="CUST0505"/>
    <s v="Yazhini Sekar"/>
    <s v="Gold"/>
    <s v="PRD079"/>
    <x v="28"/>
    <x v="2"/>
    <x v="90"/>
    <s v="FreshMart Mysuru Complex"/>
    <x v="0"/>
    <n v="433000"/>
    <n v="3.5729561200923787E-3"/>
    <s v="EMP0222"/>
    <s v="Poornima Rao"/>
    <s v="Inventory"/>
    <n v="5"/>
    <n v="269.06"/>
    <x v="0"/>
    <n v="0"/>
    <n v="1547.09"/>
    <n v="970.3"/>
    <n v="576.79"/>
    <n v="0.3728225248692707"/>
    <s v="Cash"/>
    <s v="Not Returned"/>
    <s v="In-Store"/>
    <x v="114"/>
    <s v="Weekend"/>
  </r>
  <r>
    <s v="INV100762"/>
    <x v="107"/>
    <s v="CUST0205"/>
    <s v="Lalitha Nathan"/>
    <s v="Gold"/>
    <s v="PRD018"/>
    <x v="0"/>
    <x v="0"/>
    <x v="91"/>
    <s v="FreshMart Mysuru Towers"/>
    <x v="0"/>
    <n v="988505"/>
    <n v="1.6992124470791752E-3"/>
    <s v="EMP0024"/>
    <s v="Bhavani Kumar"/>
    <s v="Cashier"/>
    <n v="7"/>
    <n v="260.82"/>
    <x v="3"/>
    <n v="365.15"/>
    <n v="1679.68"/>
    <n v="1338.4"/>
    <n v="341.28"/>
    <n v="0.20318155839207466"/>
    <s v="Cash"/>
    <s v="Not Returned"/>
    <s v="Online"/>
    <x v="115"/>
    <s v="Weekend"/>
  </r>
  <r>
    <s v="INV100770"/>
    <x v="108"/>
    <s v="CUST0252"/>
    <s v="Kannan Gupta"/>
    <s v="Silver"/>
    <s v="PRD015"/>
    <x v="55"/>
    <x v="0"/>
    <x v="79"/>
    <s v="FreshMart Mysuru Arcade"/>
    <x v="0"/>
    <n v="1009286"/>
    <n v="4.3258303394677031E-4"/>
    <s v="EMP0121"/>
    <s v="Nithya Selvam"/>
    <s v="Cashier"/>
    <n v="1"/>
    <n v="459.58"/>
    <x v="4"/>
    <n v="22.98"/>
    <n v="436.6"/>
    <n v="386.89"/>
    <n v="49.71"/>
    <n v="0.11385707741639944"/>
    <s v="Cash"/>
    <s v="Not Returned"/>
    <s v="In-Store"/>
    <x v="42"/>
    <s v="Weekday"/>
  </r>
  <r>
    <s v="INV100773"/>
    <x v="109"/>
    <s v="CUST0307"/>
    <s v="Ashok Nathan"/>
    <s v="Bronze"/>
    <s v="PRD047"/>
    <x v="52"/>
    <x v="5"/>
    <x v="35"/>
    <s v="FreshMart Hyderabad Hub"/>
    <x v="0"/>
    <n v="4125485"/>
    <n v="3.7672176725887991E-4"/>
    <s v="EMP0255"/>
    <s v="Jagan Chettiar"/>
    <s v="Billing"/>
    <n v="3"/>
    <n v="474.19"/>
    <x v="4"/>
    <n v="71.13"/>
    <n v="1554.16"/>
    <n v="1031.67"/>
    <n v="522.49"/>
    <n v="0.33618803726772017"/>
    <s v="Cash"/>
    <s v="Not Returned"/>
    <s v="In-Store"/>
    <x v="60"/>
    <s v="Weekend"/>
  </r>
  <r>
    <s v="INV100788"/>
    <x v="110"/>
    <s v="CUST0354"/>
    <s v="Hemalatha Gounder"/>
    <s v="Silver"/>
    <s v="PRD030"/>
    <x v="9"/>
    <x v="1"/>
    <x v="92"/>
    <s v="FreshMart Erode Central"/>
    <x v="0"/>
    <n v="983222"/>
    <n v="2.9847786156127508E-4"/>
    <s v="EMP0011"/>
    <s v="Balamurugan Sharma"/>
    <s v="Billing"/>
    <n v="2"/>
    <n v="172.63"/>
    <x v="1"/>
    <n v="51.79"/>
    <n v="293.47000000000003"/>
    <n v="284"/>
    <n v="9.4700000000000006"/>
    <n v="3.2269056462330047E-2"/>
    <s v="Cash"/>
    <s v="Not Returned"/>
    <s v="In-Store"/>
    <x v="39"/>
    <s v="Weekday"/>
  </r>
  <r>
    <s v="INV100794"/>
    <x v="111"/>
    <s v="CUST0609"/>
    <s v="Suresh Prabhu"/>
    <s v="Silver"/>
    <s v="PRD112"/>
    <x v="16"/>
    <x v="3"/>
    <x v="71"/>
    <s v="FreshMart Nagpur Central"/>
    <x v="1"/>
    <n v="590020"/>
    <n v="2.1332327717704484E-3"/>
    <s v="EMP0098"/>
    <s v="Dhanya Balan"/>
    <s v="Inventory"/>
    <n v="5"/>
    <n v="251.73"/>
    <x v="0"/>
    <n v="0"/>
    <n v="1258.6500000000001"/>
    <n v="1052.5999999999999"/>
    <n v="206.05"/>
    <n v="0.16370714654590235"/>
    <s v="Cash"/>
    <s v="Not Returned"/>
    <s v="Online"/>
    <x v="116"/>
    <s v="Weekday"/>
  </r>
  <r>
    <s v="INV100812"/>
    <x v="112"/>
    <s v="CUST0282"/>
    <s v="Thenmozhi Venkataraman"/>
    <s v="Gold"/>
    <s v="PRD140"/>
    <x v="66"/>
    <x v="10"/>
    <x v="93"/>
    <s v="FreshMart Coimbatore Colony"/>
    <x v="1"/>
    <n v="516958"/>
    <n v="4.2599205351305132E-3"/>
    <s v="EMP0061"/>
    <s v="Poornima Devi"/>
    <s v="Billing"/>
    <n v="6"/>
    <n v="398.95"/>
    <x v="3"/>
    <n v="478.74"/>
    <n v="2202.1999999999998"/>
    <n v="1560.36"/>
    <n v="641.84"/>
    <n v="0.29145400054490966"/>
    <s v="Cash"/>
    <s v="Returned"/>
    <s v="In-Store"/>
    <x v="117"/>
    <s v="Weekend"/>
  </r>
  <r>
    <s v="INV100813"/>
    <x v="113"/>
    <s v="CUST0396"/>
    <s v="Yogesh Raj"/>
    <s v="Silver"/>
    <s v="PRD034"/>
    <x v="84"/>
    <x v="1"/>
    <x v="11"/>
    <s v="FreshMart Tiruppur Heights"/>
    <x v="0"/>
    <n v="2525315"/>
    <n v="2.5582947077889293E-4"/>
    <s v="EMP0007"/>
    <s v="Udhay Selvam"/>
    <s v="Billing"/>
    <n v="5"/>
    <n v="124.84"/>
    <x v="2"/>
    <n v="62.42"/>
    <n v="646.04999999999995"/>
    <n v="486.75"/>
    <n v="159.30000000000001"/>
    <n v="0.24657534246575347"/>
    <s v="Cash"/>
    <s v="Not Returned"/>
    <s v="In-Store"/>
    <x v="87"/>
    <s v="Weekend"/>
  </r>
  <r>
    <s v="INV100816"/>
    <x v="114"/>
    <s v="CUST0146"/>
    <s v="Dhanya Chandran"/>
    <s v="Silver"/>
    <s v="PRD028"/>
    <x v="48"/>
    <x v="1"/>
    <x v="81"/>
    <s v="FreshMart Tiruppur Colony"/>
    <x v="0"/>
    <n v="977898"/>
    <n v="1.107825151498418E-3"/>
    <s v="EMP0097"/>
    <s v="Hari Pandian"/>
    <s v="Billing"/>
    <n v="3"/>
    <n v="380.12"/>
    <x v="4"/>
    <n v="57.02"/>
    <n v="1083.3399999999999"/>
    <n v="929.94"/>
    <n v="153.4"/>
    <n v="0.14159912862074697"/>
    <s v="Cash"/>
    <s v="Not Returned"/>
    <s v="In-Store"/>
    <x v="118"/>
    <s v="Weekday"/>
  </r>
  <r>
    <s v="INV100817"/>
    <x v="115"/>
    <s v="CUST0200"/>
    <s v="Karthik Achari"/>
    <s v="Gold"/>
    <s v="PRD034"/>
    <x v="84"/>
    <x v="1"/>
    <x v="8"/>
    <s v="FreshMart Kochi Plaza"/>
    <x v="0"/>
    <n v="2481146"/>
    <n v="3.7528625884974119E-4"/>
    <s v="EMP0278"/>
    <s v="Hariharan Reddy"/>
    <s v="Inventory"/>
    <n v="7"/>
    <n v="133.02000000000001"/>
    <x v="0"/>
    <n v="0"/>
    <n v="931.14"/>
    <n v="681.45"/>
    <n v="249.69"/>
    <n v="0.2681551646368967"/>
    <s v="Cash"/>
    <s v="Not Returned"/>
    <s v="Online"/>
    <x v="119"/>
    <s v="Weekday"/>
  </r>
  <r>
    <s v="INV100818"/>
    <x v="116"/>
    <s v="CUST0254"/>
    <s v="Devi Raj"/>
    <s v="Silver"/>
    <s v="PRD072"/>
    <x v="23"/>
    <x v="2"/>
    <x v="36"/>
    <s v="FreshMart Lucknow Square"/>
    <x v="2"/>
    <n v="4185591"/>
    <n v="2.4387237071180629E-4"/>
    <s v="EMP0292"/>
    <s v="Deepa Gupta"/>
    <s v="Inventory"/>
    <n v="3"/>
    <n v="340.25"/>
    <x v="0"/>
    <n v="0"/>
    <n v="1020.75"/>
    <n v="791.55"/>
    <n v="229.2"/>
    <n v="0.22454077883908891"/>
    <s v="Cash"/>
    <s v="Not Returned"/>
    <s v="Online"/>
    <x v="37"/>
    <s v="Weekday"/>
  </r>
  <r>
    <s v="INV100819"/>
    <x v="50"/>
    <s v="CUST0323"/>
    <s v="Senthil Sekar"/>
    <s v="Bronze"/>
    <s v="PRD018"/>
    <x v="0"/>
    <x v="0"/>
    <x v="42"/>
    <s v="FreshMart Madurai Colony"/>
    <x v="0"/>
    <n v="2169082"/>
    <n v="9.864541773893287E-5"/>
    <s v="EMP0285"/>
    <s v="Lalitha Murugan"/>
    <s v="Store Manager"/>
    <n v="1"/>
    <n v="232.58"/>
    <x v="3"/>
    <n v="46.52"/>
    <n v="213.97"/>
    <n v="191.2"/>
    <n v="22.77"/>
    <n v="0.10641678740010281"/>
    <s v="Cash"/>
    <s v="Not Returned"/>
    <s v="Online"/>
    <x v="120"/>
    <s v="Weekend"/>
  </r>
  <r>
    <s v="INV100848"/>
    <x v="15"/>
    <s v="CUST0448"/>
    <s v="Sanjay Achari"/>
    <s v="Silver"/>
    <s v="PRD116"/>
    <x v="85"/>
    <x v="3"/>
    <x v="94"/>
    <s v="FreshMart Surat Colony"/>
    <x v="1"/>
    <n v="2397693"/>
    <n v="2.7345869550438691E-4"/>
    <s v="EMP0084"/>
    <s v="Lakshmi Velan"/>
    <s v="Cashier"/>
    <n v="4"/>
    <n v="150.04"/>
    <x v="4"/>
    <n v="30.01"/>
    <n v="655.67"/>
    <n v="511.92"/>
    <n v="143.75"/>
    <n v="0.21924138667317403"/>
    <s v="Cash"/>
    <s v="Not Returned"/>
    <s v="In-Store"/>
    <x v="121"/>
    <s v="Weekend"/>
  </r>
  <r>
    <s v="INV100855"/>
    <x v="117"/>
    <s v="CUST0293"/>
    <s v="Suresh Chandran"/>
    <s v="Gold"/>
    <s v="PRD011"/>
    <x v="86"/>
    <x v="9"/>
    <x v="91"/>
    <s v="FreshMart Mysuru Towers"/>
    <x v="0"/>
    <n v="988505"/>
    <n v="1.0309406629202685E-3"/>
    <s v="EMP0233"/>
    <s v="Sangeetha Balan"/>
    <s v="Sales"/>
    <n v="6"/>
    <n v="188.72"/>
    <x v="2"/>
    <n v="113.23"/>
    <n v="1019.09"/>
    <n v="613.38"/>
    <n v="405.71"/>
    <n v="0.39811007859953484"/>
    <s v="Cash"/>
    <s v="Not Returned"/>
    <s v="Online"/>
    <x v="122"/>
    <s v="Weekday"/>
  </r>
  <r>
    <s v="INV100857"/>
    <x v="64"/>
    <s v="CUST0293"/>
    <s v="Suresh Chandran"/>
    <s v="Gold"/>
    <s v="PRD133"/>
    <x v="14"/>
    <x v="7"/>
    <x v="80"/>
    <s v="FreshMart Pune Junction"/>
    <x v="1"/>
    <n v="542771"/>
    <n v="9.0264586722577295E-4"/>
    <s v="EMP0319"/>
    <s v="Harini Kumar"/>
    <s v="Cashier"/>
    <n v="5"/>
    <n v="89.69"/>
    <x v="4"/>
    <n v="22.42"/>
    <n v="489.93"/>
    <n v="311.25"/>
    <n v="178.68"/>
    <n v="0.36470516196191294"/>
    <s v="Cash"/>
    <s v="Not Returned"/>
    <s v="In-Store"/>
    <x v="123"/>
    <s v="Weekend"/>
  </r>
  <r>
    <s v="INV100859"/>
    <x v="118"/>
    <s v="CUST0686"/>
    <s v="Hemalatha Balan"/>
    <s v="Gold"/>
    <s v="PRD086"/>
    <x v="70"/>
    <x v="8"/>
    <x v="58"/>
    <s v="FreshMart Chennai Complex"/>
    <x v="0"/>
    <n v="2023274"/>
    <n v="6.6004900967441883E-4"/>
    <s v="EMP0153"/>
    <s v="Eswari Raj"/>
    <s v="Sales"/>
    <n v="4"/>
    <n v="370.96"/>
    <x v="2"/>
    <n v="148.38"/>
    <n v="1335.46"/>
    <n v="1098.44"/>
    <n v="237.02"/>
    <n v="0.17748191634343222"/>
    <s v="Cash"/>
    <s v="Not Returned"/>
    <s v="In-Store"/>
    <x v="82"/>
    <s v="Weekday"/>
  </r>
  <r>
    <s v="INV100874"/>
    <x v="119"/>
    <s v="CUST0632"/>
    <s v="Bharath Velan"/>
    <s v="Bronze"/>
    <s v="PRD106"/>
    <x v="69"/>
    <x v="3"/>
    <x v="95"/>
    <s v="FreshMart Erode Heights"/>
    <x v="0"/>
    <n v="486040"/>
    <n v="4.4368776232408858E-4"/>
    <s v="EMP0271"/>
    <s v="Dhanush Gounder"/>
    <s v="Inventory"/>
    <n v="1"/>
    <n v="227"/>
    <x v="4"/>
    <n v="11.35"/>
    <n v="215.65"/>
    <n v="196.3"/>
    <n v="19.350000000000001"/>
    <n v="8.9728727104103873E-2"/>
    <s v="Cash"/>
    <s v="Not Returned"/>
    <s v="In-Store"/>
    <x v="124"/>
    <s v="Weekday"/>
  </r>
  <r>
    <s v="INV100877"/>
    <x v="120"/>
    <s v="CUST0462"/>
    <s v="Anitha Sharma"/>
    <s v="Silver"/>
    <s v="PRD046"/>
    <x v="87"/>
    <x v="12"/>
    <x v="21"/>
    <s v="FreshMart Coimbatore Main Road"/>
    <x v="0"/>
    <n v="456496"/>
    <n v="7.1871385510497343E-4"/>
    <s v="EMP0233"/>
    <s v="Sangeetha Balan"/>
    <s v="Sales"/>
    <n v="5"/>
    <n v="57.06"/>
    <x v="0"/>
    <n v="0"/>
    <n v="328.09"/>
    <n v="242.15"/>
    <n v="85.94"/>
    <n v="0.26194032125331468"/>
    <s v="Cash"/>
    <s v="Not Returned"/>
    <s v="In-Store"/>
    <x v="125"/>
    <s v="Weekend"/>
  </r>
  <r>
    <s v="INV100882"/>
    <x v="121"/>
    <s v="CUST0263"/>
    <s v="Deepa Kumar"/>
    <s v="Gold"/>
    <s v="PRD008"/>
    <x v="88"/>
    <x v="9"/>
    <x v="16"/>
    <s v="FreshMart Salem Hub"/>
    <x v="0"/>
    <n v="846057"/>
    <n v="1.6161558854781652E-3"/>
    <s v="EMP0133"/>
    <s v="Deepak Naicker"/>
    <s v="Sales"/>
    <n v="3"/>
    <n v="495.42"/>
    <x v="3"/>
    <n v="297.25"/>
    <n v="1367.36"/>
    <n v="848.64"/>
    <n v="518.72"/>
    <n v="0.37935876433419147"/>
    <s v="Cash"/>
    <s v="Not Returned"/>
    <s v="Online"/>
    <x v="126"/>
    <s v="Weekend"/>
  </r>
  <r>
    <s v="INV100891"/>
    <x v="2"/>
    <s v="CUST0511"/>
    <s v="Venkat Chandran"/>
    <s v="Bronze"/>
    <s v="PRD047"/>
    <x v="52"/>
    <x v="5"/>
    <x v="16"/>
    <s v="FreshMart Salem Hub"/>
    <x v="0"/>
    <n v="846057"/>
    <n v="6.4454286176936074E-4"/>
    <s v="EMP0105"/>
    <s v="Nagarajan Mudaliar"/>
    <s v="Cashier"/>
    <n v="1"/>
    <n v="474.19"/>
    <x v="0"/>
    <n v="0"/>
    <n v="545.32000000000005"/>
    <n v="343.89"/>
    <n v="201.43"/>
    <n v="0.36937944693024277"/>
    <s v="Cash"/>
    <s v="Not Returned"/>
    <s v="In-Store"/>
    <x v="127"/>
    <s v="Weekend"/>
  </r>
  <r>
    <s v="INV100907"/>
    <x v="122"/>
    <s v="CUST0636"/>
    <s v="Ilango Iyer"/>
    <s v="Bronze"/>
    <s v="PRD004"/>
    <x v="89"/>
    <x v="9"/>
    <x v="96"/>
    <s v="FreshMart Surat Central"/>
    <x v="1"/>
    <n v="969110"/>
    <n v="8.2188812415515263E-4"/>
    <s v="EMP0217"/>
    <s v="Radha Pillai"/>
    <s v="Sales"/>
    <n v="2"/>
    <n v="398.25"/>
    <x v="0"/>
    <n v="0"/>
    <n v="796.5"/>
    <n v="473.08"/>
    <n v="323.42"/>
    <n v="0.40605147520401758"/>
    <s v="Cash"/>
    <s v="Not Returned"/>
    <s v="In-Store"/>
    <x v="128"/>
    <s v="Weekday"/>
  </r>
  <r>
    <s v="INV100908"/>
    <x v="123"/>
    <s v="CUST0333"/>
    <s v="Sangeetha Pandian"/>
    <s v="Silver"/>
    <s v="PRD105"/>
    <x v="68"/>
    <x v="3"/>
    <x v="97"/>
    <s v="FreshMart Surat Towers"/>
    <x v="1"/>
    <n v="900644"/>
    <n v="5.819391457668069E-4"/>
    <s v="EMP0133"/>
    <s v="Deepak Naicker"/>
    <s v="Sales"/>
    <n v="4"/>
    <n v="131.03"/>
    <x v="0"/>
    <n v="0"/>
    <n v="524.12"/>
    <n v="469.08"/>
    <n v="55.04"/>
    <n v="0.10501411890406777"/>
    <s v="Cash"/>
    <s v="Not Returned"/>
    <s v="In-Store"/>
    <x v="129"/>
    <s v="Weekday"/>
  </r>
  <r>
    <s v="INV100909"/>
    <x v="85"/>
    <s v="CUST0052"/>
    <s v="Janani Selvam"/>
    <s v="Gold"/>
    <s v="PRD031"/>
    <x v="90"/>
    <x v="1"/>
    <x v="98"/>
    <s v="FreshMart Mysuru Plaza"/>
    <x v="0"/>
    <n v="538449"/>
    <n v="2.4600101402361225E-3"/>
    <s v="EMP0104"/>
    <s v="Pandi Nair"/>
    <s v="Inventory"/>
    <n v="3"/>
    <n v="383.94"/>
    <x v="0"/>
    <n v="0"/>
    <n v="1324.59"/>
    <n v="815.34"/>
    <n v="509.25"/>
    <n v="0.38445858718546871"/>
    <s v="Cash"/>
    <s v="Not Returned"/>
    <s v="Mobile App"/>
    <x v="130"/>
    <s v="Weekend"/>
  </r>
  <r>
    <s v="INV100915"/>
    <x v="124"/>
    <s v="CUST0455"/>
    <s v="Nithya Venkataraman"/>
    <s v="Gold"/>
    <s v="PRD018"/>
    <x v="0"/>
    <x v="0"/>
    <x v="17"/>
    <s v="FreshMart Coimbatore Heights"/>
    <x v="0"/>
    <n v="5159296"/>
    <n v="2.9317953457215864E-4"/>
    <s v="EMP0046"/>
    <s v="Pandi Subramaniam"/>
    <s v="Sales"/>
    <n v="6"/>
    <n v="252.1"/>
    <x v="0"/>
    <n v="0"/>
    <n v="1512.6"/>
    <n v="1147.2"/>
    <n v="365.4"/>
    <n v="0.24157080523601746"/>
    <s v="Cash"/>
    <s v="Not Returned"/>
    <s v="In-Store"/>
    <x v="131"/>
    <s v="Weekday"/>
  </r>
  <r>
    <s v="INV100928"/>
    <x v="125"/>
    <s v="CUST0567"/>
    <s v="Bharath Balan"/>
    <s v="Gold"/>
    <s v="PRD146"/>
    <x v="74"/>
    <x v="10"/>
    <x v="72"/>
    <s v="FreshMart Ahmedabad Heights"/>
    <x v="1"/>
    <n v="442084"/>
    <n v="7.5822694329584419E-4"/>
    <s v="EMP0150"/>
    <s v="Dhanya Iyer"/>
    <s v="Operations"/>
    <n v="5"/>
    <n v="67.040000000000006"/>
    <x v="0"/>
    <n v="0"/>
    <n v="335.2"/>
    <n v="249.95"/>
    <n v="85.25"/>
    <n v="0.25432577565632458"/>
    <s v="Cash"/>
    <s v="Not Returned"/>
    <s v="In-Store"/>
    <x v="64"/>
    <s v="Weekday"/>
  </r>
  <r>
    <s v="INV100929"/>
    <x v="126"/>
    <s v="CUST0675"/>
    <s v="Anand Chettiar"/>
    <s v="Gold"/>
    <s v="PRD027"/>
    <x v="17"/>
    <x v="1"/>
    <x v="83"/>
    <s v="FreshMart Pune Enclave"/>
    <x v="1"/>
    <n v="2124862"/>
    <n v="2.3882962752404629E-4"/>
    <s v="EMP0196"/>
    <s v="Elango Sekar"/>
    <s v="Operations"/>
    <n v="4"/>
    <n v="149.26"/>
    <x v="1"/>
    <n v="89.56"/>
    <n v="507.48"/>
    <n v="427.96"/>
    <n v="79.52"/>
    <n v="0.1566958303775518"/>
    <s v="Cash"/>
    <s v="Not Returned"/>
    <s v="In-Store"/>
    <x v="132"/>
    <s v="Weekday"/>
  </r>
  <r>
    <s v="INV100938"/>
    <x v="127"/>
    <s v="CUST0119"/>
    <s v="Nandhini Naidu"/>
    <s v="Gold"/>
    <s v="PRD090"/>
    <x v="91"/>
    <x v="8"/>
    <x v="99"/>
    <s v="FreshMart Salem Extension"/>
    <x v="0"/>
    <n v="476658"/>
    <n v="3.947736112684566E-3"/>
    <s v="EMP0012"/>
    <s v="Suresh Nathan"/>
    <s v="Cashier"/>
    <n v="4"/>
    <n v="470.43"/>
    <x v="0"/>
    <n v="0"/>
    <n v="1881.72"/>
    <n v="1480.72"/>
    <n v="401"/>
    <n v="0.21310290585209277"/>
    <s v="Cash"/>
    <s v="Not Returned"/>
    <s v="Online"/>
    <x v="133"/>
    <s v="Weekday"/>
  </r>
  <r>
    <s v="INV100942"/>
    <x v="128"/>
    <s v="CUST0603"/>
    <s v="Kamala Menon"/>
    <s v="Bronze"/>
    <s v="PRD032"/>
    <x v="42"/>
    <x v="1"/>
    <x v="58"/>
    <s v="FreshMart Chennai Complex"/>
    <x v="0"/>
    <n v="2023274"/>
    <n v="5.5795705376533283E-5"/>
    <s v="EMP0174"/>
    <s v="Dhanush Venkataraman"/>
    <s v="Cashier"/>
    <n v="1"/>
    <n v="141.11000000000001"/>
    <x v="3"/>
    <n v="28.22"/>
    <n v="112.89"/>
    <n v="115.91"/>
    <n v="-3.02"/>
    <n v="-2.6751705199751973E-2"/>
    <s v="Cash"/>
    <s v="Not Returned"/>
    <s v="Online"/>
    <x v="134"/>
    <s v="Weekday"/>
  </r>
  <r>
    <s v="INV100944"/>
    <x v="129"/>
    <s v="CUST0482"/>
    <s v="Prakash Naicker"/>
    <s v="Gold"/>
    <s v="PRD056"/>
    <x v="54"/>
    <x v="5"/>
    <x v="100"/>
    <s v="FreshMart Erode Plaza"/>
    <x v="0"/>
    <n v="584869"/>
    <n v="3.464433915970927E-3"/>
    <s v="EMP0212"/>
    <s v="Tamil Pandian"/>
    <s v="Billing"/>
    <n v="5"/>
    <n v="352.39"/>
    <x v="0"/>
    <n v="0"/>
    <n v="2026.24"/>
    <n v="1192.1500000000001"/>
    <n v="834.09"/>
    <n v="0.41164422773215414"/>
    <s v="Cash"/>
    <s v="Not Returned"/>
    <s v="In-Store"/>
    <x v="135"/>
    <s v="Weekend"/>
  </r>
  <r>
    <s v="INV100950"/>
    <x v="92"/>
    <s v="CUST0263"/>
    <s v="Deepa Kumar"/>
    <s v="Gold"/>
    <s v="PRD073"/>
    <x v="61"/>
    <x v="2"/>
    <x v="34"/>
    <s v="FreshMart Kochi Circle"/>
    <x v="0"/>
    <n v="4405163"/>
    <n v="2.4680358025344352E-4"/>
    <s v="EMP0158"/>
    <s v="Kavya Varma"/>
    <s v="Sales"/>
    <n v="3"/>
    <n v="402.67"/>
    <x v="2"/>
    <n v="120.8"/>
    <n v="1087.21"/>
    <n v="957.15"/>
    <n v="130.06"/>
    <n v="0.1196273029129607"/>
    <s v="Cash"/>
    <s v="Not Returned"/>
    <s v="Mobile App"/>
    <x v="136"/>
    <s v="Weekday"/>
  </r>
  <r>
    <s v="INV100958"/>
    <x v="130"/>
    <s v="CUST0305"/>
    <s v="Hemalatha Mudaliar"/>
    <s v="Bronze"/>
    <s v="PRD125"/>
    <x v="31"/>
    <x v="6"/>
    <x v="38"/>
    <s v="FreshMart Lucknow Extension"/>
    <x v="2"/>
    <n v="562953"/>
    <n v="1.1428307514126401E-3"/>
    <s v="EMP0191"/>
    <s v="Thenmozhi Krishnan"/>
    <s v="Billing"/>
    <n v="3"/>
    <n v="219.39"/>
    <x v="1"/>
    <n v="98.73"/>
    <n v="643.36"/>
    <n v="586.32000000000005"/>
    <n v="57.04"/>
    <n v="8.8659537428500371E-2"/>
    <s v="Cash"/>
    <s v="Not Returned"/>
    <s v="Mobile App"/>
    <x v="60"/>
    <s v="Weekend"/>
  </r>
  <r>
    <s v="INV100962"/>
    <x v="49"/>
    <s v="CUST0663"/>
    <s v="Elango Raj"/>
    <s v="Silver"/>
    <s v="PRD011"/>
    <x v="86"/>
    <x v="9"/>
    <x v="75"/>
    <s v="FreshMart Kochi Colony"/>
    <x v="0"/>
    <n v="3928553"/>
    <n v="1.478508753731972E-4"/>
    <s v="EMP0004"/>
    <s v="Hema Chettiar"/>
    <s v="Sales"/>
    <n v="3"/>
    <n v="168.36"/>
    <x v="0"/>
    <n v="0"/>
    <n v="580.84"/>
    <n v="306.69"/>
    <n v="274.14999999999998"/>
    <n v="0.47198884374354377"/>
    <s v="Cash"/>
    <s v="Not Returned"/>
    <s v="In-Store"/>
    <x v="137"/>
    <s v="Weekend"/>
  </r>
  <r>
    <s v="INV100971"/>
    <x v="103"/>
    <s v="CUST0522"/>
    <s v="Gayathri Naicker"/>
    <s v="Silver"/>
    <s v="PRD001"/>
    <x v="92"/>
    <x v="9"/>
    <x v="101"/>
    <s v="FreshMart Kochi Main Road"/>
    <x v="0"/>
    <n v="1018249"/>
    <n v="5.00408053432903E-4"/>
    <s v="EMP0089"/>
    <s v="Kalpana Balan"/>
    <s v="Cashier"/>
    <n v="2"/>
    <n v="299.73"/>
    <x v="1"/>
    <n v="89.92"/>
    <n v="509.54"/>
    <n v="369.48"/>
    <n v="140.06"/>
    <n v="0.27487537779173371"/>
    <s v="Cash"/>
    <s v="Not Returned"/>
    <s v="Mobile App"/>
    <x v="138"/>
    <s v="Weekday"/>
  </r>
  <r>
    <s v="INV100975"/>
    <x v="131"/>
    <s v="CUST0270"/>
    <s v="Banu Venkataraman"/>
    <s v="Gold"/>
    <s v="PRD022"/>
    <x v="10"/>
    <x v="0"/>
    <x v="78"/>
    <s v="FreshMart Mumbai Extension"/>
    <x v="1"/>
    <n v="520137"/>
    <n v="5.051592176676529E-3"/>
    <s v="EMP0155"/>
    <s v="Vijay Chandran"/>
    <s v="Cashier"/>
    <n v="6"/>
    <n v="448"/>
    <x v="1"/>
    <n v="403.2"/>
    <n v="2627.52"/>
    <n v="1916.22"/>
    <n v="711.3"/>
    <n v="0.27071154548776033"/>
    <s v="Cash"/>
    <s v="Not Returned"/>
    <s v="In-Store"/>
    <x v="139"/>
    <s v="Weekend"/>
  </r>
  <r>
    <s v="INV100976"/>
    <x v="132"/>
    <s v="CUST0690"/>
    <s v="Banu Menon"/>
    <s v="Bronze"/>
    <s v="PRD109"/>
    <x v="93"/>
    <x v="3"/>
    <x v="102"/>
    <s v="FreshMart Chandigarh Plaza"/>
    <x v="2"/>
    <n v="5078512"/>
    <n v="9.9544906066973953E-5"/>
    <s v="EMP0345"/>
    <s v="Chitra Murugan"/>
    <s v="Sales"/>
    <n v="4"/>
    <n v="157.97999999999999"/>
    <x v="3"/>
    <n v="126.38"/>
    <n v="505.54"/>
    <n v="551.79999999999995"/>
    <n v="-46.26"/>
    <n v="-9.1506112275982113E-2"/>
    <s v="Cash"/>
    <s v="Not Returned"/>
    <s v="In-Store"/>
    <x v="140"/>
    <s v="Weekday"/>
  </r>
  <r>
    <s v="INV100978"/>
    <x v="133"/>
    <s v="CUST0398"/>
    <s v="Balamurugan Menon"/>
    <s v="Gold"/>
    <s v="PRD012"/>
    <x v="61"/>
    <x v="9"/>
    <x v="44"/>
    <s v="FreshMart Tiruppur Plaza"/>
    <x v="0"/>
    <n v="4650212"/>
    <n v="5.9868453309225474E-4"/>
    <s v="EMP0076"/>
    <s v="Meena Devi"/>
    <s v="Inventory"/>
    <n v="4"/>
    <n v="605.22"/>
    <x v="0"/>
    <n v="0"/>
    <n v="2784.01"/>
    <n v="1345.6"/>
    <n v="1438.41"/>
    <n v="0.5166684027715418"/>
    <s v="Cash"/>
    <s v="Not Returned"/>
    <s v="Online"/>
    <x v="141"/>
    <s v="Weekend"/>
  </r>
  <r>
    <s v="INV100986"/>
    <x v="18"/>
    <s v="CUST0611"/>
    <s v="Vasanth Iyer"/>
    <s v="Gold"/>
    <s v="PRD098"/>
    <x v="94"/>
    <x v="4"/>
    <x v="61"/>
    <s v="FreshMart Ahmedabad Arcade"/>
    <x v="1"/>
    <n v="2632479"/>
    <n v="3.3165696668425467E-4"/>
    <s v="EMP0340"/>
    <s v="Nithya Subramaniam"/>
    <s v="Cashier"/>
    <n v="8"/>
    <n v="94.9"/>
    <x v="0"/>
    <n v="0"/>
    <n v="873.08"/>
    <n v="552.72"/>
    <n v="320.36"/>
    <n v="0.36693086544188391"/>
    <s v="Cash"/>
    <s v="Not Returned"/>
    <s v="In-Store"/>
    <x v="142"/>
    <s v="Weekend"/>
  </r>
  <r>
    <s v="INV101003"/>
    <x v="44"/>
    <s v="CUST0490"/>
    <s v="Hema Gounder"/>
    <s v="Gold"/>
    <s v="PRD002"/>
    <x v="95"/>
    <x v="9"/>
    <x v="103"/>
    <s v="FreshMart Jaipur Colony"/>
    <x v="2"/>
    <n v="2471169"/>
    <n v="1.5632844212597357E-3"/>
    <s v="EMP0264"/>
    <s v="Bhavani Iyer"/>
    <s v="Sales"/>
    <n v="7"/>
    <n v="505.15"/>
    <x v="4"/>
    <n v="176.8"/>
    <n v="3863.14"/>
    <n v="1778.35"/>
    <n v="2084.79"/>
    <n v="0.5396620365816408"/>
    <s v="Cash"/>
    <s v="Not Returned"/>
    <s v="In-Store"/>
    <x v="143"/>
    <s v="Weekend"/>
  </r>
  <r>
    <s v="INV101018"/>
    <x v="134"/>
    <s v="CUST0210"/>
    <s v="Anand Pandian"/>
    <s v="Silver"/>
    <s v="PRD028"/>
    <x v="48"/>
    <x v="1"/>
    <x v="104"/>
    <s v="FreshMart Salem Complex"/>
    <x v="0"/>
    <n v="4677332"/>
    <n v="2.0723566340811385E-4"/>
    <s v="EMP0247"/>
    <s v="Sudha Balan"/>
    <s v="Sales"/>
    <n v="3"/>
    <n v="380.12"/>
    <x v="1"/>
    <n v="171.05"/>
    <n v="969.31"/>
    <n v="929.94"/>
    <n v="39.369999999999997"/>
    <n v="4.0616521030423701E-2"/>
    <s v="Cash"/>
    <s v="Not Returned"/>
    <s v="Online"/>
    <x v="144"/>
    <s v="Weekday"/>
  </r>
  <r>
    <s v="INV101031"/>
    <x v="80"/>
    <s v="CUST0289"/>
    <s v="Mala Naidu"/>
    <s v="Silver"/>
    <s v="PRD139"/>
    <x v="96"/>
    <x v="10"/>
    <x v="7"/>
    <s v="FreshMart Hyderabad Crossing"/>
    <x v="0"/>
    <n v="789602"/>
    <n v="6.6712090394907813E-4"/>
    <s v="EMP0350"/>
    <s v="Uma Pandian"/>
    <s v="Cashier"/>
    <n v="5"/>
    <n v="91.61"/>
    <x v="0"/>
    <n v="0"/>
    <n v="526.76"/>
    <n v="353.5"/>
    <n v="173.26"/>
    <n v="0.32891639456298882"/>
    <s v="Cash"/>
    <s v="Not Returned"/>
    <s v="In-Store"/>
    <x v="76"/>
    <s v="Weekend"/>
  </r>
  <r>
    <s v="INV101039"/>
    <x v="135"/>
    <s v="CUST0530"/>
    <s v="Deepak Chettiar"/>
    <s v="Silver"/>
    <s v="PRD122"/>
    <x v="46"/>
    <x v="6"/>
    <x v="29"/>
    <s v="FreshMart Ahmedabad Hub"/>
    <x v="0"/>
    <n v="489039"/>
    <n v="2.1695611188473721E-4"/>
    <s v="EMP0235"/>
    <s v="Mani Chandran"/>
    <s v="Cashier"/>
    <n v="1"/>
    <n v="102.51"/>
    <x v="2"/>
    <n v="10.25"/>
    <n v="106.1"/>
    <n v="88.72"/>
    <n v="17.38"/>
    <n v="0.16380772855796419"/>
    <s v="Cash"/>
    <s v="Not Returned"/>
    <s v="In-Store"/>
    <x v="46"/>
    <s v="Weekend"/>
  </r>
  <r>
    <s v="INV101041"/>
    <x v="118"/>
    <s v="CUST0051"/>
    <s v="Ovi Devi"/>
    <s v="Gold"/>
    <s v="PRD027"/>
    <x v="17"/>
    <x v="1"/>
    <x v="57"/>
    <s v="FreshMart Hyderabad Extension"/>
    <x v="0"/>
    <n v="2273658"/>
    <n v="3.6752229227086925E-4"/>
    <s v="EMP0060"/>
    <s v="Venkat Gupta"/>
    <s v="Sales"/>
    <n v="6"/>
    <n v="139.27000000000001"/>
    <x v="0"/>
    <n v="0"/>
    <n v="835.62"/>
    <n v="641.94000000000005"/>
    <n v="193.68"/>
    <n v="0.23177999569182164"/>
    <s v="Cash"/>
    <s v="Not Returned"/>
    <s v="Online"/>
    <x v="145"/>
    <s v="Weekday"/>
  </r>
  <r>
    <s v="INV101048"/>
    <x v="136"/>
    <s v="CUST0394"/>
    <s v="Sudha Mudaliar"/>
    <s v="Gold"/>
    <s v="PRD077"/>
    <x v="97"/>
    <x v="2"/>
    <x v="105"/>
    <s v="FreshMart Kanpur Gardens"/>
    <x v="2"/>
    <n v="2474333"/>
    <n v="1.4832280052846564E-4"/>
    <s v="EMP0114"/>
    <s v="Devi Krishnan"/>
    <s v="Store Manager"/>
    <n v="4"/>
    <n v="96.58"/>
    <x v="4"/>
    <n v="19.32"/>
    <n v="367"/>
    <n v="272.68"/>
    <n v="94.32"/>
    <n v="0.25700272479564029"/>
    <s v="Cash"/>
    <s v="Not Returned"/>
    <s v="In-Store"/>
    <x v="146"/>
    <s v="Weekday"/>
  </r>
  <r>
    <s v="INV101050"/>
    <x v="83"/>
    <s v="CUST0329"/>
    <s v="Usha Krishnan"/>
    <s v="Gold"/>
    <s v="PRD106"/>
    <x v="69"/>
    <x v="3"/>
    <x v="26"/>
    <s v="FreshMart Chennai Gardens"/>
    <x v="0"/>
    <n v="1922335"/>
    <n v="9.1767043725469284E-4"/>
    <s v="EMP0122"/>
    <s v="Rajesh Chettiar"/>
    <s v="Cashier"/>
    <n v="7"/>
    <n v="257.81"/>
    <x v="1"/>
    <n v="270.7"/>
    <n v="1764.07"/>
    <n v="1374.1"/>
    <n v="389.97"/>
    <n v="0.22106265624379987"/>
    <s v="Cash"/>
    <s v="Not Returned"/>
    <s v="Mobile App"/>
    <x v="147"/>
    <s v="Weekend"/>
  </r>
  <r>
    <s v="INV101054"/>
    <x v="137"/>
    <s v="CUST0021"/>
    <s v="Balamurugan Rao"/>
    <s v="Silver"/>
    <s v="PRD052"/>
    <x v="98"/>
    <x v="5"/>
    <x v="93"/>
    <s v="FreshMart Coimbatore Colony"/>
    <x v="1"/>
    <n v="516958"/>
    <n v="1.5255011045384732E-3"/>
    <s v="EMP0133"/>
    <s v="Deepak Naicker"/>
    <s v="Sales"/>
    <n v="3"/>
    <n v="328.59"/>
    <x v="3"/>
    <n v="197.15"/>
    <n v="788.62"/>
    <n v="766.47"/>
    <n v="22.15"/>
    <n v="2.8087038117217415E-2"/>
    <s v="Cash"/>
    <s v="Not Returned"/>
    <s v="In-Store"/>
    <x v="148"/>
    <s v="Weekday"/>
  </r>
  <r>
    <s v="INV101059"/>
    <x v="13"/>
    <s v="CUST0483"/>
    <s v="Deepak Chandran"/>
    <s v="Silver"/>
    <s v="PRD022"/>
    <x v="10"/>
    <x v="0"/>
    <x v="75"/>
    <s v="FreshMart Kochi Colony"/>
    <x v="0"/>
    <n v="3928553"/>
    <n v="2.0930098181187832E-4"/>
    <s v="EMP0004"/>
    <s v="Hema Chettiar"/>
    <s v="Sales"/>
    <n v="2"/>
    <n v="397.22"/>
    <x v="2"/>
    <n v="79.44"/>
    <n v="822.25"/>
    <n v="638.74"/>
    <n v="183.51"/>
    <n v="0.22318029796290664"/>
    <s v="Cash"/>
    <s v="Not Returned"/>
    <s v="In-Store"/>
    <x v="149"/>
    <s v="Weekend"/>
  </r>
  <r>
    <s v="INV101066"/>
    <x v="6"/>
    <s v="CUST0619"/>
    <s v="Thenmozhi Gupta"/>
    <s v="Silver"/>
    <s v="PRD135"/>
    <x v="77"/>
    <x v="7"/>
    <x v="106"/>
    <s v="FreshMart Bengaluru Nagar"/>
    <x v="0"/>
    <n v="517547"/>
    <n v="3.0326714288750585E-3"/>
    <s v="EMP0110"/>
    <s v="Nandhini Chandran"/>
    <s v="Cashier"/>
    <n v="4"/>
    <n v="379.12"/>
    <x v="2"/>
    <n v="151.65"/>
    <n v="1569.55"/>
    <n v="1172.2"/>
    <n v="397.35"/>
    <n v="0.25316173425504129"/>
    <s v="Cash"/>
    <s v="Not Returned"/>
    <s v="In-Store"/>
    <x v="150"/>
    <s v="Weekend"/>
  </r>
  <r>
    <s v="INV101073"/>
    <x v="83"/>
    <s v="CUST0516"/>
    <s v="Bhuvana Venkataraman"/>
    <s v="Gold"/>
    <s v="PRD001"/>
    <x v="92"/>
    <x v="9"/>
    <x v="59"/>
    <s v="FreshMart Mysuru Square"/>
    <x v="0"/>
    <n v="4282083"/>
    <n v="5.9542517041355806E-4"/>
    <s v="EMP0082"/>
    <s v="Nirmala Krishnan"/>
    <s v="Store Manager"/>
    <n v="8"/>
    <n v="307.93"/>
    <x v="2"/>
    <n v="246.34"/>
    <n v="2549.66"/>
    <n v="1477.92"/>
    <n v="1071.74"/>
    <n v="0.42034624224406392"/>
    <s v="Cash"/>
    <s v="Not Returned"/>
    <s v="Mobile App"/>
    <x v="27"/>
    <s v="Weekend"/>
  </r>
  <r>
    <s v="INV101076"/>
    <x v="138"/>
    <s v="CUST0259"/>
    <s v="Mani Pandian"/>
    <s v="Silver"/>
    <s v="PRD026"/>
    <x v="99"/>
    <x v="1"/>
    <x v="107"/>
    <s v="FreshMart Nagpur Colony"/>
    <x v="1"/>
    <n v="2297282"/>
    <n v="2.8702614655057583E-4"/>
    <s v="EMP0237"/>
    <s v="Madhavan Naidu"/>
    <s v="Inventory"/>
    <n v="2"/>
    <n v="329.69"/>
    <x v="0"/>
    <n v="0"/>
    <n v="659.38"/>
    <n v="494.5"/>
    <n v="164.88"/>
    <n v="0.25005308016621675"/>
    <s v="Cash"/>
    <s v="Returned"/>
    <s v="Online"/>
    <x v="151"/>
    <s v="Weekday"/>
  </r>
  <r>
    <s v="INV101091"/>
    <x v="87"/>
    <s v="CUST0518"/>
    <s v="Raghav Kumar"/>
    <s v="Gold"/>
    <s v="PRD002"/>
    <x v="95"/>
    <x v="9"/>
    <x v="34"/>
    <s v="FreshMart Kochi Circle"/>
    <x v="0"/>
    <n v="4405163"/>
    <n v="5.8316343799310038E-4"/>
    <s v="EMP0297"/>
    <s v="Kishore Naidu"/>
    <s v="Sales"/>
    <n v="6"/>
    <n v="450.69"/>
    <x v="4"/>
    <n v="135.21"/>
    <n v="2568.9299999999998"/>
    <n v="1524.3"/>
    <n v="1044.6300000000001"/>
    <n v="0.40664011864862032"/>
    <s v="Cash"/>
    <s v="Not Returned"/>
    <s v="In-Store"/>
    <x v="152"/>
    <s v="Weekday"/>
  </r>
  <r>
    <s v="INV101095"/>
    <x v="97"/>
    <s v="CUST0340"/>
    <s v="Anand Prabhu"/>
    <s v="Gold"/>
    <s v="PRD123"/>
    <x v="65"/>
    <x v="6"/>
    <x v="83"/>
    <s v="FreshMart Pune Enclave"/>
    <x v="1"/>
    <n v="2124862"/>
    <n v="5.6039874589502753E-4"/>
    <s v="EMP0196"/>
    <s v="Elango Sekar"/>
    <s v="Operations"/>
    <n v="5"/>
    <n v="207.09"/>
    <x v="0"/>
    <n v="0"/>
    <n v="1190.77"/>
    <n v="792.15"/>
    <n v="398.62"/>
    <n v="0.33475818168076121"/>
    <s v="Cash"/>
    <s v="Not Returned"/>
    <s v="In-Store"/>
    <x v="61"/>
    <s v="Weekend"/>
  </r>
  <r>
    <s v="INV101107"/>
    <x v="139"/>
    <s v="CUST0401"/>
    <s v="Gayathri Prabhu"/>
    <s v="Silver"/>
    <s v="PRD104"/>
    <x v="100"/>
    <x v="4"/>
    <x v="80"/>
    <s v="FreshMart Pune Junction"/>
    <x v="1"/>
    <n v="542771"/>
    <n v="1.7606872880091234E-3"/>
    <s v="EMP0319"/>
    <s v="Harini Kumar"/>
    <s v="Cashier"/>
    <n v="5"/>
    <n v="191.13"/>
    <x v="0"/>
    <n v="0"/>
    <n v="955.65"/>
    <n v="767.1"/>
    <n v="188.55"/>
    <n v="0.19730026683409199"/>
    <s v="Cash"/>
    <s v="Not Returned"/>
    <s v="In-Store"/>
    <x v="123"/>
    <s v="Weekday"/>
  </r>
  <r>
    <s v="INV101117"/>
    <x v="140"/>
    <s v="CUST0161"/>
    <s v="Karthik Velan"/>
    <s v="Gold"/>
    <s v="PRD026"/>
    <x v="99"/>
    <x v="1"/>
    <x v="95"/>
    <s v="FreshMart Erode Heights"/>
    <x v="0"/>
    <n v="486040"/>
    <n v="2.4395728746605216E-3"/>
    <s v="EMP0014"/>
    <s v="Devi Rao"/>
    <s v="Billing"/>
    <n v="3"/>
    <n v="361.78"/>
    <x v="4"/>
    <n v="54.27"/>
    <n v="1185.73"/>
    <n v="741.75"/>
    <n v="443.98"/>
    <n v="0.3744360014505832"/>
    <s v="Cash"/>
    <s v="Not Returned"/>
    <s v="In-Store"/>
    <x v="153"/>
    <s v="Weekend"/>
  </r>
  <r>
    <s v="INV101122"/>
    <x v="93"/>
    <s v="CUST0464"/>
    <s v="Gopal Sharma"/>
    <s v="Silver"/>
    <s v="PRD135"/>
    <x v="77"/>
    <x v="7"/>
    <x v="84"/>
    <s v="FreshMart Chennai Central"/>
    <x v="0"/>
    <n v="471467"/>
    <n v="2.7742344639179414E-3"/>
    <s v="EMP0150"/>
    <s v="Dhanya Iyer"/>
    <s v="Operations"/>
    <n v="3"/>
    <n v="379.12"/>
    <x v="0"/>
    <n v="0"/>
    <n v="1307.96"/>
    <n v="879.15"/>
    <n v="428.81"/>
    <n v="0.32784641732163061"/>
    <s v="Cash"/>
    <s v="Not Returned"/>
    <s v="Mobile App"/>
    <x v="9"/>
    <s v="Weekend"/>
  </r>
  <r>
    <s v="INV101135"/>
    <x v="141"/>
    <s v="CUST0538"/>
    <s v="Hemalatha Velan"/>
    <s v="Bronze"/>
    <s v="PRD033"/>
    <x v="13"/>
    <x v="1"/>
    <x v="108"/>
    <s v="FreshMart Guwahati Extension"/>
    <x v="3"/>
    <n v="4606432"/>
    <n v="9.439844113621996E-5"/>
    <s v="EMP0093"/>
    <s v="Devi Pillai"/>
    <s v="Cashier"/>
    <n v="2"/>
    <n v="217.42"/>
    <x v="0"/>
    <n v="0"/>
    <n v="434.84"/>
    <n v="354.06"/>
    <n v="80.78"/>
    <n v="0.18576947842884742"/>
    <s v="Cash"/>
    <s v="Not Returned"/>
    <s v="In-Store"/>
    <x v="154"/>
    <s v="Weekday"/>
  </r>
  <r>
    <s v="INV101146"/>
    <x v="142"/>
    <s v="CUST0436"/>
    <s v="Hari Pillai"/>
    <s v="Gold"/>
    <s v="PRD026"/>
    <x v="99"/>
    <x v="1"/>
    <x v="11"/>
    <s v="FreshMart Tiruppur Heights"/>
    <x v="0"/>
    <n v="2525315"/>
    <n v="1.0268065568057848E-3"/>
    <s v="EMP0007"/>
    <s v="Udhay Selvam"/>
    <s v="Billing"/>
    <n v="7"/>
    <n v="370.43"/>
    <x v="0"/>
    <n v="0"/>
    <n v="2593.0100000000002"/>
    <n v="1730.75"/>
    <n v="862.26"/>
    <n v="0.33253246227357391"/>
    <s v="Cash"/>
    <s v="Not Returned"/>
    <s v="In-Store"/>
    <x v="155"/>
    <s v="Weekday"/>
  </r>
  <r>
    <s v="INV101147"/>
    <x v="99"/>
    <s v="CUST0250"/>
    <s v="Nirmala Mudaliar"/>
    <s v="Bronze"/>
    <s v="PRD133"/>
    <x v="14"/>
    <x v="7"/>
    <x v="109"/>
    <s v="FreshMart Chandigarh Square"/>
    <x v="2"/>
    <n v="2062251"/>
    <n v="1.7058059372986118E-4"/>
    <s v="EMP0277"/>
    <s v="Arun Velan"/>
    <s v="Cashier"/>
    <n v="4"/>
    <n v="80.5"/>
    <x v="4"/>
    <n v="16.100000000000001"/>
    <n v="351.78"/>
    <n v="249"/>
    <n v="102.78"/>
    <n v="0.29217124339075562"/>
    <s v="Cash"/>
    <s v="Not Returned"/>
    <s v="In-Store"/>
    <x v="156"/>
    <s v="Weekend"/>
  </r>
  <r>
    <s v="INV101151"/>
    <x v="143"/>
    <s v="CUST0493"/>
    <s v="Elango Nair"/>
    <s v="Gold"/>
    <s v="PRD091"/>
    <x v="101"/>
    <x v="8"/>
    <x v="7"/>
    <s v="FreshMart Hyderabad Crossing"/>
    <x v="0"/>
    <n v="789602"/>
    <n v="1.9088097547878553E-3"/>
    <s v="EMP0350"/>
    <s v="Uma Pandian"/>
    <s v="Cashier"/>
    <n v="4"/>
    <n v="376.8"/>
    <x v="0"/>
    <n v="0"/>
    <n v="1507.2"/>
    <n v="1206.28"/>
    <n v="300.92"/>
    <n v="0.19965498938428874"/>
    <s v="Cash"/>
    <s v="Not Returned"/>
    <s v="In-Store"/>
    <x v="157"/>
    <s v="Weekday"/>
  </r>
  <r>
    <s v="INV101153"/>
    <x v="71"/>
    <s v="CUST0502"/>
    <s v="Dhanya Sekar"/>
    <s v="Bronze"/>
    <s v="PRD093"/>
    <x v="4"/>
    <x v="4"/>
    <x v="110"/>
    <s v="FreshMart Madurai Gardens"/>
    <x v="0"/>
    <n v="503493"/>
    <n v="8.3947542468316343E-4"/>
    <s v="EMP0275"/>
    <s v="Tara Kumar"/>
    <s v="Billing"/>
    <n v="4"/>
    <n v="96.72"/>
    <x v="4"/>
    <n v="19.34"/>
    <n v="422.67"/>
    <n v="319.27999999999997"/>
    <n v="103.39"/>
    <n v="0.24461163555492463"/>
    <s v="Cash"/>
    <s v="Not Returned"/>
    <s v="In-Store"/>
    <x v="158"/>
    <s v="Weekend"/>
  </r>
  <r>
    <s v="INV101167"/>
    <x v="81"/>
    <s v="CUST0210"/>
    <s v="Anand Pandian"/>
    <s v="Silver"/>
    <s v="PRD099"/>
    <x v="72"/>
    <x v="4"/>
    <x v="17"/>
    <s v="FreshMart Coimbatore Heights"/>
    <x v="0"/>
    <n v="5159296"/>
    <n v="7.7735411963182575E-5"/>
    <s v="EMP0046"/>
    <s v="Pandi Subramaniam"/>
    <s v="Sales"/>
    <n v="1"/>
    <n v="401.06"/>
    <x v="0"/>
    <n v="0"/>
    <n v="401.06"/>
    <n v="347.47"/>
    <n v="53.59"/>
    <n v="0.13362090460280257"/>
    <s v="Cash"/>
    <s v="Not Returned"/>
    <s v="In-Store"/>
    <x v="159"/>
    <s v="Weekday"/>
  </r>
  <r>
    <s v="INV101172"/>
    <x v="144"/>
    <s v="CUST0660"/>
    <s v="Hariharan Iyer"/>
    <s v="Bronze"/>
    <s v="PRD117"/>
    <x v="82"/>
    <x v="6"/>
    <x v="87"/>
    <s v="FreshMart Ahmedabad Hub"/>
    <x v="1"/>
    <n v="817396"/>
    <n v="1.1160930564866967E-3"/>
    <s v="EMP0294"/>
    <s v="Meena Prabhu"/>
    <s v="Store Manager"/>
    <n v="4"/>
    <n v="268.32"/>
    <x v="1"/>
    <n v="160.99"/>
    <n v="912.29"/>
    <n v="965.76"/>
    <n v="-53.47"/>
    <n v="-5.8610748775060562E-2"/>
    <s v="Cash"/>
    <s v="Not Returned"/>
    <s v="Online"/>
    <x v="160"/>
    <s v="Weekday"/>
  </r>
  <r>
    <s v="INV101190"/>
    <x v="80"/>
    <s v="CUST0611"/>
    <s v="Vasanth Iyer"/>
    <s v="Gold"/>
    <s v="PRD104"/>
    <x v="100"/>
    <x v="4"/>
    <x v="26"/>
    <s v="FreshMart Chennai Gardens"/>
    <x v="0"/>
    <n v="1922335"/>
    <n v="5.4521714477445389E-4"/>
    <s v="EMP0122"/>
    <s v="Rajesh Chettiar"/>
    <s v="Cashier"/>
    <n v="5"/>
    <n v="191.87"/>
    <x v="4"/>
    <n v="47.97"/>
    <n v="1048.0899999999999"/>
    <n v="767.1"/>
    <n v="280.99"/>
    <n v="0.26809720539266668"/>
    <s v="Cash"/>
    <s v="Not Returned"/>
    <s v="In-Store"/>
    <x v="161"/>
    <s v="Weekend"/>
  </r>
  <r>
    <s v="INV101197"/>
    <x v="145"/>
    <s v="CUST0670"/>
    <s v="Balaji Krishnan"/>
    <s v="Bronze"/>
    <s v="PRD023"/>
    <x v="102"/>
    <x v="0"/>
    <x v="70"/>
    <s v="FreshMart Hyderabad Main Road"/>
    <x v="0"/>
    <n v="970105"/>
    <n v="1.6229583395611816E-3"/>
    <s v="EMP0308"/>
    <s v="Thenmozhi Selvam"/>
    <s v="Cashier"/>
    <n v="4"/>
    <n v="342.27"/>
    <x v="0"/>
    <n v="0"/>
    <n v="1574.44"/>
    <n v="1064.4000000000001"/>
    <n v="510.04"/>
    <n v="0.32395010289372728"/>
    <s v="Cash"/>
    <s v="Not Returned"/>
    <s v="Mobile App"/>
    <x v="162"/>
    <s v="Weekend"/>
  </r>
  <r>
    <s v="INV101199"/>
    <x v="146"/>
    <s v="CUST0172"/>
    <s v="Devi Gounder"/>
    <s v="Silver"/>
    <s v="PRD087"/>
    <x v="19"/>
    <x v="8"/>
    <x v="21"/>
    <s v="FreshMart Coimbatore Main Road"/>
    <x v="0"/>
    <n v="456496"/>
    <n v="7.1836335915320183E-4"/>
    <s v="EMP0233"/>
    <s v="Sangeetha Balan"/>
    <s v="Sales"/>
    <n v="5"/>
    <n v="71.290000000000006"/>
    <x v="3"/>
    <n v="71.290000000000006"/>
    <n v="327.93"/>
    <n v="296.85000000000002"/>
    <n v="31.08"/>
    <n v="9.4776324215533794E-2"/>
    <s v="Cash"/>
    <s v="Not Returned"/>
    <s v="In-Store"/>
    <x v="163"/>
    <s v="Weekend"/>
  </r>
  <r>
    <s v="INV101203"/>
    <x v="147"/>
    <s v="CUST0654"/>
    <s v="Gokul Sekar"/>
    <s v="Gold"/>
    <s v="PRD030"/>
    <x v="9"/>
    <x v="1"/>
    <x v="111"/>
    <s v="FreshMart Nagpur Arcade"/>
    <x v="1"/>
    <n v="1069200"/>
    <n v="5.9637111859334082E-4"/>
    <s v="EMP0259"/>
    <s v="Ramesh Sekar"/>
    <s v="Inventory"/>
    <n v="4"/>
    <n v="187.54"/>
    <x v="1"/>
    <n v="112.52"/>
    <n v="637.64"/>
    <n v="568"/>
    <n v="69.64"/>
    <n v="0.10921523116492064"/>
    <s v="Cash"/>
    <s v="Not Returned"/>
    <s v="In-Store"/>
    <x v="125"/>
    <s v="Weekday"/>
  </r>
  <r>
    <s v="INV101212"/>
    <x v="148"/>
    <s v="CUST0354"/>
    <s v="Hemalatha Gounder"/>
    <s v="Silver"/>
    <s v="PRD014"/>
    <x v="67"/>
    <x v="0"/>
    <x v="28"/>
    <s v="FreshMart Bengaluru Square"/>
    <x v="0"/>
    <n v="2183318"/>
    <n v="1.9907773398103253E-4"/>
    <s v="EMP0152"/>
    <s v="Thiru Varma"/>
    <s v="Store Manager"/>
    <n v="1"/>
    <n v="434.65"/>
    <x v="0"/>
    <n v="0"/>
    <n v="434.65"/>
    <n v="351.63"/>
    <n v="83.02"/>
    <n v="0.19100425629817094"/>
    <s v="Cash"/>
    <s v="Not Returned"/>
    <s v="In-Store"/>
    <x v="164"/>
    <s v="Weekday"/>
  </r>
  <r>
    <s v="INV101213"/>
    <x v="149"/>
    <s v="CUST0214"/>
    <s v="Thenmozhi Reddy"/>
    <s v="Bronze"/>
    <s v="PRD006"/>
    <x v="30"/>
    <x v="9"/>
    <x v="105"/>
    <s v="FreshMart Kanpur Gardens"/>
    <x v="2"/>
    <n v="2474333"/>
    <n v="1.3884954046201542E-4"/>
    <s v="EMP0088"/>
    <s v="Nithya Rao"/>
    <s v="Cashier"/>
    <n v="1"/>
    <n v="343.56"/>
    <x v="0"/>
    <n v="0"/>
    <n v="343.56"/>
    <n v="216.32"/>
    <n v="127.24"/>
    <n v="0.37035743392711606"/>
    <s v="Cash"/>
    <s v="Not Returned"/>
    <s v="In-Store"/>
    <x v="55"/>
    <s v="Weekday"/>
  </r>
  <r>
    <s v="INV101215"/>
    <x v="44"/>
    <s v="CUST0545"/>
    <s v="Prakash Mudaliar"/>
    <s v="Bronze"/>
    <s v="PRD055"/>
    <x v="103"/>
    <x v="5"/>
    <x v="112"/>
    <s v="FreshMart Kochi Extension"/>
    <x v="0"/>
    <n v="5240750"/>
    <n v="4.9431856127462673E-5"/>
    <s v="EMP0228"/>
    <s v="Poornima Naidu"/>
    <s v="Sales"/>
    <n v="2"/>
    <n v="125.15"/>
    <x v="2"/>
    <n v="25.03"/>
    <n v="259.06"/>
    <n v="191.4"/>
    <n v="67.66"/>
    <n v="0.26117501737049331"/>
    <s v="Cash"/>
    <s v="Not Returned"/>
    <s v="Online"/>
    <x v="165"/>
    <s v="Weekend"/>
  </r>
  <r>
    <s v="INV101226"/>
    <x v="150"/>
    <s v="CUST0277"/>
    <s v="Senthil Kumar"/>
    <s v="Gold"/>
    <s v="PRD021"/>
    <x v="15"/>
    <x v="0"/>
    <x v="85"/>
    <s v="FreshMart Mysuru Market"/>
    <x v="0"/>
    <n v="577743"/>
    <n v="3.959026764495632E-4"/>
    <s v="EMP0043"/>
    <s v="Suresh Reddy"/>
    <s v="Cashier"/>
    <n v="5"/>
    <n v="39.78"/>
    <x v="0"/>
    <n v="0"/>
    <n v="228.73"/>
    <n v="162"/>
    <n v="66.73"/>
    <n v="0.29174135443536048"/>
    <s v="Cash"/>
    <s v="Not Returned"/>
    <s v="In-Store"/>
    <x v="142"/>
    <s v="Weekend"/>
  </r>
  <r>
    <s v="INV101232"/>
    <x v="151"/>
    <s v="CUST0028"/>
    <s v="Nithya Pillai"/>
    <s v="Bronze"/>
    <s v="PRD034"/>
    <x v="84"/>
    <x v="1"/>
    <x v="101"/>
    <s v="FreshMart Kochi Main Road"/>
    <x v="0"/>
    <n v="1018249"/>
    <n v="3.383848155019057E-4"/>
    <s v="EMP0151"/>
    <s v="Arun Subramaniam"/>
    <s v="Billing"/>
    <n v="3"/>
    <n v="124.84"/>
    <x v="3"/>
    <n v="74.900000000000006"/>
    <n v="344.56"/>
    <n v="292.05"/>
    <n v="52.51"/>
    <n v="0.1523972602739726"/>
    <s v="Cash"/>
    <s v="Returned"/>
    <s v="In-Store"/>
    <x v="166"/>
    <s v="Weekend"/>
  </r>
  <r>
    <s v="INV101240"/>
    <x v="78"/>
    <s v="CUST0193"/>
    <s v="Ilango Nathan"/>
    <s v="Bronze"/>
    <s v="PRD052"/>
    <x v="98"/>
    <x v="5"/>
    <x v="113"/>
    <s v="FreshMart Bengaluru Enclave"/>
    <x v="0"/>
    <n v="569084"/>
    <n v="1.1548031573546259E-3"/>
    <s v="EMP0058"/>
    <s v="Senthil Raj"/>
    <s v="Cashier"/>
    <n v="2"/>
    <n v="328.59"/>
    <x v="0"/>
    <n v="0"/>
    <n v="657.18"/>
    <n v="510.98"/>
    <n v="146.19999999999999"/>
    <n v="0.22246568672205483"/>
    <s v="Cash"/>
    <s v="Not Returned"/>
    <s v="Online"/>
    <x v="167"/>
    <s v="Weekday"/>
  </r>
  <r>
    <s v="INV101244"/>
    <x v="152"/>
    <s v="CUST0679"/>
    <s v="Thiru Prabhu"/>
    <s v="Silver"/>
    <s v="PRD019"/>
    <x v="35"/>
    <x v="0"/>
    <x v="89"/>
    <s v="FreshMart Salem Bypass"/>
    <x v="0"/>
    <n v="5200952"/>
    <n v="1.7263762480407432E-4"/>
    <s v="EMP0115"/>
    <s v="Vasanth Menon"/>
    <s v="Store Manager"/>
    <n v="2"/>
    <n v="448.94"/>
    <x v="0"/>
    <n v="0"/>
    <n v="897.88"/>
    <n v="760.16"/>
    <n v="137.72"/>
    <n v="0.1533835256381699"/>
    <s v="Cash"/>
    <s v="Not Returned"/>
    <s v="Mobile App"/>
    <x v="168"/>
    <s v="Weekday"/>
  </r>
  <r>
    <s v="INV101250"/>
    <x v="153"/>
    <s v="CUST0625"/>
    <s v="Kishore Prabhu"/>
    <s v="Silver"/>
    <s v="PRD048"/>
    <x v="104"/>
    <x v="5"/>
    <x v="114"/>
    <s v="FreshMart Bengaluru Junction"/>
    <x v="0"/>
    <n v="4116030"/>
    <n v="1.960432747088821E-4"/>
    <s v="EMP0163"/>
    <s v="Revathi Raj"/>
    <s v="Cashier"/>
    <n v="5"/>
    <n v="147.72"/>
    <x v="4"/>
    <n v="36.93"/>
    <n v="806.92"/>
    <n v="546.04999999999995"/>
    <n v="260.87"/>
    <n v="0.32329103256828434"/>
    <s v="Cash"/>
    <s v="Not Returned"/>
    <s v="In-Store"/>
    <x v="169"/>
    <s v="Weekend"/>
  </r>
  <r>
    <s v="INV101251"/>
    <x v="106"/>
    <s v="CUST0229"/>
    <s v="Gayathri Kumar"/>
    <s v="Silver"/>
    <s v="PRD128"/>
    <x v="105"/>
    <x v="7"/>
    <x v="74"/>
    <s v="FreshMart Surat Crossing"/>
    <x v="1"/>
    <n v="5188197"/>
    <n v="1.3464793260548896E-4"/>
    <s v="EMP0145"/>
    <s v="Ilango Reddy"/>
    <s v="Cashier"/>
    <n v="3"/>
    <n v="253.11"/>
    <x v="3"/>
    <n v="151.87"/>
    <n v="698.58"/>
    <n v="572.22"/>
    <n v="126.36"/>
    <n v="0.18088121618139655"/>
    <s v="Cash"/>
    <s v="Not Returned"/>
    <s v="Mobile App"/>
    <x v="170"/>
    <s v="Weekend"/>
  </r>
  <r>
    <s v="INV101254"/>
    <x v="42"/>
    <s v="CUST0527"/>
    <s v="Gopal Varma"/>
    <s v="Gold"/>
    <s v="PRD016"/>
    <x v="34"/>
    <x v="0"/>
    <x v="60"/>
    <s v="FreshMart Surat Hub"/>
    <x v="1"/>
    <n v="2213249"/>
    <n v="2.0376378798770496E-4"/>
    <s v="EMP0063"/>
    <s v="Lakshmi Devi"/>
    <s v="Store Manager"/>
    <n v="6"/>
    <n v="65.36"/>
    <x v="0"/>
    <n v="0"/>
    <n v="450.98"/>
    <n v="288.89999999999998"/>
    <n v="162.08000000000001"/>
    <n v="0.35939509512616968"/>
    <s v="Cash"/>
    <s v="Not Returned"/>
    <s v="Online"/>
    <x v="171"/>
    <s v="Weekend"/>
  </r>
  <r>
    <s v="INV101256"/>
    <x v="154"/>
    <s v="CUST0315"/>
    <s v="Aishwarya Varma"/>
    <s v="Silver"/>
    <s v="PRD080"/>
    <x v="106"/>
    <x v="2"/>
    <x v="81"/>
    <s v="FreshMart Tiruppur Colony"/>
    <x v="0"/>
    <n v="977898"/>
    <n v="8.0352961147277116E-4"/>
    <s v="EMP0097"/>
    <s v="Hari Pandian"/>
    <s v="Billing"/>
    <n v="3"/>
    <n v="275.70999999999998"/>
    <x v="4"/>
    <n v="41.36"/>
    <n v="785.77"/>
    <n v="618.9"/>
    <n v="166.87"/>
    <n v="0.21236494139506473"/>
    <s v="Cash"/>
    <s v="Not Returned"/>
    <s v="In-Store"/>
    <x v="64"/>
    <s v="Weekday"/>
  </r>
  <r>
    <s v="INV101258"/>
    <x v="155"/>
    <s v="CUST0526"/>
    <s v="Deepa Krishnan"/>
    <s v="Bronze"/>
    <s v="PRD034"/>
    <x v="84"/>
    <x v="1"/>
    <x v="102"/>
    <s v="FreshMart Chandigarh Plaza"/>
    <x v="2"/>
    <n v="5078512"/>
    <n v="8.3579599693768569E-5"/>
    <s v="EMP0345"/>
    <s v="Chitra Murugan"/>
    <s v="Sales"/>
    <n v="4"/>
    <n v="124.84"/>
    <x v="1"/>
    <n v="74.900000000000006"/>
    <n v="424.46"/>
    <n v="389.4"/>
    <n v="35.06"/>
    <n v="8.2599067049898708E-2"/>
    <s v="Cash"/>
    <s v="Not Returned"/>
    <s v="Online"/>
    <x v="72"/>
    <s v="Weekday"/>
  </r>
  <r>
    <s v="INV101269"/>
    <x v="107"/>
    <s v="CUST0312"/>
    <s v="Tara Sharma"/>
    <s v="Gold"/>
    <s v="PRD143"/>
    <x v="107"/>
    <x v="10"/>
    <x v="84"/>
    <s v="FreshMart Chennai Central"/>
    <x v="0"/>
    <n v="471467"/>
    <n v="2.059465455694672E-3"/>
    <s v="EMP0150"/>
    <s v="Dhanya Iyer"/>
    <s v="Operations"/>
    <n v="4"/>
    <n v="211.08"/>
    <x v="0"/>
    <n v="0"/>
    <n v="970.97"/>
    <n v="622.6"/>
    <n v="348.37"/>
    <n v="0.35878554435255466"/>
    <s v="Cash"/>
    <s v="Not Returned"/>
    <s v="Mobile App"/>
    <x v="172"/>
    <s v="Weekend"/>
  </r>
  <r>
    <s v="INV101277"/>
    <x v="22"/>
    <s v="CUST0277"/>
    <s v="Senthil Kumar"/>
    <s v="Gold"/>
    <s v="PRD025"/>
    <x v="1"/>
    <x v="1"/>
    <x v="6"/>
    <s v="FreshMart Surat Junction"/>
    <x v="1"/>
    <n v="2138213"/>
    <n v="1.4144334544781087E-3"/>
    <s v="EMP0316"/>
    <s v="Karthik Sekar"/>
    <s v="Billing"/>
    <n v="8"/>
    <n v="420.05"/>
    <x v="2"/>
    <n v="336.04"/>
    <n v="3024.36"/>
    <n v="2287.1999999999998"/>
    <n v="737.16"/>
    <n v="0.24374082450501922"/>
    <s v="Cash"/>
    <s v="Not Returned"/>
    <s v="Mobile App"/>
    <x v="173"/>
    <s v="Weekday"/>
  </r>
  <r>
    <s v="INV101281"/>
    <x v="156"/>
    <s v="CUST0346"/>
    <s v="Thenmozhi Devi"/>
    <s v="Gold"/>
    <s v="PRD005"/>
    <x v="44"/>
    <x v="9"/>
    <x v="24"/>
    <s v="FreshMart Bengaluru Market"/>
    <x v="0"/>
    <n v="4760462"/>
    <n v="3.5960165210855582E-4"/>
    <s v="EMP0114"/>
    <s v="Devi Krishnan"/>
    <s v="Store Manager"/>
    <n v="6"/>
    <n v="356.64"/>
    <x v="3"/>
    <n v="427.97"/>
    <n v="1711.87"/>
    <n v="1231.6199999999999"/>
    <n v="480.25"/>
    <n v="0.28054116258828066"/>
    <s v="Cash"/>
    <s v="Not Returned"/>
    <s v="In-Store"/>
    <x v="115"/>
    <s v="Weekday"/>
  </r>
  <r>
    <s v="INV101282"/>
    <x v="157"/>
    <s v="CUST0477"/>
    <s v="Malathi Gupta"/>
    <s v="Gold"/>
    <s v="PRD020"/>
    <x v="80"/>
    <x v="0"/>
    <x v="114"/>
    <s v="FreshMart Bengaluru Junction"/>
    <x v="0"/>
    <n v="4116030"/>
    <n v="2.1364275770584763E-4"/>
    <s v="EMP0163"/>
    <s v="Revathi Raj"/>
    <s v="Cashier"/>
    <n v="8"/>
    <n v="109.92"/>
    <x v="0"/>
    <n v="0"/>
    <n v="879.36"/>
    <n v="688.4"/>
    <n v="190.96"/>
    <n v="0.21715793304221254"/>
    <s v="Cash"/>
    <s v="Not Returned"/>
    <s v="In-Store"/>
    <x v="174"/>
    <s v="Weekday"/>
  </r>
  <r>
    <s v="INV101295"/>
    <x v="158"/>
    <s v="CUST0627"/>
    <s v="Ishwarya Mudaliar"/>
    <s v="Silver"/>
    <s v="PRD025"/>
    <x v="1"/>
    <x v="1"/>
    <x v="115"/>
    <s v="FreshMart Jaipur Hub"/>
    <x v="2"/>
    <n v="4933324"/>
    <n v="3.1095464234662067E-4"/>
    <s v="EMP0126"/>
    <s v="Anjali Kumar"/>
    <s v="Sales"/>
    <n v="4"/>
    <n v="383.51"/>
    <x v="0"/>
    <n v="0"/>
    <n v="1534.04"/>
    <n v="1143.5999999999999"/>
    <n v="390.44"/>
    <n v="0.25451748324685147"/>
    <s v="Cash"/>
    <s v="Not Returned"/>
    <s v="In-Store"/>
    <x v="175"/>
    <s v="Weekday"/>
  </r>
  <r>
    <s v="INV101306"/>
    <x v="159"/>
    <s v="CUST0253"/>
    <s v="Ovi Reddy"/>
    <s v="Silver"/>
    <s v="PRD098"/>
    <x v="94"/>
    <x v="4"/>
    <x v="98"/>
    <s v="FreshMart Mysuru Plaza"/>
    <x v="0"/>
    <n v="538449"/>
    <n v="4.793768769187054E-4"/>
    <s v="EMP0104"/>
    <s v="Pandi Nair"/>
    <s v="Inventory"/>
    <n v="3"/>
    <n v="83.13"/>
    <x v="2"/>
    <n v="24.94"/>
    <n v="258.12"/>
    <n v="207.27"/>
    <n v="50.85"/>
    <n v="0.19700139470013947"/>
    <s v="Cash"/>
    <s v="Not Returned"/>
    <s v="Online"/>
    <x v="176"/>
    <s v="Weekend"/>
  </r>
  <r>
    <s v="INV101318"/>
    <x v="157"/>
    <s v="CUST0099"/>
    <s v="Lakshmi Krishnan"/>
    <s v="Silver"/>
    <s v="PRD144"/>
    <x v="108"/>
    <x v="10"/>
    <x v="116"/>
    <s v="FreshMart Surat Enclave"/>
    <x v="1"/>
    <n v="1079276"/>
    <n v="6.7328468343593297E-4"/>
    <s v="EMP0104"/>
    <s v="Pandi Nair"/>
    <s v="Inventory"/>
    <n v="3"/>
    <n v="242.22"/>
    <x v="0"/>
    <n v="0"/>
    <n v="726.66"/>
    <n v="558.12"/>
    <n v="168.54"/>
    <n v="0.2319379076872265"/>
    <s v="Cash"/>
    <s v="Not Returned"/>
    <s v="In-Store"/>
    <x v="115"/>
    <s v="Weekday"/>
  </r>
  <r>
    <s v="INV101329"/>
    <x v="30"/>
    <s v="CUST0070"/>
    <s v="Kavya Rao"/>
    <s v="Silver"/>
    <s v="PRD133"/>
    <x v="14"/>
    <x v="7"/>
    <x v="87"/>
    <s v="FreshMart Ahmedabad Hub"/>
    <x v="1"/>
    <n v="817396"/>
    <n v="4.0772159393977946E-4"/>
    <s v="EMP0138"/>
    <s v="Dinesh Velan"/>
    <s v="Cashier"/>
    <n v="4"/>
    <n v="80.5"/>
    <x v="2"/>
    <n v="32.200000000000003"/>
    <n v="333.27"/>
    <n v="249"/>
    <n v="84.27"/>
    <n v="0.25285804302817533"/>
    <s v="Cash"/>
    <s v="Not Returned"/>
    <s v="In-Store"/>
    <x v="177"/>
    <s v="Weekend"/>
  </r>
  <r>
    <s v="INV101335"/>
    <x v="160"/>
    <s v="CUST0109"/>
    <s v="Esha Mudaliar"/>
    <s v="Bronze"/>
    <s v="PRD019"/>
    <x v="35"/>
    <x v="0"/>
    <x v="117"/>
    <s v="FreshMart Mumbai Towers"/>
    <x v="1"/>
    <n v="427159"/>
    <n v="3.4446189826270782E-3"/>
    <s v="EMP0073"/>
    <s v="Harini Prabhu"/>
    <s v="Sales"/>
    <n v="3"/>
    <n v="448.94"/>
    <x v="4"/>
    <n v="67.34"/>
    <n v="1471.4"/>
    <n v="1140.24"/>
    <n v="-184.45"/>
    <n v="-0.1253568030447193"/>
    <s v="Cash"/>
    <s v="Not Returned"/>
    <s v="In-Store"/>
    <x v="178"/>
    <s v="Weekend"/>
  </r>
  <r>
    <s v="INV101338"/>
    <x v="161"/>
    <s v="CUST0146"/>
    <s v="Dhanya Chandran"/>
    <s v="Silver"/>
    <s v="PRD094"/>
    <x v="109"/>
    <x v="4"/>
    <x v="98"/>
    <s v="FreshMart Mysuru Plaza"/>
    <x v="0"/>
    <n v="538449"/>
    <n v="2.107869083237224E-3"/>
    <s v="EMP0104"/>
    <s v="Pandi Nair"/>
    <s v="Inventory"/>
    <n v="4"/>
    <n v="298.68"/>
    <x v="4"/>
    <n v="59.74"/>
    <n v="1134.98"/>
    <n v="1002.76"/>
    <n v="132.22"/>
    <n v="0.1164954448536538"/>
    <s v="Cash"/>
    <s v="Not Returned"/>
    <s v="In-Store"/>
    <x v="179"/>
    <s v="Weekday"/>
  </r>
  <r>
    <s v="INV101343"/>
    <x v="64"/>
    <s v="CUST0529"/>
    <s v="Indira Balan"/>
    <s v="Bronze"/>
    <s v="PRD019"/>
    <x v="35"/>
    <x v="0"/>
    <x v="98"/>
    <s v="FreshMart Mysuru Plaza"/>
    <x v="0"/>
    <n v="538449"/>
    <n v="1.7258830455623465E-3"/>
    <s v="EMP0104"/>
    <s v="Pandi Nair"/>
    <s v="Inventory"/>
    <n v="2"/>
    <n v="448.94"/>
    <x v="2"/>
    <n v="89.79"/>
    <n v="929.3"/>
    <n v="760.16"/>
    <n v="169.14"/>
    <n v="0.18200796298289035"/>
    <s v="Cash"/>
    <s v="Not Returned"/>
    <s v="In-Store"/>
    <x v="180"/>
    <s v="Weekend"/>
  </r>
  <r>
    <s v="INV101344"/>
    <x v="117"/>
    <s v="CUST0201"/>
    <s v="Lalitha Menon"/>
    <s v="Bronze"/>
    <s v="PRD090"/>
    <x v="91"/>
    <x v="8"/>
    <x v="33"/>
    <s v="FreshMart Mysuru Circle"/>
    <x v="0"/>
    <n v="968457"/>
    <n v="1.5401613081427465E-3"/>
    <s v="EMP0183"/>
    <s v="Kamala Murugan"/>
    <s v="Cashier"/>
    <n v="4"/>
    <n v="438.7"/>
    <x v="1"/>
    <n v="263.22000000000003"/>
    <n v="1491.58"/>
    <n v="1480.72"/>
    <n v="10.86"/>
    <n v="7.2808699499859212E-3"/>
    <s v="Cash"/>
    <s v="Not Returned"/>
    <s v="In-Store"/>
    <x v="181"/>
    <s v="Weekday"/>
  </r>
  <r>
    <s v="INV101386"/>
    <x v="83"/>
    <s v="CUST0605"/>
    <s v="Arun Iyer"/>
    <s v="Gold"/>
    <s v="PRD068"/>
    <x v="83"/>
    <x v="11"/>
    <x v="118"/>
    <s v="FreshMart Tiruppur Bypass"/>
    <x v="0"/>
    <n v="591044"/>
    <n v="1.5017832851699703E-3"/>
    <s v="EMP0184"/>
    <s v="Deepa Subramaniam"/>
    <s v="Sales"/>
    <n v="3"/>
    <n v="257.27999999999997"/>
    <x v="0"/>
    <n v="0"/>
    <n v="887.62"/>
    <n v="482.94"/>
    <n v="404.68"/>
    <n v="0.45591581983281132"/>
    <s v="Cash"/>
    <s v="Not Returned"/>
    <s v="Online"/>
    <x v="182"/>
    <s v="Weekend"/>
  </r>
  <r>
    <s v="INV101394"/>
    <x v="77"/>
    <s v="CUST0490"/>
    <s v="Hema Gounder"/>
    <s v="Gold"/>
    <s v="PRD048"/>
    <x v="104"/>
    <x v="5"/>
    <x v="64"/>
    <s v="FreshMart Erode Point"/>
    <x v="0"/>
    <n v="835833"/>
    <n v="8.0006412764272296E-4"/>
    <s v="EMP0261"/>
    <s v="Hari Murugan"/>
    <s v="Sales"/>
    <n v="5"/>
    <n v="167.18"/>
    <x v="3"/>
    <n v="167.18"/>
    <n v="668.72"/>
    <n v="546.04999999999995"/>
    <n v="122.67"/>
    <n v="0.1834400047852614"/>
    <s v="Cash"/>
    <s v="Not Returned"/>
    <s v="Online"/>
    <x v="42"/>
    <s v="Weekday"/>
  </r>
  <r>
    <s v="INV101396"/>
    <x v="124"/>
    <s v="CUST0421"/>
    <s v="Karthik Devi"/>
    <s v="Bronze"/>
    <s v="PRD017"/>
    <x v="27"/>
    <x v="0"/>
    <x v="90"/>
    <s v="FreshMart Mysuru Complex"/>
    <x v="0"/>
    <n v="433000"/>
    <n v="8.5803695150115462E-4"/>
    <s v="EMP0222"/>
    <s v="Poornima Rao"/>
    <s v="Inventory"/>
    <n v="1"/>
    <n v="464.41"/>
    <x v="3"/>
    <n v="92.88"/>
    <n v="371.53"/>
    <n v="397.69"/>
    <n v="-26.16"/>
    <n v="-7.041154146367723E-2"/>
    <s v="Cash"/>
    <s v="Not Returned"/>
    <s v="In-Store"/>
    <x v="183"/>
    <s v="Weekday"/>
  </r>
  <r>
    <s v="INV101399"/>
    <x v="162"/>
    <s v="CUST0024"/>
    <s v="Devi Balan"/>
    <s v="Silver"/>
    <s v="PRD022"/>
    <x v="10"/>
    <x v="0"/>
    <x v="79"/>
    <s v="FreshMart Mysuru Arcade"/>
    <x v="0"/>
    <n v="1009286"/>
    <n v="1.6726477925979356E-3"/>
    <s v="EMP0154"/>
    <s v="Dinesh Varma"/>
    <s v="Store Manager"/>
    <n v="5"/>
    <n v="397.22"/>
    <x v="1"/>
    <n v="297.92"/>
    <n v="1688.18"/>
    <n v="1596.85"/>
    <n v="91.33"/>
    <n v="5.4099681313603994E-2"/>
    <s v="Cash"/>
    <s v="Not Returned"/>
    <s v="Online"/>
    <x v="184"/>
    <s v="Weekday"/>
  </r>
  <r>
    <s v="INV101410"/>
    <x v="163"/>
    <s v="CUST0144"/>
    <s v="Lalitha Chandran"/>
    <s v="Gold"/>
    <s v="PRD055"/>
    <x v="103"/>
    <x v="5"/>
    <x v="99"/>
    <s v="FreshMart Salem Extension"/>
    <x v="0"/>
    <n v="476658"/>
    <n v="1.5820777160983346E-3"/>
    <s v="EMP0229"/>
    <s v="Udhay Sekar"/>
    <s v="Sales"/>
    <n v="6"/>
    <n v="139.65"/>
    <x v="2"/>
    <n v="83.79"/>
    <n v="754.11"/>
    <n v="574.20000000000005"/>
    <n v="179.91"/>
    <n v="0.23857262203126864"/>
    <s v="Cash"/>
    <s v="Not Returned"/>
    <s v="Mobile App"/>
    <x v="185"/>
    <s v="Weekday"/>
  </r>
  <r>
    <s v="INV101412"/>
    <x v="164"/>
    <s v="CUST0230"/>
    <s v="Thenmozhi Menon"/>
    <s v="Silver"/>
    <s v="PRD004"/>
    <x v="89"/>
    <x v="9"/>
    <x v="119"/>
    <s v="FreshMart Lucknow Main Road"/>
    <x v="2"/>
    <n v="520611"/>
    <n v="3.0598661956816125E-3"/>
    <s v="EMP0117"/>
    <s v="Janani Krishnan"/>
    <s v="Billing"/>
    <n v="5"/>
    <n v="398.25"/>
    <x v="3"/>
    <n v="398.25"/>
    <n v="1593"/>
    <n v="1182.7"/>
    <n v="410.3"/>
    <n v="0.25756434400502198"/>
    <s v="Cash"/>
    <s v="Not Returned"/>
    <s v="In-Store"/>
    <x v="186"/>
    <s v="Weekday"/>
  </r>
  <r>
    <s v="INV101413"/>
    <x v="165"/>
    <s v="CUST0505"/>
    <s v="Yazhini Sekar"/>
    <s v="Gold"/>
    <s v="PRD103"/>
    <x v="33"/>
    <x v="4"/>
    <x v="8"/>
    <s v="FreshMart Kochi Plaza"/>
    <x v="0"/>
    <n v="2481146"/>
    <n v="1.0865946623052412E-3"/>
    <s v="EMP0111"/>
    <s v="Devi Mudaliar"/>
    <s v="Store Manager"/>
    <n v="8"/>
    <n v="396.47"/>
    <x v="1"/>
    <n v="475.76"/>
    <n v="2696"/>
    <n v="2427.2800000000002"/>
    <n v="268.72000000000003"/>
    <n v="9.9673590504451043E-2"/>
    <s v="Cash"/>
    <s v="Not Returned"/>
    <s v="Mobile App"/>
    <x v="187"/>
    <s v="Weekday"/>
  </r>
  <r>
    <s v="INV101415"/>
    <x v="166"/>
    <s v="CUST0298"/>
    <s v="Divya Naicker"/>
    <s v="Silver"/>
    <s v="PRD054"/>
    <x v="75"/>
    <x v="5"/>
    <x v="120"/>
    <s v="FreshMart Mumbai Colony"/>
    <x v="1"/>
    <n v="443076"/>
    <n v="1.1965441594669988E-3"/>
    <s v="EMP0178"/>
    <s v="Jaya Sharma"/>
    <s v="Cashier"/>
    <n v="1"/>
    <n v="530.16"/>
    <x v="0"/>
    <n v="0"/>
    <n v="530.16"/>
    <n v="379.19"/>
    <n v="150.97"/>
    <n v="0.28476309038780745"/>
    <s v="Cash"/>
    <s v="Not Returned"/>
    <s v="In-Store"/>
    <x v="102"/>
    <s v="Weekday"/>
  </r>
  <r>
    <s v="INV101417"/>
    <x v="167"/>
    <s v="CUST0275"/>
    <s v="Latha Nathan"/>
    <s v="Gold"/>
    <s v="PRD142"/>
    <x v="110"/>
    <x v="10"/>
    <x v="121"/>
    <s v="FreshMart Erode Crossing"/>
    <x v="0"/>
    <n v="794126"/>
    <n v="3.9686397372709114E-3"/>
    <s v="EMP0002"/>
    <s v="Lokesh Gounder"/>
    <s v="Billing"/>
    <n v="7"/>
    <n v="529.67999999999995"/>
    <x v="1"/>
    <n v="556.16"/>
    <n v="3151.6"/>
    <n v="2771.09"/>
    <n v="380.51"/>
    <n v="0.12073549942886153"/>
    <s v="Cash"/>
    <s v="Not Returned"/>
    <s v="In-Store"/>
    <x v="188"/>
    <s v="Weekday"/>
  </r>
  <r>
    <s v="INV101424"/>
    <x v="168"/>
    <s v="CUST0672"/>
    <s v="Chitra Devi"/>
    <s v="Silver"/>
    <s v="PRD087"/>
    <x v="19"/>
    <x v="8"/>
    <x v="122"/>
    <s v="FreshMart Delhi Complex"/>
    <x v="2"/>
    <n v="5078192"/>
    <n v="2.8076921865104747E-5"/>
    <s v="EMP0029"/>
    <s v="Vasanthi Menon"/>
    <s v="Cashier"/>
    <n v="2"/>
    <n v="71.290000000000006"/>
    <x v="0"/>
    <n v="0"/>
    <n v="142.58000000000001"/>
    <n v="118.74"/>
    <n v="23.84"/>
    <n v="0.16720437649039135"/>
    <s v="Cash"/>
    <s v="Not Returned"/>
    <s v="In-Store"/>
    <x v="189"/>
    <s v="Weekday"/>
  </r>
  <r>
    <s v="INV101425"/>
    <x v="169"/>
    <s v="CUST0439"/>
    <s v="Vijay Velan"/>
    <s v="Silver"/>
    <s v="PRD056"/>
    <x v="54"/>
    <x v="5"/>
    <x v="123"/>
    <s v="FreshMart Madurai Market"/>
    <x v="0"/>
    <n v="2110688"/>
    <n v="7.5061307024060393E-4"/>
    <s v="EMP0280"/>
    <s v="Hema Mudaliar"/>
    <s v="Store Manager"/>
    <n v="5"/>
    <n v="333.54"/>
    <x v="4"/>
    <n v="83.39"/>
    <n v="1584.31"/>
    <n v="1192.1500000000001"/>
    <n v="392.16"/>
    <n v="0.24752731473007178"/>
    <s v="Cash"/>
    <s v="Not Returned"/>
    <s v="In-Store"/>
    <x v="190"/>
    <s v="Weekday"/>
  </r>
  <r>
    <s v="INV101426"/>
    <x v="170"/>
    <s v="CUST0246"/>
    <s v="Udhay Varma"/>
    <s v="Gold"/>
    <s v="PRD048"/>
    <x v="104"/>
    <x v="5"/>
    <x v="42"/>
    <s v="FreshMart Madurai Colony"/>
    <x v="0"/>
    <n v="2169082"/>
    <n v="5.9115791841894401E-4"/>
    <s v="EMP0285"/>
    <s v="Lalitha Murugan"/>
    <s v="Store Manager"/>
    <n v="8"/>
    <n v="168.72"/>
    <x v="4"/>
    <n v="67.489999999999995"/>
    <n v="1282.27"/>
    <n v="873.68"/>
    <n v="408.59"/>
    <n v="0.31864583901986321"/>
    <s v="Cash"/>
    <s v="Not Returned"/>
    <s v="In-Store"/>
    <x v="191"/>
    <s v="Weekday"/>
  </r>
  <r>
    <s v="INV101430"/>
    <x v="41"/>
    <s v="CUST0572"/>
    <s v="Chandrasekar Balan"/>
    <s v="Gold"/>
    <s v="PRD034"/>
    <x v="84"/>
    <x v="1"/>
    <x v="42"/>
    <s v="FreshMart Madurai Colony"/>
    <x v="0"/>
    <n v="2169082"/>
    <n v="4.4054120591107207E-4"/>
    <s v="EMP0285"/>
    <s v="Lalitha Murugan"/>
    <s v="Store Manager"/>
    <n v="7"/>
    <n v="136.51"/>
    <x v="0"/>
    <n v="0"/>
    <n v="955.57"/>
    <n v="681.45"/>
    <n v="274.12"/>
    <n v="0.28686543110394841"/>
    <s v="Cash"/>
    <s v="Not Returned"/>
    <s v="In-Store"/>
    <x v="192"/>
    <s v="Weekday"/>
  </r>
  <r>
    <s v="INV101433"/>
    <x v="6"/>
    <s v="CUST0313"/>
    <s v="Thiru Nair"/>
    <s v="Bronze"/>
    <s v="PRD019"/>
    <x v="35"/>
    <x v="0"/>
    <x v="12"/>
    <s v="FreshMart Erode Circle"/>
    <x v="0"/>
    <n v="4909566"/>
    <n v="3.1547391358014126E-4"/>
    <s v="EMP0267"/>
    <s v="Ashok Pillai"/>
    <s v="HR"/>
    <n v="3"/>
    <n v="448.94"/>
    <x v="0"/>
    <n v="0"/>
    <n v="1548.84"/>
    <n v="1140.24"/>
    <n v="408.6"/>
    <n v="0.26381033547687305"/>
    <s v="Cash"/>
    <s v="Not Returned"/>
    <s v="Online"/>
    <x v="193"/>
    <s v="Weekend"/>
  </r>
  <r>
    <s v="INV101435"/>
    <x v="19"/>
    <s v="CUST0589"/>
    <s v="Ovi Venkataraman"/>
    <s v="Silver"/>
    <s v="PRD078"/>
    <x v="60"/>
    <x v="2"/>
    <x v="120"/>
    <s v="FreshMart Mumbai Colony"/>
    <x v="1"/>
    <n v="443076"/>
    <n v="2.5796251658857625E-3"/>
    <s v="EMP0178"/>
    <s v="Jaya Sharma"/>
    <s v="Cashier"/>
    <n v="4"/>
    <n v="261.55"/>
    <x v="4"/>
    <n v="52.31"/>
    <n v="1142.97"/>
    <n v="860.12"/>
    <n v="282.85000000000002"/>
    <n v="0.24746931240539999"/>
    <s v="Cash"/>
    <s v="Not Returned"/>
    <s v="In-Store"/>
    <x v="194"/>
    <s v="Weekend"/>
  </r>
  <r>
    <s v="INV101437"/>
    <x v="171"/>
    <s v="CUST0205"/>
    <s v="Lalitha Nathan"/>
    <s v="Gold"/>
    <s v="PRD105"/>
    <x v="68"/>
    <x v="3"/>
    <x v="60"/>
    <s v="FreshMart Surat Hub"/>
    <x v="1"/>
    <n v="2213249"/>
    <n v="3.0161540793647706E-4"/>
    <s v="EMP0063"/>
    <s v="Lakshmi Devi"/>
    <s v="Store Manager"/>
    <n v="4"/>
    <n v="145.12"/>
    <x v="0"/>
    <n v="0"/>
    <n v="667.55"/>
    <n v="469.08"/>
    <n v="198.47"/>
    <n v="0.2973110628417347"/>
    <s v="Cash"/>
    <s v="Not Returned"/>
    <s v="In-Store"/>
    <x v="195"/>
    <s v="Weekend"/>
  </r>
  <r>
    <s v="INV101447"/>
    <x v="172"/>
    <s v="CUST0321"/>
    <s v="Yamuna Mudaliar"/>
    <s v="Silver"/>
    <s v="PRD025"/>
    <x v="1"/>
    <x v="1"/>
    <x v="124"/>
    <s v="FreshMart Erode Extension"/>
    <x v="0"/>
    <n v="5287316"/>
    <n v="2.2521823927300732E-4"/>
    <s v="EMP0205"/>
    <s v="Divya Menon"/>
    <s v="Store Manager"/>
    <n v="3"/>
    <n v="383.51"/>
    <x v="2"/>
    <n v="115.05"/>
    <n v="1190.8"/>
    <n v="857.7"/>
    <n v="333.1"/>
    <n v="0.27972791400739"/>
    <s v="Cash"/>
    <s v="Not Returned"/>
    <s v="Online"/>
    <x v="196"/>
    <s v="Weekend"/>
  </r>
  <r>
    <s v="INV101451"/>
    <x v="173"/>
    <s v="CUST0300"/>
    <s v="Indira Prabhu"/>
    <s v="Bronze"/>
    <s v="PRD081"/>
    <x v="63"/>
    <x v="2"/>
    <x v="47"/>
    <s v="FreshMart Nagpur Market"/>
    <x v="0"/>
    <n v="820955"/>
    <n v="6.7981801682187213E-5"/>
    <s v="EMP0009"/>
    <s v="Usha Chettiar"/>
    <s v="Cashier"/>
    <n v="1"/>
    <n v="55.81"/>
    <x v="0"/>
    <n v="0"/>
    <n v="55.81"/>
    <n v="44.96"/>
    <n v="10.85"/>
    <n v="0.19440960401361762"/>
    <s v="Cash"/>
    <s v="Not Returned"/>
    <s v="Mobile App"/>
    <x v="197"/>
    <s v="Weekday"/>
  </r>
  <r>
    <s v="INV101467"/>
    <x v="174"/>
    <s v="CUST0091"/>
    <s v="Prasath Selvam"/>
    <s v="Bronze"/>
    <s v="PRD017"/>
    <x v="27"/>
    <x v="0"/>
    <x v="2"/>
    <s v="FreshMart Bengaluru Plaza"/>
    <x v="0"/>
    <n v="1059131"/>
    <n v="2.0170215015895107E-3"/>
    <s v="EMP0133"/>
    <s v="Deepak Naicker"/>
    <s v="Sales"/>
    <n v="4"/>
    <n v="464.41"/>
    <x v="0"/>
    <n v="0"/>
    <n v="2136.29"/>
    <n v="1590.76"/>
    <n v="545.53"/>
    <n v="0.25536326996802866"/>
    <s v="Cash"/>
    <s v="Not Returned"/>
    <s v="In-Store"/>
    <x v="198"/>
    <s v="Weekend"/>
  </r>
  <r>
    <s v="INV101471"/>
    <x v="73"/>
    <s v="CUST0488"/>
    <s v="Kannan Chettiar"/>
    <s v="Bronze"/>
    <s v="PRD001"/>
    <x v="92"/>
    <x v="9"/>
    <x v="113"/>
    <s v="FreshMart Bengaluru Enclave"/>
    <x v="0"/>
    <n v="569084"/>
    <n v="1.2113853139431086E-3"/>
    <s v="EMP0341"/>
    <s v="Indira Chandran"/>
    <s v="Billing"/>
    <n v="2"/>
    <n v="299.73"/>
    <x v="0"/>
    <n v="0"/>
    <n v="689.38"/>
    <n v="369.48"/>
    <n v="319.89999999999998"/>
    <n v="0.46404015202065624"/>
    <s v="Cash"/>
    <s v="Not Returned"/>
    <s v="In-Store"/>
    <x v="199"/>
    <s v="Weekend"/>
  </r>
  <r>
    <s v="INV101476"/>
    <x v="153"/>
    <s v="CUST0071"/>
    <s v="Venkat Iyer"/>
    <s v="Silver"/>
    <s v="PRD026"/>
    <x v="99"/>
    <x v="1"/>
    <x v="98"/>
    <s v="FreshMart Mysuru Plaza"/>
    <x v="0"/>
    <n v="538449"/>
    <n v="3.5207048392698289E-3"/>
    <s v="EMP0104"/>
    <s v="Pandi Nair"/>
    <s v="Inventory"/>
    <n v="5"/>
    <n v="329.69"/>
    <x v="0"/>
    <n v="0"/>
    <n v="1895.72"/>
    <n v="1236.25"/>
    <n v="659.47"/>
    <n v="0.34787310362289792"/>
    <s v="Cash"/>
    <s v="Not Returned"/>
    <s v="In-Store"/>
    <x v="200"/>
    <s v="Weekend"/>
  </r>
  <r>
    <s v="INV101479"/>
    <x v="135"/>
    <s v="CUST0256"/>
    <s v="Charulatha Velan"/>
    <s v="Silver"/>
    <s v="PRD029"/>
    <x v="11"/>
    <x v="1"/>
    <x v="75"/>
    <s v="FreshMart Kochi Colony"/>
    <x v="0"/>
    <n v="3928553"/>
    <n v="2.9219918886164961E-4"/>
    <s v="EMP0129"/>
    <s v="Arun Nair"/>
    <s v="Inventory"/>
    <n v="3"/>
    <n v="332.73"/>
    <x v="0"/>
    <n v="0"/>
    <n v="1147.92"/>
    <n v="783.66"/>
    <n v="364.26"/>
    <n v="0.31732176458289774"/>
    <s v="Cash"/>
    <s v="Not Returned"/>
    <s v="Online"/>
    <x v="25"/>
    <s v="Weekend"/>
  </r>
  <r>
    <s v="INV101485"/>
    <x v="98"/>
    <s v="CUST0613"/>
    <s v="Meena Menon"/>
    <s v="Gold"/>
    <s v="PRD109"/>
    <x v="93"/>
    <x v="3"/>
    <x v="116"/>
    <s v="FreshMart Surat Enclave"/>
    <x v="1"/>
    <n v="1079276"/>
    <n v="1.0046457069368725E-3"/>
    <s v="EMP0239"/>
    <s v="Hariharan Gounder"/>
    <s v="Billing"/>
    <n v="8"/>
    <n v="169.42"/>
    <x v="3"/>
    <n v="271.07"/>
    <n v="1084.29"/>
    <n v="1103.5999999999999"/>
    <n v="-19.309999999999999"/>
    <n v="-1.7808888765920555E-2"/>
    <s v="Cash"/>
    <s v="Not Returned"/>
    <s v="In-Store"/>
    <x v="201"/>
    <s v="Weekday"/>
  </r>
  <r>
    <s v="INV101494"/>
    <x v="175"/>
    <s v="CUST0343"/>
    <s v="Jayakumar Nathan"/>
    <s v="Silver"/>
    <s v="PRD020"/>
    <x v="80"/>
    <x v="0"/>
    <x v="125"/>
    <s v="FreshMart Erode Hub"/>
    <x v="0"/>
    <n v="2101567"/>
    <n v="1.4265069826467584E-4"/>
    <s v="EMP0295"/>
    <s v="Lakshmi Nair"/>
    <s v="Inventory"/>
    <n v="3"/>
    <n v="99.93"/>
    <x v="0"/>
    <n v="0"/>
    <n v="299.79000000000002"/>
    <n v="258.14999999999998"/>
    <n v="41.64"/>
    <n v="0.13889722805964175"/>
    <s v="Cash"/>
    <s v="Not Returned"/>
    <s v="Online"/>
    <x v="202"/>
    <s v="Weekday"/>
  </r>
  <r>
    <s v="INV101516"/>
    <x v="176"/>
    <s v="CUST0473"/>
    <s v="Gayathri Iyer"/>
    <s v="Bronze"/>
    <s v="PRD003"/>
    <x v="57"/>
    <x v="9"/>
    <x v="126"/>
    <s v="FreshMart Pune Square"/>
    <x v="1"/>
    <n v="563088"/>
    <n v="1.2044476174239197E-3"/>
    <s v="EMP0256"/>
    <s v="Vani Naicker"/>
    <s v="Cashier"/>
    <n v="1"/>
    <n v="589.75"/>
    <x v="0"/>
    <n v="0"/>
    <n v="678.21"/>
    <n v="343.65"/>
    <n v="334.56"/>
    <n v="0.49329853585172734"/>
    <s v="Cash"/>
    <s v="Not Returned"/>
    <s v="In-Store"/>
    <x v="143"/>
    <s v="Weekend"/>
  </r>
  <r>
    <s v="INV101522"/>
    <x v="154"/>
    <s v="CUST0634"/>
    <s v="Chandrasekar Pandian"/>
    <s v="Gold"/>
    <s v="PRD026"/>
    <x v="99"/>
    <x v="1"/>
    <x v="91"/>
    <s v="FreshMart Mysuru Towers"/>
    <x v="0"/>
    <n v="988505"/>
    <n v="2.37138911791038E-3"/>
    <s v="EMP0138"/>
    <s v="Dinesh Velan"/>
    <s v="Cashier"/>
    <n v="8"/>
    <n v="366.27"/>
    <x v="3"/>
    <n v="586.03"/>
    <n v="2344.13"/>
    <n v="1978"/>
    <n v="366.13"/>
    <n v="0.15619014303814208"/>
    <s v="Cash"/>
    <s v="Not Returned"/>
    <s v="In-Store"/>
    <x v="203"/>
    <s v="Weekday"/>
  </r>
  <r>
    <s v="INV101527"/>
    <x v="177"/>
    <s v="CUST0658"/>
    <s v="Udhay Subramaniam"/>
    <s v="Gold"/>
    <s v="PRD087"/>
    <x v="19"/>
    <x v="8"/>
    <x v="127"/>
    <s v="FreshMart Guwahati Point"/>
    <x v="3"/>
    <n v="4215863"/>
    <n v="6.3339344755747507E-5"/>
    <s v="EMP0343"/>
    <s v="Kishore Velan"/>
    <s v="Inventory"/>
    <n v="3"/>
    <n v="77.400000000000006"/>
    <x v="0"/>
    <n v="0"/>
    <n v="267.02999999999997"/>
    <n v="178.11"/>
    <n v="88.92"/>
    <n v="0.33299629255139879"/>
    <s v="Cash"/>
    <s v="Not Returned"/>
    <s v="In-Store"/>
    <x v="204"/>
    <s v="Weekend"/>
  </r>
  <r>
    <s v="INV101528"/>
    <x v="178"/>
    <s v="CUST0549"/>
    <s v="Chandrasekar Varma"/>
    <s v="Bronze"/>
    <s v="PRD105"/>
    <x v="68"/>
    <x v="3"/>
    <x v="64"/>
    <s v="FreshMart Erode Point"/>
    <x v="0"/>
    <n v="835833"/>
    <n v="5.7689753814458146E-4"/>
    <s v="EMP0261"/>
    <s v="Hari Murugan"/>
    <s v="Sales"/>
    <n v="4"/>
    <n v="131.03"/>
    <x v="3"/>
    <n v="104.82"/>
    <n v="482.19"/>
    <n v="469.08"/>
    <n v="13.11"/>
    <n v="2.7188452684626392E-2"/>
    <s v="Cash"/>
    <s v="Not Returned"/>
    <s v="In-Store"/>
    <x v="205"/>
    <s v="Weekend"/>
  </r>
  <r>
    <s v="INV101529"/>
    <x v="179"/>
    <s v="Customer Id Missing"/>
    <s v="Missing"/>
    <s v="Missing Membership"/>
    <s v="PRD142"/>
    <x v="110"/>
    <x v="10"/>
    <x v="128"/>
    <s v="FreshMart Mumbai Bypass"/>
    <x v="1"/>
    <n v="1021792"/>
    <n v="1.5348916413516645E-3"/>
    <s v="EMP0301"/>
    <s v="Kalpana Prabhu"/>
    <s v="Inventory"/>
    <n v="3"/>
    <n v="522.78"/>
    <x v="0"/>
    <n v="0"/>
    <n v="1568.34"/>
    <n v="1187.6099999999999"/>
    <n v="380.73"/>
    <n v="0.24275986074448144"/>
    <s v="Cash"/>
    <s v="Not Returned"/>
    <s v="Online"/>
    <x v="206"/>
    <s v="Weekday"/>
  </r>
  <r>
    <s v="INV101535"/>
    <x v="116"/>
    <s v="CUST0540"/>
    <s v="Thenmozhi Naicker"/>
    <s v="Gold"/>
    <s v="PRD038"/>
    <x v="111"/>
    <x v="12"/>
    <x v="129"/>
    <s v="FreshMart Kanpur Colony"/>
    <x v="2"/>
    <n v="4727024"/>
    <n v="1.6058306452431805E-4"/>
    <s v="EMP0047"/>
    <s v="Sundar Gounder"/>
    <s v="Store Manager"/>
    <n v="6"/>
    <n v="148.84"/>
    <x v="1"/>
    <n v="133.96"/>
    <n v="759.08"/>
    <n v="675.72"/>
    <n v="83.36"/>
    <n v="0.10981714707277229"/>
    <s v="Cash"/>
    <s v="Not Returned"/>
    <s v="In-Store"/>
    <x v="5"/>
    <s v="Weekday"/>
  </r>
  <r>
    <s v="INV101556"/>
    <x v="180"/>
    <s v="CUST0597"/>
    <s v="Nagarajan Gounder"/>
    <s v="Bronze"/>
    <s v="PRD015"/>
    <x v="55"/>
    <x v="0"/>
    <x v="130"/>
    <s v="FreshMart Ahmedabad Enclave"/>
    <x v="1"/>
    <n v="2032791"/>
    <n v="1.8086463389497496E-4"/>
    <s v="EMP0324"/>
    <s v="Devi Raj"/>
    <s v="Inventory"/>
    <n v="1"/>
    <n v="459.58"/>
    <x v="3"/>
    <n v="91.92"/>
    <n v="367.66"/>
    <n v="386.89"/>
    <n v="-19.23"/>
    <n v="-5.2303758907686446E-2"/>
    <s v="Cash"/>
    <s v="Not Returned"/>
    <s v="Mobile App"/>
    <x v="207"/>
    <s v="Weekday"/>
  </r>
  <r>
    <s v="INV101558"/>
    <x v="181"/>
    <s v="CUST0082"/>
    <s v="Kavya Raj"/>
    <s v="Gold"/>
    <s v="PRD097"/>
    <x v="7"/>
    <x v="4"/>
    <x v="48"/>
    <s v="FreshMart Nagpur Crossing"/>
    <x v="1"/>
    <n v="2496578"/>
    <n v="1.1865841964480981E-3"/>
    <s v="EMP0070"/>
    <s v="Umesh Subramaniam"/>
    <s v="Sales"/>
    <n v="7"/>
    <n v="368"/>
    <x v="0"/>
    <n v="0"/>
    <n v="2962.4"/>
    <n v="2172.66"/>
    <n v="789.74"/>
    <n v="0.26658790170132324"/>
    <s v="Cash"/>
    <s v="Not Returned"/>
    <s v="Online"/>
    <x v="208"/>
    <s v="Weekend"/>
  </r>
  <r>
    <s v="INV101574"/>
    <x v="182"/>
    <s v="CUST0046"/>
    <s v="Kishore Murugan"/>
    <s v="Gold"/>
    <s v="PRD034"/>
    <x v="84"/>
    <x v="1"/>
    <x v="105"/>
    <s v="FreshMart Kanpur Gardens"/>
    <x v="2"/>
    <n v="2474333"/>
    <n v="3.341991558937297E-4"/>
    <s v="EMP0220"/>
    <s v="Ramesh Pillai"/>
    <s v="Operations"/>
    <n v="6"/>
    <n v="137.82"/>
    <x v="0"/>
    <n v="0"/>
    <n v="826.92"/>
    <n v="584.1"/>
    <n v="242.82"/>
    <n v="0.29364388332607749"/>
    <s v="Cash"/>
    <s v="Not Returned"/>
    <s v="Online"/>
    <x v="83"/>
    <s v="Weekday"/>
  </r>
  <r>
    <s v="INV101581"/>
    <x v="71"/>
    <s v="CUST0032"/>
    <s v="Nirmala Balan"/>
    <s v="Silver"/>
    <s v="PRD015"/>
    <x v="55"/>
    <x v="0"/>
    <x v="131"/>
    <s v="FreshMart Nagpur Towers"/>
    <x v="0"/>
    <n v="2322017"/>
    <n v="9.1044553076054149E-4"/>
    <s v="EMP0193"/>
    <s v="Chandrasekar Chandran"/>
    <s v="HR"/>
    <n v="5"/>
    <n v="459.58"/>
    <x v="3"/>
    <n v="459.58"/>
    <n v="2114.0700000000002"/>
    <n v="1934.45"/>
    <n v="179.62"/>
    <n v="8.4964074037283524E-2"/>
    <s v="Cash"/>
    <s v="Not Returned"/>
    <s v="Online"/>
    <x v="209"/>
    <s v="Weekend"/>
  </r>
  <r>
    <s v="INV101582"/>
    <x v="121"/>
    <s v="CUST0046"/>
    <s v="Kishore Murugan"/>
    <s v="Gold"/>
    <s v="PRD026"/>
    <x v="99"/>
    <x v="1"/>
    <x v="132"/>
    <s v="FreshMart Guwahati Main Road"/>
    <x v="3"/>
    <n v="1961971"/>
    <n v="8.256442118665363E-4"/>
    <s v="EMP0133"/>
    <s v="Deepak Naicker"/>
    <s v="Sales"/>
    <n v="5"/>
    <n v="352.15"/>
    <x v="3"/>
    <n v="352.15"/>
    <n v="1619.89"/>
    <n v="1236.25"/>
    <n v="383.64"/>
    <n v="0.23683089592503193"/>
    <s v="Cash"/>
    <s v="Not Returned"/>
    <s v="In-Store"/>
    <x v="210"/>
    <s v="Weekend"/>
  </r>
  <r>
    <s v="INV101584"/>
    <x v="85"/>
    <s v="CUST0323"/>
    <s v="Senthil Sekar"/>
    <s v="Bronze"/>
    <s v="PRD034"/>
    <x v="84"/>
    <x v="1"/>
    <x v="71"/>
    <s v="FreshMart Nagpur Central"/>
    <x v="1"/>
    <n v="590020"/>
    <n v="3.8930883698857664E-4"/>
    <s v="EMP0344"/>
    <s v="Meena Kumar"/>
    <s v="Sales"/>
    <n v="2"/>
    <n v="124.84"/>
    <x v="3"/>
    <n v="49.94"/>
    <n v="229.7"/>
    <n v="194.7"/>
    <n v="35"/>
    <n v="0.15237265999129299"/>
    <s v="Cash"/>
    <s v="Not Returned"/>
    <s v="In-Store"/>
    <x v="23"/>
    <s v="Weekend"/>
  </r>
  <r>
    <s v="INV101590"/>
    <x v="183"/>
    <s v="CUST0253"/>
    <s v="Ovi Reddy"/>
    <s v="Silver"/>
    <s v="PRD095"/>
    <x v="18"/>
    <x v="4"/>
    <x v="133"/>
    <s v="FreshMart Coimbatore Circle"/>
    <x v="0"/>
    <n v="2118448"/>
    <n v="1.4289706426591544E-4"/>
    <s v="EMP0109"/>
    <s v="Dinesh Chettiar"/>
    <s v="Store Manager"/>
    <n v="4"/>
    <n v="75.680000000000007"/>
    <x v="0"/>
    <n v="0"/>
    <n v="302.72000000000003"/>
    <n v="248.56"/>
    <n v="54.16"/>
    <n v="0.17891120507399574"/>
    <s v="Cash"/>
    <s v="Returned"/>
    <s v="In-Store"/>
    <x v="211"/>
    <s v="Weekday"/>
  </r>
  <r>
    <s v="INV101596"/>
    <x v="139"/>
    <s v="CUST0639"/>
    <s v="Hari Raj"/>
    <s v="Gold"/>
    <s v="PRD121"/>
    <x v="78"/>
    <x v="6"/>
    <x v="124"/>
    <s v="FreshMart Erode Extension"/>
    <x v="0"/>
    <n v="5287316"/>
    <n v="1.8751858220692692E-4"/>
    <s v="EMP0205"/>
    <s v="Divya Menon"/>
    <s v="Store Manager"/>
    <n v="3"/>
    <n v="330.49"/>
    <x v="0"/>
    <n v="0"/>
    <n v="991.47"/>
    <n v="814.59"/>
    <n v="176.88"/>
    <n v="0.17840176707313382"/>
    <s v="Cash"/>
    <s v="Not Returned"/>
    <s v="Online"/>
    <x v="212"/>
    <s v="Weekday"/>
  </r>
  <r>
    <s v="INV101605"/>
    <x v="184"/>
    <s v="CUST0551"/>
    <s v="Jagan Pandian"/>
    <s v="Gold"/>
    <s v="PRD062"/>
    <x v="112"/>
    <x v="11"/>
    <x v="118"/>
    <s v="FreshMart Tiruppur Bypass"/>
    <x v="0"/>
    <n v="591044"/>
    <n v="6.019111944288412E-3"/>
    <s v="EMP0133"/>
    <s v="Deepak Naicker"/>
    <s v="Sales"/>
    <n v="8"/>
    <n v="468.1"/>
    <x v="4"/>
    <n v="187.24"/>
    <n v="3557.56"/>
    <n v="2604.88"/>
    <n v="952.68"/>
    <n v="0.26779028322783033"/>
    <s v="Cash"/>
    <s v="Not Returned"/>
    <s v="In-Store"/>
    <x v="13"/>
    <s v="Weekday"/>
  </r>
  <r>
    <s v="INV101607"/>
    <x v="185"/>
    <s v="CUST0209"/>
    <s v="Udhay Pandian"/>
    <s v="Gold"/>
    <s v="PRD023"/>
    <x v="102"/>
    <x v="0"/>
    <x v="134"/>
    <s v="FreshMart Mumbai Enclave"/>
    <x v="1"/>
    <n v="529374"/>
    <n v="1.9536093574674994E-3"/>
    <s v="EMP0083"/>
    <s v="Sathish Sharma"/>
    <s v="Billing"/>
    <n v="3"/>
    <n v="344.73"/>
    <x v="0"/>
    <n v="0"/>
    <n v="1034.19"/>
    <n v="798.3"/>
    <n v="235.89"/>
    <n v="0.22809154990862412"/>
    <s v="Cash"/>
    <s v="Not Returned"/>
    <s v="Online"/>
    <x v="187"/>
    <s v="Weekday"/>
  </r>
  <r>
    <s v="INV101624"/>
    <x v="65"/>
    <s v="CUST0096"/>
    <s v="Hariharan Gounder"/>
    <s v="Gold"/>
    <s v="PRD044"/>
    <x v="113"/>
    <x v="12"/>
    <x v="78"/>
    <s v="FreshMart Mumbai Extension"/>
    <x v="1"/>
    <n v="520137"/>
    <n v="2.994018883486466E-3"/>
    <s v="EMP0299"/>
    <s v="Nandhini Kumar"/>
    <s v="Cashier"/>
    <n v="6"/>
    <n v="259.55"/>
    <x v="0"/>
    <n v="0"/>
    <n v="1557.3"/>
    <n v="1249.32"/>
    <n v="307.98"/>
    <n v="0.19776536312849163"/>
    <s v="Cash"/>
    <s v="Not Returned"/>
    <s v="Mobile App"/>
    <x v="213"/>
    <s v="Weekday"/>
  </r>
  <r>
    <s v="INV101626"/>
    <x v="131"/>
    <s v="CUST0501"/>
    <s v="Kavya Subramaniam"/>
    <s v="Bronze"/>
    <s v="PRD081"/>
    <x v="63"/>
    <x v="2"/>
    <x v="99"/>
    <s v="FreshMart Salem Extension"/>
    <x v="0"/>
    <n v="476658"/>
    <n v="2.154584628811433E-4"/>
    <s v="EMP0287"/>
    <s v="Elango Gupta"/>
    <s v="Store Manager"/>
    <n v="2"/>
    <n v="55.81"/>
    <x v="3"/>
    <n v="22.32"/>
    <n v="102.7"/>
    <n v="89.92"/>
    <n v="12.78"/>
    <n v="0.12444011684518012"/>
    <s v="Cash"/>
    <s v="Returned"/>
    <s v="In-Store"/>
    <x v="29"/>
    <s v="Weekend"/>
  </r>
  <r>
    <s v="INV101632"/>
    <x v="12"/>
    <s v="CUST0060"/>
    <s v="Anand Subramaniam"/>
    <s v="Gold"/>
    <s v="PRD046"/>
    <x v="87"/>
    <x v="12"/>
    <x v="63"/>
    <s v="FreshMart Ahmedabad Complex"/>
    <x v="0"/>
    <n v="1058381"/>
    <n v="3.9888282197053806E-4"/>
    <s v="EMP0113"/>
    <s v="Radha Rao"/>
    <s v="Inventory"/>
    <n v="7"/>
    <n v="58.27"/>
    <x v="2"/>
    <n v="40.79"/>
    <n v="422.17"/>
    <n v="339.01"/>
    <n v="83.16"/>
    <n v="0.19698225833195157"/>
    <s v="Cash"/>
    <s v="Not Returned"/>
    <s v="In-Store"/>
    <x v="214"/>
    <s v="Weekend"/>
  </r>
  <r>
    <s v="INV101634"/>
    <x v="186"/>
    <s v="CUST0353"/>
    <s v="Mala Nair"/>
    <s v="Gold"/>
    <s v="PRD001"/>
    <x v="92"/>
    <x v="9"/>
    <x v="119"/>
    <s v="FreshMart Lucknow Main Road"/>
    <x v="2"/>
    <n v="520611"/>
    <n v="0"/>
    <s v="EMP0117"/>
    <s v="Janani Krishnan"/>
    <s v="Billing"/>
    <n v="5"/>
    <n v="340.64"/>
    <x v="0"/>
    <n v="0"/>
    <m/>
    <n v="923.7"/>
    <n v="1034.98"/>
    <n v="0"/>
    <s v="Cash"/>
    <s v="Not Returned"/>
    <s v="In-Store"/>
    <x v="184"/>
    <s v="Weekend"/>
  </r>
  <r>
    <s v="INV101636"/>
    <x v="171"/>
    <s v="CUST0156"/>
    <s v="Tara Chettiar"/>
    <s v="Gold"/>
    <s v="PRD142"/>
    <x v="110"/>
    <x v="10"/>
    <x v="15"/>
    <s v="FreshMart Tiruppur Complex"/>
    <x v="0"/>
    <n v="4327607"/>
    <n v="4.5341917600188742E-4"/>
    <s v="EMP0284"/>
    <s v="Naveen Venkataraman"/>
    <s v="Sales"/>
    <n v="3"/>
    <n v="568.76"/>
    <x v="0"/>
    <n v="0"/>
    <n v="1962.22"/>
    <n v="1187.6099999999999"/>
    <n v="774.61"/>
    <n v="0.3947620552231656"/>
    <s v="Cash"/>
    <s v="Not Returned"/>
    <s v="In-Store"/>
    <x v="215"/>
    <s v="Weekend"/>
  </r>
  <r>
    <s v="INV101643"/>
    <x v="184"/>
    <s v="CUST0534"/>
    <s v="Kalpana Nair"/>
    <s v="Silver"/>
    <s v="PRD025"/>
    <x v="1"/>
    <x v="1"/>
    <x v="112"/>
    <s v="FreshMart Kochi Extension"/>
    <x v="0"/>
    <n v="5240750"/>
    <n v="3.6589228640938795E-4"/>
    <s v="EMP0234"/>
    <s v="Lalitha Menon"/>
    <s v="Sales"/>
    <n v="5"/>
    <n v="383.51"/>
    <x v="0"/>
    <n v="0"/>
    <n v="1917.55"/>
    <n v="1429.5"/>
    <n v="488.05"/>
    <n v="0.25451748324685147"/>
    <s v="Cash"/>
    <s v="Not Returned"/>
    <s v="Online"/>
    <x v="216"/>
    <s v="Weekday"/>
  </r>
  <r>
    <s v="INV101657"/>
    <x v="187"/>
    <s v="CUST0346"/>
    <s v="Thenmozhi Devi"/>
    <s v="Gold"/>
    <s v="PRD051"/>
    <x v="43"/>
    <x v="5"/>
    <x v="62"/>
    <s v="FreshMart Lucknow Complex"/>
    <x v="2"/>
    <n v="4410653"/>
    <n v="2.0458875363806673E-4"/>
    <s v="EMP0073"/>
    <s v="Harini Prabhu"/>
    <s v="Sales"/>
    <n v="6"/>
    <n v="158.31"/>
    <x v="4"/>
    <n v="47.49"/>
    <n v="902.37"/>
    <n v="676.8"/>
    <n v="225.57"/>
    <n v="0.24997506566042754"/>
    <s v="Cash"/>
    <s v="Not Returned"/>
    <s v="In-Store"/>
    <x v="217"/>
    <s v="Weekday"/>
  </r>
  <r>
    <s v="INV101673"/>
    <x v="103"/>
    <s v="CUST0409"/>
    <s v="Banu Subramaniam"/>
    <s v="Gold"/>
    <s v="PRD032"/>
    <x v="42"/>
    <x v="1"/>
    <x v="18"/>
    <s v="FreshMart Mysuru Junction"/>
    <x v="0"/>
    <n v="2561982"/>
    <n v="4.8090892129609025E-4"/>
    <s v="EMP0265"/>
    <s v="Padma Subramaniam"/>
    <s v="Operations"/>
    <n v="8"/>
    <n v="154.01"/>
    <x v="0"/>
    <n v="0"/>
    <n v="1232.08"/>
    <n v="927.28"/>
    <n v="304.8"/>
    <n v="0.24738653334199082"/>
    <s v="Cash"/>
    <s v="Not Returned"/>
    <s v="In-Store"/>
    <x v="218"/>
    <s v="Weekday"/>
  </r>
  <r>
    <s v="INV101688"/>
    <x v="95"/>
    <s v="CUST0239"/>
    <s v="Jayakumar Velan"/>
    <s v="Silver"/>
    <s v="PRD060"/>
    <x v="114"/>
    <x v="11"/>
    <x v="135"/>
    <s v="FreshMart Jaipur Point"/>
    <x v="2"/>
    <n v="2119213"/>
    <n v="3.9576012415929879E-5"/>
    <s v="EMP0246"/>
    <s v="Padma Chettiar"/>
    <s v="Sales"/>
    <n v="1"/>
    <n v="72.930000000000007"/>
    <x v="0"/>
    <n v="0"/>
    <n v="83.87"/>
    <n v="54.25"/>
    <n v="29.62"/>
    <n v="0.35316561344938596"/>
    <s v="Cash"/>
    <s v="Not Returned"/>
    <s v="In-Store"/>
    <x v="219"/>
    <s v="Weekend"/>
  </r>
  <r>
    <s v="INV101689"/>
    <x v="149"/>
    <s v="CUST0346"/>
    <s v="Thenmozhi Devi"/>
    <s v="Gold"/>
    <s v="PRD006"/>
    <x v="30"/>
    <x v="9"/>
    <x v="66"/>
    <s v="FreshMart Ahmedabad Crossing"/>
    <x v="1"/>
    <n v="2143974"/>
    <n v="8.0460397374221889E-4"/>
    <s v="EMP0347"/>
    <s v="Dhanush Chandran"/>
    <s v="Sales"/>
    <n v="5"/>
    <n v="345.01"/>
    <x v="0"/>
    <n v="0"/>
    <n v="1725.05"/>
    <n v="1081.5999999999999"/>
    <n v="643.45000000000005"/>
    <n v="0.37300368105272314"/>
    <s v="Cash"/>
    <s v="Not Returned"/>
    <s v="In-Store"/>
    <x v="220"/>
    <s v="Weekday"/>
  </r>
  <r>
    <s v="INV101690"/>
    <x v="81"/>
    <s v="CUST0011"/>
    <s v="Prasath Mudaliar"/>
    <s v="Bronze"/>
    <s v="PRD131"/>
    <x v="36"/>
    <x v="7"/>
    <x v="0"/>
    <s v="FreshMart Mysuru Colony"/>
    <x v="0"/>
    <n v="808240"/>
    <n v="2.3129268534098781E-4"/>
    <s v="EMP0087"/>
    <s v="Nagarajan Rao"/>
    <s v="Sales"/>
    <n v="2"/>
    <n v="93.47"/>
    <x v="0"/>
    <n v="0"/>
    <n v="186.94"/>
    <n v="144.58000000000001"/>
    <n v="42.36"/>
    <n v="0.22659676901679685"/>
    <s v="Cash"/>
    <s v="Returned"/>
    <s v="In-Store"/>
    <x v="90"/>
    <s v="Weekday"/>
  </r>
  <r>
    <s v="INV101709"/>
    <x v="188"/>
    <s v="CUST0399"/>
    <s v="Karthik Kumar"/>
    <s v="Silver"/>
    <s v="PRD082"/>
    <x v="25"/>
    <x v="8"/>
    <x v="119"/>
    <s v="FreshMart Lucknow Main Road"/>
    <x v="2"/>
    <n v="520611"/>
    <n v="1.1408710150188914E-3"/>
    <s v="EMP0002"/>
    <s v="Lokesh Gounder"/>
    <s v="Billing"/>
    <n v="3"/>
    <n v="232.92"/>
    <x v="1"/>
    <n v="104.81"/>
    <n v="593.95000000000005"/>
    <n v="577.23"/>
    <n v="16.72"/>
    <n v="2.8150517720346827E-2"/>
    <s v="Cash"/>
    <s v="Not Returned"/>
    <s v="In-Store"/>
    <x v="221"/>
    <s v="Weekday"/>
  </r>
  <r>
    <s v="INV101713"/>
    <x v="173"/>
    <s v="CUST0495"/>
    <s v="Bhuvana Pillai"/>
    <s v="Gold"/>
    <s v="PRD012"/>
    <x v="61"/>
    <x v="9"/>
    <x v="136"/>
    <s v="FreshMart Salem Colony"/>
    <x v="0"/>
    <n v="461555"/>
    <n v="0"/>
    <s v="EMP0074"/>
    <s v="Indira Varma"/>
    <s v="Sales"/>
    <n v="8"/>
    <n v="599.45000000000005"/>
    <x v="4"/>
    <n v="239.78"/>
    <m/>
    <n v="2691.2"/>
    <n v="1864.62"/>
    <n v="0"/>
    <s v="Cash"/>
    <s v="Not Returned"/>
    <s v="In-Store"/>
    <x v="222"/>
    <s v="Weekday"/>
  </r>
  <r>
    <s v="INV101725"/>
    <x v="189"/>
    <s v="CUST0324"/>
    <s v="Tamil Velan"/>
    <s v="Gold"/>
    <s v="PRD006"/>
    <x v="30"/>
    <x v="9"/>
    <x v="43"/>
    <s v="FreshMart Tiruppur Square"/>
    <x v="0"/>
    <n v="890380"/>
    <n v="3.8609020867494777E-3"/>
    <s v="EMP0298"/>
    <s v="Balaji Reddy"/>
    <s v="Billing"/>
    <n v="8"/>
    <n v="373.66"/>
    <x v="0"/>
    <n v="0"/>
    <n v="3437.67"/>
    <n v="1730.56"/>
    <n v="1707.11"/>
    <n v="0.49658925958570771"/>
    <s v="Cash"/>
    <s v="Not Returned"/>
    <s v="Online"/>
    <x v="39"/>
    <s v="Weekend"/>
  </r>
  <r>
    <s v="INV101732"/>
    <x v="42"/>
    <s v="CUST0569"/>
    <s v="Sathish Krishnan"/>
    <s v="Bronze"/>
    <s v="PRD024"/>
    <x v="39"/>
    <x v="0"/>
    <x v="109"/>
    <s v="FreshMart Chandigarh Square"/>
    <x v="2"/>
    <n v="2062251"/>
    <n v="5.2441240178814315E-4"/>
    <s v="EMP0277"/>
    <s v="Arun Velan"/>
    <s v="Cashier"/>
    <n v="3"/>
    <n v="313.47000000000003"/>
    <x v="0"/>
    <n v="0"/>
    <n v="1081.47"/>
    <n v="738.36"/>
    <n v="343.11"/>
    <n v="0.31726261477433493"/>
    <s v="Cash"/>
    <s v="Not Returned"/>
    <s v="Mobile App"/>
    <x v="223"/>
    <s v="Weekend"/>
  </r>
  <r>
    <s v="INV101739"/>
    <x v="102"/>
    <s v="CUST0324"/>
    <s v="Tamil Velan"/>
    <s v="Gold"/>
    <s v="PRD082"/>
    <x v="25"/>
    <x v="8"/>
    <x v="98"/>
    <s v="FreshMart Mysuru Plaza"/>
    <x v="0"/>
    <n v="538449"/>
    <n v="1.3745034348656977E-3"/>
    <s v="EMP0104"/>
    <s v="Pandi Nair"/>
    <s v="Inventory"/>
    <n v="3"/>
    <n v="246.7"/>
    <x v="0"/>
    <n v="0"/>
    <n v="740.1"/>
    <n v="577.23"/>
    <n v="162.87"/>
    <n v="0.22006485610052695"/>
    <s v="Cash"/>
    <s v="Not Returned"/>
    <s v="In-Store"/>
    <x v="54"/>
    <s v="Weekday"/>
  </r>
  <r>
    <s v="INV101740"/>
    <x v="13"/>
    <s v="CUST0049"/>
    <s v="Lokesh Gupta"/>
    <s v="Gold"/>
    <s v="PRD026"/>
    <x v="99"/>
    <x v="1"/>
    <x v="137"/>
    <s v="FreshMart Surat Arcade"/>
    <x v="1"/>
    <n v="1016387"/>
    <n v="1.505568253037475E-3"/>
    <s v="EMP0038"/>
    <s v="Yamuna Achari"/>
    <s v="Inventory"/>
    <n v="4"/>
    <n v="332.66"/>
    <x v="0"/>
    <n v="0"/>
    <n v="1530.24"/>
    <n v="989"/>
    <n v="541.24"/>
    <n v="0.35369615223755752"/>
    <s v="Cash"/>
    <s v="Not Returned"/>
    <s v="In-Store"/>
    <x v="224"/>
    <s v="Weekend"/>
  </r>
  <r>
    <s v="INV101741"/>
    <x v="190"/>
    <s v="CUST0123"/>
    <s v="Sudha Rao"/>
    <s v="Bronze"/>
    <s v="PRD056"/>
    <x v="54"/>
    <x v="5"/>
    <x v="81"/>
    <s v="FreshMart Tiruppur Colony"/>
    <x v="0"/>
    <n v="977898"/>
    <n v="6.8215703478276875E-4"/>
    <s v="EMP0325"/>
    <s v="Chandran Naidu"/>
    <s v="Cashier"/>
    <n v="2"/>
    <n v="333.54"/>
    <x v="0"/>
    <n v="0"/>
    <n v="667.08"/>
    <n v="476.86"/>
    <n v="190.22"/>
    <n v="0.28515320501289199"/>
    <s v="Cash"/>
    <s v="Not Returned"/>
    <s v="Online"/>
    <x v="225"/>
    <s v="Weekday"/>
  </r>
  <r>
    <s v="INV101747"/>
    <x v="191"/>
    <s v="CUST0686"/>
    <s v="Hemalatha Balan"/>
    <s v="Gold"/>
    <s v="PRD037"/>
    <x v="115"/>
    <x v="12"/>
    <x v="18"/>
    <s v="FreshMart Mysuru Junction"/>
    <x v="0"/>
    <n v="2561982"/>
    <n v="8.7700069711652939E-4"/>
    <s v="EMP0265"/>
    <s v="Padma Subramaniam"/>
    <s v="Operations"/>
    <n v="8"/>
    <n v="271.36"/>
    <x v="2"/>
    <n v="217.09"/>
    <n v="2246.86"/>
    <n v="1675.04"/>
    <n v="571.82000000000005"/>
    <n v="0.25449738746517364"/>
    <s v="Cash"/>
    <s v="Not Returned"/>
    <s v="In-Store"/>
    <x v="184"/>
    <s v="Weekend"/>
  </r>
  <r>
    <s v="INV101751"/>
    <x v="81"/>
    <s v="Customer Id Missing"/>
    <s v="Missing"/>
    <s v="Missing Membership"/>
    <s v="PRD142"/>
    <x v="110"/>
    <x v="10"/>
    <x v="11"/>
    <s v="FreshMart Tiruppur Heights"/>
    <x v="0"/>
    <n v="2525315"/>
    <n v="1.8631339060671639E-4"/>
    <s v="EMP0133"/>
    <s v="Deepak Naicker"/>
    <s v="Sales"/>
    <n v="1"/>
    <n v="522.78"/>
    <x v="2"/>
    <n v="52.28"/>
    <n v="470.5"/>
    <n v="395.87"/>
    <n v="74.63"/>
    <n v="0.15861849096705632"/>
    <s v="Cash"/>
    <s v="Not Returned"/>
    <s v="Online"/>
    <x v="226"/>
    <s v="Weekday"/>
  </r>
  <r>
    <s v="INV101754"/>
    <x v="125"/>
    <s v="CUST0587"/>
    <s v="Uma Iyer"/>
    <s v="Bronze"/>
    <s v="PRD024"/>
    <x v="39"/>
    <x v="0"/>
    <x v="48"/>
    <s v="FreshMart Nagpur Crossing"/>
    <x v="1"/>
    <n v="2496578"/>
    <n v="1.1928327494674711E-4"/>
    <s v="EMP0070"/>
    <s v="Umesh Subramaniam"/>
    <s v="Sales"/>
    <n v="1"/>
    <n v="313.47000000000003"/>
    <x v="4"/>
    <n v="15.67"/>
    <n v="297.8"/>
    <n v="246.12"/>
    <n v="51.68"/>
    <n v="0.1735392881128274"/>
    <s v="Cash"/>
    <s v="Not Returned"/>
    <s v="In-Store"/>
    <x v="227"/>
    <s v="Weekday"/>
  </r>
  <r>
    <s v="INV101755"/>
    <x v="95"/>
    <s v="CUST0682"/>
    <s v="Gopal Krishnan"/>
    <s v="Silver"/>
    <s v="PRD009"/>
    <x v="21"/>
    <x v="9"/>
    <x v="138"/>
    <s v="FreshMart Kochi Gardens"/>
    <x v="0"/>
    <n v="433204"/>
    <n v="5.6228243506523485E-3"/>
    <s v="EMP0030"/>
    <s v="Hariharan Rao"/>
    <s v="Cashier"/>
    <n v="4"/>
    <n v="661.91"/>
    <x v="3"/>
    <n v="529.53"/>
    <n v="2435.83"/>
    <n v="1594.88"/>
    <n v="840.95"/>
    <n v="0.34524166300603903"/>
    <s v="Cash"/>
    <s v="Not Returned"/>
    <s v="Online"/>
    <x v="228"/>
    <s v="Weekend"/>
  </r>
  <r>
    <s v="INV101756"/>
    <x v="192"/>
    <s v="CUST0341"/>
    <s v="Elango Sekar"/>
    <s v="Silver"/>
    <s v="PRD030"/>
    <x v="9"/>
    <x v="1"/>
    <x v="5"/>
    <s v="FreshMart Salem Crossing"/>
    <x v="0"/>
    <n v="518088"/>
    <n v="1.5327511928475471E-3"/>
    <s v="EMP0144"/>
    <s v="Chitra Nair"/>
    <s v="Cashier"/>
    <n v="4"/>
    <n v="172.63"/>
    <x v="0"/>
    <n v="0"/>
    <n v="794.1"/>
    <n v="568"/>
    <n v="226.1"/>
    <n v="0.28472484573731266"/>
    <s v="Cash"/>
    <s v="Not Returned"/>
    <s v="In-Store"/>
    <x v="229"/>
    <s v="Weekend"/>
  </r>
  <r>
    <s v="INV101763"/>
    <x v="28"/>
    <s v="CUST0071"/>
    <s v="Venkat Iyer"/>
    <s v="Silver"/>
    <s v="PRD008"/>
    <x v="88"/>
    <x v="9"/>
    <x v="40"/>
    <s v="FreshMart Guwahati Heights"/>
    <x v="3"/>
    <n v="3851285"/>
    <n v="5.91737562917312E-4"/>
    <s v="EMP0081"/>
    <s v="Radha Selvam"/>
    <s v="Sales"/>
    <n v="5"/>
    <n v="455.79"/>
    <x v="0"/>
    <n v="0"/>
    <n v="2278.9499999999998"/>
    <n v="1414.4"/>
    <n v="864.55"/>
    <n v="0.37936330327563134"/>
    <s v="Cash"/>
    <s v="Not Returned"/>
    <s v="In-Store"/>
    <x v="230"/>
    <s v="Weekday"/>
  </r>
  <r>
    <s v="INV101766"/>
    <x v="193"/>
    <s v="CUST0442"/>
    <s v="Kamala Rao"/>
    <s v="Silver"/>
    <s v="PRD055"/>
    <x v="103"/>
    <x v="5"/>
    <x v="9"/>
    <s v="FreshMart Hyderabad Heights"/>
    <x v="0"/>
    <n v="967200"/>
    <n v="3.1054590570719605E-4"/>
    <s v="EMP0064"/>
    <s v="Sanjay Venkataraman"/>
    <s v="Cashier"/>
    <n v="3"/>
    <n v="125.15"/>
    <x v="3"/>
    <n v="75.09"/>
    <n v="300.36"/>
    <n v="287.10000000000002"/>
    <n v="13.26"/>
    <n v="4.4147023571713941E-2"/>
    <s v="Cash"/>
    <s v="Not Returned"/>
    <s v="In-Store"/>
    <x v="231"/>
    <s v="Weekday"/>
  </r>
  <r>
    <s v="INV101767"/>
    <x v="153"/>
    <s v="CUST0561"/>
    <s v="Usha Balan"/>
    <s v="Bronze"/>
    <s v="PRD004"/>
    <x v="89"/>
    <x v="9"/>
    <x v="69"/>
    <s v="FreshMart Coimbatore Plaza"/>
    <x v="0"/>
    <n v="982441"/>
    <n v="1.8646921290947753E-3"/>
    <s v="EMP0160"/>
    <s v="Sangeetha Pillai"/>
    <s v="Sales"/>
    <n v="4"/>
    <n v="398.25"/>
    <x v="0"/>
    <n v="0"/>
    <n v="1831.95"/>
    <n v="946.16"/>
    <n v="885.79"/>
    <n v="0.48352302191653701"/>
    <s v="Cash"/>
    <s v="Not Returned"/>
    <s v="Mobile App"/>
    <x v="232"/>
    <s v="Weekend"/>
  </r>
  <r>
    <s v="INV101774"/>
    <x v="194"/>
    <s v="CUST0205"/>
    <s v="Lalitha Nathan"/>
    <s v="Gold"/>
    <s v="PRD029"/>
    <x v="11"/>
    <x v="1"/>
    <x v="42"/>
    <s v="FreshMart Madurai Colony"/>
    <x v="0"/>
    <n v="2169082"/>
    <n v="1.6057207611330508E-3"/>
    <s v="EMP0285"/>
    <s v="Lalitha Murugan"/>
    <s v="Store Manager"/>
    <n v="8"/>
    <n v="378.58"/>
    <x v="0"/>
    <n v="0"/>
    <n v="3482.94"/>
    <n v="2089.7600000000002"/>
    <n v="1393.18"/>
    <n v="0.40000114845504087"/>
    <s v="Cash"/>
    <s v="Not Returned"/>
    <s v="In-Store"/>
    <x v="233"/>
    <s v="Weekend"/>
  </r>
  <r>
    <s v="INV101782"/>
    <x v="17"/>
    <s v="CUST0394"/>
    <s v="Sudha Mudaliar"/>
    <s v="Gold"/>
    <s v="PRD140"/>
    <x v="66"/>
    <x v="10"/>
    <x v="15"/>
    <s v="FreshMart Tiruppur Complex"/>
    <x v="0"/>
    <n v="4327607"/>
    <n v="5.9599219614904953E-4"/>
    <s v="EMP0283"/>
    <s v="Suresh Pandian"/>
    <s v="Sales"/>
    <n v="7"/>
    <n v="368.46"/>
    <x v="0"/>
    <n v="0"/>
    <n v="2579.2199999999998"/>
    <n v="1820.42"/>
    <n v="758.8"/>
    <n v="0.29419747055311296"/>
    <s v="Cash"/>
    <s v="Not Returned"/>
    <s v="Online"/>
    <x v="234"/>
    <s v="Weekday"/>
  </r>
  <r>
    <s v="INV101786"/>
    <x v="9"/>
    <s v="CUST0685"/>
    <s v="Naveen Achari"/>
    <s v="Gold"/>
    <s v="PRD020"/>
    <x v="80"/>
    <x v="0"/>
    <x v="27"/>
    <s v="FreshMart Madurai Circle"/>
    <x v="0"/>
    <n v="2005131"/>
    <n v="4.4876369673602377E-4"/>
    <s v="EMP0068"/>
    <s v="Manoj Subramaniam"/>
    <s v="Sales"/>
    <n v="7"/>
    <n v="111.78"/>
    <x v="0"/>
    <n v="0"/>
    <n v="899.83"/>
    <n v="602.35"/>
    <n v="297.48"/>
    <n v="0.3305957792027383"/>
    <s v="Cash"/>
    <s v="Not Returned"/>
    <s v="Mobile App"/>
    <x v="235"/>
    <s v="Weekend"/>
  </r>
  <r>
    <s v="INV101791"/>
    <x v="26"/>
    <s v="CUST0312"/>
    <s v="Tara Sharma"/>
    <s v="Gold"/>
    <s v="PRD034"/>
    <x v="84"/>
    <x v="1"/>
    <x v="11"/>
    <s v="FreshMart Tiruppur Heights"/>
    <x v="0"/>
    <n v="2525315"/>
    <n v="4.0592955730275231E-4"/>
    <s v="EMP0007"/>
    <s v="Udhay Selvam"/>
    <s v="Billing"/>
    <n v="8"/>
    <n v="139.28"/>
    <x v="3"/>
    <n v="222.85"/>
    <n v="1025.0999999999999"/>
    <n v="778.8"/>
    <n v="246.3"/>
    <n v="0.24026924202516831"/>
    <s v="Cash"/>
    <s v="Not Returned"/>
    <s v="In-Store"/>
    <x v="140"/>
    <s v="Weekend"/>
  </r>
  <r>
    <s v="INV101822"/>
    <x v="195"/>
    <s v="CUST0370"/>
    <s v="Jaya Naicker"/>
    <s v="Gold"/>
    <s v="PRD028"/>
    <x v="48"/>
    <x v="1"/>
    <x v="95"/>
    <s v="FreshMart Erode Heights"/>
    <x v="0"/>
    <n v="486040"/>
    <n v="4.225722162784956E-3"/>
    <s v="EMP0330"/>
    <s v="Nagarajan Chandran"/>
    <s v="Store Manager"/>
    <n v="6"/>
    <n v="402.72"/>
    <x v="1"/>
    <n v="362.45"/>
    <n v="2053.87"/>
    <n v="1859.88"/>
    <n v="193.99"/>
    <n v="9.4450963303422328E-2"/>
    <s v="Cash"/>
    <s v="Not Returned"/>
    <s v="In-Store"/>
    <x v="236"/>
    <s v="Weekday"/>
  </r>
  <r>
    <s v="INV101831"/>
    <x v="196"/>
    <s v="CUST0414"/>
    <s v="Jaya Pandian"/>
    <s v="Silver"/>
    <s v="PRD101"/>
    <x v="62"/>
    <x v="4"/>
    <x v="15"/>
    <s v="FreshMart Tiruppur Complex"/>
    <x v="0"/>
    <n v="4327607"/>
    <n v="2.9759864978497354E-4"/>
    <s v="EMP0284"/>
    <s v="Naveen Venkataraman"/>
    <s v="Sales"/>
    <n v="3"/>
    <n v="451.89"/>
    <x v="4"/>
    <n v="67.78"/>
    <n v="1287.8900000000001"/>
    <n v="1161.48"/>
    <n v="126.41"/>
    <n v="9.8152792552158946E-2"/>
    <s v="Cash"/>
    <s v="Not Returned"/>
    <s v="In-Store"/>
    <x v="237"/>
    <s v="Weekday"/>
  </r>
  <r>
    <s v="INV101832"/>
    <x v="197"/>
    <s v="CUST0243"/>
    <s v="Lakshmi Reddy"/>
    <s v="Silver"/>
    <s v="PRD056"/>
    <x v="54"/>
    <x v="5"/>
    <x v="35"/>
    <s v="FreshMart Hyderabad Hub"/>
    <x v="0"/>
    <n v="4125485"/>
    <n v="3.0722448390916462E-4"/>
    <s v="Missing Employee Id"/>
    <s v="Missing Name"/>
    <s v="Missing Department"/>
    <n v="4"/>
    <n v="333.54"/>
    <x v="4"/>
    <n v="66.709999999999994"/>
    <n v="1267.45"/>
    <n v="953.72"/>
    <n v="313.73"/>
    <n v="0.2475285021105369"/>
    <s v="Cash"/>
    <s v="Not Returned"/>
    <s v="In-Store"/>
    <x v="238"/>
    <s v="Weekday"/>
  </r>
  <r>
    <s v="INV100916"/>
    <x v="67"/>
    <s v="CUST0315"/>
    <s v="Aishwarya Varma"/>
    <s v="Silver"/>
    <s v="PRD012"/>
    <x v="61"/>
    <x v="9"/>
    <x v="99"/>
    <s v="FreshMart Salem Extension"/>
    <x v="0"/>
    <n v="476658"/>
    <n v="4.3157358105811719E-3"/>
    <s v="EMP0229"/>
    <s v="Udhay Sekar"/>
    <s v="Sales"/>
    <n v="4"/>
    <n v="541.35"/>
    <x v="4"/>
    <n v="108.27"/>
    <n v="2057.13"/>
    <n v="1345.6"/>
    <n v="711.53"/>
    <n v="0.34588480066889304"/>
    <s v="Cash"/>
    <s v="Not Returned"/>
    <s v="Mobile App"/>
    <x v="239"/>
    <s v="Weekday"/>
  </r>
  <r>
    <s v="INV101850"/>
    <x v="198"/>
    <s v="CUST0099"/>
    <s v="Lakshmi Krishnan"/>
    <s v="Silver"/>
    <s v="PRD028"/>
    <x v="48"/>
    <x v="1"/>
    <x v="91"/>
    <s v="FreshMart Mysuru Towers"/>
    <x v="0"/>
    <n v="988505"/>
    <n v="1.2305248835362494E-3"/>
    <s v="EMP0286"/>
    <s v="Umesh Iyer"/>
    <s v="Sales"/>
    <n v="4"/>
    <n v="380.12"/>
    <x v="3"/>
    <n v="304.10000000000002"/>
    <n v="1216.3800000000001"/>
    <n v="1239.92"/>
    <n v="-23.54"/>
    <n v="-1.935250497377464E-2"/>
    <s v="Cash"/>
    <s v="Not Returned"/>
    <s v="Online"/>
    <x v="240"/>
    <s v="Weekday"/>
  </r>
  <r>
    <s v="INV101865"/>
    <x v="199"/>
    <s v="CUST0263"/>
    <s v="Deepa Kumar"/>
    <s v="Gold"/>
    <s v="PRD143"/>
    <x v="107"/>
    <x v="10"/>
    <x v="139"/>
    <s v="FreshMart Kochi Square"/>
    <x v="0"/>
    <n v="429599"/>
    <n v="2.1611782150330891E-3"/>
    <s v="EMP0322"/>
    <s v="Prasath Naidu"/>
    <s v="Billing"/>
    <n v="4"/>
    <n v="232.11"/>
    <x v="0"/>
    <n v="0"/>
    <n v="928.44"/>
    <n v="622.6"/>
    <n v="305.83999999999997"/>
    <n v="0.32941277842402306"/>
    <s v="Cash"/>
    <s v="Not Returned"/>
    <s v="In-Store"/>
    <x v="27"/>
    <s v="Weekday"/>
  </r>
  <r>
    <s v="INV101874"/>
    <x v="200"/>
    <s v="CUST0645"/>
    <s v="Kamala Velan"/>
    <s v="Gold"/>
    <s v="PRD014"/>
    <x v="67"/>
    <x v="0"/>
    <x v="17"/>
    <s v="FreshMart Coimbatore Heights"/>
    <x v="0"/>
    <n v="5159296"/>
    <n v="3.6984890961867665E-4"/>
    <s v="EMP0143"/>
    <s v="Chitra Prabhu"/>
    <s v="Sales"/>
    <n v="5"/>
    <n v="448.98"/>
    <x v="1"/>
    <n v="336.74"/>
    <n v="1908.16"/>
    <n v="1758.15"/>
    <n v="150.01"/>
    <n v="7.8615000838504104E-2"/>
    <s v="Cash"/>
    <s v="Returned"/>
    <s v="In-Store"/>
    <x v="241"/>
    <s v="Weekday"/>
  </r>
  <r>
    <s v="INV101878"/>
    <x v="201"/>
    <s v="CUST0142"/>
    <s v="Radha Devi"/>
    <s v="Bronze"/>
    <s v="PRD022"/>
    <x v="10"/>
    <x v="0"/>
    <x v="42"/>
    <s v="FreshMart Madurai Colony"/>
    <x v="0"/>
    <n v="2169082"/>
    <n v="6.2263667302573159E-4"/>
    <s v="EMP0285"/>
    <s v="Lalitha Murugan"/>
    <s v="Store Manager"/>
    <n v="4"/>
    <n v="397.22"/>
    <x v="1"/>
    <n v="238.33"/>
    <n v="1350.55"/>
    <n v="1277.48"/>
    <n v="73.069999999999993"/>
    <n v="5.4103883602976563E-2"/>
    <s v="Cash"/>
    <s v="Not Returned"/>
    <s v="In-Store"/>
    <x v="242"/>
    <s v="Weekday"/>
  </r>
  <r>
    <s v="INV101880"/>
    <x v="202"/>
    <s v="CUST0043"/>
    <s v="Jagan Reddy"/>
    <s v="Bronze"/>
    <s v="PRD003"/>
    <x v="57"/>
    <x v="9"/>
    <x v="6"/>
    <s v="FreshMart Surat Junction"/>
    <x v="1"/>
    <n v="2138213"/>
    <n v="6.3437085079924224E-4"/>
    <s v="EMP0257"/>
    <s v="Sangeetha Naidu"/>
    <s v="Cashier"/>
    <n v="2"/>
    <n v="589.75"/>
    <x v="0"/>
    <n v="0"/>
    <n v="1356.42"/>
    <n v="687.3"/>
    <n v="669.12"/>
    <n v="0.49329853585172734"/>
    <s v="Cash"/>
    <s v="Not Returned"/>
    <s v="In-Store"/>
    <x v="243"/>
    <s v="Weekend"/>
  </r>
  <r>
    <s v="INV101882"/>
    <x v="203"/>
    <s v="CUST0204"/>
    <s v="Mala Achari"/>
    <s v="Gold"/>
    <s v="PRD080"/>
    <x v="106"/>
    <x v="2"/>
    <x v="28"/>
    <s v="FreshMart Bengaluru Square"/>
    <x v="0"/>
    <n v="2183318"/>
    <n v="1.1403194587320765E-3"/>
    <s v="EMP0152"/>
    <s v="Thiru Varma"/>
    <s v="Store Manager"/>
    <n v="8"/>
    <n v="311.20999999999998"/>
    <x v="0"/>
    <n v="0"/>
    <n v="2489.6799999999998"/>
    <n v="1650.4"/>
    <n v="839.28"/>
    <n v="0.33710356351017001"/>
    <s v="Cash"/>
    <s v="Not Returned"/>
    <s v="In-Store"/>
    <x v="244"/>
    <s v="Weekday"/>
  </r>
  <r>
    <s v="INV101885"/>
    <x v="146"/>
    <s v="CUST0092"/>
    <s v="Naveen Kumar"/>
    <s v="Gold"/>
    <s v="PRD035"/>
    <x v="29"/>
    <x v="1"/>
    <x v="29"/>
    <s v="FreshMart Ahmedabad Hub"/>
    <x v="0"/>
    <n v="489039"/>
    <n v="5.1598747748134608E-3"/>
    <s v="EMP0235"/>
    <s v="Mani Chandran"/>
    <s v="Cashier"/>
    <n v="4"/>
    <n v="548.55999999999995"/>
    <x v="0"/>
    <n v="0"/>
    <n v="2523.38"/>
    <n v="1559.2"/>
    <n v="964.18"/>
    <n v="0.38209861376407828"/>
    <s v="Cash"/>
    <s v="Not Returned"/>
    <s v="Online"/>
    <x v="245"/>
    <s v="Weekend"/>
  </r>
  <r>
    <s v="INV101888"/>
    <x v="50"/>
    <s v="CUST0421"/>
    <s v="Karthik Devi"/>
    <s v="Bronze"/>
    <s v="PRD110"/>
    <x v="47"/>
    <x v="3"/>
    <x v="140"/>
    <s v="FreshMart Salem Circle"/>
    <x v="0"/>
    <n v="4219703"/>
    <n v="2.3868030522527297E-4"/>
    <s v="EMP0222"/>
    <s v="Poornima Rao"/>
    <s v="Inventory"/>
    <n v="3"/>
    <n v="291.93"/>
    <x v="0"/>
    <n v="0"/>
    <n v="1007.16"/>
    <n v="761.1"/>
    <n v="246.06"/>
    <n v="0.24431073513642321"/>
    <s v="Cash"/>
    <s v="Returned"/>
    <s v="In-Store"/>
    <x v="246"/>
    <s v="Weekend"/>
  </r>
  <r>
    <s v="INV101895"/>
    <x v="0"/>
    <s v="CUST0106"/>
    <s v="Sangeetha Sekar"/>
    <s v="Gold"/>
    <s v="PRD024"/>
    <x v="39"/>
    <x v="0"/>
    <x v="141"/>
    <s v="FreshMart Chandigarh Hub"/>
    <x v="2"/>
    <n v="4533328"/>
    <n v="2.2547011820013907E-4"/>
    <s v="EMP0260"/>
    <s v="Kamala Prabhu"/>
    <s v="Billing"/>
    <n v="3"/>
    <n v="329.19"/>
    <x v="2"/>
    <n v="98.76"/>
    <n v="1022.13"/>
    <n v="738.36"/>
    <n v="283.77"/>
    <n v="0.27762613366205863"/>
    <s v="Cash"/>
    <s v="Not Returned"/>
    <s v="In-Store"/>
    <x v="58"/>
    <s v="Weekend"/>
  </r>
  <r>
    <s v="INV101897"/>
    <x v="195"/>
    <s v="CUST0174"/>
    <s v="Yogesh Sharma"/>
    <s v="Silver"/>
    <s v="PRD087"/>
    <x v="19"/>
    <x v="8"/>
    <x v="12"/>
    <s v="FreshMart Erode Circle"/>
    <x v="0"/>
    <n v="4909566"/>
    <n v="6.5341824511575981E-5"/>
    <s v="EMP0129"/>
    <s v="Arun Nair"/>
    <s v="Inventory"/>
    <n v="5"/>
    <n v="71.290000000000006"/>
    <x v="2"/>
    <n v="35.65"/>
    <n v="320.8"/>
    <n v="296.85000000000002"/>
    <n v="23.95"/>
    <n v="7.4657107231920192E-2"/>
    <s v="Cash"/>
    <s v="Not Returned"/>
    <s v="Mobile App"/>
    <x v="247"/>
    <s v="Weekday"/>
  </r>
  <r>
    <s v="INV101906"/>
    <x v="198"/>
    <s v="CUST0223"/>
    <s v="Gopal Velan"/>
    <s v="Gold"/>
    <s v="PRD022"/>
    <x v="10"/>
    <x v="0"/>
    <x v="81"/>
    <s v="FreshMart Tiruppur Colony"/>
    <x v="0"/>
    <n v="977898"/>
    <n v="1.9499477450613458E-3"/>
    <s v="EMP0041"/>
    <s v="Thenmozhi Pandian"/>
    <s v="Inventory"/>
    <n v="5"/>
    <n v="448.67"/>
    <x v="1"/>
    <n v="336.5"/>
    <n v="1906.85"/>
    <n v="1596.85"/>
    <n v="310"/>
    <n v="0.16257178068542361"/>
    <s v="Cash"/>
    <s v="Not Returned"/>
    <s v="In-Store"/>
    <x v="248"/>
    <s v="Weekday"/>
  </r>
  <r>
    <s v="INV101916"/>
    <x v="57"/>
    <s v="CUST0686"/>
    <s v="Hemalatha Balan"/>
    <s v="Gold"/>
    <s v="PRD091"/>
    <x v="101"/>
    <x v="8"/>
    <x v="61"/>
    <s v="FreshMart Ahmedabad Arcade"/>
    <x v="1"/>
    <n v="2632479"/>
    <n v="1.1840094450895906E-3"/>
    <s v="EMP0340"/>
    <s v="Nithya Subramaniam"/>
    <s v="Cashier"/>
    <n v="7"/>
    <n v="387.19"/>
    <x v="0"/>
    <n v="0"/>
    <n v="3116.88"/>
    <n v="2110.9899999999998"/>
    <n v="1005.89"/>
    <n v="0.32272336439003102"/>
    <s v="Cash"/>
    <s v="Not Returned"/>
    <s v="In-Store"/>
    <x v="232"/>
    <s v="Weekend"/>
  </r>
  <r>
    <s v="INV101929"/>
    <x v="146"/>
    <s v="CUST0200"/>
    <s v="Karthik Achari"/>
    <s v="Gold"/>
    <s v="PRD128"/>
    <x v="105"/>
    <x v="7"/>
    <x v="43"/>
    <s v="FreshMart Tiruppur Square"/>
    <x v="0"/>
    <n v="890380"/>
    <n v="1.3616433432916285E-3"/>
    <s v="EMP0016"/>
    <s v="Chandran Sekar"/>
    <s v="Store Manager"/>
    <n v="5"/>
    <n v="263.56"/>
    <x v="3"/>
    <n v="263.56"/>
    <n v="1212.3800000000001"/>
    <n v="953.7"/>
    <n v="258.68"/>
    <n v="0.21336544647717712"/>
    <s v="Cash"/>
    <s v="Not Returned"/>
    <s v="In-Store"/>
    <x v="120"/>
    <s v="Weekend"/>
  </r>
  <r>
    <s v="INV101930"/>
    <x v="7"/>
    <s v="CUST0159"/>
    <s v="Usha Naicker"/>
    <s v="Silver"/>
    <s v="PRD150"/>
    <x v="51"/>
    <x v="10"/>
    <x v="87"/>
    <s v="FreshMart Ahmedabad Hub"/>
    <x v="1"/>
    <n v="817396"/>
    <n v="9.0340544852189153E-4"/>
    <s v="EMP0138"/>
    <s v="Dinesh Velan"/>
    <s v="Cashier"/>
    <n v="3"/>
    <n v="214.04"/>
    <x v="0"/>
    <n v="0"/>
    <n v="738.44"/>
    <n v="474.18"/>
    <n v="264.26"/>
    <n v="0.3578625209901955"/>
    <s v="Cash"/>
    <s v="Not Returned"/>
    <s v="In-Store"/>
    <x v="51"/>
    <s v="Weekend"/>
  </r>
  <r>
    <s v="INV101931"/>
    <x v="96"/>
    <s v="CUST0677"/>
    <s v="Kamala Naidu"/>
    <s v="Gold"/>
    <s v="PRD089"/>
    <x v="116"/>
    <x v="8"/>
    <x v="84"/>
    <s v="FreshMart Chennai Central"/>
    <x v="0"/>
    <n v="471467"/>
    <n v="1.6262644045076326E-3"/>
    <s v="EMP0150"/>
    <s v="Dhanya Iyer"/>
    <s v="Operations"/>
    <n v="3"/>
    <n v="319.47000000000003"/>
    <x v="3"/>
    <n v="191.68"/>
    <n v="766.73"/>
    <n v="754.26"/>
    <n v="12.47"/>
    <n v="1.6263873853899026E-2"/>
    <s v="Cash"/>
    <s v="Not Returned"/>
    <s v="In-Store"/>
    <x v="249"/>
    <s v="Weekday"/>
  </r>
  <r>
    <s v="INV101934"/>
    <x v="53"/>
    <s v="CUST0072"/>
    <s v="Vijay Chandran"/>
    <s v="Gold"/>
    <s v="PRD031"/>
    <x v="90"/>
    <x v="1"/>
    <x v="59"/>
    <s v="FreshMart Mysuru Square"/>
    <x v="0"/>
    <n v="4282083"/>
    <n v="2.7845093147423809E-4"/>
    <s v="EMP0348"/>
    <s v="Rajesh Naidu"/>
    <s v="Inventory"/>
    <n v="4"/>
    <n v="372.61"/>
    <x v="3"/>
    <n v="298.08999999999997"/>
    <n v="1192.3499999999999"/>
    <n v="1087.1199999999999"/>
    <n v="105.23"/>
    <n v="8.825428775107981E-2"/>
    <s v="Cash"/>
    <s v="Not Returned"/>
    <s v="In-Store"/>
    <x v="250"/>
    <s v="Weekday"/>
  </r>
  <r>
    <s v="INV101955"/>
    <x v="204"/>
    <s v="CUST0515"/>
    <s v="Ovi Pillai"/>
    <s v="Bronze"/>
    <s v="PRD050"/>
    <x v="40"/>
    <x v="5"/>
    <x v="118"/>
    <s v="FreshMart Tiruppur Bypass"/>
    <x v="0"/>
    <n v="591044"/>
    <n v="2.396945066695542E-4"/>
    <s v="EMP0060"/>
    <s v="Venkat Gupta"/>
    <s v="Sales"/>
    <n v="3"/>
    <n v="51.33"/>
    <x v="3"/>
    <n v="30.8"/>
    <n v="141.66999999999999"/>
    <n v="112.44"/>
    <n v="29.23"/>
    <n v="0.20632455706924546"/>
    <s v="Cash"/>
    <s v="Not Returned"/>
    <s v="In-Store"/>
    <x v="251"/>
    <s v="Weekend"/>
  </r>
  <r>
    <s v="INV101958"/>
    <x v="205"/>
    <s v="CUST0590"/>
    <s v="Kavya Reddy"/>
    <s v="Silver"/>
    <s v="PRD085"/>
    <x v="117"/>
    <x v="8"/>
    <x v="63"/>
    <s v="FreshMart Ahmedabad Complex"/>
    <x v="0"/>
    <n v="1058381"/>
    <n v="1.1043565596888076E-3"/>
    <s v="EMP0113"/>
    <s v="Radha Rao"/>
    <s v="Inventory"/>
    <n v="3"/>
    <n v="389.61"/>
    <x v="0"/>
    <n v="0"/>
    <n v="1168.83"/>
    <n v="1008.21"/>
    <n v="160.62"/>
    <n v="0.13741947075280408"/>
    <s v="Cash"/>
    <s v="Not Returned"/>
    <s v="In-Store"/>
    <x v="164"/>
    <s v="Weekday"/>
  </r>
  <r>
    <s v="INV101966"/>
    <x v="206"/>
    <s v="CUST0244"/>
    <s v="Padma Naicker"/>
    <s v="Silver"/>
    <s v="PRD129"/>
    <x v="41"/>
    <x v="7"/>
    <x v="142"/>
    <s v="FreshMart Tiruppur Circle"/>
    <x v="0"/>
    <n v="924804"/>
    <n v="1.828776692142335E-3"/>
    <s v="EMP0059"/>
    <s v="Ezhil Rao"/>
    <s v="Billing"/>
    <n v="3"/>
    <n v="490.22"/>
    <x v="0"/>
    <n v="0"/>
    <n v="1691.26"/>
    <n v="1120.74"/>
    <n v="570.52"/>
    <n v="0.33733429514090085"/>
    <s v="Cash"/>
    <s v="Not Returned"/>
    <s v="In-Store"/>
    <x v="252"/>
    <s v="Weekend"/>
  </r>
  <r>
    <s v="INV101967"/>
    <x v="145"/>
    <s v="CUST0461"/>
    <s v="Prakash Achari"/>
    <s v="Gold"/>
    <s v="PRD067"/>
    <x v="56"/>
    <x v="11"/>
    <x v="25"/>
    <s v="FreshMart Jaipur Market"/>
    <x v="2"/>
    <n v="2549253"/>
    <n v="3.7924442964272276E-4"/>
    <s v="EMP0335"/>
    <s v="Anjali Nair"/>
    <s v="Sales"/>
    <n v="5"/>
    <n v="197.81"/>
    <x v="1"/>
    <n v="148.36000000000001"/>
    <n v="966.79"/>
    <n v="678.3"/>
    <n v="288.49"/>
    <n v="0.2983998593282926"/>
    <s v="Cash"/>
    <s v="Not Returned"/>
    <s v="In-Store"/>
    <x v="253"/>
    <s v="Weekend"/>
  </r>
  <r>
    <s v="INV101970"/>
    <x v="181"/>
    <s v="CUST0120"/>
    <s v="Lakshmi Balan"/>
    <s v="Silver"/>
    <s v="PRD025"/>
    <x v="1"/>
    <x v="1"/>
    <x v="23"/>
    <s v="FreshMart Ahmedabad Complex"/>
    <x v="1"/>
    <n v="2425092"/>
    <n v="7.2745693771617741E-4"/>
    <s v="EMP0286"/>
    <s v="Umesh Iyer"/>
    <s v="Sales"/>
    <n v="4"/>
    <n v="383.51"/>
    <x v="0"/>
    <n v="0"/>
    <n v="1764.15"/>
    <n v="1143.5999999999999"/>
    <n v="620.54999999999995"/>
    <n v="0.3517558030779695"/>
    <s v="Cash"/>
    <s v="Not Returned"/>
    <s v="In-Store"/>
    <x v="44"/>
    <s v="Weekend"/>
  </r>
  <r>
    <s v="INV101971"/>
    <x v="160"/>
    <s v="CUST0509"/>
    <s v="Harini Chandran"/>
    <s v="Gold"/>
    <s v="PRD132"/>
    <x v="58"/>
    <x v="7"/>
    <x v="114"/>
    <s v="FreshMart Bengaluru Junction"/>
    <x v="0"/>
    <n v="4116030"/>
    <n v="5.5954645617257407E-4"/>
    <s v="EMP0315"/>
    <s v="Mani Pandian"/>
    <s v="Sales"/>
    <n v="6"/>
    <n v="370.87"/>
    <x v="2"/>
    <n v="222.52"/>
    <n v="2303.11"/>
    <n v="1522.98"/>
    <n v="780.13"/>
    <n v="0.33872893609076421"/>
    <s v="Cash"/>
    <s v="Not Returned"/>
    <s v="In-Store"/>
    <x v="254"/>
    <s v="Weekend"/>
  </r>
  <r>
    <s v="INV101973"/>
    <x v="130"/>
    <s v="CUST0209"/>
    <s v="Udhay Pandian"/>
    <s v="Gold"/>
    <s v="PRD090"/>
    <x v="91"/>
    <x v="8"/>
    <x v="40"/>
    <s v="FreshMart Guwahati Heights"/>
    <x v="3"/>
    <n v="3851285"/>
    <n v="5.9450287371617526E-4"/>
    <s v="EMP0111"/>
    <s v="Devi Mudaliar"/>
    <s v="Store Manager"/>
    <n v="4"/>
    <n v="497.74"/>
    <x v="0"/>
    <n v="0"/>
    <n v="2289.6"/>
    <n v="1480.72"/>
    <n v="808.88"/>
    <n v="0.35328441649196368"/>
    <s v="Cash"/>
    <s v="Not Returned"/>
    <s v="In-Store"/>
    <x v="190"/>
    <s v="Weekend"/>
  </r>
  <r>
    <s v="INV101974"/>
    <x v="207"/>
    <s v="CUST0677"/>
    <s v="Kamala Naidu"/>
    <s v="Gold"/>
    <s v="PRD015"/>
    <x v="55"/>
    <x v="0"/>
    <x v="121"/>
    <s v="FreshMart Erode Crossing"/>
    <x v="0"/>
    <n v="794126"/>
    <n v="2.650461009965673E-3"/>
    <s v="EMP0031"/>
    <s v="Ramesh Iyer"/>
    <s v="Cashier"/>
    <n v="4"/>
    <n v="526.20000000000005"/>
    <x v="0"/>
    <n v="0"/>
    <n v="2104.8000000000002"/>
    <n v="1547.56"/>
    <n v="557.24"/>
    <n v="0.26474724439376662"/>
    <s v="Cash"/>
    <s v="Not Returned"/>
    <s v="In-Store"/>
    <x v="182"/>
    <s v="Weekday"/>
  </r>
  <r>
    <s v="INV101978"/>
    <x v="208"/>
    <s v="CUST0693"/>
    <s v="Dhanush Raj"/>
    <s v="Bronze"/>
    <s v="PRD027"/>
    <x v="17"/>
    <x v="1"/>
    <x v="143"/>
    <s v="FreshMart Madurai Junction"/>
    <x v="0"/>
    <n v="539795"/>
    <n v="2.3727526190498246E-4"/>
    <s v="EMP0204"/>
    <s v="Ramesh Murugan"/>
    <s v="Inventory"/>
    <n v="1"/>
    <n v="139.21"/>
    <x v="3"/>
    <n v="27.84"/>
    <n v="128.08000000000001"/>
    <n v="106.99"/>
    <n v="21.09"/>
    <n v="0.1646627108057464"/>
    <s v="Cash"/>
    <s v="Not Returned"/>
    <s v="In-Store"/>
    <x v="255"/>
    <s v="Weekend"/>
  </r>
  <r>
    <s v="INV101980"/>
    <x v="209"/>
    <s v="CUST0206"/>
    <s v="Devi Venkataraman"/>
    <s v="Gold"/>
    <s v="PRD026"/>
    <x v="99"/>
    <x v="1"/>
    <x v="32"/>
    <s v="FreshMart Bengaluru Colony"/>
    <x v="0"/>
    <n v="4433499"/>
    <n v="3.7465667636329682E-4"/>
    <s v="EMP0272"/>
    <s v="Dhanush Pillai"/>
    <s v="Store Manager"/>
    <n v="6"/>
    <n v="346.05"/>
    <x v="3"/>
    <n v="415.26"/>
    <n v="1661.04"/>
    <n v="1483.5"/>
    <n v="177.54"/>
    <n v="0.106884843230747"/>
    <s v="Cash"/>
    <s v="Not Returned"/>
    <s v="In-Store"/>
    <x v="256"/>
    <s v="Weekday"/>
  </r>
  <r>
    <s v="INV101985"/>
    <x v="210"/>
    <s v="CUST0039"/>
    <s v="Anjali Krishnan"/>
    <s v="Silver"/>
    <s v="PRD083"/>
    <x v="26"/>
    <x v="8"/>
    <x v="45"/>
    <s v="FreshMart Surat Heights"/>
    <x v="1"/>
    <n v="2120932"/>
    <n v="6.5811633753463093E-4"/>
    <s v="EMP0223"/>
    <s v="Kalpana Varma"/>
    <s v="HR"/>
    <n v="3"/>
    <n v="425.88"/>
    <x v="4"/>
    <n v="63.88"/>
    <n v="1395.82"/>
    <n v="1072.4100000000001"/>
    <n v="323.41000000000003"/>
    <n v="0.2316989296614177"/>
    <s v="Cash"/>
    <s v="Not Returned"/>
    <s v="In-Store"/>
    <x v="111"/>
    <s v="Weekend"/>
  </r>
  <r>
    <s v="INV101999"/>
    <x v="211"/>
    <s v="CUST0369"/>
    <s v="Bharath Gupta"/>
    <s v="Bronze"/>
    <s v="PRD092"/>
    <x v="59"/>
    <x v="8"/>
    <x v="75"/>
    <s v="FreshMart Kochi Colony"/>
    <x v="0"/>
    <n v="3928553"/>
    <n v="1.5414326852660506E-4"/>
    <s v="EMP0129"/>
    <s v="Arun Nair"/>
    <s v="Inventory"/>
    <n v="3"/>
    <n v="224.28"/>
    <x v="2"/>
    <n v="67.28"/>
    <n v="605.55999999999995"/>
    <n v="577.16999999999996"/>
    <n v="28.39"/>
    <n v="4.6882224717616758E-2"/>
    <s v="Cash"/>
    <s v="Not Returned"/>
    <s v="Online"/>
    <x v="235"/>
    <s v="Weekday"/>
  </r>
  <r>
    <s v="INV102001"/>
    <x v="80"/>
    <s v="CUST0617"/>
    <s v="Pandi Pandian"/>
    <s v="Silver "/>
    <s v="PRD021"/>
    <x v="15"/>
    <x v="0"/>
    <x v="16"/>
    <s v="FreshMart Salem Hub"/>
    <x v="0"/>
    <n v="846057"/>
    <n v="1.681565190052207E-4"/>
    <s v="EMP0105"/>
    <s v="Nagarajan Mudaliar"/>
    <s v="Cashier"/>
    <n v="4"/>
    <n v="38.659999999999997"/>
    <x v="3"/>
    <n v="30.93"/>
    <n v="142.27000000000001"/>
    <n v="129.6"/>
    <n v="12.67"/>
    <n v="8.9056020243199543E-2"/>
    <s v="Cash"/>
    <s v="Not Returned"/>
    <s v="In-Store"/>
    <x v="8"/>
    <s v="Weekend"/>
  </r>
  <r>
    <s v="INV102015"/>
    <x v="27"/>
    <s v="CUST0504"/>
    <s v="Kalpana Kumar"/>
    <s v="Gold"/>
    <s v="PRD020"/>
    <x v="80"/>
    <x v="0"/>
    <x v="92"/>
    <s v="FreshMart Erode Central"/>
    <x v="0"/>
    <n v="983222"/>
    <n v="5.1595672187969754E-4"/>
    <s v="EMP0052"/>
    <s v="Pandi Iyer"/>
    <s v="Sales"/>
    <n v="5"/>
    <n v="106.8"/>
    <x v="4"/>
    <n v="26.7"/>
    <n v="507.3"/>
    <n v="430.25"/>
    <n v="77.05"/>
    <n v="0.15188251527695643"/>
    <s v="Cash"/>
    <s v="Not Returned"/>
    <s v="Online"/>
    <x v="257"/>
    <s v="Weekday"/>
  </r>
  <r>
    <s v="INV102016"/>
    <x v="212"/>
    <s v="CUST0370"/>
    <s v="Jaya Naicker"/>
    <s v="Gold"/>
    <s v="PRD015"/>
    <x v="55"/>
    <x v="0"/>
    <x v="117"/>
    <s v="FreshMart Mumbai Towers"/>
    <x v="1"/>
    <n v="427159"/>
    <n v="5.6085673016370956E-3"/>
    <s v="EMP0083"/>
    <s v="Sathish Sharma"/>
    <s v="Billing"/>
    <n v="5"/>
    <n v="479.15"/>
    <x v="0"/>
    <n v="0"/>
    <n v="2395.75"/>
    <n v="1934.45"/>
    <n v="461.3"/>
    <n v="0.19254930606281959"/>
    <s v="Cash"/>
    <s v="Not Returned"/>
    <s v="Mobile App"/>
    <x v="258"/>
    <s v="Weekday"/>
  </r>
  <r>
    <s v="INV102020"/>
    <x v="37"/>
    <s v="CUST0592"/>
    <s v="Anjali Menon"/>
    <s v="Gold"/>
    <s v="PRD116"/>
    <x v="85"/>
    <x v="3"/>
    <x v="21"/>
    <s v="FreshMart Coimbatore Main Road"/>
    <x v="0"/>
    <n v="456496"/>
    <n v="1.7928306053065087E-3"/>
    <s v="EMP0233"/>
    <s v="Sangeetha Balan"/>
    <s v="Sales"/>
    <n v="6"/>
    <n v="151.56"/>
    <x v="2"/>
    <n v="90.94"/>
    <n v="818.42"/>
    <n v="767.88"/>
    <n v="50.54"/>
    <n v="6.1753134087632271E-2"/>
    <s v="Cash"/>
    <s v="Not Returned"/>
    <s v="In-Store"/>
    <x v="259"/>
    <s v="Weekday"/>
  </r>
  <r>
    <s v="INV102032"/>
    <x v="213"/>
    <s v="CUST0532"/>
    <s v="Hema Sharma"/>
    <s v="Silver"/>
    <s v="PRD024"/>
    <x v="39"/>
    <x v="0"/>
    <x v="53"/>
    <s v="FreshMart Tiruppur Towers"/>
    <x v="0"/>
    <n v="496445"/>
    <n v="2.7593590427942671E-3"/>
    <s v="EMP0296"/>
    <s v="Vani Venkataraman"/>
    <s v="Billing"/>
    <n v="4"/>
    <n v="313.47000000000003"/>
    <x v="4"/>
    <n v="62.69"/>
    <n v="1369.87"/>
    <n v="984.48"/>
    <n v="385.39"/>
    <n v="0.28133326520034752"/>
    <s v="Cash"/>
    <s v="Not Returned"/>
    <s v="In-Store"/>
    <x v="129"/>
    <s v="Weekend"/>
  </r>
  <r>
    <s v="INV102034"/>
    <x v="176"/>
    <s v="CUST0518"/>
    <s v="Raghav Kumar"/>
    <s v="Gold"/>
    <s v="PRD035"/>
    <x v="29"/>
    <x v="1"/>
    <x v="144"/>
    <s v="FreshMart Pune Towers"/>
    <x v="1"/>
    <n v="531978"/>
    <n v="6.1285429096691966E-3"/>
    <s v="EMP0256"/>
    <s v="Vani Naicker"/>
    <s v="Cashier"/>
    <n v="5"/>
    <n v="567"/>
    <x v="0"/>
    <n v="0"/>
    <n v="3260.25"/>
    <n v="1949"/>
    <n v="1311.25"/>
    <n v="0.40219308335250364"/>
    <s v="Cash"/>
    <s v="Not Returned"/>
    <s v="In-Store"/>
    <x v="112"/>
    <s v="Weekend"/>
  </r>
  <r>
    <s v="INV102037"/>
    <x v="6"/>
    <s v="CUST0685"/>
    <s v="Naveen Achari"/>
    <s v="Gold"/>
    <s v="PRD136"/>
    <x v="45"/>
    <x v="7"/>
    <x v="17"/>
    <s v="FreshMart Coimbatore Heights"/>
    <x v="0"/>
    <n v="5159296"/>
    <n v="9.6367799017540372E-5"/>
    <s v="EMP0046"/>
    <s v="Pandi Subramaniam"/>
    <s v="Sales"/>
    <n v="4"/>
    <n v="127.16"/>
    <x v="1"/>
    <n v="76.3"/>
    <n v="497.19"/>
    <n v="364.72"/>
    <n v="132.47"/>
    <n v="0.26643737806472373"/>
    <s v="Cash"/>
    <s v="Not Returned"/>
    <s v="In-Store"/>
    <x v="260"/>
    <s v="Weekend"/>
  </r>
  <r>
    <s v="INV102043"/>
    <x v="145"/>
    <s v="CUST0110"/>
    <s v="Pandi Chandran"/>
    <s v="Gold"/>
    <s v="PRD031"/>
    <x v="90"/>
    <x v="1"/>
    <x v="106"/>
    <s v="FreshMart Bengaluru Nagar"/>
    <x v="0"/>
    <n v="517547"/>
    <n v="4.325269009384655E-3"/>
    <s v="EMP0037"/>
    <s v="Divya Nathan"/>
    <s v="Cashier"/>
    <n v="5"/>
    <n v="389.31"/>
    <x v="0"/>
    <n v="0"/>
    <n v="2238.5300000000002"/>
    <n v="1358.9"/>
    <n v="879.63"/>
    <n v="0.3929498376166502"/>
    <s v="Cash"/>
    <s v="Not Returned"/>
    <s v="Online"/>
    <x v="84"/>
    <s v="Weekend"/>
  </r>
  <r>
    <s v="INV102050"/>
    <x v="97"/>
    <s v="CUST0666"/>
    <s v="Anand Reddy"/>
    <s v="Gold"/>
    <s v="PRD084"/>
    <x v="118"/>
    <x v="8"/>
    <x v="104"/>
    <s v="FreshMart Salem Complex"/>
    <x v="0"/>
    <n v="4677332"/>
    <n v="2.4914203225257474E-4"/>
    <s v="EMP0247"/>
    <s v="Sudha Balan"/>
    <s v="Sales"/>
    <n v="4"/>
    <n v="253.33"/>
    <x v="0"/>
    <n v="0"/>
    <n v="1165.32"/>
    <n v="728.68"/>
    <n v="436.64"/>
    <n v="0.37469536264716991"/>
    <s v="Cash"/>
    <s v="Not Returned"/>
    <s v="In-Store"/>
    <x v="261"/>
    <s v="Weekend"/>
  </r>
  <r>
    <s v="INV102051"/>
    <x v="8"/>
    <s v="CUST0045"/>
    <s v="Thenmozhi Pandian"/>
    <s v="Gold"/>
    <s v="PRD068"/>
    <x v="83"/>
    <x v="11"/>
    <x v="42"/>
    <s v="FreshMart Madurai Colony"/>
    <x v="0"/>
    <n v="2169082"/>
    <n v="5.1005448387843333E-4"/>
    <s v="EMP0285"/>
    <s v="Lalitha Murugan"/>
    <s v="Store Manager"/>
    <n v="4"/>
    <n v="240.51"/>
    <x v="0"/>
    <n v="0"/>
    <n v="1106.3499999999999"/>
    <n v="643.91999999999996"/>
    <n v="462.43"/>
    <n v="0.41797803588376198"/>
    <s v="Cash"/>
    <s v="Not Returned"/>
    <s v="In-Store"/>
    <x v="262"/>
    <s v="Weekend"/>
  </r>
  <r>
    <s v="INV102052"/>
    <x v="214"/>
    <s v="CUST0030"/>
    <s v="Revathi Pillai"/>
    <s v="Silver"/>
    <s v="PRD022"/>
    <x v="10"/>
    <x v="0"/>
    <x v="139"/>
    <s v="FreshMart Kochi Square"/>
    <x v="0"/>
    <n v="429599"/>
    <n v="2.3578034399521415E-3"/>
    <s v="EMP0322"/>
    <s v="Prasath Naidu"/>
    <s v="Billing"/>
    <n v="3"/>
    <n v="397.22"/>
    <x v="1"/>
    <n v="178.75"/>
    <n v="1012.91"/>
    <n v="958.11"/>
    <n v="54.8"/>
    <n v="5.4101549002379283E-2"/>
    <s v="Cash"/>
    <s v="Returned"/>
    <s v="Online"/>
    <x v="263"/>
    <s v="Weekday"/>
  </r>
  <r>
    <s v="INV102054"/>
    <x v="122"/>
    <s v="CUST0221"/>
    <s v="Mala Nathan"/>
    <s v="Gold"/>
    <s v="PRD019"/>
    <x v="35"/>
    <x v="0"/>
    <x v="116"/>
    <s v="FreshMart Surat Enclave"/>
    <x v="1"/>
    <n v="1079276"/>
    <n v="1.2822206738591425E-3"/>
    <s v="EMP0035"/>
    <s v="Kavya Nathan"/>
    <s v="HR"/>
    <n v="3"/>
    <n v="485.57"/>
    <x v="4"/>
    <n v="72.84"/>
    <n v="1383.87"/>
    <n v="1140.24"/>
    <n v="243.63"/>
    <n v="0.17604977346138007"/>
    <s v="Cash"/>
    <s v="Not Returned"/>
    <s v="In-Store"/>
    <x v="264"/>
    <s v="Weekday"/>
  </r>
  <r>
    <s v="INV102055"/>
    <x v="215"/>
    <s v="CUST0188"/>
    <s v="Gopal Raj"/>
    <s v="Gold"/>
    <s v="PRD039"/>
    <x v="119"/>
    <x v="12"/>
    <x v="142"/>
    <s v="FreshMart Tiruppur Circle"/>
    <x v="0"/>
    <n v="924804"/>
    <n v="3.2158489798919557E-3"/>
    <s v="EMP0252"/>
    <s v="Deepak Iyer"/>
    <s v="Sales"/>
    <n v="8"/>
    <n v="404.08"/>
    <x v="3"/>
    <n v="646.53"/>
    <n v="2974.03"/>
    <n v="2786.64"/>
    <n v="187.39"/>
    <n v="6.300877933309347E-2"/>
    <s v="Cash"/>
    <s v="Not Returned"/>
    <s v="In-Store"/>
    <x v="265"/>
    <s v="Weekend"/>
  </r>
  <r>
    <s v="INV102060"/>
    <x v="216"/>
    <s v="CUST0232"/>
    <s v="Kishore Sharma"/>
    <s v="Bronze"/>
    <s v="PRD023"/>
    <x v="102"/>
    <x v="0"/>
    <x v="2"/>
    <s v="FreshMart Bengaluru Plaza"/>
    <x v="0"/>
    <n v="1059131"/>
    <n v="1.2926446303620609E-3"/>
    <s v="EMP0199"/>
    <s v="Pandi Naidu"/>
    <s v="Sales"/>
    <n v="4"/>
    <n v="342.27"/>
    <x v="0"/>
    <n v="0"/>
    <n v="1369.08"/>
    <n v="1064.4000000000001"/>
    <n v="304.68"/>
    <n v="0.22254360592514683"/>
    <s v="Cash"/>
    <s v="Not Returned"/>
    <s v="In-Store"/>
    <x v="266"/>
    <s v="Weekday"/>
  </r>
  <r>
    <s v="INV102069"/>
    <x v="217"/>
    <s v="CUST0191"/>
    <s v="Elango Balan"/>
    <s v="Bronze"/>
    <s v="PRD137"/>
    <x v="120"/>
    <x v="7"/>
    <x v="50"/>
    <s v="FreshMart Tiruppur Extension"/>
    <x v="0"/>
    <n v="2203116"/>
    <n v="2.3079129741693127E-4"/>
    <s v="EMP0017"/>
    <s v="Ovi Sharma"/>
    <s v="Sales"/>
    <n v="1"/>
    <n v="442.14"/>
    <x v="0"/>
    <n v="0"/>
    <n v="508.46"/>
    <n v="351.87"/>
    <n v="156.59"/>
    <n v="0.30796916178263778"/>
    <s v="Cash"/>
    <s v="Not Returned"/>
    <s v="In-Store"/>
    <x v="57"/>
    <s v="Weekend"/>
  </r>
  <r>
    <s v="INV102070"/>
    <x v="186"/>
    <s v="CUST0045"/>
    <s v="Thenmozhi Pandian"/>
    <s v="Gold"/>
    <s v="PRD048"/>
    <x v="104"/>
    <x v="5"/>
    <x v="0"/>
    <s v="FreshMart Mysuru Colony"/>
    <x v="0"/>
    <n v="808240"/>
    <n v="1.534705038107493E-3"/>
    <s v="EMP0023"/>
    <s v="Jayakumar Gounder"/>
    <s v="Operations"/>
    <n v="8"/>
    <n v="158.62"/>
    <x v="1"/>
    <n v="190.34"/>
    <n v="1240.4100000000001"/>
    <n v="873.68"/>
    <n v="366.73"/>
    <n v="0.29565224401609147"/>
    <s v="Cash"/>
    <s v="Not Returned"/>
    <s v="In-Store"/>
    <x v="267"/>
    <s v="Weekend"/>
  </r>
  <r>
    <s v="INV102072"/>
    <x v="160"/>
    <s v="CUST0572"/>
    <s v="Chandrasekar Balan"/>
    <s v="Gold"/>
    <s v="PRD104"/>
    <x v="100"/>
    <x v="4"/>
    <x v="28"/>
    <s v="FreshMart Bengaluru Square"/>
    <x v="0"/>
    <n v="2183318"/>
    <n v="7.4850754677055747E-4"/>
    <s v="EMP0312"/>
    <s v="Vasanthi Chettiar"/>
    <s v="Sales"/>
    <n v="7"/>
    <n v="203.01"/>
    <x v="0"/>
    <n v="0"/>
    <n v="1634.23"/>
    <n v="1073.94"/>
    <n v="560.29"/>
    <n v="0.3428464781579092"/>
    <s v="Cash"/>
    <s v="Not Returned"/>
    <s v="Mobile App"/>
    <x v="64"/>
    <s v="Weekend"/>
  </r>
  <r>
    <s v="INV102075"/>
    <x v="218"/>
    <s v="CUST0077"/>
    <s v="Dhanya Krishnan"/>
    <s v="Bronze"/>
    <s v="PRD037"/>
    <x v="115"/>
    <x v="12"/>
    <x v="41"/>
    <s v="FreshMart Mysuru Crossing"/>
    <x v="0"/>
    <n v="2319174"/>
    <n v="1.9040399728524035E-4"/>
    <s v="EMP0253"/>
    <s v="Vasanthi Naicker"/>
    <s v="HR"/>
    <n v="2"/>
    <n v="245.32"/>
    <x v="2"/>
    <n v="49.06"/>
    <n v="441.58"/>
    <n v="418.76"/>
    <n v="22.82"/>
    <n v="5.1678065129761315E-2"/>
    <s v="Cash"/>
    <s v="Not Returned"/>
    <s v="In-Store"/>
    <x v="152"/>
    <s v="Weekday"/>
  </r>
  <r>
    <s v="INV102081"/>
    <x v="124"/>
    <s v="CUST0398"/>
    <s v="Balamurugan Menon"/>
    <s v="Gold"/>
    <s v="PRD014"/>
    <x v="67"/>
    <x v="0"/>
    <x v="105"/>
    <s v="FreshMart Kanpur Gardens"/>
    <x v="2"/>
    <n v="2474333"/>
    <n v="9.9309591716232205E-4"/>
    <s v="EMP0267"/>
    <s v="Ashok Pillai"/>
    <s v="HR"/>
    <n v="5"/>
    <n v="491.45"/>
    <x v="0"/>
    <n v="0"/>
    <n v="2457.25"/>
    <n v="1758.15"/>
    <n v="699.1"/>
    <n v="0.28450503611761119"/>
    <s v="Cash"/>
    <s v="Not Returned"/>
    <s v="In-Store"/>
    <x v="268"/>
    <s v="Weekday"/>
  </r>
  <r>
    <s v="INV102093"/>
    <x v="59"/>
    <s v="CUST0600"/>
    <s v="Anitha Reddy"/>
    <s v="Gold"/>
    <s v="PRD036"/>
    <x v="121"/>
    <x v="12"/>
    <x v="34"/>
    <s v="FreshMart Kochi Circle"/>
    <x v="0"/>
    <n v="4405163"/>
    <n v="2.0621711387297132E-4"/>
    <s v="EMP0158"/>
    <s v="Kavya Varma"/>
    <s v="Sales"/>
    <n v="3"/>
    <n v="263.31"/>
    <x v="0"/>
    <n v="0"/>
    <n v="908.42"/>
    <n v="689.58"/>
    <n v="218.84"/>
    <n v="0.24090178551771207"/>
    <s v="Cash"/>
    <s v="Not Returned"/>
    <s v="In-Store"/>
    <x v="269"/>
    <s v="Weekend"/>
  </r>
  <r>
    <s v="INV102099"/>
    <x v="80"/>
    <s v="CUST0256"/>
    <s v="Charulatha Velan"/>
    <s v="Silver"/>
    <s v="PRD122"/>
    <x v="46"/>
    <x v="6"/>
    <x v="54"/>
    <s v="FreshMart Pune Extension"/>
    <x v="1"/>
    <n v="2151660"/>
    <n v="9.8621529423793721E-5"/>
    <s v="EMP0170"/>
    <s v="Ovi Devi"/>
    <s v="Sales"/>
    <n v="2"/>
    <n v="102.51"/>
    <x v="2"/>
    <n v="20.5"/>
    <n v="212.2"/>
    <n v="177.44"/>
    <n v="34.76"/>
    <n v="0.16380772855796419"/>
    <s v="Cash"/>
    <s v="Not Returned"/>
    <s v="Mobile App"/>
    <x v="165"/>
    <s v="Weekend"/>
  </r>
  <r>
    <s v="INV102104"/>
    <x v="219"/>
    <s v="CUST0384"/>
    <s v="Anand Kumar"/>
    <s v="Gold"/>
    <s v="PRD035"/>
    <x v="29"/>
    <x v="1"/>
    <x v="126"/>
    <s v="FreshMart Pune Square"/>
    <x v="1"/>
    <n v="563088"/>
    <n v="4.3840749580882563E-3"/>
    <s v="EMP0262"/>
    <s v="Umesh Krishnan"/>
    <s v="Sales"/>
    <n v="5"/>
    <n v="519.71"/>
    <x v="4"/>
    <n v="129.93"/>
    <n v="2468.62"/>
    <n v="1949"/>
    <n v="519.62"/>
    <n v="0.21049007137591044"/>
    <s v="Cash"/>
    <s v="Not Returned"/>
    <s v="In-Store"/>
    <x v="270"/>
    <s v="Weekday"/>
  </r>
  <r>
    <s v="INV102110"/>
    <x v="220"/>
    <s v="CUST0045"/>
    <s v="Thenmozhi Pandian"/>
    <s v="Gold"/>
    <s v="PRD055"/>
    <x v="103"/>
    <x v="5"/>
    <x v="114"/>
    <s v="FreshMart Bengaluru Junction"/>
    <x v="0"/>
    <n v="4116030"/>
    <n v="1.6786077846857287E-4"/>
    <s v="EMP0315"/>
    <s v="Mani Pandian"/>
    <s v="Sales"/>
    <n v="5"/>
    <n v="133.51"/>
    <x v="2"/>
    <n v="66.75"/>
    <n v="690.92"/>
    <n v="478.5"/>
    <n v="212.42"/>
    <n v="0.30744514560296415"/>
    <s v="Cash"/>
    <s v="Not Returned"/>
    <s v="In-Store"/>
    <x v="271"/>
    <s v="Weekend"/>
  </r>
  <r>
    <s v="INV102120"/>
    <x v="202"/>
    <s v="CUST0490"/>
    <s v="Hema Gounder"/>
    <s v="Gold"/>
    <s v="PRD136"/>
    <x v="45"/>
    <x v="7"/>
    <x v="73"/>
    <s v="FreshMart Hyderabad Market"/>
    <x v="0"/>
    <n v="1996693"/>
    <n v="2.954885903842003E-4"/>
    <s v="EMP0233"/>
    <s v="Sangeetha Balan"/>
    <s v="Sales"/>
    <n v="4"/>
    <n v="128.26"/>
    <x v="0"/>
    <n v="0"/>
    <n v="590"/>
    <n v="364.72"/>
    <n v="225.28"/>
    <n v="0.38183050847457628"/>
    <s v="Cash"/>
    <s v="Not Returned"/>
    <s v="In-Store"/>
    <x v="86"/>
    <s v="Weekend"/>
  </r>
  <r>
    <s v="INV102128"/>
    <x v="221"/>
    <s v="CUST0182"/>
    <s v="Esha Prabhu"/>
    <s v="Silver"/>
    <s v="PRD005"/>
    <x v="44"/>
    <x v="9"/>
    <x v="24"/>
    <s v="FreshMart Bengaluru Market"/>
    <x v="0"/>
    <n v="4760462"/>
    <n v="2.2366946737522534E-4"/>
    <s v="EMP0268"/>
    <s v="Dhanya Sharma"/>
    <s v="Store Manager"/>
    <n v="4"/>
    <n v="332.74"/>
    <x v="3"/>
    <n v="266.19"/>
    <n v="1064.77"/>
    <n v="821.08"/>
    <n v="243.69"/>
    <n v="0.22886632793936718"/>
    <s v="Cash"/>
    <s v="Not Returned"/>
    <s v="In-Store"/>
    <x v="221"/>
    <s v="Weekday"/>
  </r>
  <r>
    <s v="INV102132"/>
    <x v="143"/>
    <s v="CUST0205"/>
    <s v="Lalitha Nathan"/>
    <s v="Gold"/>
    <s v="PRD148"/>
    <x v="122"/>
    <x v="10"/>
    <x v="61"/>
    <s v="FreshMart Ahmedabad Arcade"/>
    <x v="1"/>
    <n v="2632479"/>
    <n v="1.9920766699373479E-4"/>
    <s v="EMP0340"/>
    <s v="Nithya Subramaniam"/>
    <s v="Cashier"/>
    <n v="5"/>
    <n v="123.39"/>
    <x v="1"/>
    <n v="92.54"/>
    <n v="524.41"/>
    <n v="416.65"/>
    <n v="107.76"/>
    <n v="0.20548807230983393"/>
    <s v="Cash"/>
    <s v="Not Returned"/>
    <s v="Online"/>
    <x v="272"/>
    <s v="Weekday"/>
  </r>
  <r>
    <s v="INV102152"/>
    <x v="120"/>
    <s v="CUST0144"/>
    <s v="Lalitha Chandran"/>
    <s v="Gold"/>
    <s v="PRD127"/>
    <x v="123"/>
    <x v="6"/>
    <x v="20"/>
    <s v="FreshMart Erode Colony"/>
    <x v="0"/>
    <n v="568216"/>
    <n v="3.3061019049094005E-3"/>
    <s v="EMP0287"/>
    <s v="Elango Gupta"/>
    <s v="Store Manager"/>
    <n v="5"/>
    <n v="363.01"/>
    <x v="2"/>
    <n v="181.5"/>
    <n v="1878.58"/>
    <n v="1451.65"/>
    <n v="426.93"/>
    <n v="0.22726208093347103"/>
    <s v="Cash"/>
    <s v="Not Returned"/>
    <s v="Online"/>
    <x v="273"/>
    <s v="Weekend"/>
  </r>
  <r>
    <s v="INV102153"/>
    <x v="157"/>
    <s v="CUST0036"/>
    <s v="Janani Balan"/>
    <s v="Silver"/>
    <s v="PRD048"/>
    <x v="104"/>
    <x v="5"/>
    <x v="79"/>
    <s v="FreshMart Mysuru Arcade"/>
    <x v="0"/>
    <n v="1009286"/>
    <n v="2.927217854998484E-4"/>
    <s v="EMP0121"/>
    <s v="Nithya Selvam"/>
    <s v="Cashier"/>
    <n v="2"/>
    <n v="147.72"/>
    <x v="0"/>
    <n v="0"/>
    <n v="295.44"/>
    <n v="218.42"/>
    <n v="77.02"/>
    <n v="0.26069591118331981"/>
    <s v="Cash"/>
    <s v="Not Returned"/>
    <s v="In-Store"/>
    <x v="76"/>
    <s v="Weekday"/>
  </r>
  <r>
    <s v="INV102167"/>
    <x v="15"/>
    <s v="CUST0152"/>
    <s v="Anjali Sekar"/>
    <s v="Bronze"/>
    <s v="PRD105"/>
    <x v="68"/>
    <x v="3"/>
    <x v="58"/>
    <s v="FreshMart Chennai Complex"/>
    <x v="0"/>
    <n v="2023274"/>
    <n v="6.3308281527860294E-5"/>
    <s v="EMP0153"/>
    <s v="Eswari Raj"/>
    <s v="Sales"/>
    <n v="1"/>
    <n v="131.03"/>
    <x v="1"/>
    <n v="19.649999999999999"/>
    <n v="128.09"/>
    <n v="117.27"/>
    <n v="10.82"/>
    <n v="8.4471855726442349E-2"/>
    <s v="Cash"/>
    <s v="Not Returned"/>
    <s v="In-Store"/>
    <x v="274"/>
    <s v="Weekend"/>
  </r>
  <r>
    <s v="INV102186"/>
    <x v="198"/>
    <s v="CUST0046"/>
    <s v="Kishore Murugan"/>
    <s v="Gold"/>
    <s v="PRD036"/>
    <x v="121"/>
    <x v="12"/>
    <x v="31"/>
    <s v="FreshMart Nagpur Junction"/>
    <x v="1"/>
    <n v="1048283"/>
    <n v="1.5505927311613371E-3"/>
    <s v="EMP0016"/>
    <s v="Chandran Sekar"/>
    <s v="Store Manager"/>
    <n v="6"/>
    <n v="270.91000000000003"/>
    <x v="0"/>
    <n v="0"/>
    <n v="1625.46"/>
    <n v="1379.16"/>
    <n v="246.3"/>
    <n v="0.15152633715994243"/>
    <s v="Cash"/>
    <s v="Not Returned"/>
    <s v="Mobile App"/>
    <x v="92"/>
    <s v="Weekday"/>
  </r>
  <r>
    <s v="INV102189"/>
    <x v="222"/>
    <s v="CUST0502"/>
    <s v="Dhanya Sekar"/>
    <s v="Bronze"/>
    <s v="Missing Product Id"/>
    <x v="124"/>
    <x v="1"/>
    <x v="123"/>
    <s v="FreshMart Madurai Market"/>
    <x v="0"/>
    <n v="2110688"/>
    <n v="7.631397913855577E-4"/>
    <s v="EMP0280"/>
    <s v="Hema Mudaliar"/>
    <s v="Store Manager"/>
    <n v="4"/>
    <n v="503.36"/>
    <x v="3"/>
    <n v="402.69"/>
    <n v="1610.75"/>
    <n v="1559.2"/>
    <n v="51.55"/>
    <n v="3.2003724972838737E-2"/>
    <s v="Cash"/>
    <s v="Not Returned"/>
    <s v="In-Store"/>
    <x v="275"/>
    <s v="Weekday"/>
  </r>
  <r>
    <s v="INV102197"/>
    <x v="223"/>
    <s v="CUST0329"/>
    <s v="Usha Krishnan"/>
    <s v="Gold"/>
    <s v="PRD106"/>
    <x v="69"/>
    <x v="3"/>
    <x v="41"/>
    <s v="FreshMart Mysuru Crossing"/>
    <x v="0"/>
    <n v="2319174"/>
    <n v="7.3970301495273748E-4"/>
    <s v="EMP0253"/>
    <s v="Vasanthi Naicker"/>
    <s v="HR"/>
    <n v="7"/>
    <n v="257.97000000000003"/>
    <x v="4"/>
    <n v="90.29"/>
    <n v="1715.5"/>
    <n v="1374.1"/>
    <n v="341.4"/>
    <n v="0.19900903526668609"/>
    <s v="Cash"/>
    <s v="Not Returned"/>
    <s v="In-Store"/>
    <x v="213"/>
    <s v="Weekday"/>
  </r>
  <r>
    <s v="INV102203"/>
    <x v="224"/>
    <s v="CUST0659"/>
    <s v="Missing Customer Name"/>
    <s v="Bronze"/>
    <s v="PRD067"/>
    <x v="56"/>
    <x v="11"/>
    <x v="70"/>
    <s v="FreshMart Hyderabad Main Road"/>
    <x v="0"/>
    <n v="970105"/>
    <n v="1.6330191061792278E-4"/>
    <s v="EMP0308"/>
    <s v="Thenmozhi Selvam"/>
    <s v="Cashier"/>
    <n v="1"/>
    <n v="186.38"/>
    <x v="1"/>
    <n v="27.96"/>
    <n v="158.41999999999999"/>
    <n v="135.66"/>
    <n v="22.76"/>
    <n v="0.14366872869587174"/>
    <s v="Cash"/>
    <s v="Not Returned"/>
    <s v="In-Store"/>
    <x v="276"/>
    <s v="Weekday"/>
  </r>
  <r>
    <s v="INV102206"/>
    <x v="195"/>
    <s v="CUST0270"/>
    <s v="Banu Venkataraman"/>
    <s v="Gold"/>
    <s v="PRD023"/>
    <x v="102"/>
    <x v="0"/>
    <x v="145"/>
    <s v="FreshMart Nagpur Square"/>
    <x v="1"/>
    <n v="4613748"/>
    <n v="2.3460319029127731E-4"/>
    <s v="EMP0148"/>
    <s v="Malathi Rao"/>
    <s v="Billing"/>
    <n v="3"/>
    <n v="360.8"/>
    <x v="0"/>
    <n v="0"/>
    <n v="1082.4000000000001"/>
    <n v="798.3"/>
    <n v="284.10000000000002"/>
    <n v="0.26247228381374721"/>
    <s v="Cash"/>
    <s v="Not Returned"/>
    <s v="In-Store"/>
    <x v="277"/>
    <s v="Weekday"/>
  </r>
  <r>
    <s v="INV102208"/>
    <x v="213"/>
    <s v="CUST0396"/>
    <s v="Yogesh Raj"/>
    <s v="Silver"/>
    <s v="PRD057"/>
    <x v="5"/>
    <x v="5"/>
    <x v="114"/>
    <s v="FreshMart Bengaluru Junction"/>
    <x v="0"/>
    <n v="4116030"/>
    <n v="4.2201344499432703E-4"/>
    <s v="EMP0315"/>
    <s v="Mani Pandian"/>
    <s v="Sales"/>
    <n v="5"/>
    <n v="317.99"/>
    <x v="4"/>
    <n v="79.5"/>
    <n v="1737.02"/>
    <n v="1175.25"/>
    <n v="561.77"/>
    <n v="0.32341020828775718"/>
    <s v="Cash"/>
    <s v="Not Returned"/>
    <s v="In-Store"/>
    <x v="116"/>
    <s v="Weekend"/>
  </r>
  <r>
    <s v="INV102210"/>
    <x v="141"/>
    <s v="CUST0504"/>
    <s v="Kalpana Kumar"/>
    <s v="Gold"/>
    <s v="PRD071"/>
    <x v="76"/>
    <x v="2"/>
    <x v="61"/>
    <s v="FreshMart Ahmedabad Arcade"/>
    <x v="1"/>
    <n v="2632479"/>
    <n v="8.270531312880369E-5"/>
    <s v="EMP0340"/>
    <s v="Nithya Subramaniam"/>
    <s v="Cashier"/>
    <n v="4"/>
    <n v="54.43"/>
    <x v="0"/>
    <n v="0"/>
    <n v="217.72"/>
    <n v="172.04"/>
    <n v="45.68"/>
    <n v="0.20981076612162411"/>
    <s v="Cash"/>
    <s v="Not Returned"/>
    <s v="In-Store"/>
    <x v="278"/>
    <s v="Weekday"/>
  </r>
  <r>
    <s v="INV102214"/>
    <x v="225"/>
    <s v="CUST0567"/>
    <s v="Bharath Balan"/>
    <s v="Gold"/>
    <s v="PRD101"/>
    <x v="62"/>
    <x v="4"/>
    <x v="67"/>
    <s v="FreshMart Hyderabad Colony"/>
    <x v="0"/>
    <n v="2456631"/>
    <n v="1.5291388898047774E-3"/>
    <s v="EMP0329"/>
    <s v="Balamurugan Nair"/>
    <s v="Cashier"/>
    <n v="7"/>
    <n v="518.5"/>
    <x v="2"/>
    <n v="362.95"/>
    <n v="3756.53"/>
    <n v="2710.12"/>
    <n v="1046.4100000000001"/>
    <n v="0.27855760502378524"/>
    <s v="Cash"/>
    <s v="Not Returned"/>
    <s v="Mobile App"/>
    <x v="279"/>
    <s v="Weekend"/>
  </r>
  <r>
    <s v="INV102227"/>
    <x v="46"/>
    <s v="CUST0477"/>
    <s v="Malathi Gupta"/>
    <s v="Gold"/>
    <s v="PRD065"/>
    <x v="125"/>
    <x v="11"/>
    <x v="138"/>
    <s v="FreshMart Kochi Gardens"/>
    <x v="0"/>
    <n v="433204"/>
    <n v="3.3510540068882096E-3"/>
    <s v="EMP0030"/>
    <s v="Hariharan Rao"/>
    <s v="Cashier"/>
    <n v="5"/>
    <n v="280.52"/>
    <x v="2"/>
    <n v="140.26"/>
    <n v="1451.69"/>
    <n v="995.8"/>
    <n v="455.89"/>
    <n v="0.31404087649567053"/>
    <s v="Cash"/>
    <s v="Not Returned"/>
    <s v="Mobile App"/>
    <x v="280"/>
    <s v="Weekend"/>
  </r>
  <r>
    <s v="INV102229"/>
    <x v="92"/>
    <s v="CUST0271"/>
    <s v="Kalpana Iyer"/>
    <s v="Silver"/>
    <s v="PRD003"/>
    <x v="57"/>
    <x v="9"/>
    <x v="61"/>
    <s v="FreshMart Ahmedabad Arcade"/>
    <x v="1"/>
    <n v="2632479"/>
    <n v="8.9611351125687996E-4"/>
    <s v="EMP0146"/>
    <s v="Kishore Chettiar"/>
    <s v="Inventory"/>
    <n v="5"/>
    <n v="589.75"/>
    <x v="3"/>
    <n v="589.75"/>
    <n v="2359"/>
    <n v="1718.25"/>
    <n v="640.75"/>
    <n v="0.2716193302246715"/>
    <s v="Cash"/>
    <s v="Not Returned"/>
    <s v="Online"/>
    <x v="281"/>
    <s v="Weekday"/>
  </r>
  <r>
    <s v="INV102231"/>
    <x v="129"/>
    <s v="CUST0493"/>
    <s v="Elango Nair"/>
    <s v="Gold"/>
    <s v="PRD025"/>
    <x v="1"/>
    <x v="1"/>
    <x v="45"/>
    <s v="FreshMart Surat Heights"/>
    <x v="1"/>
    <n v="2120932"/>
    <n v="1.1551619759615113E-3"/>
    <s v="EMP0223"/>
    <s v="Kalpana Varma"/>
    <s v="HR"/>
    <n v="5"/>
    <n v="426.09"/>
    <x v="0"/>
    <n v="0"/>
    <n v="2450.02"/>
    <n v="1429.5"/>
    <n v="1020.52"/>
    <n v="0.41653537522142675"/>
    <s v="Cash"/>
    <s v="Not Returned"/>
    <s v="In-Store"/>
    <x v="89"/>
    <s v="Weekend"/>
  </r>
  <r>
    <s v="INV102235"/>
    <x v="160"/>
    <s v="CUST0334"/>
    <s v="Anitha Kumar"/>
    <s v="Silver"/>
    <s v="PRD031"/>
    <x v="90"/>
    <x v="1"/>
    <x v="124"/>
    <s v="FreshMart Erode Extension"/>
    <x v="0"/>
    <n v="5287316"/>
    <n v="7.4485807165677249E-5"/>
    <s v="EMP0232"/>
    <s v="Uma Nathan"/>
    <s v="Operations"/>
    <n v="1"/>
    <n v="342.46"/>
    <x v="0"/>
    <n v="0"/>
    <n v="393.83"/>
    <n v="271.77999999999997"/>
    <n v="122.05"/>
    <n v="0.30990528908412257"/>
    <s v="Cash"/>
    <s v="Not Returned"/>
    <s v="In-Store"/>
    <x v="282"/>
    <s v="Weekend"/>
  </r>
  <r>
    <s v="INV102239"/>
    <x v="113"/>
    <s v="CUST0066"/>
    <s v="Bhavani Sharma"/>
    <s v="Silver"/>
    <s v="PRD049"/>
    <x v="126"/>
    <x v="5"/>
    <x v="19"/>
    <s v="FreshMart Surat Plaza"/>
    <x v="1"/>
    <n v="494226"/>
    <n v="2.7772314690040589E-3"/>
    <s v="EMP0106"/>
    <s v="Banu Raj"/>
    <s v="Sales"/>
    <n v="3"/>
    <n v="418.79"/>
    <x v="4"/>
    <n v="62.82"/>
    <n v="1372.58"/>
    <n v="926.82"/>
    <n v="445.76"/>
    <n v="0.32476066968774137"/>
    <s v="Cash"/>
    <s v="Not Returned"/>
    <s v="In-Store"/>
    <x v="283"/>
    <s v="Weekend"/>
  </r>
  <r>
    <s v="INV102243"/>
    <x v="2"/>
    <s v="CUST0676"/>
    <s v="Dhanush Mudaliar"/>
    <s v="Gold"/>
    <s v="PRD013"/>
    <x v="44"/>
    <x v="0"/>
    <x v="0"/>
    <s v="FreshMart Mysuru Colony"/>
    <x v="0"/>
    <n v="808240"/>
    <n v="1.2231639117093933E-3"/>
    <s v="EMP0087"/>
    <s v="Nagarajan Rao"/>
    <s v="Sales"/>
    <n v="6"/>
    <n v="168.56"/>
    <x v="1"/>
    <n v="151.69999999999999"/>
    <n v="988.61"/>
    <n v="745.44"/>
    <n v="243.17"/>
    <n v="0.24597161671437673"/>
    <s v="Cash"/>
    <s v="Not Returned"/>
    <s v="In-Store"/>
    <x v="135"/>
    <s v="Weekend"/>
  </r>
  <r>
    <s v="INV102246"/>
    <x v="98"/>
    <s v="CUST0004"/>
    <s v="Naveen Sharma"/>
    <s v="Silver"/>
    <s v="PRD136"/>
    <x v="45"/>
    <x v="7"/>
    <x v="53"/>
    <s v="FreshMart Tiruppur Towers"/>
    <x v="0"/>
    <n v="496445"/>
    <n v="5.951515273595262E-4"/>
    <s v="EMP0296"/>
    <s v="Vani Venkataraman"/>
    <s v="Billing"/>
    <n v="3"/>
    <n v="123.11"/>
    <x v="3"/>
    <n v="73.87"/>
    <n v="295.45999999999998"/>
    <n v="273.54000000000002"/>
    <n v="21.92"/>
    <n v="7.4189399580315452E-2"/>
    <s v="Cash"/>
    <s v="Not Returned"/>
    <s v="In-Store"/>
    <x v="284"/>
    <s v="Weekday"/>
  </r>
  <r>
    <s v="INV102260"/>
    <x v="226"/>
    <s v="CUST0046"/>
    <s v="Kishore Murugan"/>
    <s v="Gold"/>
    <s v="PRD148"/>
    <x v="122"/>
    <x v="10"/>
    <x v="7"/>
    <s v="FreshMart Hyderabad Crossing"/>
    <x v="0"/>
    <n v="789602"/>
    <n v="3.9051319525533121E-4"/>
    <s v="EMP0350"/>
    <s v="Uma Pandian"/>
    <s v="Cashier"/>
    <n v="3"/>
    <n v="120.92"/>
    <x v="1"/>
    <n v="54.41"/>
    <n v="308.35000000000002"/>
    <n v="249.99"/>
    <n v="58.36"/>
    <n v="0.18926544511107507"/>
    <s v="Cash"/>
    <s v="Returned"/>
    <s v="In-Store"/>
    <x v="285"/>
    <s v="Weekday"/>
  </r>
  <r>
    <s v="INV102269"/>
    <x v="63"/>
    <s v="CUST0530"/>
    <s v="Deepak Chettiar"/>
    <s v="Silver"/>
    <s v="PRD108"/>
    <x v="12"/>
    <x v="3"/>
    <x v="69"/>
    <s v="FreshMart Coimbatore Plaza"/>
    <x v="0"/>
    <n v="982441"/>
    <n v="1.404450750732105E-3"/>
    <s v="EMP0192"/>
    <s v="Rajesh Mudaliar"/>
    <s v="Billing"/>
    <n v="5"/>
    <n v="306.62"/>
    <x v="2"/>
    <n v="153.31"/>
    <n v="1379.79"/>
    <n v="1299.6500000000001"/>
    <n v="80.14"/>
    <n v="5.8081302227150508E-2"/>
    <s v="Cash"/>
    <s v="Not Returned"/>
    <s v="Online"/>
    <x v="286"/>
    <s v="Weekday"/>
  </r>
  <r>
    <s v="INV102271"/>
    <x v="109"/>
    <s v="CUST0012"/>
    <s v="Meena Gupta"/>
    <s v="Bronze"/>
    <s v="PRD008"/>
    <x v="88"/>
    <x v="9"/>
    <x v="23"/>
    <s v="FreshMart Ahmedabad Complex"/>
    <x v="1"/>
    <n v="2425092"/>
    <n v="2.16140253648109E-4"/>
    <s v="EMP0153"/>
    <s v="Eswari Raj"/>
    <s v="Sales"/>
    <n v="1"/>
    <n v="455.79"/>
    <x v="0"/>
    <n v="0"/>
    <n v="524.16"/>
    <n v="282.88"/>
    <n v="241.28"/>
    <n v="0.46031746031746035"/>
    <s v="Cash"/>
    <s v="Not Returned"/>
    <s v="In-Store"/>
    <x v="287"/>
    <s v="Weekend"/>
  </r>
  <r>
    <s v="INV102274"/>
    <x v="227"/>
    <s v="CUST0381"/>
    <s v="Ovi Chandran"/>
    <s v="Bronze"/>
    <s v="PRD057"/>
    <x v="5"/>
    <x v="5"/>
    <x v="130"/>
    <s v="FreshMart Ahmedabad Enclave"/>
    <x v="1"/>
    <n v="2032791"/>
    <n v="3.9889491836593138E-4"/>
    <s v="EMP0324"/>
    <s v="Devi Raj"/>
    <s v="Inventory"/>
    <n v="3"/>
    <n v="317.99"/>
    <x v="1"/>
    <n v="143.1"/>
    <n v="810.87"/>
    <n v="705.15"/>
    <n v="105.72"/>
    <n v="0.13037848237078692"/>
    <s v="Cash"/>
    <s v="Not Returned"/>
    <s v="Mobile App"/>
    <x v="8"/>
    <s v="Weekday"/>
  </r>
  <r>
    <s v="INV102277"/>
    <x v="224"/>
    <s v="CUST0656"/>
    <s v="Anjali Achari"/>
    <s v="Silver"/>
    <s v="PRD048"/>
    <x v="104"/>
    <x v="5"/>
    <x v="146"/>
    <s v="FreshMart Pune Complex"/>
    <x v="1"/>
    <n v="540374"/>
    <n v="1.3668311206682779E-3"/>
    <s v="EMP0141"/>
    <s v="Mala Velan"/>
    <s v="Sales"/>
    <n v="5"/>
    <n v="147.72"/>
    <x v="0"/>
    <n v="0"/>
    <n v="738.6"/>
    <n v="546.04999999999995"/>
    <n v="192.55"/>
    <n v="0.26069591118331981"/>
    <s v="Cash"/>
    <s v="Not Returned"/>
    <s v="In-Store"/>
    <x v="229"/>
    <s v="Weekday"/>
  </r>
  <r>
    <s v="INV102291"/>
    <x v="228"/>
    <s v="CUST0453"/>
    <s v="Prasath Nair"/>
    <s v="Bronze"/>
    <s v="PRD013"/>
    <x v="44"/>
    <x v="0"/>
    <x v="106"/>
    <s v="FreshMart Bengaluru Nagar"/>
    <x v="0"/>
    <n v="517547"/>
    <n v="6.0827325827412777E-4"/>
    <s v="EMP0169"/>
    <s v="Janani Velan"/>
    <s v="Inventory"/>
    <n v="2"/>
    <n v="161.03"/>
    <x v="1"/>
    <n v="48.31"/>
    <n v="314.81"/>
    <n v="248.48"/>
    <n v="66.33"/>
    <n v="0.21069851656554747"/>
    <s v="Cash"/>
    <s v="Not Returned"/>
    <s v="In-Store"/>
    <x v="86"/>
    <s v="Weekend"/>
  </r>
  <r>
    <s v="INV102335"/>
    <x v="49"/>
    <s v="CUST0257"/>
    <s v="Eswari Sharma"/>
    <s v="Silver"/>
    <s v="PRD103"/>
    <x v="33"/>
    <x v="4"/>
    <x v="60"/>
    <s v="FreshMart Surat Hub"/>
    <x v="1"/>
    <n v="2213249"/>
    <n v="3.511037393442853E-4"/>
    <s v="EMP0063"/>
    <s v="Lakshmi Devi"/>
    <s v="Store Manager"/>
    <n v="2"/>
    <n v="355.64"/>
    <x v="4"/>
    <n v="35.56"/>
    <n v="777.08"/>
    <n v="606.82000000000005"/>
    <n v="170.26"/>
    <n v="0.21910228033149737"/>
    <s v="Cash"/>
    <s v="Not Returned"/>
    <s v="In-Store"/>
    <x v="288"/>
    <s v="Weekend"/>
  </r>
  <r>
    <s v="INV102345"/>
    <x v="175"/>
    <s v="CUST0324"/>
    <s v="Tamil Velan"/>
    <s v="Gold"/>
    <s v="PRD078"/>
    <x v="60"/>
    <x v="2"/>
    <x v="121"/>
    <s v="FreshMart Erode Crossing"/>
    <x v="0"/>
    <n v="794126"/>
    <n v="2.7191654724816969E-3"/>
    <s v="EMP0226"/>
    <s v="Arun Rao"/>
    <s v="Store Manager"/>
    <n v="8"/>
    <n v="269.92"/>
    <x v="0"/>
    <n v="0"/>
    <n v="2159.36"/>
    <n v="1720.24"/>
    <n v="439.12"/>
    <n v="0.20335655008891523"/>
    <s v="Cash"/>
    <s v="Not Returned"/>
    <s v="In-Store"/>
    <x v="167"/>
    <s v="Weekday"/>
  </r>
  <r>
    <s v="INV102346"/>
    <x v="102"/>
    <s v="CUST0326"/>
    <s v="Radha Raj"/>
    <s v="Silver"/>
    <s v="PRD028"/>
    <x v="48"/>
    <x v="1"/>
    <x v="116"/>
    <s v="FreshMart Surat Enclave"/>
    <x v="1"/>
    <n v="1079276"/>
    <n v="6.3396202639547257E-4"/>
    <s v="EMP0199"/>
    <s v="Pandi Naidu"/>
    <s v="Sales"/>
    <n v="2"/>
    <n v="380.12"/>
    <x v="2"/>
    <n v="76.02"/>
    <n v="684.22"/>
    <n v="619.96"/>
    <n v="64.260000000000005"/>
    <n v="9.3917161146999509E-2"/>
    <s v="Cash"/>
    <s v="Not Returned"/>
    <s v="In-Store"/>
    <x v="118"/>
    <s v="Weekday"/>
  </r>
  <r>
    <s v="INV102359"/>
    <x v="106"/>
    <s v="CUST0417"/>
    <s v="Sanjay Chandran"/>
    <s v="Bronze"/>
    <s v="PRD022"/>
    <x v="10"/>
    <x v="0"/>
    <x v="106"/>
    <s v="FreshMart Bengaluru Nagar"/>
    <x v="0"/>
    <n v="517547"/>
    <n v="2.6478947805706537E-3"/>
    <s v="EMP0183"/>
    <s v="Kamala Murugan"/>
    <s v="Cashier"/>
    <n v="3"/>
    <n v="397.22"/>
    <x v="0"/>
    <n v="0"/>
    <n v="1370.41"/>
    <n v="958.11"/>
    <n v="412.3"/>
    <n v="0.30085886705438519"/>
    <s v="Cash"/>
    <s v="Not Returned"/>
    <s v="Online"/>
    <x v="289"/>
    <s v="Weekend"/>
  </r>
  <r>
    <s v="INV102361"/>
    <x v="59"/>
    <s v="CUST0313"/>
    <s v="Thiru Nair"/>
    <s v="Bronze"/>
    <s v="PRD103"/>
    <x v="33"/>
    <x v="4"/>
    <x v="0"/>
    <s v="FreshMart Mysuru Colony"/>
    <x v="0"/>
    <n v="808240"/>
    <n v="1.0120385034148272E-3"/>
    <s v="EMP0023"/>
    <s v="Jayakumar Gounder"/>
    <s v="Operations"/>
    <n v="2"/>
    <n v="355.64"/>
    <x v="0"/>
    <n v="0"/>
    <n v="817.97"/>
    <n v="606.82000000000005"/>
    <n v="211.15"/>
    <n v="0.25813905155445799"/>
    <s v="Cash"/>
    <s v="Not Returned"/>
    <s v="In-Store"/>
    <x v="92"/>
    <s v="Weekend"/>
  </r>
  <r>
    <s v="INV102364"/>
    <x v="190"/>
    <s v="CUST0652"/>
    <s v="Naveen Pillai"/>
    <s v="Silver"/>
    <s v="PRD013"/>
    <x v="44"/>
    <x v="0"/>
    <x v="86"/>
    <s v="FreshMart Chennai Junction"/>
    <x v="0"/>
    <n v="544019"/>
    <n v="7.1039798242340801E-4"/>
    <s v="EMP0142"/>
    <s v="Sathish Subramaniam"/>
    <s v="Billing"/>
    <n v="3"/>
    <n v="161.03"/>
    <x v="3"/>
    <n v="96.62"/>
    <n v="386.47"/>
    <n v="372.72"/>
    <n v="13.75"/>
    <n v="3.5578440758661734E-2"/>
    <s v="Cash"/>
    <s v="Not Returned"/>
    <s v="In-Store"/>
    <x v="290"/>
    <s v="Weekday"/>
  </r>
  <r>
    <s v="INV102369"/>
    <x v="64"/>
    <s v="CUST0026"/>
    <s v="Raghav Nathan"/>
    <s v="Bronze"/>
    <s v="PRD010"/>
    <x v="127"/>
    <x v="9"/>
    <x v="84"/>
    <s v="FreshMart Chennai Central"/>
    <x v="0"/>
    <n v="471467"/>
    <n v="1.5118555487446629E-3"/>
    <s v="EMP0150"/>
    <s v="Dhanya Iyer"/>
    <s v="Operations"/>
    <n v="4"/>
    <n v="182.3"/>
    <x v="1"/>
    <n v="109.38"/>
    <n v="712.79"/>
    <n v="430.4"/>
    <n v="282.39"/>
    <n v="0.39617559168899674"/>
    <s v="Cash"/>
    <s v="Not Returned"/>
    <s v="Online"/>
    <x v="79"/>
    <s v="Weekend"/>
  </r>
  <r>
    <s v="INV102371"/>
    <x v="189"/>
    <s v="CUST0295"/>
    <s v="Latha Gounder"/>
    <s v="Silver"/>
    <s v="PRD130"/>
    <x v="128"/>
    <x v="7"/>
    <x v="131"/>
    <s v="FreshMart Nagpur Towers"/>
    <x v="0"/>
    <n v="2322017"/>
    <n v="2.445546264303836E-4"/>
    <s v="EMP0331"/>
    <s v="Sudha Venkataraman"/>
    <s v="Cashier"/>
    <n v="1"/>
    <n v="519.78"/>
    <x v="4"/>
    <n v="25.99"/>
    <n v="567.86"/>
    <n v="397.92"/>
    <n v="169.94"/>
    <n v="0.29926390307470152"/>
    <s v="Cash"/>
    <s v="Not Returned"/>
    <s v="In-Store"/>
    <x v="2"/>
    <s v="Weekend"/>
  </r>
  <r>
    <s v="INV102375"/>
    <x v="9"/>
    <s v="CUST0297"/>
    <s v="Nithya Sharma"/>
    <s v="Gold"/>
    <s v="PRD122"/>
    <x v="46"/>
    <x v="6"/>
    <x v="49"/>
    <s v="FreshMart Mysuru Main Road"/>
    <x v="0"/>
    <n v="4458567"/>
    <n v="8.8288456806861928E-5"/>
    <s v="EMP0270"/>
    <s v="Priya Venkataraman"/>
    <s v="Operations"/>
    <n v="4"/>
    <n v="106.97"/>
    <x v="3"/>
    <n v="85.58"/>
    <n v="393.64"/>
    <n v="354.88"/>
    <n v="38.76"/>
    <n v="9.8465603089116963E-2"/>
    <s v="Cash"/>
    <s v="Not Returned"/>
    <s v="In-Store"/>
    <x v="206"/>
    <s v="Weekend"/>
  </r>
  <r>
    <s v="INV102380"/>
    <x v="229"/>
    <s v="CUST0092"/>
    <s v="Naveen Kumar"/>
    <s v="Gold"/>
    <s v="PRD090"/>
    <x v="91"/>
    <x v="8"/>
    <x v="14"/>
    <s v="FreshMart Bengaluru Circle"/>
    <x v="0"/>
    <n v="926537"/>
    <n v="3.8688255299032851E-3"/>
    <s v="EMP0263"/>
    <s v="Vani Nair"/>
    <s v="Cashier"/>
    <n v="7"/>
    <n v="468.73"/>
    <x v="4"/>
    <n v="164.06"/>
    <n v="3584.61"/>
    <n v="2591.2600000000002"/>
    <n v="993.35"/>
    <n v="0.27711522313445536"/>
    <s v="Cash"/>
    <s v="Not Returned"/>
    <s v="In-Store"/>
    <x v="291"/>
    <s v="Weekend"/>
  </r>
  <r>
    <s v="INV102381"/>
    <x v="131"/>
    <s v="CUST0554"/>
    <s v="Nirmala Chandran"/>
    <s v="Silver"/>
    <s v="PRD017"/>
    <x v="27"/>
    <x v="0"/>
    <x v="38"/>
    <s v="FreshMart Lucknow Extension"/>
    <x v="2"/>
    <n v="562953"/>
    <n v="2.2768685840558627E-3"/>
    <s v="EMP0052"/>
    <s v="Pandi Iyer"/>
    <s v="Sales"/>
    <n v="3"/>
    <n v="464.41"/>
    <x v="3"/>
    <n v="278.64999999999998"/>
    <n v="1281.77"/>
    <n v="1193.07"/>
    <n v="88.7"/>
    <n v="6.920118273949305E-2"/>
    <s v="Cash"/>
    <s v="Not Returned"/>
    <s v="In-Store"/>
    <x v="97"/>
    <s v="Weekend"/>
  </r>
  <r>
    <s v="INV102382"/>
    <x v="22"/>
    <s v="CUST0516"/>
    <s v="Bhuvana Venkataraman"/>
    <s v="Gold"/>
    <s v="PRD134"/>
    <x v="129"/>
    <x v="7"/>
    <x v="84"/>
    <s v="FreshMart Chennai Central"/>
    <x v="0"/>
    <n v="471467"/>
    <n v="4.4648511984932138E-3"/>
    <s v="EMP0215"/>
    <s v="Elango Prabhu"/>
    <s v="Billing"/>
    <n v="6"/>
    <n v="389.82"/>
    <x v="2"/>
    <n v="233.89"/>
    <n v="2105.0300000000002"/>
    <n v="1576.8"/>
    <n v="528.23"/>
    <n v="0.25093704127732147"/>
    <s v="Cash"/>
    <s v="Not Returned"/>
    <s v="In-Store"/>
    <x v="292"/>
    <s v="Weekday"/>
  </r>
  <r>
    <s v="INV102385"/>
    <x v="230"/>
    <s v="CUST0200"/>
    <s v="Karthik Achari"/>
    <s v="Gold"/>
    <s v="PRD124"/>
    <x v="22"/>
    <x v="6"/>
    <x v="147"/>
    <s v="FreshMart Delhi Extension"/>
    <x v="2"/>
    <n v="426625"/>
    <n v="1.47234690887782E-3"/>
    <s v="EMP0272"/>
    <s v="Dhanush Pillai"/>
    <s v="Store Manager"/>
    <n v="5"/>
    <n v="132.24"/>
    <x v="4"/>
    <n v="33.06"/>
    <n v="628.14"/>
    <n v="544.6"/>
    <n v="83.54"/>
    <n v="0.13299582895532844"/>
    <s v="Cash"/>
    <s v="Not Returned"/>
    <s v="In-Store"/>
    <x v="293"/>
    <s v="Weekday"/>
  </r>
  <r>
    <s v="INV102386"/>
    <x v="200"/>
    <s v="CUST0336"/>
    <s v="Dhanya Achari"/>
    <s v="Silver"/>
    <s v="PRD063"/>
    <x v="71"/>
    <x v="11"/>
    <x v="111"/>
    <s v="FreshMart Nagpur Arcade"/>
    <x v="1"/>
    <n v="1069200"/>
    <n v="6.9051627384960715E-5"/>
    <s v="EMP0259"/>
    <s v="Ramesh Sekar"/>
    <s v="Inventory"/>
    <n v="1"/>
    <n v="73.83"/>
    <x v="0"/>
    <n v="0"/>
    <n v="73.83"/>
    <n v="54.32"/>
    <n v="19.510000000000002"/>
    <n v="0.26425572260598673"/>
    <s v="Cash"/>
    <s v="Not Returned"/>
    <s v="In-Store"/>
    <x v="294"/>
    <s v="Weekday"/>
  </r>
  <r>
    <s v="INV102387"/>
    <x v="231"/>
    <s v="CUST0523"/>
    <s v="Mala Velan"/>
    <s v="Silver"/>
    <s v="PRD077"/>
    <x v="97"/>
    <x v="2"/>
    <x v="95"/>
    <s v="FreshMart Erode Heights"/>
    <x v="0"/>
    <n v="486040"/>
    <n v="4.2519134227635586E-4"/>
    <s v="EMP0014"/>
    <s v="Devi Rao"/>
    <s v="Billing"/>
    <n v="3"/>
    <n v="86.11"/>
    <x v="3"/>
    <n v="51.67"/>
    <n v="206.66"/>
    <n v="204.51"/>
    <n v="2.15"/>
    <n v="1.0403561405206619E-2"/>
    <s v="Cash"/>
    <s v="Not Returned"/>
    <s v="Mobile App"/>
    <x v="283"/>
    <s v="Weekday"/>
  </r>
  <r>
    <s v="INV102398"/>
    <x v="219"/>
    <s v="CUST0132"/>
    <s v="Suresh Balan"/>
    <s v="Bronze"/>
    <s v="PRD061"/>
    <x v="130"/>
    <x v="11"/>
    <x v="104"/>
    <s v="FreshMart Salem Complex"/>
    <x v="0"/>
    <n v="4677332"/>
    <n v="1.158031972072968E-4"/>
    <s v="EMP0247"/>
    <s v="Sudha Balan"/>
    <s v="Sales"/>
    <n v="2"/>
    <n v="318.62"/>
    <x v="1"/>
    <n v="95.59"/>
    <n v="541.65"/>
    <n v="443.44"/>
    <n v="98.21"/>
    <n v="0.18131634819532907"/>
    <s v="Cash"/>
    <s v="Not Returned"/>
    <s v="In-Store"/>
    <x v="295"/>
    <s v="Weekday"/>
  </r>
  <r>
    <s v="INV102399"/>
    <x v="232"/>
    <s v="CUST0096"/>
    <s v="Hariharan Gounder"/>
    <s v="Gold"/>
    <s v="PRD068"/>
    <x v="83"/>
    <x v="11"/>
    <x v="78"/>
    <s v="FreshMart Mumbai Extension"/>
    <x v="1"/>
    <n v="520137"/>
    <n v="4.3775774459421267E-3"/>
    <s v="EMP0155"/>
    <s v="Vijay Chandran"/>
    <s v="Cashier"/>
    <n v="8"/>
    <n v="260.52"/>
    <x v="4"/>
    <n v="104.21"/>
    <n v="2276.94"/>
    <n v="1287.8399999999999"/>
    <n v="989.1"/>
    <n v="0.43439879838730927"/>
    <s v="Cash"/>
    <s v="Not Returned"/>
    <s v="In-Store"/>
    <x v="296"/>
    <s v="Weekend"/>
  </r>
  <r>
    <s v="INV102403"/>
    <x v="75"/>
    <s v="CUST0279"/>
    <s v="Ramesh Devi"/>
    <s v="Gold"/>
    <s v="PRD049"/>
    <x v="126"/>
    <x v="5"/>
    <x v="34"/>
    <s v="FreshMart Kochi Circle"/>
    <x v="0"/>
    <n v="4405163"/>
    <n v="5.0764296349533494E-4"/>
    <s v="EMP0297"/>
    <s v="Kishore Naidu"/>
    <s v="Sales"/>
    <n v="5"/>
    <n v="447.25"/>
    <x v="0"/>
    <n v="0"/>
    <n v="2236.25"/>
    <n v="1544.7"/>
    <n v="691.55"/>
    <n v="0.30924538848518723"/>
    <s v="Cash"/>
    <s v="Not Returned"/>
    <s v="Online"/>
    <x v="297"/>
    <s v="Weekday"/>
  </r>
  <r>
    <s v="INV102414"/>
    <x v="149"/>
    <s v="CUST0639"/>
    <s v="Hari Raj"/>
    <s v="Gold"/>
    <s v="PRD111"/>
    <x v="3"/>
    <x v="3"/>
    <x v="69"/>
    <s v="FreshMart Coimbatore Plaza"/>
    <x v="0"/>
    <n v="982441"/>
    <n v="1.4165837948538387E-3"/>
    <s v="EMP0070"/>
    <s v="Umesh Subramaniam"/>
    <s v="Sales"/>
    <n v="7"/>
    <n v="233.9"/>
    <x v="1"/>
    <n v="245.59"/>
    <n v="1391.71"/>
    <n v="1336.3"/>
    <n v="55.41"/>
    <n v="3.9814329134661673E-2"/>
    <s v="Cash"/>
    <s v="Not Returned"/>
    <s v="In-Store"/>
    <x v="298"/>
    <s v="Weekday"/>
  </r>
  <r>
    <s v="INV102421"/>
    <x v="41"/>
    <s v="CUST0488"/>
    <s v="Kannan Chettiar"/>
    <s v="Bronze"/>
    <s v="PRD022"/>
    <x v="10"/>
    <x v="0"/>
    <x v="34"/>
    <s v="FreshMart Kochi Circle"/>
    <x v="0"/>
    <n v="4405163"/>
    <n v="9.0171464710840448E-5"/>
    <s v="EMP0158"/>
    <s v="Kavya Varma"/>
    <s v="Sales"/>
    <n v="1"/>
    <n v="397.22"/>
    <x v="0"/>
    <n v="0"/>
    <n v="397.22"/>
    <n v="319.37"/>
    <n v="77.849999999999994"/>
    <n v="0.19598711041740091"/>
    <s v="Cash"/>
    <s v="Not Returned"/>
    <s v="In-Store"/>
    <x v="212"/>
    <s v="Weekday"/>
  </r>
  <r>
    <s v="INV102429"/>
    <x v="112"/>
    <s v="CUST0398"/>
    <s v="Balamurugan Menon"/>
    <s v="Gold"/>
    <s v="PRD060"/>
    <x v="114"/>
    <x v="11"/>
    <x v="32"/>
    <s v="FreshMart Bengaluru Colony"/>
    <x v="0"/>
    <n v="4433499"/>
    <n v="8.5817093902581235E-5"/>
    <s v="EMP0241"/>
    <s v="Lalitha Krishnan"/>
    <s v="Sales"/>
    <n v="4"/>
    <n v="82.71"/>
    <x v="0"/>
    <n v="0"/>
    <n v="380.47"/>
    <n v="217"/>
    <n v="163.47"/>
    <n v="0.42965279785528421"/>
    <s v="Cash"/>
    <s v="Not Returned"/>
    <s v="In-Store"/>
    <x v="198"/>
    <s v="Weekend"/>
  </r>
  <r>
    <s v="INV102442"/>
    <x v="233"/>
    <s v="CUST0146"/>
    <s v="Dhanya Chandran"/>
    <s v="Silver"/>
    <s v="PRD010"/>
    <x v="127"/>
    <x v="9"/>
    <x v="88"/>
    <s v="FreshMart Nagpur Plaza"/>
    <x v="1"/>
    <n v="572932"/>
    <n v="1.24410924856702E-3"/>
    <s v="EMP0202"/>
    <s v="Vani Chettiar"/>
    <s v="Sales"/>
    <n v="4"/>
    <n v="182.3"/>
    <x v="1"/>
    <n v="109.38"/>
    <n v="712.79"/>
    <n v="430.4"/>
    <n v="282.39"/>
    <n v="0.39617559168899674"/>
    <s v="Cash"/>
    <s v="Not Returned"/>
    <s v="Online"/>
    <x v="60"/>
    <s v="Weekend"/>
  </r>
  <r>
    <s v="INV102445"/>
    <x v="229"/>
    <s v="CUST0258"/>
    <s v="Vasanthi Sekar"/>
    <s v="Silver"/>
    <s v="PRD063"/>
    <x v="71"/>
    <x v="11"/>
    <x v="122"/>
    <s v="FreshMart Delhi Complex"/>
    <x v="2"/>
    <n v="5078192"/>
    <n v="6.0190713545293291E-5"/>
    <s v="EMP0055"/>
    <s v="Gopal Kumar"/>
    <s v="Billing"/>
    <n v="4"/>
    <n v="73.83"/>
    <x v="2"/>
    <n v="29.53"/>
    <n v="305.66000000000003"/>
    <n v="217.28"/>
    <n v="88.38"/>
    <n v="0.28914480141333504"/>
    <s v="Cash"/>
    <s v="Not Returned"/>
    <s v="In-Store"/>
    <x v="126"/>
    <s v="Weekend"/>
  </r>
  <r>
    <s v="INV102447"/>
    <x v="179"/>
    <s v="CUST0665"/>
    <s v="Kishore Subramaniam"/>
    <s v="Silver"/>
    <s v="PRD067"/>
    <x v="56"/>
    <x v="11"/>
    <x v="148"/>
    <s v="FreshMart Mysuru Heights"/>
    <x v="0"/>
    <n v="2434234"/>
    <n v="3.8283090286307723E-4"/>
    <s v="EMP0203"/>
    <s v="Hariharan Sekar"/>
    <s v="Operations"/>
    <n v="5"/>
    <n v="186.38"/>
    <x v="0"/>
    <n v="0"/>
    <n v="931.9"/>
    <n v="678.3"/>
    <n v="253.6"/>
    <n v="0.27213220302607577"/>
    <s v="Cash"/>
    <s v="Not Returned"/>
    <s v="In-Store"/>
    <x v="299"/>
    <s v="Weekday"/>
  </r>
  <r>
    <s v="INV102450"/>
    <x v="49"/>
    <s v="CUST0663"/>
    <s v="Elango Raj"/>
    <s v="Silver"/>
    <s v="PRD095"/>
    <x v="18"/>
    <x v="4"/>
    <x v="112"/>
    <s v="FreshMart Kochi Extension"/>
    <x v="0"/>
    <n v="5240750"/>
    <n v="1.6606401755473931E-5"/>
    <s v="EMP0334"/>
    <s v="Elango Raj"/>
    <s v="Sales"/>
    <n v="1"/>
    <n v="75.680000000000007"/>
    <x v="0"/>
    <n v="0"/>
    <n v="87.03"/>
    <n v="62.14"/>
    <n v="24.89"/>
    <n v="0.28599333563139145"/>
    <s v="Cash"/>
    <s v="Not Returned"/>
    <s v="In-Store"/>
    <x v="300"/>
    <s v="Weekend"/>
  </r>
  <r>
    <s v="INV102453"/>
    <x v="2"/>
    <s v="CUST0149"/>
    <s v="Vani Rao"/>
    <s v="Silver"/>
    <s v="PRD137"/>
    <x v="120"/>
    <x v="7"/>
    <x v="40"/>
    <s v="FreshMart Guwahati Heights"/>
    <x v="3"/>
    <n v="3851285"/>
    <n v="5.0168969577686412E-4"/>
    <s v="EMP0081"/>
    <s v="Radha Selvam"/>
    <s v="Sales"/>
    <n v="4"/>
    <n v="442.14"/>
    <x v="4"/>
    <n v="88.43"/>
    <n v="1932.15"/>
    <n v="1407.48"/>
    <n v="524.66999999999996"/>
    <n v="0.27154724012110859"/>
    <s v="Cash"/>
    <s v="Not Returned"/>
    <s v="In-Store"/>
    <x v="301"/>
    <s v="Weekend"/>
  </r>
  <r>
    <s v="INV102469"/>
    <x v="76"/>
    <s v="CUST0487"/>
    <s v="Dhanya Murugan"/>
    <s v="Bronze"/>
    <s v="PRD025"/>
    <x v="1"/>
    <x v="1"/>
    <x v="149"/>
    <s v="FreshMart Chennai Main Road"/>
    <x v="0"/>
    <n v="579392"/>
    <n v="2.2505143322655474E-3"/>
    <s v="EMP0189"/>
    <s v="Harini Pillai"/>
    <s v="Billing"/>
    <n v="4"/>
    <n v="383.51"/>
    <x v="1"/>
    <n v="230.11"/>
    <n v="1303.93"/>
    <n v="1143.5999999999999"/>
    <n v="160.33000000000001"/>
    <n v="0.12295905455047434"/>
    <s v="Cash"/>
    <s v="Not Returned"/>
    <s v="Online"/>
    <x v="302"/>
    <s v="Weekday"/>
  </r>
  <r>
    <s v="INV102478"/>
    <x v="171"/>
    <s v="CUST0158"/>
    <s v="Hemalatha Murugan"/>
    <s v="Bronze"/>
    <s v="PRD023"/>
    <x v="102"/>
    <x v="0"/>
    <x v="73"/>
    <s v="FreshMart Hyderabad Market"/>
    <x v="0"/>
    <n v="1996693"/>
    <n v="1.7741836126034397E-4"/>
    <s v="EMP0221"/>
    <s v="Banu Reddy"/>
    <s v="Sales"/>
    <n v="1"/>
    <n v="342.27"/>
    <x v="2"/>
    <n v="34.229999999999997"/>
    <n v="354.25"/>
    <n v="266.10000000000002"/>
    <n v="88.15"/>
    <n v="0.24883556810162316"/>
    <s v="Cash"/>
    <s v="Not Returned"/>
    <s v="In-Store"/>
    <x v="226"/>
    <s v="Weekend"/>
  </r>
  <r>
    <s v="INV102479"/>
    <x v="232"/>
    <s v="CUST0158"/>
    <s v="Hemalatha Murugan"/>
    <s v="Bronze"/>
    <s v="PRD125"/>
    <x v="31"/>
    <x v="6"/>
    <x v="100"/>
    <s v="FreshMart Erode Plaza"/>
    <x v="0"/>
    <n v="584869"/>
    <n v="1.2941359518114312E-3"/>
    <s v="EMP0212"/>
    <s v="Tamil Pandian"/>
    <s v="Billing"/>
    <n v="3"/>
    <n v="219.39"/>
    <x v="0"/>
    <n v="0"/>
    <n v="756.9"/>
    <n v="586.32000000000005"/>
    <n v="170.58"/>
    <n v="0.22536662703131197"/>
    <s v="Cash"/>
    <s v="Not Returned"/>
    <s v="In-Store"/>
    <x v="303"/>
    <s v="Weekend"/>
  </r>
  <r>
    <s v="INV102483"/>
    <x v="97"/>
    <s v="CUST0475"/>
    <s v="Gopal Prabhu"/>
    <s v="Gold"/>
    <s v="PRD028"/>
    <x v="48"/>
    <x v="1"/>
    <x v="138"/>
    <s v="FreshMart Kochi Gardens"/>
    <x v="0"/>
    <n v="433204"/>
    <n v="8.6721267578323373E-3"/>
    <s v="EMP0030"/>
    <s v="Hariharan Rao"/>
    <s v="Cashier"/>
    <n v="8"/>
    <n v="429.84"/>
    <x v="4"/>
    <n v="171.94"/>
    <n v="3756.8"/>
    <n v="2479.84"/>
    <n v="1276.96"/>
    <n v="0.33990630323679727"/>
    <s v="Cash"/>
    <s v="Not Returned"/>
    <s v="Online"/>
    <x v="304"/>
    <s v="Weekend"/>
  </r>
  <r>
    <s v="INV102484"/>
    <x v="75"/>
    <s v="CUST0317"/>
    <s v="Prasath Nathan"/>
    <s v="Silver"/>
    <s v="PRD067"/>
    <x v="56"/>
    <x v="11"/>
    <x v="68"/>
    <s v="FreshMart Kochi Bypass"/>
    <x v="0"/>
    <n v="4616552"/>
    <n v="1.9176866197976325E-4"/>
    <s v="EMP0130"/>
    <s v="Balamurugan Subramaniam"/>
    <s v="Inventory"/>
    <n v="5"/>
    <n v="186.38"/>
    <x v="4"/>
    <n v="46.59"/>
    <n v="885.31"/>
    <n v="678.3"/>
    <n v="207.01"/>
    <n v="0.23382769877218151"/>
    <s v="Cash"/>
    <s v="Not Returned"/>
    <s v="In-Store"/>
    <x v="243"/>
    <s v="Weekday"/>
  </r>
  <r>
    <s v="INV102494"/>
    <x v="234"/>
    <s v="CUST0101"/>
    <s v="Dinesh Nair"/>
    <s v="Silver"/>
    <s v="PRD034"/>
    <x v="84"/>
    <x v="1"/>
    <x v="67"/>
    <s v="FreshMart Hyderabad Colony"/>
    <x v="0"/>
    <n v="2456631"/>
    <n v="1.5245268825476841E-4"/>
    <s v="EMP0279"/>
    <s v="Arun Varma"/>
    <s v="Sales"/>
    <n v="3"/>
    <n v="124.84"/>
    <x v="0"/>
    <n v="0"/>
    <n v="374.52"/>
    <n v="292.05"/>
    <n v="82.47"/>
    <n v="0.22020185837872477"/>
    <s v="Cash"/>
    <s v="Not Returned"/>
    <s v="In-Store"/>
    <x v="305"/>
    <s v="Weekday"/>
  </r>
  <r>
    <s v="INV102500"/>
    <x v="235"/>
    <s v="CUST0486"/>
    <s v="Devi Pillai"/>
    <s v="Bronze"/>
    <s v="PRD024"/>
    <x v="39"/>
    <x v="0"/>
    <x v="96"/>
    <s v="FreshMart Surat Central"/>
    <x v="1"/>
    <n v="969110"/>
    <n v="6.6957311347525048E-4"/>
    <s v="EMP0066"/>
    <s v="Padma Raj"/>
    <s v="Operations"/>
    <n v="2"/>
    <n v="313.47000000000003"/>
    <x v="2"/>
    <n v="62.69"/>
    <n v="648.89"/>
    <n v="492.24"/>
    <n v="156.65"/>
    <n v="0.24141225785572287"/>
    <s v="Cash"/>
    <s v="Not Returned"/>
    <s v="In-Store"/>
    <x v="306"/>
    <s v="Weekend"/>
  </r>
  <r>
    <s v="INV101712"/>
    <x v="13"/>
    <s v="CUST0275"/>
    <s v="Latha Nathan"/>
    <s v="Gold"/>
    <s v="PRD141"/>
    <x v="49"/>
    <x v="10"/>
    <x v="43"/>
    <s v="FreshMart Tiruppur Square"/>
    <x v="0"/>
    <n v="890380"/>
    <n v="2.4529975965318176E-4"/>
    <s v="EMP0298"/>
    <s v="Balaji Reddy"/>
    <s v="Billing"/>
    <n v="4"/>
    <n v="47.48"/>
    <x v="0"/>
    <n v="0"/>
    <n v="218.41"/>
    <n v="146.6"/>
    <n v="71.81"/>
    <n v="0.32878531202783756"/>
    <s v="Credit Card"/>
    <s v="Not Returned"/>
    <s v="In-Store"/>
    <x v="81"/>
    <s v="Weekend"/>
  </r>
  <r>
    <s v="INV100004"/>
    <x v="116"/>
    <s v="CUST0680"/>
    <s v="Lokesh Chandran"/>
    <s v="Silver"/>
    <s v="PRD004"/>
    <x v="89"/>
    <x v="9"/>
    <x v="130"/>
    <s v="FreshMart Ahmedabad Enclave"/>
    <x v="1"/>
    <n v="2032791"/>
    <n v="3.134606558175435E-4"/>
    <s v="EMP0324"/>
    <s v="Devi Raj"/>
    <s v="Inventory"/>
    <n v="2"/>
    <n v="398.25"/>
    <x v="3"/>
    <n v="159.30000000000001"/>
    <n v="637.20000000000005"/>
    <n v="473.08"/>
    <n v="164.12"/>
    <n v="0.25756434400502198"/>
    <s v="Credit Card"/>
    <s v="Not Returned"/>
    <s v="In-Store"/>
    <x v="307"/>
    <s v="Weekday"/>
  </r>
  <r>
    <s v="INV100005"/>
    <x v="176"/>
    <s v="CUST0137"/>
    <s v="Raghav Selvam"/>
    <s v="Gold"/>
    <s v="PRD024"/>
    <x v="39"/>
    <x v="0"/>
    <x v="116"/>
    <s v="FreshMart Surat Enclave"/>
    <x v="1"/>
    <n v="1079276"/>
    <n v="1.2750769960603221E-3"/>
    <s v="EMP0225"/>
    <s v="Banu Achari"/>
    <s v="Sales"/>
    <n v="4"/>
    <n v="351.96"/>
    <x v="1"/>
    <n v="211.18"/>
    <n v="1376.16"/>
    <n v="984.48"/>
    <n v="391.68"/>
    <n v="0.2846180676665504"/>
    <s v="Credit Card"/>
    <s v="Not Returned"/>
    <s v="Online"/>
    <x v="308"/>
    <s v="Weekend"/>
  </r>
  <r>
    <s v="INV100012"/>
    <x v="236"/>
    <s v="CUST0574"/>
    <s v="Dhanush Nathan"/>
    <s v="Bronze"/>
    <s v="PRD142"/>
    <x v="110"/>
    <x v="10"/>
    <x v="150"/>
    <s v="FreshMart Delhi Crossing"/>
    <x v="2"/>
    <n v="5288856"/>
    <n v="1.9769114530628174E-4"/>
    <s v="EMP0107"/>
    <s v="Sangeetha Devi"/>
    <s v="Sales"/>
    <n v="2"/>
    <n v="522.78"/>
    <x v="0"/>
    <n v="0"/>
    <n v="1045.56"/>
    <n v="791.74"/>
    <n v="253.82"/>
    <n v="0.24275986074448144"/>
    <s v="Credit Card"/>
    <s v="Not Returned"/>
    <s v="In-Store"/>
    <x v="178"/>
    <s v="Weekday"/>
  </r>
  <r>
    <s v="INV100013"/>
    <x v="10"/>
    <s v="CUST0496"/>
    <s v="Senthil Venkataraman"/>
    <s v="Gold"/>
    <s v="PRD014"/>
    <x v="67"/>
    <x v="0"/>
    <x v="64"/>
    <s v="FreshMart Erode Point"/>
    <x v="0"/>
    <n v="835833"/>
    <n v="3.9848510408179629E-3"/>
    <s v="EMP0261"/>
    <s v="Hari Murugan"/>
    <s v="Sales"/>
    <n v="7"/>
    <n v="475.81"/>
    <x v="0"/>
    <n v="0"/>
    <n v="3330.67"/>
    <n v="2461.41"/>
    <n v="869.26"/>
    <n v="0.26098652823606061"/>
    <s v="Credit Card"/>
    <s v="Not Returned"/>
    <s v="In-Store"/>
    <x v="309"/>
    <s v="Weekday"/>
  </r>
  <r>
    <s v="INV100014"/>
    <x v="163"/>
    <s v="CUST0362"/>
    <s v="Yazhini Prabhu"/>
    <s v="Silver"/>
    <s v="PRD016"/>
    <x v="34"/>
    <x v="0"/>
    <x v="22"/>
    <s v="FreshMart Erode Square"/>
    <x v="2"/>
    <n v="2220333"/>
    <n v="8.0960828848645667E-5"/>
    <s v="EMP0294"/>
    <s v="Meena Prabhu"/>
    <s v="Store Manager"/>
    <n v="3"/>
    <n v="59.92"/>
    <x v="0"/>
    <n v="0"/>
    <n v="179.76"/>
    <n v="144.44999999999999"/>
    <n v="35.31"/>
    <n v="0.19642857142857145"/>
    <s v="Credit Card"/>
    <s v="Not Returned"/>
    <s v="In-Store"/>
    <x v="156"/>
    <s v="Weekday"/>
  </r>
  <r>
    <s v="INV100015"/>
    <x v="133"/>
    <s v="CUST0191"/>
    <s v="Elango Balan"/>
    <s v="Bronze"/>
    <s v="PRD128"/>
    <x v="105"/>
    <x v="7"/>
    <x v="151"/>
    <s v="FreshMart Chennai Crossing"/>
    <x v="0"/>
    <n v="983603"/>
    <n v="2.3674185621638E-4"/>
    <s v="EMP0127"/>
    <s v="Kannan Mudaliar"/>
    <s v="Sales"/>
    <n v="1"/>
    <n v="253.11"/>
    <x v="3"/>
    <n v="50.62"/>
    <n v="232.86"/>
    <n v="190.74"/>
    <n v="42.12"/>
    <n v="0.18088121618139652"/>
    <s v="Credit Card"/>
    <s v="Not Returned"/>
    <s v="In-Store"/>
    <x v="125"/>
    <s v="Weekend"/>
  </r>
  <r>
    <s v="INV100016"/>
    <x v="237"/>
    <s v="CUST0381"/>
    <s v="Ovi Chandran"/>
    <s v="Bronze"/>
    <s v="PRD032"/>
    <x v="42"/>
    <x v="1"/>
    <x v="44"/>
    <s v="FreshMart Tiruppur Plaza"/>
    <x v="0"/>
    <n v="4650212"/>
    <n v="1.2137941237947862E-4"/>
    <s v="EMP0280"/>
    <s v="Hema Mudaliar"/>
    <s v="Store Manager"/>
    <n v="4"/>
    <n v="141.11000000000001"/>
    <x v="0"/>
    <n v="0"/>
    <n v="564.44000000000005"/>
    <n v="463.64"/>
    <n v="100.8"/>
    <n v="0.17858408333923886"/>
    <s v="Credit Card"/>
    <s v="Not Returned"/>
    <s v="In-Store"/>
    <x v="310"/>
    <s v="Weekday"/>
  </r>
  <r>
    <s v="INV100020"/>
    <x v="238"/>
    <s v="CUST0237"/>
    <s v="Harini Varma"/>
    <s v="Bronze"/>
    <s v="PRD007"/>
    <x v="131"/>
    <x v="9"/>
    <x v="17"/>
    <s v="FreshMart Coimbatore Heights"/>
    <x v="0"/>
    <n v="5159296"/>
    <n v="8.4796452849381006E-5"/>
    <s v="EMP0143"/>
    <s v="Chitra Prabhu"/>
    <s v="Sales"/>
    <n v="1"/>
    <n v="437.49"/>
    <x v="0"/>
    <n v="0"/>
    <n v="437.49"/>
    <n v="265.44"/>
    <n v="172.05"/>
    <n v="0.39326613179729825"/>
    <s v="Credit Card"/>
    <s v="Not Returned"/>
    <s v="Online"/>
    <x v="311"/>
    <s v="Weekday"/>
  </r>
  <r>
    <s v="INV100024"/>
    <x v="239"/>
    <s v="CUST0150"/>
    <s v="Eswari Gounder"/>
    <s v="Bronze"/>
    <s v="PRD104"/>
    <x v="100"/>
    <x v="4"/>
    <x v="152"/>
    <s v="FreshMart Kolkata Main Road"/>
    <x v="3"/>
    <n v="513656"/>
    <n v="1.1162918373386079E-3"/>
    <s v="EMP0019"/>
    <s v="Missing Employee Name"/>
    <s v="Sales"/>
    <n v="3"/>
    <n v="191.13"/>
    <x v="0"/>
    <n v="0"/>
    <n v="573.39"/>
    <n v="460.26"/>
    <n v="113.13"/>
    <n v="0.19730026683409196"/>
    <s v="Credit Card"/>
    <s v="Not Returned"/>
    <s v="Mobile App"/>
    <x v="312"/>
    <s v="Weekday"/>
  </r>
  <r>
    <s v="INV100026"/>
    <x v="215"/>
    <s v="CUST0057"/>
    <s v="Harini Chettiar"/>
    <s v="Silver"/>
    <s v="PRD103"/>
    <x v="33"/>
    <x v="4"/>
    <x v="145"/>
    <s v="FreshMart Nagpur Square"/>
    <x v="1"/>
    <n v="4613748"/>
    <n v="1.7728970026104592E-4"/>
    <s v="EMP0067"/>
    <s v="Chandran Nair"/>
    <s v="Sales"/>
    <n v="2"/>
    <n v="355.64"/>
    <x v="0"/>
    <n v="0"/>
    <n v="817.97"/>
    <n v="606.82000000000005"/>
    <n v="211.15"/>
    <n v="0.25813905155445799"/>
    <s v="Credit Card"/>
    <s v="Not Returned"/>
    <s v="In-Store"/>
    <x v="313"/>
    <s v="Weekend"/>
  </r>
  <r>
    <s v="INV100027"/>
    <x v="240"/>
    <s v="CUST0611"/>
    <s v="Vasanth Iyer"/>
    <s v="Gold"/>
    <s v="PRD016"/>
    <x v="34"/>
    <x v="0"/>
    <x v="33"/>
    <s v="FreshMart Mysuru Circle"/>
    <x v="0"/>
    <n v="968457"/>
    <n v="2.8081783703354923E-4"/>
    <s v="EMP0183"/>
    <s v="Kamala Murugan"/>
    <s v="Cashier"/>
    <n v="5"/>
    <n v="67.989999999999995"/>
    <x v="3"/>
    <n v="67.989999999999995"/>
    <n v="271.95999999999998"/>
    <n v="240.75"/>
    <n v="31.21"/>
    <n v="0.11475952345933227"/>
    <s v="Credit Card"/>
    <s v="Not Returned"/>
    <s v="In-Store"/>
    <x v="142"/>
    <s v="Weekday"/>
  </r>
  <r>
    <s v="INV100031"/>
    <x v="80"/>
    <s v="CUST0545"/>
    <s v="Prakash Mudaliar"/>
    <s v="Bronze"/>
    <s v="PRD096"/>
    <x v="132"/>
    <x v="4"/>
    <x v="153"/>
    <s v="FreshMart Madurai Plaza"/>
    <x v="0"/>
    <n v="1030396"/>
    <n v="9.1933586698706121E-4"/>
    <s v="EMP0092"/>
    <s v="Tara Gupta"/>
    <s v="Sales"/>
    <n v="4"/>
    <n v="205.93"/>
    <x v="0"/>
    <n v="0"/>
    <n v="947.28"/>
    <n v="680.8"/>
    <n v="266.48"/>
    <n v="0.28131070010978804"/>
    <s v="Credit Card"/>
    <s v="Not Returned"/>
    <s v="In-Store"/>
    <x v="314"/>
    <s v="Weekend"/>
  </r>
  <r>
    <s v="INV100037"/>
    <x v="241"/>
    <s v="CUST0212"/>
    <s v="Vasanth Sekar"/>
    <s v="Bronze"/>
    <s v="PRD012"/>
    <x v="61"/>
    <x v="9"/>
    <x v="101"/>
    <s v="FreshMart Kochi Main Road"/>
    <x v="0"/>
    <n v="1018249"/>
    <n v="1.2759550954628976E-3"/>
    <s v="EMP0133"/>
    <s v="Deepak Naicker"/>
    <s v="Sales"/>
    <n v="3"/>
    <n v="541.35"/>
    <x v="3"/>
    <n v="324.81"/>
    <n v="1299.24"/>
    <n v="1009.2"/>
    <n v="290.04000000000002"/>
    <n v="0.22323820079431053"/>
    <s v="Credit Card"/>
    <s v="Not Returned"/>
    <s v="In-Store"/>
    <x v="281"/>
    <s v="Weekday"/>
  </r>
  <r>
    <s v="INV100039"/>
    <x v="198"/>
    <s v="CUST0572"/>
    <s v="Chandrasekar Balan"/>
    <s v="Gold"/>
    <s v="PRD121"/>
    <x v="78"/>
    <x v="6"/>
    <x v="90"/>
    <s v="FreshMart Mysuru Complex"/>
    <x v="0"/>
    <n v="433000"/>
    <n v="3.0351963048498845E-3"/>
    <s v="EMP0222"/>
    <s v="Poornima Rao"/>
    <s v="Inventory"/>
    <n v="4"/>
    <n v="328.56"/>
    <x v="0"/>
    <n v="0"/>
    <n v="1314.24"/>
    <n v="1086.1199999999999"/>
    <n v="228.12"/>
    <n v="0.17357560262965668"/>
    <s v="Credit Card"/>
    <s v="Not Returned"/>
    <s v="In-Store"/>
    <x v="270"/>
    <s v="Weekday"/>
  </r>
  <r>
    <s v="INV100043"/>
    <x v="242"/>
    <s v="CUST0006"/>
    <s v="Thiru Devi"/>
    <s v="Silver"/>
    <s v="PRD118"/>
    <x v="117"/>
    <x v="6"/>
    <x v="87"/>
    <s v="FreshMart Ahmedabad Hub"/>
    <x v="1"/>
    <n v="817396"/>
    <n v="1.7127561182095336E-4"/>
    <s v="EMP0164"/>
    <s v="Sundar Naicker"/>
    <s v="Billing"/>
    <n v="1"/>
    <n v="155.55000000000001"/>
    <x v="2"/>
    <n v="15.55"/>
    <n v="140"/>
    <n v="137.63999999999999"/>
    <n v="2.36"/>
    <n v="1.6857142857142855E-2"/>
    <s v="Credit Card"/>
    <s v="Not Returned"/>
    <s v="In-Store"/>
    <x v="315"/>
    <s v="Weekday"/>
  </r>
  <r>
    <s v="INV100044"/>
    <x v="64"/>
    <s v="CUST0165"/>
    <s v="Meena Reddy"/>
    <s v="Gold"/>
    <s v="PRD050"/>
    <x v="40"/>
    <x v="5"/>
    <x v="5"/>
    <s v="FreshMart Salem Crossing"/>
    <x v="0"/>
    <n v="518088"/>
    <n v="6.8121631846327268E-4"/>
    <s v="EMP0239"/>
    <s v="Hariharan Gounder"/>
    <s v="Billing"/>
    <n v="7"/>
    <n v="51.58"/>
    <x v="1"/>
    <n v="54.16"/>
    <n v="352.93"/>
    <n v="262.36"/>
    <n v="90.57"/>
    <n v="0.25662312639900259"/>
    <s v="Credit Card"/>
    <s v="Not Returned"/>
    <s v="Mobile App"/>
    <x v="316"/>
    <s v="Weekend"/>
  </r>
  <r>
    <s v="INV100047"/>
    <x v="243"/>
    <s v="CUST0676"/>
    <s v="Dhanush Mudaliar"/>
    <s v="Gold"/>
    <s v="PRD143"/>
    <x v="107"/>
    <x v="10"/>
    <x v="149"/>
    <s v="FreshMart Chennai Main Road"/>
    <x v="0"/>
    <n v="579392"/>
    <n v="1.793966778968298E-3"/>
    <s v="EMP0210"/>
    <s v="Karthik Venkataraman"/>
    <s v="Sales"/>
    <n v="5"/>
    <n v="230.98"/>
    <x v="2"/>
    <n v="115.49"/>
    <n v="1039.4100000000001"/>
    <n v="778.25"/>
    <n v="261.16000000000003"/>
    <n v="0.25125792516908629"/>
    <s v="Credit Card"/>
    <s v="Not Returned"/>
    <s v="In-Store"/>
    <x v="317"/>
    <s v="Weekday"/>
  </r>
  <r>
    <s v="INV100048"/>
    <x v="59"/>
    <s v="CUST0221"/>
    <s v="Mala Nathan"/>
    <s v="Gold"/>
    <s v="PRD059"/>
    <x v="133"/>
    <x v="11"/>
    <x v="34"/>
    <s v="FreshMart Kochi Circle"/>
    <x v="0"/>
    <n v="4405163"/>
    <n v="7.4400879150215331E-4"/>
    <s v="EMP0158"/>
    <s v="Kavya Varma"/>
    <s v="Sales"/>
    <n v="6"/>
    <n v="558.82000000000005"/>
    <x v="1"/>
    <n v="502.94"/>
    <n v="3277.48"/>
    <n v="2179.7399999999998"/>
    <n v="1097.74"/>
    <n v="0.33493415673017074"/>
    <s v="Credit Card"/>
    <s v="Not Returned"/>
    <s v="Online"/>
    <x v="318"/>
    <s v="Weekend"/>
  </r>
  <r>
    <s v="INV100051"/>
    <x v="158"/>
    <s v="CUST0106"/>
    <s v="Sangeetha Sekar"/>
    <s v="Gold"/>
    <s v="PRD026"/>
    <x v="99"/>
    <x v="1"/>
    <x v="129"/>
    <s v="FreshMart Kanpur Colony"/>
    <x v="2"/>
    <n v="4727024"/>
    <n v="2.6623939290344197E-4"/>
    <s v="EMP0047"/>
    <s v="Sundar Gounder"/>
    <s v="Store Manager"/>
    <n v="4"/>
    <n v="349.59"/>
    <x v="2"/>
    <n v="139.84"/>
    <n v="1258.52"/>
    <n v="989"/>
    <n v="269.52"/>
    <n v="0.21415631058703874"/>
    <s v="Credit Card"/>
    <s v="Not Returned"/>
    <s v="In-Store"/>
    <x v="261"/>
    <s v="Weekday"/>
  </r>
  <r>
    <s v="INV100057"/>
    <x v="133"/>
    <s v="CUST0493"/>
    <s v="Elango Nair"/>
    <s v="Gold"/>
    <s v="PRD079"/>
    <x v="28"/>
    <x v="2"/>
    <x v="18"/>
    <s v="FreshMart Mysuru Junction"/>
    <x v="0"/>
    <n v="2561982"/>
    <n v="7.384204885124095E-4"/>
    <s v="EMP0265"/>
    <s v="Padma Subramaniam"/>
    <s v="Operations"/>
    <n v="7"/>
    <n v="293.76"/>
    <x v="3"/>
    <n v="411.26"/>
    <n v="1891.82"/>
    <n v="1358.42"/>
    <n v="533.4"/>
    <n v="0.28195071412713685"/>
    <s v="Credit Card"/>
    <s v="Returned"/>
    <s v="Mobile App"/>
    <x v="298"/>
    <s v="Weekend"/>
  </r>
  <r>
    <s v="INV100068"/>
    <x v="244"/>
    <s v="CUST0636"/>
    <s v="Ilango Iyer"/>
    <s v="Bronze"/>
    <s v="PRD020"/>
    <x v="80"/>
    <x v="0"/>
    <x v="86"/>
    <s v="FreshMart Chennai Junction"/>
    <x v="0"/>
    <n v="544019"/>
    <n v="3.3063183454989627E-4"/>
    <s v="EMP0142"/>
    <s v="Sathish Subramaniam"/>
    <s v="Billing"/>
    <n v="2"/>
    <n v="99.93"/>
    <x v="2"/>
    <n v="19.989999999999998"/>
    <n v="179.87"/>
    <n v="172.1"/>
    <n v="7.77"/>
    <n v="4.3197865124812364E-2"/>
    <s v="Credit Card"/>
    <s v="Not Returned"/>
    <s v="In-Store"/>
    <x v="228"/>
    <s v="Weekday"/>
  </r>
  <r>
    <s v="INV100075"/>
    <x v="186"/>
    <s v="CUST0197"/>
    <s v="Ishwarya Pandian"/>
    <s v="Bronze"/>
    <s v="PRD037"/>
    <x v="115"/>
    <x v="12"/>
    <x v="50"/>
    <s v="FreshMart Tiruppur Extension"/>
    <x v="0"/>
    <n v="2203116"/>
    <n v="1.2165042603294607E-4"/>
    <s v="EMP0143"/>
    <s v="Chitra Prabhu"/>
    <s v="Sales"/>
    <n v="1"/>
    <n v="245.32"/>
    <x v="4"/>
    <n v="12.27"/>
    <n v="268.01"/>
    <n v="209.38"/>
    <n v="58.63"/>
    <n v="0.21876049401141751"/>
    <s v="Credit Card"/>
    <s v="Not Returned"/>
    <s v="In-Store"/>
    <x v="319"/>
    <s v="Weekend"/>
  </r>
  <r>
    <s v="INV100082"/>
    <x v="123"/>
    <s v="CUST0654"/>
    <s v="Gokul Sekar"/>
    <s v="Gold"/>
    <s v="PRD003"/>
    <x v="57"/>
    <x v="9"/>
    <x v="52"/>
    <s v="FreshMart Madurai Arcade"/>
    <x v="0"/>
    <n v="457604"/>
    <n v="6.2389751837833582E-3"/>
    <s v="EMP0191"/>
    <s v="Thenmozhi Krishnan"/>
    <s v="Billing"/>
    <n v="5"/>
    <n v="671.76"/>
    <x v="1"/>
    <n v="503.82"/>
    <n v="2854.98"/>
    <n v="1718.25"/>
    <n v="1136.73"/>
    <n v="0.39815690477691612"/>
    <s v="Credit Card"/>
    <s v="Not Returned"/>
    <s v="Online"/>
    <x v="320"/>
    <s v="Weekday"/>
  </r>
  <r>
    <s v="INV100086"/>
    <x v="75"/>
    <s v="CUST0501"/>
    <s v="Kavya Subramaniam"/>
    <s v="Bronze"/>
    <s v="PRD134"/>
    <x v="129"/>
    <x v="7"/>
    <x v="138"/>
    <s v="FreshMart Kochi Gardens"/>
    <x v="0"/>
    <n v="433204"/>
    <n v="3.2598960305075669E-3"/>
    <s v="EMP0030"/>
    <s v="Hariharan Rao"/>
    <s v="Cashier"/>
    <n v="4"/>
    <n v="353.05"/>
    <x v="0"/>
    <n v="0"/>
    <n v="1412.2"/>
    <n v="1051.2"/>
    <n v="361"/>
    <n v="0.25562951423311148"/>
    <s v="Credit Card"/>
    <s v="Returned"/>
    <s v="In-Store"/>
    <x v="321"/>
    <s v="Weekday"/>
  </r>
  <r>
    <s v="INV100087"/>
    <x v="245"/>
    <s v="CUST0450"/>
    <s v="Bhavani Chettiar"/>
    <s v="Gold"/>
    <s v="PRD014"/>
    <x v="67"/>
    <x v="0"/>
    <x v="125"/>
    <s v="FreshMart Erode Hub"/>
    <x v="0"/>
    <n v="2101567"/>
    <n v="7.4814174375596872E-4"/>
    <s v="EMP0295"/>
    <s v="Lakshmi Nair"/>
    <s v="Inventory"/>
    <n v="3"/>
    <n v="455.73"/>
    <x v="0"/>
    <n v="0"/>
    <n v="1572.27"/>
    <n v="1054.8900000000001"/>
    <n v="517.38"/>
    <n v="0.3290656185006392"/>
    <s v="Credit Card"/>
    <s v="Not Returned"/>
    <s v="In-Store"/>
    <x v="322"/>
    <s v="Weekend"/>
  </r>
  <r>
    <s v="INV100094"/>
    <x v="0"/>
    <s v="CUST0246"/>
    <s v="Udhay Varma"/>
    <s v="Gold"/>
    <s v="PRD124"/>
    <x v="22"/>
    <x v="6"/>
    <x v="154"/>
    <s v="FreshMart Ahmedabad Nagar"/>
    <x v="1"/>
    <n v="2326014"/>
    <n v="4.1923651362373569E-4"/>
    <s v="EMP0110"/>
    <s v="Nandhini Chandran"/>
    <s v="Cashier"/>
    <n v="8"/>
    <n v="124.7"/>
    <x v="1"/>
    <n v="149.63999999999999"/>
    <n v="975.15"/>
    <n v="871.36"/>
    <n v="103.79"/>
    <n v="0.10643490745013588"/>
    <s v="Credit Card"/>
    <s v="Not Returned"/>
    <s v="In-Store"/>
    <x v="323"/>
    <s v="Weekend"/>
  </r>
  <r>
    <s v="INV100099"/>
    <x v="144"/>
    <s v="CUST0551"/>
    <s v="Jagan Pandian"/>
    <s v="Gold"/>
    <s v="PRD064"/>
    <x v="53"/>
    <x v="11"/>
    <x v="70"/>
    <s v="FreshMart Hyderabad Main Road"/>
    <x v="0"/>
    <n v="970105"/>
    <n v="2.1668273021992466E-3"/>
    <s v="EMP0308"/>
    <s v="Thenmozhi Selvam"/>
    <s v="Cashier"/>
    <n v="5"/>
    <n v="420.41"/>
    <x v="0"/>
    <n v="0"/>
    <n v="2102.0500000000002"/>
    <n v="1378.35"/>
    <n v="723.7"/>
    <n v="0.3442829618705549"/>
    <s v="Credit Card"/>
    <s v="Not Returned"/>
    <s v="In-Store"/>
    <x v="324"/>
    <s v="Weekday"/>
  </r>
  <r>
    <s v="INV100103"/>
    <x v="126"/>
    <s v="CUST0568"/>
    <s v="Hemalatha Menon"/>
    <s v="Gold"/>
    <s v="PRD032"/>
    <x v="42"/>
    <x v="1"/>
    <x v="5"/>
    <s v="FreshMart Salem Crossing"/>
    <x v="0"/>
    <n v="518088"/>
    <n v="1.1042911628912464E-3"/>
    <s v="EMP0189"/>
    <s v="Harini Pillai"/>
    <s v="Billing"/>
    <n v="5"/>
    <n v="143.03"/>
    <x v="3"/>
    <n v="143.03"/>
    <n v="572.12"/>
    <n v="579.54999999999995"/>
    <n v="-7.43"/>
    <n v="-1.2986785988953366E-2"/>
    <s v="Credit Card"/>
    <s v="Not Returned"/>
    <s v="In-Store"/>
    <x v="325"/>
    <s v="Weekday"/>
  </r>
  <r>
    <s v="INV100128"/>
    <x v="246"/>
    <s v="CUST0620"/>
    <s v="Nagarajan Gupta"/>
    <s v="Silver"/>
    <s v="PRD085"/>
    <x v="117"/>
    <x v="8"/>
    <x v="39"/>
    <s v="FreshMart Pune Main Road"/>
    <x v="2"/>
    <n v="491371"/>
    <n v="2.3787118083891802E-3"/>
    <s v="EMP0096"/>
    <s v="Manoj Nathan"/>
    <s v="Sales"/>
    <n v="3"/>
    <n v="389.61"/>
    <x v="0"/>
    <n v="0"/>
    <n v="1168.83"/>
    <n v="1008.21"/>
    <n v="160.62"/>
    <n v="0.13741947075280408"/>
    <s v="Credit Card"/>
    <s v="Not Returned"/>
    <s v="Online"/>
    <x v="326"/>
    <s v="Weekday"/>
  </r>
  <r>
    <s v="INV100138"/>
    <x v="84"/>
    <s v="CUST0416"/>
    <s v="Hari Prabhu"/>
    <s v="Silver"/>
    <s v="PRD138"/>
    <x v="134"/>
    <x v="7"/>
    <x v="150"/>
    <s v="FreshMart Delhi Crossing"/>
    <x v="2"/>
    <n v="5288856"/>
    <n v="1.2587410207424819E-4"/>
    <s v="EMP0107"/>
    <s v="Sangeetha Devi"/>
    <s v="Sales"/>
    <n v="2"/>
    <n v="416.08"/>
    <x v="3"/>
    <n v="166.43"/>
    <n v="665.73"/>
    <n v="639.28"/>
    <n v="26.45"/>
    <n v="3.973082180463551E-2"/>
    <s v="Credit Card"/>
    <s v="Not Returned"/>
    <s v="Online"/>
    <x v="327"/>
    <s v="Weekday"/>
  </r>
  <r>
    <s v="INV100140"/>
    <x v="187"/>
    <s v="CUST0541"/>
    <s v="Divya Reddy"/>
    <s v="Gold"/>
    <s v="PRD091"/>
    <x v="101"/>
    <x v="8"/>
    <x v="143"/>
    <s v="FreshMart Madurai Junction"/>
    <x v="0"/>
    <n v="539795"/>
    <n v="3.9395511258903844E-3"/>
    <s v="EMP0204"/>
    <s v="Ramesh Murugan"/>
    <s v="Inventory"/>
    <n v="5"/>
    <n v="425.31"/>
    <x v="0"/>
    <n v="0"/>
    <n v="2126.5500000000002"/>
    <n v="1507.85"/>
    <n v="618.70000000000005"/>
    <n v="0.29094072558839434"/>
    <s v="Credit Card"/>
    <s v="Not Returned"/>
    <s v="Mobile App"/>
    <x v="328"/>
    <s v="Weekday"/>
  </r>
  <r>
    <s v="INV100149"/>
    <x v="98"/>
    <s v="CUST0691"/>
    <s v="Chitra Chandran"/>
    <s v="Bronze"/>
    <s v="PRD137"/>
    <x v="120"/>
    <x v="7"/>
    <x v="78"/>
    <s v="FreshMart Mumbai Extension"/>
    <x v="1"/>
    <n v="520137"/>
    <n v="8.5004527653291344E-4"/>
    <s v="EMP0299"/>
    <s v="Nandhini Kumar"/>
    <s v="Cashier"/>
    <n v="1"/>
    <n v="442.14"/>
    <x v="0"/>
    <n v="0"/>
    <n v="442.14"/>
    <n v="351.87"/>
    <n v="90.27"/>
    <n v="0.20416610123490297"/>
    <s v="Credit Card"/>
    <s v="Not Returned"/>
    <s v="In-Store"/>
    <x v="92"/>
    <s v="Weekday"/>
  </r>
  <r>
    <s v="INV100153"/>
    <x v="40"/>
    <s v="CUST0047"/>
    <s v="Janani Iyer"/>
    <s v="Bronze"/>
    <s v="PRD055"/>
    <x v="103"/>
    <x v="5"/>
    <x v="118"/>
    <s v="FreshMart Tiruppur Bypass"/>
    <x v="0"/>
    <n v="591044"/>
    <n v="6.3523189474895265E-4"/>
    <s v="EMP0185"/>
    <s v="Ezhil Raj"/>
    <s v="Inventory"/>
    <n v="3"/>
    <n v="125.15"/>
    <x v="0"/>
    <n v="0"/>
    <n v="375.45"/>
    <n v="287.10000000000002"/>
    <n v="88.35"/>
    <n v="0.23531761885737115"/>
    <s v="Credit Card"/>
    <s v="Not Returned"/>
    <s v="In-Store"/>
    <x v="329"/>
    <s v="Weekday"/>
  </r>
  <r>
    <s v="INV100157"/>
    <x v="89"/>
    <s v="CUST0011"/>
    <s v="Prasath Mudaliar"/>
    <s v="Bronze"/>
    <s v="PRD141"/>
    <x v="49"/>
    <x v="10"/>
    <x v="58"/>
    <s v="FreshMart Chennai Complex"/>
    <x v="0"/>
    <n v="2023274"/>
    <n v="1.8489833804022587E-5"/>
    <s v="EMP0153"/>
    <s v="Eswari Raj"/>
    <s v="Sales"/>
    <n v="1"/>
    <n v="46.76"/>
    <x v="3"/>
    <n v="9.35"/>
    <n v="37.409999999999997"/>
    <n v="36.65"/>
    <n v="0.76"/>
    <n v="2.0315423683507087E-2"/>
    <s v="Credit Card"/>
    <s v="Not Returned"/>
    <s v="In-Store"/>
    <x v="74"/>
    <s v="Weekday"/>
  </r>
  <r>
    <s v="INV100161"/>
    <x v="123"/>
    <s v="CUST0330"/>
    <s v="Anand Balan"/>
    <s v="Silver"/>
    <s v="PRD094"/>
    <x v="109"/>
    <x v="4"/>
    <x v="90"/>
    <s v="FreshMart Mysuru Complex"/>
    <x v="0"/>
    <n v="433000"/>
    <n v="2.0693764434180136E-3"/>
    <s v="EMP0222"/>
    <s v="Poornima Rao"/>
    <s v="Inventory"/>
    <n v="3"/>
    <n v="298.68"/>
    <x v="0"/>
    <n v="0"/>
    <n v="896.04"/>
    <n v="752.07"/>
    <n v="143.97"/>
    <n v="0.16067363064148923"/>
    <s v="Credit Card"/>
    <s v="Not Returned"/>
    <s v="Online"/>
    <x v="330"/>
    <s v="Weekday"/>
  </r>
  <r>
    <s v="INV100167"/>
    <x v="178"/>
    <s v="CUST0503"/>
    <s v="Kamala Chandran"/>
    <s v="Bronze"/>
    <s v="PRD147"/>
    <x v="32"/>
    <x v="10"/>
    <x v="155"/>
    <s v="FreshMart Kolkata Nagar"/>
    <x v="3"/>
    <n v="486518"/>
    <n v="4.2997381391849841E-4"/>
    <s v="EMP0078"/>
    <s v="Hemalatha Naicker"/>
    <s v="Billing"/>
    <n v="3"/>
    <n v="67.37"/>
    <x v="2"/>
    <n v="20.21"/>
    <n v="209.19"/>
    <n v="151.29"/>
    <n v="57.9"/>
    <n v="0.276781872938477"/>
    <s v="Credit Card"/>
    <s v="Not Returned"/>
    <s v="In-Store"/>
    <x v="331"/>
    <s v="Weekend"/>
  </r>
  <r>
    <s v="INV100176"/>
    <x v="8"/>
    <s v="CUST0203"/>
    <s v="Gopal Pillai"/>
    <s v="Silver"/>
    <s v="PRD049"/>
    <x v="126"/>
    <x v="5"/>
    <x v="112"/>
    <s v="FreshMart Kochi Extension"/>
    <x v="0"/>
    <n v="5240750"/>
    <n v="7.3516195201068544E-5"/>
    <s v="EMP0228"/>
    <s v="Poornima Naidu"/>
    <s v="Sales"/>
    <n v="1"/>
    <n v="418.79"/>
    <x v="3"/>
    <n v="83.76"/>
    <n v="385.28"/>
    <n v="308.94"/>
    <n v="76.34"/>
    <n v="0.19814161129568109"/>
    <s v="Credit Card"/>
    <s v="Not Returned"/>
    <s v="Mobile App"/>
    <x v="332"/>
    <s v="Weekend"/>
  </r>
  <r>
    <s v="INV100180"/>
    <x v="247"/>
    <s v="CUST0095"/>
    <s v="Jayakumar Reddy"/>
    <s v="Bronze"/>
    <s v="PRD053"/>
    <x v="50"/>
    <x v="5"/>
    <x v="142"/>
    <s v="FreshMart Tiruppur Circle"/>
    <x v="0"/>
    <n v="924804"/>
    <n v="1.136543527060869E-3"/>
    <s v="EMP0059"/>
    <s v="Ezhil Rao"/>
    <s v="Billing"/>
    <n v="4"/>
    <n v="262.77"/>
    <x v="0"/>
    <n v="0"/>
    <n v="1051.08"/>
    <n v="778.56"/>
    <n v="272.52"/>
    <n v="0.2592761730791186"/>
    <s v="Credit Card"/>
    <s v="Not Returned"/>
    <s v="Online"/>
    <x v="333"/>
    <s v="Weekday"/>
  </r>
  <r>
    <s v="INV100183"/>
    <x v="143"/>
    <s v="CUST0381"/>
    <s v="Ovi Chandran"/>
    <s v="Bronze"/>
    <s v="PRD090"/>
    <x v="91"/>
    <x v="8"/>
    <x v="68"/>
    <s v="FreshMart Kochi Bypass"/>
    <x v="0"/>
    <n v="4616552"/>
    <n v="1.710497358201532E-4"/>
    <s v="EMP0166"/>
    <s v="Ramesh Pandian"/>
    <s v="Sales"/>
    <n v="2"/>
    <n v="438.7"/>
    <x v="2"/>
    <n v="87.74"/>
    <n v="789.66"/>
    <n v="740.36"/>
    <n v="49.3"/>
    <n v="6.2431932730542254E-2"/>
    <s v="Credit Card"/>
    <s v="Not Returned"/>
    <s v="In-Store"/>
    <x v="219"/>
    <s v="Weekday"/>
  </r>
  <r>
    <s v="INV100197"/>
    <x v="161"/>
    <s v="CUST0101"/>
    <s v="Dinesh Nair"/>
    <s v="Silver"/>
    <s v="PRD019"/>
    <x v="35"/>
    <x v="0"/>
    <x v="70"/>
    <s v="FreshMart Hyderabad Main Road"/>
    <x v="0"/>
    <n v="970105"/>
    <n v="2.082485916472959E-3"/>
    <s v="EMP0308"/>
    <s v="Thenmozhi Selvam"/>
    <s v="Cashier"/>
    <n v="5"/>
    <n v="448.94"/>
    <x v="2"/>
    <n v="224.47"/>
    <n v="2020.23"/>
    <n v="1900.4"/>
    <n v="119.83"/>
    <n v="5.9315028486855458E-2"/>
    <s v="Credit Card"/>
    <s v="Not Returned"/>
    <s v="In-Store"/>
    <x v="70"/>
    <s v="Weekday"/>
  </r>
  <r>
    <s v="INV100218"/>
    <x v="47"/>
    <s v="CUST0535"/>
    <s v="Sundar Venkataraman"/>
    <s v="Bronze"/>
    <s v="PRD078"/>
    <x v="60"/>
    <x v="2"/>
    <x v="49"/>
    <s v="FreshMart Mysuru Main Road"/>
    <x v="0"/>
    <n v="4458567"/>
    <n v="5.5728667977850285E-5"/>
    <s v="EMP0270"/>
    <s v="Priya Venkataraman"/>
    <s v="Operations"/>
    <n v="1"/>
    <n v="261.55"/>
    <x v="4"/>
    <n v="13.08"/>
    <n v="248.47"/>
    <n v="215.03"/>
    <n v="33.44"/>
    <n v="0.13458365194993357"/>
    <s v="Credit Card"/>
    <s v="Not Returned"/>
    <s v="Mobile App"/>
    <x v="232"/>
    <s v="Weekday"/>
  </r>
  <r>
    <s v="INV100229"/>
    <x v="248"/>
    <s v="CUST0415"/>
    <s v="Bharath Devi"/>
    <s v="Gold"/>
    <s v="PRD072"/>
    <x v="23"/>
    <x v="2"/>
    <x v="109"/>
    <s v="FreshMart Chandigarh Square"/>
    <x v="2"/>
    <n v="2062251"/>
    <n v="6.6944324429955415E-4"/>
    <s v="EMP0277"/>
    <s v="Arun Velan"/>
    <s v="Cashier"/>
    <n v="4"/>
    <n v="345.14"/>
    <x v="0"/>
    <n v="0"/>
    <n v="1380.56"/>
    <n v="1055.4000000000001"/>
    <n v="325.16000000000003"/>
    <n v="0.23552761198354294"/>
    <s v="Credit Card"/>
    <s v="Not Returned"/>
    <s v="Online"/>
    <x v="218"/>
    <s v="Weekday"/>
  </r>
  <r>
    <s v="INV100232"/>
    <x v="36"/>
    <s v="CUST0446"/>
    <s v="Ramesh Sharma"/>
    <s v="Silver"/>
    <s v="PRD015"/>
    <x v="55"/>
    <x v="0"/>
    <x v="63"/>
    <s v="FreshMart Ahmedabad Complex"/>
    <x v="0"/>
    <n v="1058381"/>
    <n v="7.8160889131607622E-4"/>
    <s v="EMP0024"/>
    <s v="Bhavani Kumar"/>
    <s v="Cashier"/>
    <n v="2"/>
    <n v="459.58"/>
    <x v="2"/>
    <n v="91.92"/>
    <n v="827.24"/>
    <n v="773.78"/>
    <n v="53.46"/>
    <n v="6.4624534596973066E-2"/>
    <s v="Credit Card"/>
    <s v="Not Returned"/>
    <s v="In-Store"/>
    <x v="334"/>
    <s v="Weekday"/>
  </r>
  <r>
    <s v="INV100233"/>
    <x v="249"/>
    <s v="CUST0112"/>
    <s v="Gokul Venkataraman"/>
    <s v="Silver"/>
    <s v="PRD077"/>
    <x v="97"/>
    <x v="2"/>
    <x v="93"/>
    <s v="FreshMart Coimbatore Colony"/>
    <x v="1"/>
    <n v="516958"/>
    <n v="2.9983093404106331E-4"/>
    <s v="EMP0061"/>
    <s v="Poornima Devi"/>
    <s v="Billing"/>
    <n v="2"/>
    <n v="86.11"/>
    <x v="2"/>
    <n v="17.22"/>
    <n v="155"/>
    <n v="136.34"/>
    <n v="18.66"/>
    <n v="0.12038709677419356"/>
    <s v="Credit Card"/>
    <s v="Not Returned"/>
    <s v="In-Store"/>
    <x v="335"/>
    <s v="Weekday"/>
  </r>
  <r>
    <s v="INV100234"/>
    <x v="7"/>
    <s v="CUST0045"/>
    <s v="Thenmozhi Pandian"/>
    <s v="Gold"/>
    <s v="PRD066"/>
    <x v="73"/>
    <x v="11"/>
    <x v="104"/>
    <s v="FreshMart Salem Complex"/>
    <x v="0"/>
    <n v="4677332"/>
    <n v="5.2221651146422789E-4"/>
    <s v="EMP0247"/>
    <s v="Sudha Balan"/>
    <s v="Sales"/>
    <n v="5"/>
    <n v="499.76"/>
    <x v="1"/>
    <n v="374.82"/>
    <n v="2442.58"/>
    <n v="1827.85"/>
    <n v="614.73"/>
    <n v="0.25167241195784784"/>
    <s v="Credit Card"/>
    <s v="Not Returned"/>
    <s v="In-Store"/>
    <x v="201"/>
    <s v="Weekend"/>
  </r>
  <r>
    <s v="INV100242"/>
    <x v="32"/>
    <s v="CUST0599"/>
    <s v="Kalpana Subramaniam"/>
    <s v="Gold"/>
    <s v="PRD075"/>
    <x v="72"/>
    <x v="2"/>
    <x v="137"/>
    <s v="FreshMart Surat Arcade"/>
    <x v="1"/>
    <n v="1016387"/>
    <n v="2.2423545362150439E-3"/>
    <s v="EMP0038"/>
    <s v="Yamuna Achari"/>
    <s v="Inventory"/>
    <n v="7"/>
    <n v="298.02"/>
    <x v="4"/>
    <n v="104.31"/>
    <n v="2279.1"/>
    <n v="1576.96"/>
    <n v="702.14"/>
    <n v="0.30807774998903076"/>
    <s v="Credit Card"/>
    <s v="Not Returned"/>
    <s v="In-Store"/>
    <x v="155"/>
    <s v="Weekend"/>
  </r>
  <r>
    <s v="INV100247"/>
    <x v="46"/>
    <s v="CUST0336"/>
    <s v="Dhanya Achari"/>
    <s v="Silver"/>
    <s v="PRD041"/>
    <x v="135"/>
    <x v="12"/>
    <x v="22"/>
    <s v="FreshMart Erode Square"/>
    <x v="2"/>
    <n v="2220333"/>
    <n v="1.0719112853792652E-4"/>
    <s v="EMP0181"/>
    <s v="Madhavan Murugan"/>
    <s v="Sales"/>
    <n v="1"/>
    <n v="217.85"/>
    <x v="4"/>
    <n v="10.89"/>
    <n v="238"/>
    <n v="189.69"/>
    <n v="48.31"/>
    <n v="0.20298319327731093"/>
    <s v="Credit Card"/>
    <s v="Not Returned"/>
    <s v="In-Store"/>
    <x v="336"/>
    <s v="Weekend"/>
  </r>
  <r>
    <s v="INV100250"/>
    <x v="250"/>
    <s v="CUST0455"/>
    <s v="Nithya Venkataraman"/>
    <s v="Gold"/>
    <s v="PRD127"/>
    <x v="123"/>
    <x v="6"/>
    <x v="10"/>
    <s v="FreshMart Salem Main Road"/>
    <x v="0"/>
    <n v="838760"/>
    <n v="2.1250417282655349E-3"/>
    <s v="EMP0132"/>
    <s v="Radha Balan"/>
    <s v="Sales"/>
    <n v="5"/>
    <n v="356.48"/>
    <x v="0"/>
    <n v="0"/>
    <n v="1782.4"/>
    <n v="1451.65"/>
    <n v="330.75"/>
    <n v="0.18556440754039497"/>
    <s v="Credit Card"/>
    <s v="Not Returned"/>
    <s v="In-Store"/>
    <x v="106"/>
    <s v="Weekday"/>
  </r>
  <r>
    <s v="INV100251"/>
    <x v="72"/>
    <s v="CUST0459"/>
    <s v="Hari Subramaniam"/>
    <s v="Bronze"/>
    <s v="PRD135"/>
    <x v="77"/>
    <x v="7"/>
    <x v="68"/>
    <s v="FreshMart Kochi Bypass"/>
    <x v="0"/>
    <n v="4616552"/>
    <n v="2.5498683866227435E-4"/>
    <s v="EMP0013"/>
    <s v="Gokul Achari"/>
    <s v="Billing"/>
    <n v="3"/>
    <n v="379.12"/>
    <x v="2"/>
    <n v="113.74"/>
    <n v="1177.1600000000001"/>
    <n v="879.15"/>
    <n v="298.01"/>
    <n v="0.25316014815318222"/>
    <s v="Credit Card"/>
    <s v="Not Returned"/>
    <s v="Mobile App"/>
    <x v="337"/>
    <s v="Weekend"/>
  </r>
  <r>
    <s v="INV100256"/>
    <x v="251"/>
    <s v="CUST0620"/>
    <s v="Nagarajan Gupta"/>
    <s v="Silver"/>
    <s v="PRD102"/>
    <x v="136"/>
    <x v="4"/>
    <x v="125"/>
    <s v="FreshMart Erode Hub"/>
    <x v="0"/>
    <n v="2101567"/>
    <n v="3.6193468968631501E-4"/>
    <s v="EMP0295"/>
    <s v="Lakshmi Nair"/>
    <s v="Inventory"/>
    <n v="2"/>
    <n v="400.33"/>
    <x v="4"/>
    <n v="40.03"/>
    <n v="760.63"/>
    <n v="681.8"/>
    <n v="78.83"/>
    <n v="0.103637773950541"/>
    <s v="Credit Card"/>
    <s v="Not Returned"/>
    <s v="In-Store"/>
    <x v="244"/>
    <s v="Weekday"/>
  </r>
  <r>
    <s v="INV100260"/>
    <x v="129"/>
    <s v="CUST0467"/>
    <s v="Raghav Prabhu"/>
    <s v="Silver"/>
    <s v="PRD097"/>
    <x v="7"/>
    <x v="4"/>
    <x v="156"/>
    <s v="FreshMart Surat Extension"/>
    <x v="1"/>
    <n v="543481"/>
    <n v="3.0971275904769441E-3"/>
    <s v="EMP0251"/>
    <s v="Ishwarya Pillai"/>
    <s v="Cashier"/>
    <n v="5"/>
    <n v="365.92"/>
    <x v="3"/>
    <n v="365.92"/>
    <n v="1683.23"/>
    <n v="1551.9"/>
    <n v="131.33000000000001"/>
    <n v="7.8022611289009822E-2"/>
    <s v="Credit Card"/>
    <s v="Not Returned"/>
    <s v="In-Store"/>
    <x v="338"/>
    <s v="Weekend"/>
  </r>
  <r>
    <s v="INV100269"/>
    <x v="252"/>
    <s v="CUST0658"/>
    <s v="Udhay Subramaniam"/>
    <s v="Gold"/>
    <s v="PRD099"/>
    <x v="72"/>
    <x v="4"/>
    <x v="92"/>
    <s v="FreshMart Erode Central"/>
    <x v="0"/>
    <n v="983222"/>
    <n v="3.5363427588072684E-3"/>
    <s v="EMP0182"/>
    <s v="Arun Naicker"/>
    <s v="Operations"/>
    <n v="7"/>
    <n v="454.66"/>
    <x v="4"/>
    <n v="159.13"/>
    <n v="3477.01"/>
    <n v="2432.29"/>
    <n v="1044.72"/>
    <n v="0.30046505474531277"/>
    <s v="Credit Card"/>
    <s v="Not Returned"/>
    <s v="In-Store"/>
    <x v="84"/>
    <s v="Weekend"/>
  </r>
  <r>
    <s v="INV100275"/>
    <x v="214"/>
    <s v="CUST0394"/>
    <s v="Sudha Mudaliar"/>
    <s v="Gold"/>
    <s v="PRD048"/>
    <x v="104"/>
    <x v="5"/>
    <x v="0"/>
    <s v="FreshMart Mysuru Colony"/>
    <x v="0"/>
    <n v="808240"/>
    <n v="1.1073443531624269E-3"/>
    <s v="EMP0191"/>
    <s v="Thenmozhi Krishnan"/>
    <s v="Billing"/>
    <n v="7"/>
    <n v="150.41999999999999"/>
    <x v="1"/>
    <n v="157.94"/>
    <n v="895"/>
    <n v="764.47"/>
    <n v="130.53"/>
    <n v="0.14584357541899443"/>
    <s v="Credit Card"/>
    <s v="Not Returned"/>
    <s v="Online"/>
    <x v="339"/>
    <s v="Weekday"/>
  </r>
  <r>
    <s v="INV100277"/>
    <x v="85"/>
    <s v="CUST0168"/>
    <s v="Naveen Prabhu"/>
    <s v="Gold"/>
    <s v="PRD053"/>
    <x v="50"/>
    <x v="5"/>
    <x v="66"/>
    <s v="FreshMart Ahmedabad Crossing"/>
    <x v="1"/>
    <n v="2143974"/>
    <n v="6.461738808399729E-4"/>
    <s v="EMP0096"/>
    <s v="Manoj Nathan"/>
    <s v="Sales"/>
    <n v="4"/>
    <n v="301.17"/>
    <x v="0"/>
    <n v="0"/>
    <n v="1385.38"/>
    <n v="778.56"/>
    <n v="606.82000000000005"/>
    <n v="0.43801700616437367"/>
    <s v="Credit Card"/>
    <s v="Not Returned"/>
    <s v="In-Store"/>
    <x v="340"/>
    <s v="Weekend"/>
  </r>
  <r>
    <s v="INV100283"/>
    <x v="94"/>
    <s v="CUST0368"/>
    <s v="Kamala Chettiar"/>
    <s v="Silver"/>
    <s v="PRD150"/>
    <x v="51"/>
    <x v="10"/>
    <x v="86"/>
    <s v="FreshMart Chennai Junction"/>
    <x v="0"/>
    <n v="544019"/>
    <n v="1.4950764587266254E-3"/>
    <s v="EMP0157"/>
    <s v="Elango Velan"/>
    <s v="Cashier"/>
    <n v="4"/>
    <n v="214.04"/>
    <x v="4"/>
    <n v="42.81"/>
    <n v="813.35"/>
    <n v="632.24"/>
    <n v="181.11"/>
    <n v="0.22267166656420975"/>
    <s v="Credit Card"/>
    <s v="Not Returned"/>
    <s v="Online"/>
    <x v="341"/>
    <s v="Weekday"/>
  </r>
  <r>
    <s v="INV100287"/>
    <x v="252"/>
    <s v="CUST0554"/>
    <s v="Nirmala Chandran"/>
    <s v="Silver"/>
    <s v="PRD010"/>
    <x v="127"/>
    <x v="9"/>
    <x v="53"/>
    <s v="FreshMart Tiruppur Towers"/>
    <x v="0"/>
    <n v="496445"/>
    <n v="1.0768363061366315E-3"/>
    <s v="EMP0296"/>
    <s v="Vani Venkataraman"/>
    <s v="Billing"/>
    <n v="3"/>
    <n v="182.3"/>
    <x v="1"/>
    <n v="82.04"/>
    <n v="534.59"/>
    <n v="322.8"/>
    <n v="211.79"/>
    <n v="0.39617276791559886"/>
    <s v="Credit Card"/>
    <s v="Not Returned"/>
    <s v="In-Store"/>
    <x v="342"/>
    <s v="Weekend"/>
  </r>
  <r>
    <s v="INV100290"/>
    <x v="214"/>
    <s v="CUST0666"/>
    <s v="Anand Reddy"/>
    <s v="Gold"/>
    <s v="PRD119"/>
    <x v="8"/>
    <x v="6"/>
    <x v="65"/>
    <s v="FreshMart Tiruppur Enclave"/>
    <x v="0"/>
    <n v="578838"/>
    <n v="1.6158579775343016E-3"/>
    <s v="EMP0079"/>
    <s v="Udhay Naicker"/>
    <s v="Sales"/>
    <n v="4"/>
    <n v="259.81"/>
    <x v="2"/>
    <n v="103.92"/>
    <n v="935.32"/>
    <n v="852.92"/>
    <n v="82.4"/>
    <n v="8.8098190993456782E-2"/>
    <s v="Credit Card"/>
    <s v="Not Returned"/>
    <s v="In-Store"/>
    <x v="329"/>
    <s v="Weekday"/>
  </r>
  <r>
    <s v="INV100292"/>
    <x v="59"/>
    <s v="CUST0114"/>
    <s v="Hariharan Menon"/>
    <s v="Bronze"/>
    <s v="PRD004"/>
    <x v="89"/>
    <x v="9"/>
    <x v="114"/>
    <s v="FreshMart Bengaluru Junction"/>
    <x v="0"/>
    <n v="4116030"/>
    <n v="1.0570622663100123E-4"/>
    <s v="EMP0315"/>
    <s v="Mani Pandian"/>
    <s v="Sales"/>
    <n v="1"/>
    <n v="398.25"/>
    <x v="4"/>
    <n v="19.91"/>
    <n v="435.09"/>
    <n v="236.54"/>
    <n v="198.55"/>
    <n v="0.45634236594727534"/>
    <s v="Credit Card"/>
    <s v="Not Returned"/>
    <s v="In-Store"/>
    <x v="199"/>
    <s v="Weekend"/>
  </r>
  <r>
    <s v="INV100297"/>
    <x v="153"/>
    <s v="CUST0517"/>
    <s v="Tamil Varma"/>
    <s v="Silver"/>
    <s v="PRD027"/>
    <x v="17"/>
    <x v="1"/>
    <x v="133"/>
    <s v="FreshMart Coimbatore Circle"/>
    <x v="0"/>
    <n v="2118448"/>
    <n v="2.153746516317606E-4"/>
    <s v="EMP0109"/>
    <s v="Dinesh Chettiar"/>
    <s v="Store Manager"/>
    <n v="3"/>
    <n v="139.21"/>
    <x v="4"/>
    <n v="20.88"/>
    <n v="456.26"/>
    <n v="320.97000000000003"/>
    <n v="135.29"/>
    <n v="0.29651952833910489"/>
    <s v="Credit Card"/>
    <s v="Not Returned"/>
    <s v="Online"/>
    <x v="215"/>
    <s v="Weekend"/>
  </r>
  <r>
    <s v="INV100310"/>
    <x v="230"/>
    <s v="CUST0190"/>
    <s v="Jaya Kumar"/>
    <s v="Bronze"/>
    <s v="PRD085"/>
    <x v="117"/>
    <x v="8"/>
    <x v="10"/>
    <s v="FreshMart Salem Main Road"/>
    <x v="0"/>
    <n v="838760"/>
    <n v="4.4128236921169343E-4"/>
    <s v="EMP0132"/>
    <s v="Radha Balan"/>
    <s v="Sales"/>
    <n v="1"/>
    <n v="389.61"/>
    <x v="4"/>
    <n v="19.48"/>
    <n v="370.13"/>
    <n v="336.07"/>
    <n v="34.06"/>
    <n v="9.2021722097641381E-2"/>
    <s v="Credit Card"/>
    <s v="Returned"/>
    <s v="In-Store"/>
    <x v="246"/>
    <s v="Weekday"/>
  </r>
  <r>
    <s v="INV100318"/>
    <x v="253"/>
    <s v="CUST0647"/>
    <s v="Kalpana Nathan"/>
    <s v="Gold"/>
    <s v="PRD021"/>
    <x v="15"/>
    <x v="0"/>
    <x v="44"/>
    <s v="FreshMart Tiruppur Plaza"/>
    <x v="0"/>
    <n v="4650212"/>
    <n v="3.0506136064334274E-5"/>
    <s v="EMP0307"/>
    <s v="Kishore Chandran"/>
    <s v="Cashier"/>
    <n v="4"/>
    <n v="44.33"/>
    <x v="3"/>
    <n v="35.46"/>
    <n v="141.86000000000001"/>
    <n v="129.6"/>
    <n v="12.26"/>
    <n v="8.6423234174538274E-2"/>
    <s v="Credit Card"/>
    <s v="Not Returned"/>
    <s v="In-Store"/>
    <x v="343"/>
    <s v="Weekday"/>
  </r>
  <r>
    <s v="INV100319"/>
    <x v="159"/>
    <s v="CUST0380"/>
    <s v="Dinesh Venkataraman"/>
    <s v="Silver"/>
    <s v="PRD044"/>
    <x v="113"/>
    <x v="12"/>
    <x v="157"/>
    <s v="FreshMart Madurai Point"/>
    <x v="0"/>
    <n v="2213986"/>
    <n v="2.0292811246322242E-4"/>
    <s v="EMP0225"/>
    <s v="Banu Achari"/>
    <s v="Sales"/>
    <n v="2"/>
    <n v="229.81"/>
    <x v="1"/>
    <n v="68.94"/>
    <n v="449.28"/>
    <n v="416.44"/>
    <n v="32.840000000000003"/>
    <n v="7.3094729344729353E-2"/>
    <s v="Credit Card"/>
    <s v="Not Returned"/>
    <s v="Online"/>
    <x v="344"/>
    <s v="Weekend"/>
  </r>
  <r>
    <s v="INV100328"/>
    <x v="76"/>
    <s v="CUST0058"/>
    <s v="Tara Devi"/>
    <s v="Gold"/>
    <s v="PRD015"/>
    <x v="55"/>
    <x v="0"/>
    <x v="158"/>
    <s v="FreshMart Pune Heights"/>
    <x v="1"/>
    <n v="4088351"/>
    <n v="5.1050411278287988E-4"/>
    <s v="EMP0339"/>
    <s v="Hariharan Mudaliar"/>
    <s v="Cashier"/>
    <n v="4"/>
    <n v="521.78"/>
    <x v="0"/>
    <n v="0"/>
    <n v="2087.12"/>
    <n v="1547.56"/>
    <n v="539.55999999999995"/>
    <n v="0.25851891601824523"/>
    <s v="Credit Card"/>
    <s v="Returned"/>
    <s v="In-Store"/>
    <x v="345"/>
    <s v="Weekday"/>
  </r>
  <r>
    <s v="INV100333"/>
    <x v="178"/>
    <s v="CUST0669"/>
    <s v="Mani Krishnan"/>
    <s v="Silver"/>
    <s v="PRD017"/>
    <x v="27"/>
    <x v="0"/>
    <x v="159"/>
    <s v="FreshMart Lucknow Nagar"/>
    <x v="2"/>
    <n v="2031606"/>
    <n v="4.468976760257648E-4"/>
    <s v="EMP0001"/>
    <s v="Manoj Pillai"/>
    <s v="Sales"/>
    <n v="2"/>
    <n v="464.41"/>
    <x v="1"/>
    <n v="139.32"/>
    <n v="907.92"/>
    <n v="795.38"/>
    <n v="112.54"/>
    <n v="0.12395365230416779"/>
    <s v="Credit Card"/>
    <s v="Not Returned"/>
    <s v="Mobile App"/>
    <x v="346"/>
    <s v="Weekend"/>
  </r>
  <r>
    <s v="INV100334"/>
    <x v="103"/>
    <s v="CUST0397"/>
    <s v="Sudha Venkataraman"/>
    <s v="Bronze"/>
    <s v="PRD022"/>
    <x v="10"/>
    <x v="0"/>
    <x v="67"/>
    <s v="FreshMart Hyderabad Colony"/>
    <x v="0"/>
    <n v="2456631"/>
    <n v="1.6169298523058612E-4"/>
    <s v="EMP0279"/>
    <s v="Arun Varma"/>
    <s v="Sales"/>
    <n v="1"/>
    <n v="397.22"/>
    <x v="0"/>
    <n v="0"/>
    <n v="397.22"/>
    <n v="319.37"/>
    <n v="77.849999999999994"/>
    <n v="0.19598711041740091"/>
    <s v="Credit Card"/>
    <s v="Not Returned"/>
    <s v="In-Store"/>
    <x v="347"/>
    <s v="Weekday"/>
  </r>
  <r>
    <s v="INV100340"/>
    <x v="254"/>
    <s v="CUST0031"/>
    <s v="Lalitha Venkataraman"/>
    <s v="Bronze"/>
    <s v="PRD129"/>
    <x v="41"/>
    <x v="7"/>
    <x v="53"/>
    <s v="FreshMart Tiruppur Towers"/>
    <x v="0"/>
    <n v="496445"/>
    <n v="9.6524287685443503E-4"/>
    <s v="EMP0296"/>
    <s v="Vani Venkataraman"/>
    <s v="Billing"/>
    <n v="1"/>
    <n v="490.22"/>
    <x v="1"/>
    <n v="73.53"/>
    <n v="479.19"/>
    <n v="373.58"/>
    <n v="105.61"/>
    <n v="0.2203927460923642"/>
    <s v="Credit Card"/>
    <s v="Not Returned"/>
    <s v="In-Store"/>
    <x v="89"/>
    <s v="Weekend"/>
  </r>
  <r>
    <s v="INV100344"/>
    <x v="255"/>
    <s v="CUST0435"/>
    <s v="Rajesh Devi"/>
    <s v="Silver"/>
    <s v="PRD006"/>
    <x v="30"/>
    <x v="9"/>
    <x v="60"/>
    <s v="FreshMart Surat Hub"/>
    <x v="1"/>
    <n v="2213249"/>
    <n v="6.2091522463129998E-4"/>
    <s v="EMP0063"/>
    <s v="Lakshmi Devi"/>
    <s v="Store Manager"/>
    <n v="5"/>
    <n v="343.56"/>
    <x v="3"/>
    <n v="343.56"/>
    <n v="1374.24"/>
    <n v="1081.5999999999999"/>
    <n v="292.64"/>
    <n v="0.21294679240889508"/>
    <s v="Credit Card"/>
    <s v="Not Returned"/>
    <s v="In-Store"/>
    <x v="348"/>
    <s v="Weekday"/>
  </r>
  <r>
    <s v="INV100351"/>
    <x v="256"/>
    <s v="CUST0661"/>
    <s v="Tamil Mudaliar"/>
    <s v="Silver"/>
    <s v="PRD066"/>
    <x v="73"/>
    <x v="11"/>
    <x v="48"/>
    <s v="FreshMart Nagpur Crossing"/>
    <x v="1"/>
    <n v="2496578"/>
    <n v="4.7278314556965573E-4"/>
    <s v="EMP0070"/>
    <s v="Umesh Subramaniam"/>
    <s v="Sales"/>
    <n v="3"/>
    <n v="491.81"/>
    <x v="3"/>
    <n v="295.08999999999997"/>
    <n v="1180.3399999999999"/>
    <n v="1096.71"/>
    <n v="83.63"/>
    <n v="7.0852466238541439E-2"/>
    <s v="Credit Card"/>
    <s v="Not Returned"/>
    <s v="Mobile App"/>
    <x v="349"/>
    <s v="Weekday"/>
  </r>
  <r>
    <s v="INV100353"/>
    <x v="12"/>
    <s v="CUST0350"/>
    <s v="Raghav Chettiar"/>
    <s v="Bronze"/>
    <s v="PRD048"/>
    <x v="104"/>
    <x v="5"/>
    <x v="94"/>
    <s v="FreshMart Surat Colony"/>
    <x v="1"/>
    <n v="2397693"/>
    <n v="2.692338009912028E-4"/>
    <s v="EMP0084"/>
    <s v="Lakshmi Velan"/>
    <s v="Cashier"/>
    <n v="4"/>
    <n v="147.72"/>
    <x v="4"/>
    <n v="29.54"/>
    <n v="645.54"/>
    <n v="436.84"/>
    <n v="208.7"/>
    <n v="0.32329522570251262"/>
    <s v="Credit Card"/>
    <s v="Not Returned"/>
    <s v="Online"/>
    <x v="214"/>
    <s v="Weekend"/>
  </r>
  <r>
    <s v="INV100355"/>
    <x v="208"/>
    <s v="CUST0307"/>
    <s v="Ashok Nathan"/>
    <s v="Bronze"/>
    <s v="PRD050"/>
    <x v="40"/>
    <x v="5"/>
    <x v="94"/>
    <s v="FreshMart Surat Colony"/>
    <x v="1"/>
    <n v="2397693"/>
    <n v="4.9238997653160766E-5"/>
    <s v="EMP0200"/>
    <s v="Lalitha Varma"/>
    <s v="Cashier"/>
    <n v="2"/>
    <n v="51.33"/>
    <x v="0"/>
    <n v="0"/>
    <n v="118.06"/>
    <n v="74.959999999999994"/>
    <n v="43.1"/>
    <n v="0.36506860918177197"/>
    <s v="Credit Card"/>
    <s v="Not Returned"/>
    <s v="In-Store"/>
    <x v="36"/>
    <s v="Weekend"/>
  </r>
  <r>
    <s v="INV100363"/>
    <x v="16"/>
    <s v="CUST0694"/>
    <s v="Hemalatha Nathan"/>
    <s v="Gold"/>
    <s v="PRD020"/>
    <x v="80"/>
    <x v="0"/>
    <x v="82"/>
    <s v="FreshMart Tiruppur Market"/>
    <x v="0"/>
    <n v="5001334"/>
    <n v="1.0276458240941317E-4"/>
    <s v="EMP0288"/>
    <s v="Chitra Selvam"/>
    <s v="Sales"/>
    <n v="4"/>
    <n v="111.73"/>
    <x v="0"/>
    <n v="0"/>
    <n v="513.96"/>
    <n v="344.2"/>
    <n v="169.76"/>
    <n v="0.33029807767141406"/>
    <s v="Credit Card"/>
    <s v="Not Returned"/>
    <s v="In-Store"/>
    <x v="350"/>
    <s v="Weekend"/>
  </r>
  <r>
    <s v="INV100380"/>
    <x v="46"/>
    <s v="CUST0433"/>
    <s v="Uma Nair"/>
    <s v="Gold"/>
    <s v="PRD056"/>
    <x v="54"/>
    <x v="5"/>
    <x v="21"/>
    <s v="FreshMart Coimbatore Main Road"/>
    <x v="0"/>
    <n v="456496"/>
    <n v="2.9126651712172722E-3"/>
    <s v="EMP0304"/>
    <s v="Deepa Menon"/>
    <s v="Billing"/>
    <n v="4"/>
    <n v="361.31"/>
    <x v="3"/>
    <n v="289.05"/>
    <n v="1329.62"/>
    <n v="953.72"/>
    <n v="375.9"/>
    <n v="0.28271235390562716"/>
    <s v="Credit Card"/>
    <s v="Not Returned"/>
    <s v="In-Store"/>
    <x v="351"/>
    <s v="Weekend"/>
  </r>
  <r>
    <s v="INV100381"/>
    <x v="153"/>
    <s v="CUST0493"/>
    <s v="Elango Nair"/>
    <s v="Gold"/>
    <s v="PRD034"/>
    <x v="84"/>
    <x v="1"/>
    <x v="111"/>
    <s v="FreshMart Nagpur Arcade"/>
    <x v="1"/>
    <n v="1069200"/>
    <n v="9.8659745604190029E-4"/>
    <s v="EMP0259"/>
    <s v="Ramesh Sekar"/>
    <s v="Inventory"/>
    <n v="7"/>
    <n v="131.04"/>
    <x v="0"/>
    <n v="0"/>
    <n v="1054.8699999999999"/>
    <n v="681.45"/>
    <n v="373.42"/>
    <n v="0.35399622702323513"/>
    <s v="Credit Card"/>
    <s v="Not Returned"/>
    <s v="In-Store"/>
    <x v="266"/>
    <s v="Weekend"/>
  </r>
  <r>
    <s v="INV100388"/>
    <x v="58"/>
    <s v="CUST0534"/>
    <s v="Kalpana Nair"/>
    <s v="Silver"/>
    <s v="PRD033"/>
    <x v="13"/>
    <x v="1"/>
    <x v="70"/>
    <s v="FreshMart Hyderabad Main Road"/>
    <x v="0"/>
    <n v="970105"/>
    <n v="8.5166038727766584E-4"/>
    <s v="EMP0308"/>
    <s v="Thenmozhi Selvam"/>
    <s v="Cashier"/>
    <n v="4"/>
    <n v="217.42"/>
    <x v="4"/>
    <n v="43.48"/>
    <n v="826.2"/>
    <n v="708.12"/>
    <n v="118.08"/>
    <n v="0.14291938997821349"/>
    <s v="Credit Card"/>
    <s v="Not Returned"/>
    <s v="Online"/>
    <x v="352"/>
    <s v="Weekday"/>
  </r>
  <r>
    <s v="INV100389"/>
    <x v="106"/>
    <s v="CUST0592"/>
    <s v="Anjali Menon"/>
    <s v="Gold"/>
    <s v="PRD111"/>
    <x v="3"/>
    <x v="3"/>
    <x v="15"/>
    <s v="FreshMart Tiruppur Complex"/>
    <x v="0"/>
    <n v="4327607"/>
    <n v="1.8131729614080021E-4"/>
    <s v="EMP0284"/>
    <s v="Naveen Venkataraman"/>
    <s v="Sales"/>
    <n v="3"/>
    <n v="227.44"/>
    <x v="0"/>
    <n v="0"/>
    <n v="784.67"/>
    <n v="572.70000000000005"/>
    <n v="211.97"/>
    <n v="0.27013903934137917"/>
    <s v="Credit Card"/>
    <s v="Not Returned"/>
    <s v="In-Store"/>
    <x v="282"/>
    <s v="Weekend"/>
  </r>
  <r>
    <s v="INV100390"/>
    <x v="6"/>
    <s v="CUST0210"/>
    <s v="Anand Pandian"/>
    <s v="Silver"/>
    <s v="PRD001"/>
    <x v="92"/>
    <x v="9"/>
    <x v="106"/>
    <s v="FreshMart Bengaluru Nagar"/>
    <x v="0"/>
    <n v="517547"/>
    <n v="1.7982134955859081E-3"/>
    <s v="EMP0038"/>
    <s v="Yamuna Achari"/>
    <s v="Inventory"/>
    <n v="3"/>
    <n v="299.73"/>
    <x v="2"/>
    <n v="89.92"/>
    <n v="930.66"/>
    <n v="554.22"/>
    <n v="376.44"/>
    <n v="0.40448713816001547"/>
    <s v="Credit Card"/>
    <s v="Not Returned"/>
    <s v="In-Store"/>
    <x v="353"/>
    <s v="Weekend"/>
  </r>
  <r>
    <s v="INV100391"/>
    <x v="257"/>
    <s v="CUST0461"/>
    <s v="Prakash Achari"/>
    <s v="Gold"/>
    <s v="PRD146"/>
    <x v="74"/>
    <x v="10"/>
    <x v="79"/>
    <s v="FreshMart Mysuru Arcade"/>
    <x v="0"/>
    <n v="1009286"/>
    <n v="4.3361346536066088E-4"/>
    <s v="EMP0154"/>
    <s v="Dinesh Varma"/>
    <s v="Store Manager"/>
    <n v="6"/>
    <n v="72.94"/>
    <x v="0"/>
    <n v="0"/>
    <n v="437.64"/>
    <n v="299.94"/>
    <n v="137.69999999999999"/>
    <n v="0.31464217164792979"/>
    <s v="Credit Card"/>
    <s v="Not Returned"/>
    <s v="In-Store"/>
    <x v="354"/>
    <s v="Weekday"/>
  </r>
  <r>
    <s v="INV100395"/>
    <x v="149"/>
    <s v="CUST0075"/>
    <s v="Banu Mudaliar"/>
    <s v="Bronze"/>
    <s v="PRD133"/>
    <x v="14"/>
    <x v="7"/>
    <x v="90"/>
    <s v="FreshMart Mysuru Complex"/>
    <x v="0"/>
    <n v="433000"/>
    <n v="3.7182448036951504E-4"/>
    <s v="EMP0222"/>
    <s v="Poornima Rao"/>
    <s v="Inventory"/>
    <n v="2"/>
    <n v="80.5"/>
    <x v="0"/>
    <n v="0"/>
    <n v="161"/>
    <n v="124.5"/>
    <n v="36.5"/>
    <n v="0.2267080745341615"/>
    <s v="Credit Card"/>
    <s v="Not Returned"/>
    <s v="In-Store"/>
    <x v="355"/>
    <s v="Weekday"/>
  </r>
  <r>
    <s v="INV100406"/>
    <x v="258"/>
    <s v="CUST0494"/>
    <s v="Bhavani Reddy"/>
    <s v="Gold"/>
    <s v="PRD013"/>
    <x v="44"/>
    <x v="0"/>
    <x v="160"/>
    <s v="FreshMart Mysuru Bypass"/>
    <x v="0"/>
    <n v="4027644"/>
    <n v="2.8268138892116579E-4"/>
    <s v="EMP0036"/>
    <s v="Senthil Varma"/>
    <s v="Cashier"/>
    <n v="7"/>
    <n v="180.72"/>
    <x v="2"/>
    <n v="126.5"/>
    <n v="1138.54"/>
    <n v="869.68"/>
    <n v="268.86"/>
    <n v="0.23614453598468216"/>
    <s v="Credit Card"/>
    <s v="Not Returned"/>
    <s v="Mobile App"/>
    <x v="154"/>
    <s v="Weekday"/>
  </r>
  <r>
    <s v="INV100427"/>
    <x v="212"/>
    <s v="CUST0451"/>
    <s v="Divya Nair"/>
    <s v="Silver"/>
    <s v="PRD059"/>
    <x v="133"/>
    <x v="11"/>
    <x v="12"/>
    <s v="FreshMart Erode Circle"/>
    <x v="0"/>
    <n v="4909566"/>
    <n v="4.1347850298784045E-4"/>
    <s v="EMP0115"/>
    <s v="Vasanth Menon"/>
    <s v="Store Manager"/>
    <n v="4"/>
    <n v="507.5"/>
    <x v="0"/>
    <n v="0"/>
    <n v="2030"/>
    <n v="1453.16"/>
    <n v="576.84"/>
    <n v="0.28415763546798029"/>
    <s v="Credit Card"/>
    <s v="Not Returned"/>
    <s v="In-Store"/>
    <x v="356"/>
    <s v="Weekday"/>
  </r>
  <r>
    <s v="INV100431"/>
    <x v="259"/>
    <s v="CUST0413"/>
    <s v="Udhay Sharma"/>
    <s v="Bronze"/>
    <s v="PRD017"/>
    <x v="27"/>
    <x v="0"/>
    <x v="98"/>
    <s v="FreshMart Mysuru Plaza"/>
    <x v="0"/>
    <n v="538449"/>
    <n v="2.3287442264727023E-3"/>
    <s v="EMP0104"/>
    <s v="Pandi Nair"/>
    <s v="Inventory"/>
    <n v="3"/>
    <n v="464.41"/>
    <x v="2"/>
    <n v="139.32"/>
    <n v="1253.9100000000001"/>
    <n v="1193.07"/>
    <n v="60.84"/>
    <n v="4.8520228724549606E-2"/>
    <s v="Credit Card"/>
    <s v="Not Returned"/>
    <s v="In-Store"/>
    <x v="357"/>
    <s v="Weekday"/>
  </r>
  <r>
    <s v="INV100435"/>
    <x v="233"/>
    <s v="CUST0508"/>
    <s v="Priya Subramaniam"/>
    <s v="Silver"/>
    <s v="PRD068"/>
    <x v="83"/>
    <x v="11"/>
    <x v="8"/>
    <s v="FreshMart Kochi Plaza"/>
    <x v="0"/>
    <n v="2481146"/>
    <n v="1.0762365455317824E-4"/>
    <s v="EMP0330"/>
    <s v="Nagarajan Chandran"/>
    <s v="Store Manager"/>
    <n v="1"/>
    <n v="232.2"/>
    <x v="0"/>
    <n v="0"/>
    <n v="267.02999999999997"/>
    <n v="160.97999999999999"/>
    <n v="106.05"/>
    <n v="0.39714638804628699"/>
    <s v="Credit Card"/>
    <s v="Not Returned"/>
    <s v="In-Store"/>
    <x v="358"/>
    <s v="Weekend"/>
  </r>
  <r>
    <s v="INV100440"/>
    <x v="212"/>
    <s v="CUST0049"/>
    <s v="Lokesh Gupta"/>
    <s v="Gold"/>
    <s v="PRD012"/>
    <x v="61"/>
    <x v="9"/>
    <x v="161"/>
    <s v="FreshMart Ahmedabad Junction"/>
    <x v="1"/>
    <n v="594561"/>
    <n v="3.2142538780713836E-3"/>
    <s v="EMP0089"/>
    <s v="Kalpana Balan"/>
    <s v="Cashier"/>
    <n v="4"/>
    <n v="597.21"/>
    <x v="3"/>
    <n v="477.77"/>
    <n v="1911.07"/>
    <n v="1345.6"/>
    <n v="565.47"/>
    <n v="0.29589183023123172"/>
    <s v="Credit Card"/>
    <s v="Not Returned"/>
    <s v="In-Store"/>
    <x v="207"/>
    <s v="Weekday"/>
  </r>
  <r>
    <s v="INV100441"/>
    <x v="206"/>
    <s v="CUST0617"/>
    <s v="Pandi Pandian"/>
    <s v="Silver "/>
    <s v="PRD020"/>
    <x v="80"/>
    <x v="0"/>
    <x v="142"/>
    <s v="FreshMart Tiruppur Circle"/>
    <x v="0"/>
    <n v="924804"/>
    <n v="9.9404846864849215E-5"/>
    <s v="EMP0252"/>
    <s v="Deepak Iyer"/>
    <s v="Sales"/>
    <n v="1"/>
    <n v="99.93"/>
    <x v="3"/>
    <n v="19.989999999999998"/>
    <n v="91.93"/>
    <n v="86.05"/>
    <n v="5.88"/>
    <n v="6.3961709996736643E-2"/>
    <s v="Credit Card"/>
    <s v="Not Returned"/>
    <s v="In-Store"/>
    <x v="27"/>
    <s v="Weekend"/>
  </r>
  <r>
    <s v="INV100446"/>
    <x v="260"/>
    <s v="CUST0494"/>
    <s v="Bhavani Reddy"/>
    <s v="Gold"/>
    <s v="PRD023"/>
    <x v="102"/>
    <x v="0"/>
    <x v="16"/>
    <s v="FreshMart Salem Hub"/>
    <x v="0"/>
    <n v="846057"/>
    <n v="1.3216721804795658E-3"/>
    <s v="EMP0105"/>
    <s v="Nagarajan Mudaliar"/>
    <s v="Cashier"/>
    <n v="4"/>
    <n v="349.44"/>
    <x v="3"/>
    <n v="279.55"/>
    <n v="1118.21"/>
    <n v="1064.4000000000001"/>
    <n v="53.81"/>
    <n v="4.8121551408053943E-2"/>
    <s v="Credit Card"/>
    <s v="Not Returned"/>
    <s v="In-Store"/>
    <x v="41"/>
    <s v="Weekday"/>
  </r>
  <r>
    <s v="INV100474"/>
    <x v="261"/>
    <s v="CUST0372"/>
    <s v="Harini Sharma"/>
    <s v="Bronze"/>
    <s v="PRD032"/>
    <x v="42"/>
    <x v="1"/>
    <x v="162"/>
    <s v="FreshMart Lucknow Arcade"/>
    <x v="2"/>
    <n v="2314617"/>
    <n v="5.7914549145711802E-5"/>
    <s v="EMP0291"/>
    <s v="Sathish Nathan"/>
    <s v="HR"/>
    <n v="1"/>
    <n v="141.11000000000001"/>
    <x v="4"/>
    <n v="7.06"/>
    <n v="134.05000000000001"/>
    <n v="115.91"/>
    <n v="18.14"/>
    <n v="0.13532264080566953"/>
    <s v="Credit Card"/>
    <s v="Not Returned"/>
    <s v="In-Store"/>
    <x v="359"/>
    <s v="Weekday"/>
  </r>
  <r>
    <s v="INV100488"/>
    <x v="241"/>
    <s v="CUST0479"/>
    <s v="Hariharan Raj"/>
    <s v="Bronze"/>
    <s v="PRD015"/>
    <x v="55"/>
    <x v="0"/>
    <x v="148"/>
    <s v="FreshMart Mysuru Heights"/>
    <x v="0"/>
    <n v="2434234"/>
    <n v="1.8879861180149483E-4"/>
    <s v="EMP0075"/>
    <s v="Yogesh Velan"/>
    <s v="Billing"/>
    <n v="1"/>
    <n v="459.58"/>
    <x v="0"/>
    <n v="0"/>
    <n v="459.58"/>
    <n v="386.89"/>
    <n v="72.69"/>
    <n v="0.1581661517037295"/>
    <s v="Credit Card"/>
    <s v="Not Returned"/>
    <s v="In-Store"/>
    <x v="262"/>
    <s v="Weekday"/>
  </r>
  <r>
    <s v="INV100493"/>
    <x v="262"/>
    <s v="CUST0569"/>
    <s v="Sathish Krishnan"/>
    <s v="Bronze"/>
    <s v="PRD102"/>
    <x v="136"/>
    <x v="4"/>
    <x v="126"/>
    <s v="FreshMart Pune Square"/>
    <x v="1"/>
    <n v="563088"/>
    <n v="2.9433587645270364E-3"/>
    <s v="EMP0262"/>
    <s v="Umesh Krishnan"/>
    <s v="Sales"/>
    <n v="4"/>
    <n v="400.33"/>
    <x v="2"/>
    <n v="160.13"/>
    <n v="1657.37"/>
    <n v="1363.6"/>
    <n v="293.77"/>
    <n v="0.17725070442930668"/>
    <s v="Credit Card"/>
    <s v="Not Returned"/>
    <s v="In-Store"/>
    <x v="360"/>
    <s v="Weekend"/>
  </r>
  <r>
    <s v="INV100499"/>
    <x v="58"/>
    <s v="CUST0452"/>
    <s v="Dhanya Varma"/>
    <s v="Bronze"/>
    <s v="PRD090"/>
    <x v="91"/>
    <x v="8"/>
    <x v="136"/>
    <s v="FreshMart Salem Colony"/>
    <x v="0"/>
    <n v="461555"/>
    <n v="2.8514478231196714E-3"/>
    <s v="EMP0074"/>
    <s v="Indira Varma"/>
    <s v="Sales"/>
    <n v="3"/>
    <n v="438.7"/>
    <x v="0"/>
    <n v="0"/>
    <n v="1316.1"/>
    <n v="1110.54"/>
    <n v="205.56"/>
    <n v="0.15618873945748804"/>
    <s v="Credit Card"/>
    <s v="Not Returned"/>
    <s v="In-Store"/>
    <x v="361"/>
    <s v="Weekday"/>
  </r>
  <r>
    <s v="INV100500"/>
    <x v="46"/>
    <s v="CUST0612"/>
    <s v="Ramesh Naidu"/>
    <s v="Gold"/>
    <s v="PRD043"/>
    <x v="137"/>
    <x v="12"/>
    <x v="73"/>
    <s v="FreshMart Hyderabad Market"/>
    <x v="0"/>
    <n v="1996693"/>
    <n v="1.5896284506431384E-4"/>
    <s v="EMP0049"/>
    <s v="Missing Employee Name"/>
    <s v="Billing"/>
    <n v="6"/>
    <n v="46"/>
    <x v="0"/>
    <n v="0"/>
    <n v="317.39999999999998"/>
    <n v="219.54"/>
    <n v="97.86"/>
    <n v="0.30831758034026469"/>
    <s v="Credit Card"/>
    <s v="Not Returned"/>
    <s v="Online"/>
    <x v="362"/>
    <s v="Weekend"/>
  </r>
  <r>
    <s v="INV100502"/>
    <x v="108"/>
    <s v="CUST0289"/>
    <s v="Mala Naidu"/>
    <s v="Silver"/>
    <s v="PRD043"/>
    <x v="137"/>
    <x v="12"/>
    <x v="37"/>
    <s v="FreshMart Hyderabad Enclave"/>
    <x v="0"/>
    <n v="1910418"/>
    <n v="1.0684049249954722E-4"/>
    <s v="EMP0088"/>
    <s v="Nithya Rao"/>
    <s v="Cashier"/>
    <n v="5"/>
    <n v="42.97"/>
    <x v="4"/>
    <n v="10.74"/>
    <n v="204.11"/>
    <n v="182.95"/>
    <n v="21.16"/>
    <n v="0.10366958992700014"/>
    <s v="Credit Card"/>
    <s v="Not Returned"/>
    <s v="Online"/>
    <x v="363"/>
    <s v="Weekday"/>
  </r>
  <r>
    <s v="INV100519"/>
    <x v="238"/>
    <s v="CUST0446"/>
    <s v="Ramesh Sharma"/>
    <s v="Silver"/>
    <s v="PRD024"/>
    <x v="39"/>
    <x v="0"/>
    <x v="58"/>
    <s v="FreshMart Chennai Complex"/>
    <x v="0"/>
    <n v="2023274"/>
    <n v="4.6479616700456785E-4"/>
    <s v="EMP0153"/>
    <s v="Eswari Raj"/>
    <s v="Sales"/>
    <n v="3"/>
    <n v="313.47000000000003"/>
    <x v="0"/>
    <n v="0"/>
    <n v="940.41"/>
    <n v="738.36"/>
    <n v="202.05"/>
    <n v="0.21485309599004693"/>
    <s v="Credit Card"/>
    <s v="Not Returned"/>
    <s v="Mobile App"/>
    <x v="364"/>
    <s v="Weekday"/>
  </r>
  <r>
    <s v="INV100530"/>
    <x v="115"/>
    <s v="CUST0515"/>
    <s v="Ovi Pillai"/>
    <s v="Bronze"/>
    <s v="PRD051"/>
    <x v="43"/>
    <x v="5"/>
    <x v="27"/>
    <s v="FreshMart Madurai Circle"/>
    <x v="0"/>
    <n v="2005131"/>
    <n v="1.4759135438033725E-4"/>
    <s v="EMP0068"/>
    <s v="Manoj Subramaniam"/>
    <s v="Sales"/>
    <n v="2"/>
    <n v="147.97"/>
    <x v="0"/>
    <n v="0"/>
    <n v="295.94"/>
    <n v="225.6"/>
    <n v="70.34"/>
    <n v="0.23768331418530786"/>
    <s v="Credit Card"/>
    <s v="Not Returned"/>
    <s v="Online"/>
    <x v="276"/>
    <s v="Weekday"/>
  </r>
  <r>
    <s v="INV100531"/>
    <x v="263"/>
    <s v="CUST0094"/>
    <s v="Sathish Sharma"/>
    <s v="Silver"/>
    <s v="PRD148"/>
    <x v="122"/>
    <x v="10"/>
    <x v="61"/>
    <s v="FreshMart Ahmedabad Arcade"/>
    <x v="1"/>
    <n v="2632479"/>
    <n v="3.7253858435337941E-5"/>
    <s v="EMP0340"/>
    <s v="Nithya Subramaniam"/>
    <s v="Cashier"/>
    <n v="1"/>
    <n v="108.97"/>
    <x v="2"/>
    <n v="10.9"/>
    <n v="98.07"/>
    <n v="83.33"/>
    <n v="14.74"/>
    <n v="0.15030080554705824"/>
    <s v="Credit Card"/>
    <s v="Not Returned"/>
    <s v="In-Store"/>
    <x v="54"/>
    <s v="Weekday"/>
  </r>
  <r>
    <s v="INV100540"/>
    <x v="50"/>
    <s v="CUST0523"/>
    <s v="Mala Velan"/>
    <s v="Silver"/>
    <s v="PRD072"/>
    <x v="23"/>
    <x v="2"/>
    <x v="44"/>
    <s v="FreshMart Tiruppur Plaza"/>
    <x v="0"/>
    <n v="4650212"/>
    <n v="8.4144550829080481E-5"/>
    <s v="EMP0112"/>
    <s v="Thenmozhi Velan"/>
    <s v="Sales"/>
    <n v="1"/>
    <n v="340.25"/>
    <x v="0"/>
    <n v="0"/>
    <n v="391.29"/>
    <n v="263.85000000000002"/>
    <n v="127.44"/>
    <n v="0.32569194203787472"/>
    <s v="Credit Card"/>
    <s v="Not Returned"/>
    <s v="In-Store"/>
    <x v="365"/>
    <s v="Weekend"/>
  </r>
  <r>
    <s v="INV100546"/>
    <x v="66"/>
    <s v="CUST0110"/>
    <s v="Pandi Chandran"/>
    <s v="Gold"/>
    <s v="PRD048"/>
    <x v="104"/>
    <x v="5"/>
    <x v="101"/>
    <s v="FreshMart Kochi Main Road"/>
    <x v="0"/>
    <n v="1018249"/>
    <n v="1.043634710174034E-3"/>
    <s v="EMP0110"/>
    <s v="Nandhini Chandran"/>
    <s v="Cashier"/>
    <n v="7"/>
    <n v="168.68"/>
    <x v="2"/>
    <n v="118.08"/>
    <n v="1062.68"/>
    <n v="764.47"/>
    <n v="298.20999999999998"/>
    <n v="0.28062069484699059"/>
    <s v="Credit Card"/>
    <s v="Not Returned"/>
    <s v="In-Store"/>
    <x v="366"/>
    <s v="Weekday"/>
  </r>
  <r>
    <s v="INV100547"/>
    <x v="247"/>
    <s v="CUST0395"/>
    <s v="Arun Pandian"/>
    <s v="Bronze"/>
    <s v="PRD132"/>
    <x v="58"/>
    <x v="7"/>
    <x v="163"/>
    <s v="FreshMart Kolkata Hub"/>
    <x v="3"/>
    <n v="1936383"/>
    <n v="1.6350071241071629E-4"/>
    <s v="EMP0069"/>
    <s v="Uma Chandran"/>
    <s v="Store Manager"/>
    <n v="1"/>
    <n v="351.78"/>
    <x v="2"/>
    <n v="35.18"/>
    <n v="316.60000000000002"/>
    <n v="253.83"/>
    <n v="62.77"/>
    <n v="0.19826279216677195"/>
    <s v="Credit Card"/>
    <s v="Not Returned"/>
    <s v="Online"/>
    <x v="280"/>
    <s v="Weekday"/>
  </r>
  <r>
    <s v="INV100548"/>
    <x v="142"/>
    <s v="CUST0455"/>
    <s v="Nithya Venkataraman"/>
    <s v="Gold"/>
    <s v="PRD064"/>
    <x v="53"/>
    <x v="11"/>
    <x v="72"/>
    <s v="FreshMart Ahmedabad Heights"/>
    <x v="1"/>
    <n v="442084"/>
    <n v="5.5391735507279161E-3"/>
    <s v="EMP0284"/>
    <s v="Naveen Venkataraman"/>
    <s v="Sales"/>
    <n v="7"/>
    <n v="411.56"/>
    <x v="1"/>
    <n v="432.14"/>
    <n v="2448.7800000000002"/>
    <n v="1929.69"/>
    <n v="519.09"/>
    <n v="0.21197902629064269"/>
    <s v="Credit Card"/>
    <s v="Not Returned"/>
    <s v="Online"/>
    <x v="305"/>
    <s v="Weekday"/>
  </r>
  <r>
    <s v="INV100550"/>
    <x v="264"/>
    <s v="CUST0508"/>
    <s v="Priya Subramaniam"/>
    <s v="Silver"/>
    <s v="PRD105"/>
    <x v="68"/>
    <x v="3"/>
    <x v="111"/>
    <s v="FreshMart Nagpur Arcade"/>
    <x v="1"/>
    <n v="1069200"/>
    <n v="2.9411709689487471E-4"/>
    <s v="EMP0139"/>
    <s v="Balamurugan Devi"/>
    <s v="Operations"/>
    <n v="3"/>
    <n v="131.03"/>
    <x v="3"/>
    <n v="78.62"/>
    <n v="314.47000000000003"/>
    <n v="351.81"/>
    <n v="-37.340000000000003"/>
    <n v="-0.1187394664037905"/>
    <s v="Credit Card"/>
    <s v="Not Returned"/>
    <s v="Online"/>
    <x v="90"/>
    <s v="Weekday"/>
  </r>
  <r>
    <s v="INV100552"/>
    <x v="12"/>
    <s v="CUST0659"/>
    <s v="Missing Customer Name"/>
    <s v="Bronze"/>
    <s v="PRD013"/>
    <x v="44"/>
    <x v="0"/>
    <x v="33"/>
    <s v="FreshMart Mysuru Circle"/>
    <x v="0"/>
    <n v="968457"/>
    <n v="7.6486617371757343E-4"/>
    <s v="EMP0017"/>
    <s v="Ovi Sharma"/>
    <s v="Sales"/>
    <n v="4"/>
    <n v="161.03"/>
    <x v="0"/>
    <n v="0"/>
    <n v="740.74"/>
    <n v="496.96"/>
    <n v="243.78"/>
    <n v="0.32910332910332912"/>
    <s v="Credit Card"/>
    <s v="Not Returned"/>
    <s v="In-Store"/>
    <x v="367"/>
    <s v="Weekend"/>
  </r>
  <r>
    <s v="INV100556"/>
    <x v="59"/>
    <s v="CUST0655"/>
    <s v="Sangeetha Mudaliar"/>
    <s v="Silver"/>
    <s v="PRD024"/>
    <x v="39"/>
    <x v="0"/>
    <x v="83"/>
    <s v="FreshMart Pune Enclave"/>
    <x v="1"/>
    <n v="2124862"/>
    <n v="8.482668521532222E-4"/>
    <s v="EMP0077"/>
    <s v="Senthil Subramaniam"/>
    <s v="Cashier"/>
    <n v="5"/>
    <n v="313.47000000000003"/>
    <x v="0"/>
    <n v="0"/>
    <n v="1802.45"/>
    <n v="1230.5999999999999"/>
    <n v="571.85"/>
    <n v="0.31726261477433493"/>
    <s v="Credit Card"/>
    <s v="Not Returned"/>
    <s v="In-Store"/>
    <x v="368"/>
    <s v="Weekend"/>
  </r>
  <r>
    <s v="INV100559"/>
    <x v="30"/>
    <s v="CUST0061"/>
    <s v="Deepa Sekar"/>
    <s v="Gold"/>
    <s v="PRD031"/>
    <x v="90"/>
    <x v="1"/>
    <x v="45"/>
    <s v="FreshMart Surat Heights"/>
    <x v="1"/>
    <n v="2120932"/>
    <n v="1.1339307436542048E-3"/>
    <s v="EMP0223"/>
    <s v="Kalpana Varma"/>
    <s v="HR"/>
    <n v="6"/>
    <n v="348.55"/>
    <x v="0"/>
    <n v="0"/>
    <n v="2404.9899999999998"/>
    <n v="1630.68"/>
    <n v="774.31"/>
    <n v="0.32195975866843524"/>
    <s v="Credit Card"/>
    <s v="Not Returned"/>
    <s v="In-Store"/>
    <x v="369"/>
    <s v="Weekend"/>
  </r>
  <r>
    <s v="INV100560"/>
    <x v="265"/>
    <s v="CUST0500"/>
    <s v="Nandhini Prabhu"/>
    <s v="Gold"/>
    <s v="PRD021"/>
    <x v="15"/>
    <x v="0"/>
    <x v="27"/>
    <s v="FreshMart Madurai Circle"/>
    <x v="0"/>
    <n v="2005131"/>
    <n v="9.351508704418813E-5"/>
    <s v="EMP0068"/>
    <s v="Manoj Subramaniam"/>
    <s v="Sales"/>
    <n v="5"/>
    <n v="44.12"/>
    <x v="1"/>
    <n v="33.090000000000003"/>
    <n v="187.51"/>
    <n v="162"/>
    <n v="25.51"/>
    <n v="0.13604607754253109"/>
    <s v="Credit Card"/>
    <s v="Returned"/>
    <s v="Mobile App"/>
    <x v="370"/>
    <s v="Weekday"/>
  </r>
  <r>
    <s v="INV100570"/>
    <x v="46"/>
    <s v="CUST0474"/>
    <s v="Geetha Venkataraman"/>
    <s v="Bronze"/>
    <s v="PRD084"/>
    <x v="118"/>
    <x v="8"/>
    <x v="160"/>
    <s v="FreshMart Mysuru Bypass"/>
    <x v="0"/>
    <n v="4027644"/>
    <n v="6.3275205057845236E-5"/>
    <s v="EMP0224"/>
    <s v="Sathish Sekar"/>
    <s v="Operations"/>
    <n v="1"/>
    <n v="221.61"/>
    <x v="0"/>
    <n v="0"/>
    <n v="254.85"/>
    <n v="182.17"/>
    <n v="72.680000000000007"/>
    <n v="0.28518736511673537"/>
    <s v="Credit Card"/>
    <s v="Not Returned"/>
    <s v="Online"/>
    <x v="338"/>
    <s v="Weekend"/>
  </r>
  <r>
    <s v="INV100571"/>
    <x v="67"/>
    <s v="CUST0559"/>
    <s v="Sundar Menon"/>
    <s v="Bronze"/>
    <s v="PRD010"/>
    <x v="127"/>
    <x v="9"/>
    <x v="123"/>
    <s v="FreshMart Madurai Market"/>
    <x v="0"/>
    <n v="2110688"/>
    <n v="3.2820577934777667E-4"/>
    <s v="EMP0280"/>
    <s v="Hema Mudaliar"/>
    <s v="Store Manager"/>
    <n v="4"/>
    <n v="182.3"/>
    <x v="4"/>
    <n v="36.46"/>
    <n v="692.74"/>
    <n v="430.4"/>
    <n v="262.33999999999997"/>
    <n v="0.37869907901954553"/>
    <s v="Credit Card"/>
    <s v="Not Returned"/>
    <s v="In-Store"/>
    <x v="371"/>
    <s v="Weekday"/>
  </r>
  <r>
    <s v="INV100574"/>
    <x v="160"/>
    <s v="CUST0089"/>
    <s v="Dhanush Chettiar"/>
    <s v="Bronze"/>
    <s v="PRD018"/>
    <x v="0"/>
    <x v="0"/>
    <x v="63"/>
    <s v="FreshMart Ahmedabad Complex"/>
    <x v="0"/>
    <n v="1058381"/>
    <n v="2.5271617687770286E-4"/>
    <s v="EMP0313"/>
    <s v="Lokesh Varma"/>
    <s v="HR"/>
    <n v="1"/>
    <n v="232.58"/>
    <x v="0"/>
    <n v="0"/>
    <n v="267.47000000000003"/>
    <n v="191.2"/>
    <n v="76.27"/>
    <n v="0.28515347515609224"/>
    <s v="Credit Card"/>
    <s v="Not Returned"/>
    <s v="Online"/>
    <x v="372"/>
    <s v="Weekend"/>
  </r>
  <r>
    <s v="INV100587"/>
    <x v="143"/>
    <s v="CUST0330"/>
    <s v="Anand Balan"/>
    <s v="Silver"/>
    <s v="PRD070"/>
    <x v="6"/>
    <x v="2"/>
    <x v="140"/>
    <s v="FreshMart Salem Circle"/>
    <x v="0"/>
    <n v="4219703"/>
    <n v="2.4897960828048797E-4"/>
    <s v="EMP0023"/>
    <s v="Jayakumar Gounder"/>
    <s v="Operations"/>
    <n v="5"/>
    <n v="233.47"/>
    <x v="2"/>
    <n v="116.73"/>
    <n v="1050.6199999999999"/>
    <n v="944.9"/>
    <n v="105.72"/>
    <n v="0.10062629685328664"/>
    <s v="Credit Card"/>
    <s v="Not Returned"/>
    <s v="In-Store"/>
    <x v="373"/>
    <s v="Weekday"/>
  </r>
  <r>
    <s v="INV100589"/>
    <x v="266"/>
    <s v="CUST0528"/>
    <s v="Divya Balan"/>
    <s v="Silver"/>
    <s v="PRD033"/>
    <x v="13"/>
    <x v="1"/>
    <x v="123"/>
    <s v="FreshMart Madurai Market"/>
    <x v="0"/>
    <n v="2110688"/>
    <n v="5.1504533119058808E-4"/>
    <s v="EMP0280"/>
    <s v="Hema Mudaliar"/>
    <s v="Store Manager"/>
    <n v="5"/>
    <n v="217.42"/>
    <x v="0"/>
    <n v="0"/>
    <n v="1087.0999999999999"/>
    <n v="885.15"/>
    <n v="201.95"/>
    <n v="0.18576947842884739"/>
    <s v="Credit Card"/>
    <s v="Not Returned"/>
    <s v="In-Store"/>
    <x v="146"/>
    <s v="Weekday"/>
  </r>
  <r>
    <s v="INV100593"/>
    <x v="267"/>
    <s v="CUST0188"/>
    <s v="Gopal Raj"/>
    <s v="Gold"/>
    <s v="PRD052"/>
    <x v="98"/>
    <x v="5"/>
    <x v="128"/>
    <s v="FreshMart Mumbai Bypass"/>
    <x v="1"/>
    <n v="1021792"/>
    <n v="2.729870658607623E-3"/>
    <s v="EMP0301"/>
    <s v="Kalpana Prabhu"/>
    <s v="Inventory"/>
    <n v="8"/>
    <n v="348.67"/>
    <x v="0"/>
    <n v="0"/>
    <n v="2789.36"/>
    <n v="2043.92"/>
    <n v="745.44"/>
    <n v="0.26724409900478963"/>
    <s v="Credit Card"/>
    <s v="Not Returned"/>
    <s v="In-Store"/>
    <x v="374"/>
    <s v="Weekday"/>
  </r>
  <r>
    <s v="INV100600"/>
    <x v="268"/>
    <s v="CUST0011"/>
    <s v="Prasath Mudaliar"/>
    <s v="Bronze"/>
    <s v="PRD011"/>
    <x v="86"/>
    <x v="9"/>
    <x v="75"/>
    <s v="FreshMart Kochi Colony"/>
    <x v="0"/>
    <n v="3928553"/>
    <n v="4.4354753518661959E-5"/>
    <s v="EMP0129"/>
    <s v="Arun Nair"/>
    <s v="Inventory"/>
    <n v="1"/>
    <n v="168.36"/>
    <x v="2"/>
    <n v="16.84"/>
    <n v="174.25"/>
    <n v="102.23"/>
    <n v="72.02"/>
    <n v="0.41331420373027256"/>
    <s v="Credit Card"/>
    <s v="Not Returned"/>
    <s v="In-Store"/>
    <x v="275"/>
    <s v="Weekend"/>
  </r>
  <r>
    <s v="INV100603"/>
    <x v="5"/>
    <s v="CUST0130"/>
    <s v="Geetha Selvam"/>
    <s v="Bronze"/>
    <s v="PRD022"/>
    <x v="10"/>
    <x v="0"/>
    <x v="44"/>
    <s v="FreshMart Tiruppur Plaza"/>
    <x v="0"/>
    <n v="4650212"/>
    <n v="2.357591438841928E-4"/>
    <s v="EMP0191"/>
    <s v="Thenmozhi Krishnan"/>
    <s v="Billing"/>
    <n v="3"/>
    <n v="397.22"/>
    <x v="3"/>
    <n v="238.33"/>
    <n v="1096.33"/>
    <n v="958.11"/>
    <n v="138.22"/>
    <n v="0.12607517809418697"/>
    <s v="Credit Card"/>
    <s v="Not Returned"/>
    <s v="Mobile App"/>
    <x v="375"/>
    <s v="Weekend"/>
  </r>
  <r>
    <s v="INV100606"/>
    <x v="205"/>
    <s v="CUST0551"/>
    <s v="Jagan Pandian"/>
    <s v="Gold"/>
    <s v="PRD030"/>
    <x v="9"/>
    <x v="1"/>
    <x v="76"/>
    <s v="FreshMart Delhi Towers"/>
    <x v="2"/>
    <n v="808195"/>
    <n v="1.5016920421432947E-3"/>
    <s v="EMP0309"/>
    <s v="Kannan Kumar"/>
    <s v="Sales"/>
    <n v="7"/>
    <n v="173.38"/>
    <x v="0"/>
    <n v="0"/>
    <n v="1213.6600000000001"/>
    <n v="994"/>
    <n v="219.66"/>
    <n v="0.18098973353327949"/>
    <s v="Credit Card"/>
    <s v="Not Returned"/>
    <s v="In-Store"/>
    <x v="376"/>
    <s v="Weekday"/>
  </r>
  <r>
    <s v="INV100608"/>
    <x v="269"/>
    <s v="CUST0554"/>
    <s v="Nirmala Chandran"/>
    <s v="Silver"/>
    <s v="PRD083"/>
    <x v="26"/>
    <x v="8"/>
    <x v="153"/>
    <s v="FreshMart Madurai Plaza"/>
    <x v="0"/>
    <n v="1030396"/>
    <n v="4.1331682188207254E-4"/>
    <s v="EMP0092"/>
    <s v="Tara Gupta"/>
    <s v="Sales"/>
    <n v="1"/>
    <n v="425.88"/>
    <x v="0"/>
    <n v="0"/>
    <n v="425.88"/>
    <n v="357.47"/>
    <n v="68.41"/>
    <n v="0.16063210293979524"/>
    <s v="Credit Card"/>
    <s v="Not Returned"/>
    <s v="Mobile App"/>
    <x v="294"/>
    <s v="Weekday"/>
  </r>
  <r>
    <s v="INV100621"/>
    <x v="63"/>
    <s v="CUST0133"/>
    <s v="Vasanthi Raj"/>
    <s v="Silver"/>
    <s v="PRD088"/>
    <x v="138"/>
    <x v="8"/>
    <x v="23"/>
    <s v="FreshMart Ahmedabad Complex"/>
    <x v="1"/>
    <n v="2425092"/>
    <n v="6.6796641117120514E-4"/>
    <s v="EMP0276"/>
    <s v="Hari Chettiar"/>
    <s v="Store Manager"/>
    <n v="0"/>
    <n v="404.97"/>
    <x v="0"/>
    <n v="0"/>
    <n v="1619.88"/>
    <n v="1364.96"/>
    <n v="254.92"/>
    <n v="0.15736968170481763"/>
    <s v="Credit Card"/>
    <s v="Not Returned"/>
    <s v="In-Store"/>
    <x v="377"/>
    <s v="Weekday"/>
  </r>
  <r>
    <s v="INV100628"/>
    <x v="270"/>
    <s v="CUST0546"/>
    <s v="Balaji Sekar"/>
    <s v="Silver"/>
    <s v="PRD086"/>
    <x v="70"/>
    <x v="8"/>
    <x v="144"/>
    <s v="FreshMart Pune Towers"/>
    <x v="1"/>
    <n v="531978"/>
    <n v="1.2296749113685152E-3"/>
    <s v="EMP0089"/>
    <s v="Kalpana Balan"/>
    <s v="Cashier"/>
    <n v="2"/>
    <n v="327.08"/>
    <x v="0"/>
    <n v="0"/>
    <n v="654.16"/>
    <n v="549.22"/>
    <n v="104.94"/>
    <n v="0.16041946924299866"/>
    <s v="Credit Card"/>
    <s v="Not Returned"/>
    <s v="Online"/>
    <x v="378"/>
    <s v="Weekday"/>
  </r>
  <r>
    <s v="INV100640"/>
    <x v="271"/>
    <s v="CUST0298"/>
    <s v="Divya Naicker"/>
    <s v="Silver"/>
    <s v="PRD047"/>
    <x v="52"/>
    <x v="5"/>
    <x v="89"/>
    <s v="FreshMart Salem Bypass"/>
    <x v="0"/>
    <n v="5200952"/>
    <n v="4.5586846408119123E-4"/>
    <s v="EMP0115"/>
    <s v="Vasanth Menon"/>
    <s v="Store Manager"/>
    <n v="5"/>
    <n v="474.19"/>
    <x v="0"/>
    <n v="0"/>
    <n v="2370.9499999999998"/>
    <n v="1719.45"/>
    <n v="651.5"/>
    <n v="0.27478436913473503"/>
    <s v="Credit Card"/>
    <s v="Not Returned"/>
    <s v="Online"/>
    <x v="379"/>
    <s v="Weekday"/>
  </r>
  <r>
    <s v="INV100658"/>
    <x v="16"/>
    <s v="CUST0379"/>
    <s v="Aishwarya Pandian"/>
    <s v="Silver"/>
    <s v="PRD029"/>
    <x v="11"/>
    <x v="1"/>
    <x v="116"/>
    <s v="FreshMart Surat Enclave"/>
    <x v="1"/>
    <n v="1079276"/>
    <n v="6.3815928455742549E-4"/>
    <s v="EMP0181"/>
    <s v="Madhavan Murugan"/>
    <s v="Sales"/>
    <n v="2"/>
    <n v="332.73"/>
    <x v="2"/>
    <n v="66.55"/>
    <n v="688.75"/>
    <n v="522.44000000000005"/>
    <n v="166.31"/>
    <n v="0.24146642468239565"/>
    <s v="Credit Card"/>
    <s v="Not Returned"/>
    <s v="In-Store"/>
    <x v="380"/>
    <s v="Weekend"/>
  </r>
  <r>
    <s v="INV100670"/>
    <x v="76"/>
    <s v="CUST0356"/>
    <s v="Janani Chettiar"/>
    <s v="Bronze"/>
    <s v="PRD010"/>
    <x v="127"/>
    <x v="9"/>
    <x v="23"/>
    <s v="FreshMart Ahmedabad Complex"/>
    <x v="1"/>
    <n v="2425092"/>
    <n v="1.2779308991164048E-4"/>
    <s v="EMP0276"/>
    <s v="Hari Chettiar"/>
    <s v="Store Manager"/>
    <n v="2"/>
    <n v="182.3"/>
    <x v="1"/>
    <n v="54.69"/>
    <n v="309.91000000000003"/>
    <n v="215.2"/>
    <n v="94.71"/>
    <n v="0.30560485302184498"/>
    <s v="Credit Card"/>
    <s v="Not Returned"/>
    <s v="In-Store"/>
    <x v="381"/>
    <s v="Weekday"/>
  </r>
  <r>
    <s v="INV100671"/>
    <x v="25"/>
    <s v="CUST0640"/>
    <s v="Thiru Murugan"/>
    <s v="Bronze"/>
    <s v="PRD010"/>
    <x v="127"/>
    <x v="9"/>
    <x v="151"/>
    <s v="FreshMart Chennai Crossing"/>
    <x v="0"/>
    <n v="983603"/>
    <n v="7.0428821384237346E-4"/>
    <s v="EMP0311"/>
    <s v="Vijay Gounder"/>
    <s v="Store Manager"/>
    <n v="4"/>
    <n v="182.3"/>
    <x v="4"/>
    <n v="36.46"/>
    <n v="692.74"/>
    <n v="430.4"/>
    <n v="262.33999999999997"/>
    <n v="0.37869907901954553"/>
    <s v="Credit Card"/>
    <s v="Not Returned"/>
    <s v="In-Store"/>
    <x v="234"/>
    <s v="Weekday"/>
  </r>
  <r>
    <s v="INV100672"/>
    <x v="64"/>
    <s v="CUST0297"/>
    <s v="Nithya Sharma"/>
    <s v="Gold"/>
    <s v="PRD066"/>
    <x v="73"/>
    <x v="11"/>
    <x v="9"/>
    <s v="FreshMart Hyderabad Heights"/>
    <x v="0"/>
    <n v="967200"/>
    <n v="2.8839019851116623E-3"/>
    <s v="EMP0064"/>
    <s v="Sanjay Venkataraman"/>
    <s v="Cashier"/>
    <n v="5"/>
    <n v="510.63"/>
    <x v="4"/>
    <n v="127.66"/>
    <n v="2789.31"/>
    <n v="1827.85"/>
    <n v="961.46"/>
    <n v="0.34469456603962989"/>
    <s v="Credit Card"/>
    <s v="Not Returned"/>
    <s v="In-Store"/>
    <x v="375"/>
    <s v="Weekend"/>
  </r>
  <r>
    <s v="INV100683"/>
    <x v="272"/>
    <s v="CUST0398"/>
    <s v="Balamurugan Menon"/>
    <s v="Gold"/>
    <s v="PRD095"/>
    <x v="18"/>
    <x v="4"/>
    <x v="75"/>
    <s v="FreshMart Kochi Colony"/>
    <x v="0"/>
    <n v="3928553"/>
    <n v="1.1839473719713086E-4"/>
    <s v="EMP0129"/>
    <s v="Arun Nair"/>
    <s v="Inventory"/>
    <n v="6"/>
    <n v="77.52"/>
    <x v="0"/>
    <n v="0"/>
    <n v="465.12"/>
    <n v="372.84"/>
    <n v="92.28"/>
    <n v="0.19840041279669762"/>
    <s v="Credit Card"/>
    <s v="Not Returned"/>
    <s v="In-Store"/>
    <x v="382"/>
    <s v="Weekday"/>
  </r>
  <r>
    <s v="INV100685"/>
    <x v="260"/>
    <s v="CUST0605"/>
    <s v="Arun Iyer"/>
    <s v="Gold"/>
    <s v="PRD137"/>
    <x v="120"/>
    <x v="7"/>
    <x v="59"/>
    <s v="FreshMart Mysuru Square"/>
    <x v="0"/>
    <n v="4282083"/>
    <n v="4.7683101892233287E-4"/>
    <s v="EMP0269"/>
    <s v="Devi Sharma"/>
    <s v="Billing"/>
    <n v="5"/>
    <n v="480.43"/>
    <x v="1"/>
    <n v="360.32"/>
    <n v="2041.83"/>
    <n v="1759.35"/>
    <n v="282.48"/>
    <n v="0.13834648330174404"/>
    <s v="Credit Card"/>
    <s v="Not Returned"/>
    <s v="In-Store"/>
    <x v="88"/>
    <s v="Weekday"/>
  </r>
  <r>
    <s v="INV100691"/>
    <x v="16"/>
    <s v="CUST0156"/>
    <s v="Tara Chettiar"/>
    <s v="Gold"/>
    <s v="PRD064"/>
    <x v="53"/>
    <x v="11"/>
    <x v="120"/>
    <s v="FreshMart Mumbai Colony"/>
    <x v="1"/>
    <n v="443076"/>
    <n v="3.4803735702227155E-3"/>
    <s v="EMP0178"/>
    <s v="Jaya Sharma"/>
    <s v="Cashier"/>
    <n v="4"/>
    <n v="419.04"/>
    <x v="3"/>
    <n v="335.23"/>
    <n v="1542.07"/>
    <n v="1102.68"/>
    <n v="439.39"/>
    <n v="0.28493518452469735"/>
    <s v="Credit Card"/>
    <s v="Not Returned"/>
    <s v="In-Store"/>
    <x v="350"/>
    <s v="Weekend"/>
  </r>
  <r>
    <s v="INV100695"/>
    <x v="79"/>
    <s v="CUST0394"/>
    <s v="Sudha Mudaliar"/>
    <s v="Gold"/>
    <s v="PRD128"/>
    <x v="105"/>
    <x v="7"/>
    <x v="73"/>
    <s v="FreshMart Hyderabad Market"/>
    <x v="0"/>
    <n v="1996693"/>
    <n v="5.415554619563448E-4"/>
    <s v="EMP0214"/>
    <s v="Sudha Kumar"/>
    <s v="Sales"/>
    <n v="4"/>
    <n v="270.33"/>
    <x v="0"/>
    <n v="0"/>
    <n v="1081.32"/>
    <n v="762.96"/>
    <n v="318.36"/>
    <n v="0.29441793363666635"/>
    <s v="Credit Card"/>
    <s v="Not Returned"/>
    <s v="In-Store"/>
    <x v="368"/>
    <s v="Weekday"/>
  </r>
  <r>
    <s v="INV100702"/>
    <x v="273"/>
    <s v="CUST0231"/>
    <s v="Suresh Menon"/>
    <s v="Gold"/>
    <s v="PRD107"/>
    <x v="81"/>
    <x v="3"/>
    <x v="61"/>
    <s v="FreshMart Ahmedabad Arcade"/>
    <x v="1"/>
    <n v="2632479"/>
    <n v="4.9149110021390482E-4"/>
    <s v="EMP0139"/>
    <s v="Balamurugan Devi"/>
    <s v="Operations"/>
    <n v="3"/>
    <n v="431.28"/>
    <x v="0"/>
    <n v="0"/>
    <n v="1293.8399999999999"/>
    <n v="1045.23"/>
    <n v="248.61"/>
    <n v="0.19214895195696532"/>
    <s v="Credit Card"/>
    <s v="Not Returned"/>
    <s v="In-Store"/>
    <x v="56"/>
    <s v="Weekday"/>
  </r>
  <r>
    <s v="INV100703"/>
    <x v="13"/>
    <s v="CUST0205"/>
    <s v="Lalitha Nathan"/>
    <s v="Gold"/>
    <s v="PRD127"/>
    <x v="123"/>
    <x v="6"/>
    <x v="19"/>
    <s v="FreshMart Surat Plaza"/>
    <x v="1"/>
    <n v="494226"/>
    <n v="3.0921683602238652E-3"/>
    <s v="EMP0106"/>
    <s v="Banu Raj"/>
    <s v="Sales"/>
    <n v="4"/>
    <n v="369.14"/>
    <x v="2"/>
    <n v="147.66"/>
    <n v="1528.23"/>
    <n v="1161.32"/>
    <n v="366.91"/>
    <n v="0.24008820661811378"/>
    <s v="Credit Card"/>
    <s v="Not Returned"/>
    <s v="Mobile App"/>
    <x v="383"/>
    <s v="Weekend"/>
  </r>
  <r>
    <s v="INV100704"/>
    <x v="167"/>
    <s v="CUST0153"/>
    <s v="Thenmozhi Sharma"/>
    <s v="Silver"/>
    <s v="PRD018"/>
    <x v="0"/>
    <x v="0"/>
    <x v="40"/>
    <s v="FreshMart Guwahati Heights"/>
    <x v="3"/>
    <n v="3851285"/>
    <n v="1.8117070016890465E-4"/>
    <s v="EMP0111"/>
    <s v="Devi Mudaliar"/>
    <s v="Store Manager"/>
    <n v="3"/>
    <n v="232.58"/>
    <x v="0"/>
    <n v="0"/>
    <n v="697.74"/>
    <n v="573.6"/>
    <n v="124.14"/>
    <n v="0.17791727577607705"/>
    <s v="Credit Card"/>
    <s v="Not Returned"/>
    <s v="Online"/>
    <x v="384"/>
    <s v="Weekday"/>
  </r>
  <r>
    <s v="INV100705"/>
    <x v="17"/>
    <s v="CUST0477"/>
    <s v="Malathi Gupta"/>
    <s v="Gold"/>
    <s v="PRD125"/>
    <x v="31"/>
    <x v="6"/>
    <x v="65"/>
    <s v="FreshMart Tiruppur Enclave"/>
    <x v="0"/>
    <n v="578838"/>
    <n v="1.8720263700724553E-3"/>
    <s v="EMP0011"/>
    <s v="Balamurugan Sharma"/>
    <s v="Billing"/>
    <n v="5"/>
    <n v="240.8"/>
    <x v="2"/>
    <n v="120.4"/>
    <n v="1083.5999999999999"/>
    <n v="977.2"/>
    <n v="106.4"/>
    <n v="9.8191214470284255E-2"/>
    <s v="Credit Card"/>
    <s v="Not Returned"/>
    <s v="Online"/>
    <x v="385"/>
    <s v="Weekday"/>
  </r>
  <r>
    <s v="INV100708"/>
    <x v="111"/>
    <s v="CUST0303"/>
    <s v="Kamala Subramaniam"/>
    <s v="Silver"/>
    <s v="PRD142"/>
    <x v="110"/>
    <x v="10"/>
    <x v="106"/>
    <s v="FreshMart Bengaluru Nagar"/>
    <x v="0"/>
    <n v="517547"/>
    <n v="2.5757853876073088E-3"/>
    <s v="EMP0286"/>
    <s v="Umesh Iyer"/>
    <s v="Sales"/>
    <n v="3"/>
    <n v="522.78"/>
    <x v="1"/>
    <n v="235.25"/>
    <n v="1333.09"/>
    <n v="1187.6099999999999"/>
    <n v="145.47999999999999"/>
    <n v="0.10912991620970827"/>
    <s v="Credit Card"/>
    <s v="Not Returned"/>
    <s v="Mobile App"/>
    <x v="386"/>
    <s v="Weekday"/>
  </r>
  <r>
    <s v="INV100710"/>
    <x v="101"/>
    <s v="CUST0310"/>
    <s v="Venkat Devi"/>
    <s v="Bronze"/>
    <s v="PRD123"/>
    <x v="65"/>
    <x v="6"/>
    <x v="59"/>
    <s v="FreshMart Mysuru Square"/>
    <x v="0"/>
    <n v="4282083"/>
    <n v="1.6274322566844221E-4"/>
    <s v="EMP0211"/>
    <s v="Tamil Mudaliar"/>
    <s v="Cashier"/>
    <n v="4"/>
    <n v="183.39"/>
    <x v="4"/>
    <n v="36.68"/>
    <n v="696.88"/>
    <n v="633.72"/>
    <n v="63.16"/>
    <n v="9.0632533578234406E-2"/>
    <s v="Credit Card"/>
    <s v="Not Returned"/>
    <s v="In-Store"/>
    <x v="21"/>
    <s v="Weekday"/>
  </r>
  <r>
    <s v="INV100711"/>
    <x v="59"/>
    <s v="CUST0409"/>
    <s v="Banu Subramaniam"/>
    <s v="Gold"/>
    <s v="PRD002"/>
    <x v="95"/>
    <x v="9"/>
    <x v="15"/>
    <s v="FreshMart Tiruppur Complex"/>
    <x v="0"/>
    <n v="4327607"/>
    <n v="8.278547474389426E-4"/>
    <s v="EMP0133"/>
    <s v="Deepak Naicker"/>
    <s v="Sales"/>
    <n v="8"/>
    <n v="486.77"/>
    <x v="3"/>
    <n v="778.83"/>
    <n v="3582.63"/>
    <n v="2032.4"/>
    <n v="1550.23"/>
    <n v="0.43270725695927292"/>
    <s v="Credit Card"/>
    <s v="Not Returned"/>
    <s v="Mobile App"/>
    <x v="387"/>
    <s v="Weekend"/>
  </r>
  <r>
    <s v="INV100722"/>
    <x v="274"/>
    <s v="CUST0686"/>
    <s v="Hemalatha Balan"/>
    <s v="Gold"/>
    <s v="PRD055"/>
    <x v="103"/>
    <x v="5"/>
    <x v="72"/>
    <s v="FreshMart Ahmedabad Heights"/>
    <x v="1"/>
    <n v="442084"/>
    <n v="2.3006261253517434E-3"/>
    <s v="EMP0150"/>
    <s v="Dhanya Iyer"/>
    <s v="Operations"/>
    <n v="8"/>
    <n v="141.26"/>
    <x v="2"/>
    <n v="113.01"/>
    <n v="1017.07"/>
    <n v="765.6"/>
    <n v="251.47"/>
    <n v="0.24724945185680433"/>
    <s v="Credit Card"/>
    <s v="Not Returned"/>
    <s v="In-Store"/>
    <x v="388"/>
    <s v="Weekday"/>
  </r>
  <r>
    <s v="INV100723"/>
    <x v="97"/>
    <s v="CUST0493"/>
    <s v="Elango Nair"/>
    <s v="Gold"/>
    <s v="PRD017"/>
    <x v="27"/>
    <x v="0"/>
    <x v="90"/>
    <s v="FreshMart Mysuru Complex"/>
    <x v="0"/>
    <n v="433000"/>
    <n v="9.9199076212471132E-3"/>
    <s v="EMP0222"/>
    <s v="Poornima Rao"/>
    <s v="Inventory"/>
    <n v="7"/>
    <n v="533.58000000000004"/>
    <x v="0"/>
    <n v="0"/>
    <n v="4295.32"/>
    <n v="2783.83"/>
    <n v="1511.49"/>
    <n v="0.35189229207602696"/>
    <s v="Credit Card"/>
    <s v="Not Returned"/>
    <s v="In-Store"/>
    <x v="148"/>
    <s v="Weekend"/>
  </r>
  <r>
    <s v="INV100753"/>
    <x v="174"/>
    <s v="CUST0231"/>
    <s v="Suresh Menon"/>
    <s v="Gold"/>
    <s v="PRD051"/>
    <x v="43"/>
    <x v="5"/>
    <x v="5"/>
    <s v="FreshMart Salem Crossing"/>
    <x v="0"/>
    <n v="518088"/>
    <n v="2.6700290298173283E-3"/>
    <s v="EMP0189"/>
    <s v="Harini Pillai"/>
    <s v="Billing"/>
    <n v="8"/>
    <n v="150.36000000000001"/>
    <x v="0"/>
    <n v="0"/>
    <n v="1383.31"/>
    <n v="902.4"/>
    <n v="480.91"/>
    <n v="0.34765164713621677"/>
    <s v="Credit Card"/>
    <s v="Not Returned"/>
    <s v="Online"/>
    <x v="389"/>
    <s v="Weekend"/>
  </r>
  <r>
    <s v="INV100758"/>
    <x v="113"/>
    <s v="CUST0475"/>
    <s v="Gopal Prabhu"/>
    <s v="Gold"/>
    <s v="PRD057"/>
    <x v="5"/>
    <x v="5"/>
    <x v="11"/>
    <s v="FreshMart Tiruppur Heights"/>
    <x v="0"/>
    <n v="2525315"/>
    <n v="7.6762700890779963E-4"/>
    <s v="EMP0007"/>
    <s v="Udhay Selvam"/>
    <s v="Billing"/>
    <n v="5"/>
    <n v="337.13"/>
    <x v="0"/>
    <n v="0"/>
    <n v="1938.5"/>
    <n v="1175.25"/>
    <n v="763.25"/>
    <n v="0.39373226721692028"/>
    <s v="Credit Card"/>
    <s v="Not Returned"/>
    <s v="In-Store"/>
    <x v="223"/>
    <s v="Weekend"/>
  </r>
  <r>
    <s v="INV100761"/>
    <x v="212"/>
    <s v="CUST0344"/>
    <s v="Karthik Nathan"/>
    <s v="Bronze"/>
    <s v="PRD035"/>
    <x v="29"/>
    <x v="1"/>
    <x v="34"/>
    <s v="FreshMart Kochi Circle"/>
    <x v="0"/>
    <n v="4405163"/>
    <n v="2.2853183866295074E-4"/>
    <s v="EMP0158"/>
    <s v="Kavya Varma"/>
    <s v="Sales"/>
    <n v="2"/>
    <n v="503.36"/>
    <x v="0"/>
    <n v="0"/>
    <n v="1006.72"/>
    <n v="779.6"/>
    <n v="227.12"/>
    <n v="0.22560394151303242"/>
    <s v="Credit Card"/>
    <s v="Not Returned"/>
    <s v="Mobile App"/>
    <x v="390"/>
    <s v="Weekday"/>
  </r>
  <r>
    <s v="INV100767"/>
    <x v="178"/>
    <s v="CUST0571"/>
    <s v="Nirmala Iyer"/>
    <s v="Gold"/>
    <s v="PRD034"/>
    <x v="84"/>
    <x v="1"/>
    <x v="140"/>
    <s v="FreshMart Salem Circle"/>
    <x v="0"/>
    <n v="4219703"/>
    <n v="1.142331581156304E-4"/>
    <s v="EMP0260"/>
    <s v="Kamala Prabhu"/>
    <s v="Billing"/>
    <n v="3"/>
    <n v="139.72"/>
    <x v="0"/>
    <n v="0"/>
    <n v="482.03"/>
    <n v="292.05"/>
    <n v="189.98"/>
    <n v="0.39412484700122397"/>
    <s v="Credit Card"/>
    <s v="Not Returned"/>
    <s v="Mobile App"/>
    <x v="44"/>
    <s v="Weekend"/>
  </r>
  <r>
    <s v="INV100769"/>
    <x v="145"/>
    <s v="CUST0064"/>
    <s v="Tara Nair"/>
    <s v="Bronze"/>
    <s v="PRD047"/>
    <x v="52"/>
    <x v="5"/>
    <x v="162"/>
    <s v="FreshMart Lucknow Arcade"/>
    <x v="2"/>
    <n v="2314617"/>
    <n v="4.2407447970873799E-4"/>
    <s v="EMP0291"/>
    <s v="Sathish Nathan"/>
    <s v="HR"/>
    <n v="2"/>
    <n v="474.19"/>
    <x v="2"/>
    <n v="94.84"/>
    <n v="981.57"/>
    <n v="687.78"/>
    <n v="293.79000000000002"/>
    <n v="0.29930621351508296"/>
    <s v="Credit Card"/>
    <s v="Not Returned"/>
    <s v="In-Store"/>
    <x v="228"/>
    <s v="Weekend"/>
  </r>
  <r>
    <s v="INV100775"/>
    <x v="208"/>
    <s v="CUST0584"/>
    <s v="Esha Krishnan"/>
    <s v="Gold"/>
    <s v="PRD031"/>
    <x v="90"/>
    <x v="1"/>
    <x v="82"/>
    <s v="FreshMart Tiruppur Market"/>
    <x v="0"/>
    <n v="5001334"/>
    <n v="4.0486198282298279E-4"/>
    <s v="EMP0288"/>
    <s v="Chitra Selvam"/>
    <s v="Sales"/>
    <n v="6"/>
    <n v="366.82"/>
    <x v="3"/>
    <n v="440.18"/>
    <n v="2024.85"/>
    <n v="1630.68"/>
    <n v="394.17"/>
    <n v="0.19466627157567229"/>
    <s v="Credit Card"/>
    <s v="Not Returned"/>
    <s v="In-Store"/>
    <x v="356"/>
    <s v="Weekend"/>
  </r>
  <r>
    <s v="INV100778"/>
    <x v="36"/>
    <s v="CUST0496"/>
    <s v="Senthil Venkataraman"/>
    <s v="Gold"/>
    <s v="PRD082"/>
    <x v="25"/>
    <x v="8"/>
    <x v="139"/>
    <s v="FreshMart Kochi Square"/>
    <x v="0"/>
    <n v="429599"/>
    <n v="3.5756833698402462E-3"/>
    <s v="EMP0322"/>
    <s v="Prasath Naidu"/>
    <s v="Billing"/>
    <n v="7"/>
    <n v="258.17"/>
    <x v="1"/>
    <n v="271.08"/>
    <n v="1536.11"/>
    <n v="1346.87"/>
    <n v="189.24"/>
    <n v="0.12319430249135806"/>
    <s v="Credit Card"/>
    <s v="Not Returned"/>
    <s v="In-Store"/>
    <x v="305"/>
    <s v="Weekday"/>
  </r>
  <r>
    <s v="INV100779"/>
    <x v="34"/>
    <s v="CUST0331"/>
    <s v="Gopal Chandran"/>
    <s v="Bronze"/>
    <s v="PRD045"/>
    <x v="139"/>
    <x v="12"/>
    <x v="68"/>
    <s v="FreshMart Kochi Bypass"/>
    <x v="0"/>
    <n v="4616552"/>
    <n v="4.4806167026820012E-5"/>
    <s v="EMP0133"/>
    <s v="Deepak Naicker"/>
    <s v="Sales"/>
    <n v="3"/>
    <n v="68.95"/>
    <x v="0"/>
    <n v="0"/>
    <n v="206.85"/>
    <n v="173.67"/>
    <n v="33.18"/>
    <n v="0.16040609137055839"/>
    <s v="Credit Card"/>
    <s v="Not Returned"/>
    <s v="In-Store"/>
    <x v="51"/>
    <s v="Weekday"/>
  </r>
  <r>
    <s v="INV100781"/>
    <x v="63"/>
    <s v="CUST0060"/>
    <s v="Anand Subramaniam"/>
    <s v="Gold"/>
    <s v="PRD011"/>
    <x v="86"/>
    <x v="9"/>
    <x v="164"/>
    <s v="FreshMart Mumbai Complex"/>
    <x v="1"/>
    <n v="797202"/>
    <n v="6.3103203454080643E-4"/>
    <s v="EMP0180"/>
    <s v="Venkat Balan"/>
    <s v="Billing"/>
    <n v="3"/>
    <n v="186.32"/>
    <x v="2"/>
    <n v="55.9"/>
    <n v="503.06"/>
    <n v="306.69"/>
    <n v="196.37"/>
    <n v="0.39035105156442573"/>
    <s v="Credit Card"/>
    <s v="Not Returned"/>
    <s v="In-Store"/>
    <x v="391"/>
    <s v="Weekday"/>
  </r>
  <r>
    <s v="INV100785"/>
    <x v="76"/>
    <s v="CUST0518"/>
    <s v="Raghav Kumar"/>
    <s v="Gold"/>
    <s v="PRD121"/>
    <x v="78"/>
    <x v="6"/>
    <x v="82"/>
    <s v="FreshMart Tiruppur Market"/>
    <x v="0"/>
    <n v="5001334"/>
    <n v="2.6093038377360918E-4"/>
    <s v="EMP0288"/>
    <s v="Chitra Selvam"/>
    <s v="Sales"/>
    <n v="4"/>
    <n v="326.25"/>
    <x v="0"/>
    <n v="0"/>
    <n v="1305"/>
    <n v="1086.1199999999999"/>
    <n v="218.88"/>
    <n v="0.16772413793103447"/>
    <s v="Credit Card"/>
    <s v="Returned"/>
    <s v="In-Store"/>
    <x v="392"/>
    <s v="Weekday"/>
  </r>
  <r>
    <s v="INV100787"/>
    <x v="160"/>
    <s v="CUST0011"/>
    <s v="Prasath Mudaliar"/>
    <s v="Bronze"/>
    <s v="PRD018"/>
    <x v="0"/>
    <x v="0"/>
    <x v="49"/>
    <s v="FreshMart Mysuru Main Road"/>
    <x v="0"/>
    <n v="4458567"/>
    <n v="5.0989477112264995E-5"/>
    <s v="EMP0270"/>
    <s v="Priya Venkataraman"/>
    <s v="Operations"/>
    <n v="1"/>
    <n v="232.58"/>
    <x v="1"/>
    <n v="34.89"/>
    <n v="227.34"/>
    <n v="191.2"/>
    <n v="36.14"/>
    <n v="0.1589689451922231"/>
    <s v="Credit Card"/>
    <s v="Not Returned"/>
    <s v="In-Store"/>
    <x v="393"/>
    <s v="Weekend"/>
  </r>
  <r>
    <s v="INV100792"/>
    <x v="275"/>
    <s v="CUST0204"/>
    <s v="Mala Achari"/>
    <s v="Gold"/>
    <s v="PRD091"/>
    <x v="101"/>
    <x v="8"/>
    <x v="69"/>
    <s v="FreshMart Coimbatore Plaza"/>
    <x v="0"/>
    <n v="982441"/>
    <n v="2.5829744483383734E-3"/>
    <s v="EMP0285"/>
    <s v="Lalitha Murugan"/>
    <s v="Store Manager"/>
    <n v="7"/>
    <n v="426.49"/>
    <x v="1"/>
    <n v="447.81"/>
    <n v="2537.62"/>
    <n v="2110.9899999999998"/>
    <n v="426.63"/>
    <n v="0.16812209865937375"/>
    <s v="Credit Card"/>
    <s v="Not Returned"/>
    <s v="In-Store"/>
    <x v="394"/>
    <s v="Weekday"/>
  </r>
  <r>
    <s v="INV100798"/>
    <x v="241"/>
    <s v="CUST0105"/>
    <s v="Revathi Sekar"/>
    <s v="Silver"/>
    <s v="PRD051"/>
    <x v="43"/>
    <x v="5"/>
    <x v="59"/>
    <s v="FreshMart Mysuru Square"/>
    <x v="0"/>
    <n v="4282083"/>
    <n v="1.4686076846245156E-4"/>
    <s v="EMP0258"/>
    <s v="Bhuvana Sekar"/>
    <s v="Sales"/>
    <n v="5"/>
    <n v="147.97"/>
    <x v="1"/>
    <n v="110.98"/>
    <n v="628.87"/>
    <n v="564"/>
    <n v="64.87"/>
    <n v="0.10315327492168494"/>
    <s v="Credit Card"/>
    <s v="Not Returned"/>
    <s v="In-Store"/>
    <x v="395"/>
    <s v="Weekday"/>
  </r>
  <r>
    <s v="INV100809"/>
    <x v="276"/>
    <s v="CUST0085"/>
    <s v="Sundar Prabhu"/>
    <s v="Bronze"/>
    <s v="PRD126"/>
    <x v="79"/>
    <x v="6"/>
    <x v="93"/>
    <s v="FreshMart Coimbatore Colony"/>
    <x v="1"/>
    <n v="516958"/>
    <n v="1.3947748172965695E-3"/>
    <s v="EMP0061"/>
    <s v="Poornima Devi"/>
    <s v="Billing"/>
    <n v="2"/>
    <n v="360.52"/>
    <x v="0"/>
    <n v="0"/>
    <n v="721.04"/>
    <n v="648.96"/>
    <n v="72.08"/>
    <n v="9.9966714745367807E-2"/>
    <s v="Credit Card"/>
    <s v="Not Returned"/>
    <s v="In-Store"/>
    <x v="396"/>
    <s v="Weekday"/>
  </r>
  <r>
    <s v="INV100820"/>
    <x v="215"/>
    <s v="CUST0292"/>
    <s v="Nirmala Venkataraman"/>
    <s v="Silver"/>
    <s v="PRD057"/>
    <x v="5"/>
    <x v="5"/>
    <x v="14"/>
    <s v="FreshMart Bengaluru Circle"/>
    <x v="0"/>
    <n v="926537"/>
    <n v="1.6774073782266656E-3"/>
    <s v="EMP0263"/>
    <s v="Vani Nair"/>
    <s v="Cashier"/>
    <n v="5"/>
    <n v="317.99"/>
    <x v="1"/>
    <n v="238.49"/>
    <n v="1554.18"/>
    <n v="1175.25"/>
    <n v="378.93"/>
    <n v="0.24381345790062928"/>
    <s v="Credit Card"/>
    <s v="Not Returned"/>
    <s v="In-Store"/>
    <x v="36"/>
    <s v="Weekend"/>
  </r>
  <r>
    <s v="INV100826"/>
    <x v="173"/>
    <s v="CUST0565"/>
    <s v="Pandi Nathan"/>
    <s v="Silver"/>
    <s v="PRD017"/>
    <x v="27"/>
    <x v="0"/>
    <x v="144"/>
    <s v="FreshMart Pune Towers"/>
    <x v="1"/>
    <n v="531978"/>
    <n v="8.7298722879517582E-4"/>
    <s v="EMP0020"/>
    <s v="Yazhini Prabhu"/>
    <s v="Inventory"/>
    <n v="1"/>
    <n v="464.41"/>
    <x v="0"/>
    <n v="0"/>
    <n v="464.41"/>
    <n v="397.69"/>
    <n v="66.72"/>
    <n v="0.14366615705949484"/>
    <s v="Credit Card"/>
    <s v="Not Returned"/>
    <s v="In-Store"/>
    <x v="392"/>
    <s v="Weekday"/>
  </r>
  <r>
    <s v="INV100832"/>
    <x v="276"/>
    <s v="CUST0360"/>
    <s v="Deepak Nathan"/>
    <s v="Bronze"/>
    <s v="PRD062"/>
    <x v="112"/>
    <x v="11"/>
    <x v="11"/>
    <s v="FreshMart Tiruppur Heights"/>
    <x v="0"/>
    <n v="2525315"/>
    <n v="5.3003684688840793E-4"/>
    <s v="EMP0190"/>
    <s v="Balaji Prabhu"/>
    <s v="HR"/>
    <n v="3"/>
    <n v="446.17"/>
    <x v="0"/>
    <n v="0"/>
    <n v="1338.51"/>
    <n v="976.83"/>
    <n v="361.68"/>
    <n v="0.27021090615684606"/>
    <s v="Credit Card"/>
    <s v="Not Returned"/>
    <s v="In-Store"/>
    <x v="3"/>
    <s v="Weekday"/>
  </r>
  <r>
    <s v="INV100843"/>
    <x v="232"/>
    <s v="CUST0008"/>
    <s v="Eswari Raj"/>
    <s v="Silver"/>
    <s v="PRD139"/>
    <x v="96"/>
    <x v="10"/>
    <x v="32"/>
    <s v="FreshMart Bengaluru Colony"/>
    <x v="0"/>
    <n v="4433499"/>
    <n v="4.7524539872457395E-5"/>
    <s v="EMP0063"/>
    <s v="Lakshmi Devi"/>
    <s v="Store Manager"/>
    <n v="2"/>
    <n v="91.61"/>
    <x v="0"/>
    <n v="0"/>
    <n v="210.7"/>
    <n v="141.4"/>
    <n v="69.3"/>
    <n v="0.32890365448504982"/>
    <s v="Credit Card"/>
    <s v="Not Returned"/>
    <s v="In-Store"/>
    <x v="397"/>
    <s v="Weekend"/>
  </r>
  <r>
    <s v="INV100847"/>
    <x v="175"/>
    <s v="CUST0479"/>
    <s v="Hariharan Raj"/>
    <s v="Bronze"/>
    <s v="PRD103"/>
    <x v="33"/>
    <x v="4"/>
    <x v="164"/>
    <s v="FreshMart Mumbai Complex"/>
    <x v="1"/>
    <n v="797202"/>
    <n v="3.791887125220459E-4"/>
    <s v="EMP0180"/>
    <s v="Venkat Balan"/>
    <s v="Billing"/>
    <n v="1"/>
    <n v="355.64"/>
    <x v="1"/>
    <n v="53.35"/>
    <n v="302.29000000000002"/>
    <n v="303.41000000000003"/>
    <n v="-1.1200000000000001"/>
    <n v="-3.705051440669556E-3"/>
    <s v="Credit Card"/>
    <s v="Not Returned"/>
    <s v="Mobile App"/>
    <x v="398"/>
    <s v="Weekday"/>
  </r>
  <r>
    <s v="INV100858"/>
    <x v="29"/>
    <s v="CUST0347"/>
    <s v="Balamurugan Murugan"/>
    <s v="Bronze"/>
    <s v="PRD032"/>
    <x v="42"/>
    <x v="1"/>
    <x v="103"/>
    <s v="FreshMart Jaipur Colony"/>
    <x v="2"/>
    <n v="2471169"/>
    <n v="2.2841011683134583E-4"/>
    <s v="EMP0338"/>
    <s v="Revathi Sekar"/>
    <s v="Sales"/>
    <n v="4"/>
    <n v="141.11000000000001"/>
    <x v="0"/>
    <n v="0"/>
    <n v="564.44000000000005"/>
    <n v="463.64"/>
    <n v="100.8"/>
    <n v="0.17858408333923886"/>
    <s v="Credit Card"/>
    <s v="Not Returned"/>
    <s v="In-Store"/>
    <x v="399"/>
    <s v="Weekday"/>
  </r>
  <r>
    <s v="INV100864"/>
    <x v="69"/>
    <s v="CUST0572"/>
    <s v="Chandrasekar Balan"/>
    <s v="Gold"/>
    <s v="PRD112"/>
    <x v="16"/>
    <x v="3"/>
    <x v="31"/>
    <s v="FreshMart Nagpur Junction"/>
    <x v="1"/>
    <n v="1048283"/>
    <n v="1.3891668566598904E-3"/>
    <s v="EMP0131"/>
    <s v="Vani Chandran"/>
    <s v="Inventory"/>
    <n v="6"/>
    <n v="255.48"/>
    <x v="4"/>
    <n v="76.64"/>
    <n v="1456.24"/>
    <n v="1263.1199999999999"/>
    <n v="193.12"/>
    <n v="0.13261550293907598"/>
    <s v="Credit Card"/>
    <s v="Not Returned"/>
    <s v="In-Store"/>
    <x v="400"/>
    <s v="Weekday"/>
  </r>
  <r>
    <s v="INV100865"/>
    <x v="150"/>
    <s v="CUST0105"/>
    <s v="Revathi Sekar"/>
    <s v="Silver"/>
    <s v="PRD064"/>
    <x v="53"/>
    <x v="11"/>
    <x v="4"/>
    <s v="FreshMart Hyderabad Towers"/>
    <x v="0"/>
    <n v="1041021"/>
    <n v="1.0238314116622045E-3"/>
    <s v="EMP0069"/>
    <s v="Uma Chandran"/>
    <s v="Store Manager"/>
    <n v="3"/>
    <n v="386.17"/>
    <x v="3"/>
    <n v="231.7"/>
    <n v="1065.83"/>
    <n v="827.01"/>
    <n v="238.82"/>
    <n v="0.22406950451760602"/>
    <s v="Credit Card"/>
    <s v="Not Returned"/>
    <s v="Online"/>
    <x v="172"/>
    <s v="Weekend"/>
  </r>
  <r>
    <s v="INV100867"/>
    <x v="25"/>
    <s v="CUST0461"/>
    <s v="Prakash Achari"/>
    <s v="Gold"/>
    <s v="PRD017"/>
    <x v="27"/>
    <x v="0"/>
    <x v="85"/>
    <s v="FreshMart Mysuru Market"/>
    <x v="0"/>
    <n v="577743"/>
    <n v="3.5121498659438539E-3"/>
    <s v="EMP0171"/>
    <s v="Ashok Nair"/>
    <s v="Cashier"/>
    <n v="4"/>
    <n v="507.28"/>
    <x v="0"/>
    <n v="0"/>
    <n v="2029.12"/>
    <n v="1590.76"/>
    <n v="438.36"/>
    <n v="0.2160345371392525"/>
    <s v="Credit Card"/>
    <s v="Not Returned"/>
    <s v="In-Store"/>
    <x v="283"/>
    <s v="Weekday"/>
  </r>
  <r>
    <s v="INV100870"/>
    <x v="277"/>
    <s v="CUST0051"/>
    <s v="Ovi Devi"/>
    <s v="Gold"/>
    <s v="PRD095"/>
    <x v="18"/>
    <x v="4"/>
    <x v="35"/>
    <s v="FreshMart Hyderabad Hub"/>
    <x v="0"/>
    <n v="4125485"/>
    <n v="9.3996221050373467E-5"/>
    <s v="EMP0041"/>
    <s v="Thenmozhi Pandian"/>
    <s v="Inventory"/>
    <n v="4"/>
    <n v="84.3"/>
    <x v="0"/>
    <n v="0"/>
    <n v="387.78"/>
    <n v="248.56"/>
    <n v="139.22"/>
    <n v="0.35901799989684874"/>
    <s v="Credit Card"/>
    <s v="Not Returned"/>
    <s v="In-Store"/>
    <x v="401"/>
    <s v="Weekend"/>
  </r>
  <r>
    <s v="INV100878"/>
    <x v="64"/>
    <s v="CUST0122"/>
    <s v="Sudha Prabhu"/>
    <s v="Bronze"/>
    <s v="PRD001"/>
    <x v="92"/>
    <x v="9"/>
    <x v="88"/>
    <s v="FreshMart Nagpur Plaza"/>
    <x v="1"/>
    <n v="572932"/>
    <n v="9.6260987342302402E-4"/>
    <s v="EMP0202"/>
    <s v="Vani Chettiar"/>
    <s v="Sales"/>
    <n v="2"/>
    <n v="299.73"/>
    <x v="3"/>
    <n v="119.89"/>
    <n v="551.51"/>
    <n v="369.48"/>
    <n v="182.03"/>
    <n v="0.33005747855886569"/>
    <s v="Credit Card"/>
    <s v="Not Returned"/>
    <s v="Mobile App"/>
    <x v="402"/>
    <s v="Weekend"/>
  </r>
  <r>
    <s v="INV100880"/>
    <x v="111"/>
    <s v="CUST0505"/>
    <s v="Yazhini Sekar"/>
    <s v="Gold"/>
    <s v="PRD138"/>
    <x v="134"/>
    <x v="7"/>
    <x v="117"/>
    <s v="FreshMart Mumbai Towers"/>
    <x v="1"/>
    <n v="427159"/>
    <n v="5.4790839008425438E-3"/>
    <s v="EMP0005"/>
    <s v="Harini Sekar"/>
    <s v="Inventory"/>
    <n v="6"/>
    <n v="458.91"/>
    <x v="1"/>
    <n v="413.02"/>
    <n v="2340.44"/>
    <n v="1917.84"/>
    <n v="422.6"/>
    <n v="0.18056433832954488"/>
    <s v="Credit Card"/>
    <s v="Not Returned"/>
    <s v="In-Store"/>
    <x v="165"/>
    <s v="Weekday"/>
  </r>
  <r>
    <s v="INV100885"/>
    <x v="278"/>
    <s v="CUST0550"/>
    <s v="Hari Devi"/>
    <s v="Silver"/>
    <s v="PRD008"/>
    <x v="88"/>
    <x v="9"/>
    <x v="52"/>
    <s v="FreshMart Madurai Arcade"/>
    <x v="0"/>
    <n v="457604"/>
    <n v="8.4662721479707344E-4"/>
    <s v="EMP0302"/>
    <s v="Anitha Subramaniam"/>
    <s v="Sales"/>
    <n v="1"/>
    <n v="455.79"/>
    <x v="1"/>
    <n v="68.37"/>
    <n v="387.42"/>
    <n v="282.88"/>
    <n v="104.54"/>
    <n v="0.26983635331165146"/>
    <s v="Credit Card"/>
    <s v="Not Returned"/>
    <s v="In-Store"/>
    <x v="44"/>
    <s v="Weekday"/>
  </r>
  <r>
    <s v="INV100886"/>
    <x v="251"/>
    <s v="CUST0605"/>
    <s v="Arun Iyer"/>
    <s v="Gold"/>
    <s v="PRD112"/>
    <x v="16"/>
    <x v="3"/>
    <x v="157"/>
    <s v="FreshMart Madurai Point"/>
    <x v="0"/>
    <n v="2213986"/>
    <n v="5.8130448882693926E-4"/>
    <s v="EMP0119"/>
    <s v="Om Sharma"/>
    <s v="Sales"/>
    <n v="5"/>
    <n v="257.39999999999998"/>
    <x v="0"/>
    <n v="0"/>
    <n v="1287"/>
    <n v="1052.5999999999999"/>
    <n v="234.4"/>
    <n v="0.18212898212898213"/>
    <s v="Credit Card"/>
    <s v="Not Returned"/>
    <s v="Online"/>
    <x v="303"/>
    <s v="Weekday"/>
  </r>
  <r>
    <s v="INV100889"/>
    <x v="150"/>
    <s v="CUST0100"/>
    <s v="Revathi Murugan"/>
    <s v="Silver"/>
    <s v="PRD030"/>
    <x v="9"/>
    <x v="1"/>
    <x v="82"/>
    <s v="FreshMart Tiruppur Market"/>
    <x v="0"/>
    <n v="5001334"/>
    <n v="1.190822288613398E-4"/>
    <s v="EMP0288"/>
    <s v="Chitra Selvam"/>
    <s v="Sales"/>
    <n v="3"/>
    <n v="172.63"/>
    <x v="0"/>
    <n v="0"/>
    <n v="595.57000000000005"/>
    <n v="426"/>
    <n v="169.57"/>
    <n v="0.28471884077438414"/>
    <s v="Credit Card"/>
    <s v="Not Returned"/>
    <s v="In-Store"/>
    <x v="73"/>
    <s v="Weekend"/>
  </r>
  <r>
    <s v="INV100890"/>
    <x v="95"/>
    <s v="CUST0230"/>
    <s v="Thenmozhi Menon"/>
    <s v="Silver"/>
    <s v="Missing Product Id"/>
    <x v="124"/>
    <x v="1"/>
    <x v="148"/>
    <s v="FreshMart Mysuru Heights"/>
    <x v="0"/>
    <n v="2434234"/>
    <n v="3.5999415011046592E-4"/>
    <s v="EMP0178"/>
    <s v="Jaya Sharma"/>
    <s v="Cashier"/>
    <n v="2"/>
    <n v="401.06"/>
    <x v="4"/>
    <n v="40.11"/>
    <n v="876.31"/>
    <n v="694.94"/>
    <n v="181.37"/>
    <n v="0.20697013613903759"/>
    <s v="Credit Card"/>
    <s v="Not Returned"/>
    <s v="In-Store"/>
    <x v="58"/>
    <s v="Weekend"/>
  </r>
  <r>
    <s v="INV100892"/>
    <x v="279"/>
    <s v="CUST0210"/>
    <s v="Anand Pandian"/>
    <s v="Silver"/>
    <s v="PRD124"/>
    <x v="22"/>
    <x v="6"/>
    <x v="17"/>
    <s v="FreshMart Coimbatore Heights"/>
    <x v="0"/>
    <n v="5159296"/>
    <n v="2.008219726102166E-5"/>
    <s v="EMP0143"/>
    <s v="Chitra Prabhu"/>
    <s v="Sales"/>
    <n v="1"/>
    <n v="121.9"/>
    <x v="1"/>
    <n v="18.29"/>
    <n v="103.61"/>
    <n v="108.92"/>
    <n v="-5.31"/>
    <n v="-5.1249879355274586E-2"/>
    <s v="Credit Card"/>
    <s v="Not Returned"/>
    <s v="Mobile App"/>
    <x v="331"/>
    <s v="Weekday"/>
  </r>
  <r>
    <s v="INV100893"/>
    <x v="280"/>
    <s v="CUST0082"/>
    <s v="Kavya Raj"/>
    <s v="Gold"/>
    <s v="PRD009"/>
    <x v="21"/>
    <x v="9"/>
    <x v="149"/>
    <s v="FreshMart Chennai Main Road"/>
    <x v="0"/>
    <n v="579392"/>
    <n v="3.6661189660885892E-3"/>
    <s v="EMP0010"/>
    <s v="Hema Sharma"/>
    <s v="Billing"/>
    <n v="3"/>
    <n v="708.04"/>
    <x v="0"/>
    <n v="0"/>
    <n v="2124.12"/>
    <n v="1196.1600000000001"/>
    <n v="927.96"/>
    <n v="0.4368679735608158"/>
    <s v="Credit Card"/>
    <s v="Not Returned"/>
    <s v="In-Store"/>
    <x v="219"/>
    <s v="Weekday"/>
  </r>
  <r>
    <s v="INV100894"/>
    <x v="281"/>
    <s v="CUST0594"/>
    <s v="Yogesh Iyer"/>
    <s v="Bronze"/>
    <s v="PRD028"/>
    <x v="48"/>
    <x v="1"/>
    <x v="5"/>
    <s v="FreshMart Salem Crossing"/>
    <x v="0"/>
    <n v="518088"/>
    <n v="1.4673955003783141E-3"/>
    <s v="EMP0239"/>
    <s v="Hariharan Gounder"/>
    <s v="Billing"/>
    <n v="2"/>
    <n v="380.12"/>
    <x v="0"/>
    <n v="0"/>
    <n v="760.24"/>
    <n v="619.96"/>
    <n v="140.28"/>
    <n v="0.18452067768073241"/>
    <s v="Credit Card"/>
    <s v="Not Returned"/>
    <s v="Mobile App"/>
    <x v="403"/>
    <s v="Weekday"/>
  </r>
  <r>
    <s v="INV100899"/>
    <x v="96"/>
    <s v="CUST0493"/>
    <s v="Elango Nair"/>
    <s v="Gold"/>
    <s v="PRD064"/>
    <x v="53"/>
    <x v="11"/>
    <x v="36"/>
    <s v="FreshMart Lucknow Square"/>
    <x v="2"/>
    <n v="4185591"/>
    <n v="8.2481064203358617E-4"/>
    <s v="EMP0292"/>
    <s v="Deepa Gupta"/>
    <s v="Inventory"/>
    <n v="8"/>
    <n v="431.54"/>
    <x v="0"/>
    <n v="0"/>
    <n v="3452.32"/>
    <n v="2205.36"/>
    <n v="1246.96"/>
    <n v="0.36119479074940908"/>
    <s v="Credit Card"/>
    <s v="Not Returned"/>
    <s v="In-Store"/>
    <x v="152"/>
    <s v="Weekday"/>
  </r>
  <r>
    <s v="INV100903"/>
    <x v="237"/>
    <s v="CUST0017"/>
    <s v="Ashok Nair"/>
    <s v="Silver"/>
    <s v="PRD028"/>
    <x v="48"/>
    <x v="1"/>
    <x v="153"/>
    <s v="FreshMart Madurai Plaza"/>
    <x v="0"/>
    <n v="1030396"/>
    <n v="1.4756268463775092E-3"/>
    <s v="EMP0092"/>
    <s v="Tara Gupta"/>
    <s v="Sales"/>
    <n v="5"/>
    <n v="380.12"/>
    <x v="3"/>
    <n v="380.12"/>
    <n v="1520.48"/>
    <n v="1549.9"/>
    <n v="-29.42"/>
    <n v="-1.9349152899084499E-2"/>
    <s v="Credit Card"/>
    <s v="Returned"/>
    <s v="In-Store"/>
    <x v="144"/>
    <s v="Weekday"/>
  </r>
  <r>
    <s v="INV100904"/>
    <x v="159"/>
    <s v="CUST0379"/>
    <s v="Aishwarya Pandian"/>
    <s v="Silver"/>
    <s v="PRD104"/>
    <x v="100"/>
    <x v="4"/>
    <x v="93"/>
    <s v="FreshMart Coimbatore Colony"/>
    <x v="1"/>
    <n v="516958"/>
    <n v="2.0196031399069168E-3"/>
    <s v="EMP0061"/>
    <s v="Poornima Devi"/>
    <s v="Billing"/>
    <n v="5"/>
    <n v="191.13"/>
    <x v="4"/>
    <n v="47.78"/>
    <n v="1044.05"/>
    <n v="767.1"/>
    <n v="276.95"/>
    <n v="0.26526507351180501"/>
    <s v="Credit Card"/>
    <s v="Not Returned"/>
    <s v="In-Store"/>
    <x v="404"/>
    <s v="Weekend"/>
  </r>
  <r>
    <s v="INV100924"/>
    <x v="78"/>
    <s v="CUST0204"/>
    <s v="Mala Achari"/>
    <s v="Gold"/>
    <s v="PRD012"/>
    <x v="61"/>
    <x v="9"/>
    <x v="1"/>
    <s v="FreshMart Mumbai Central"/>
    <x v="1"/>
    <n v="933757"/>
    <n v="2.9583713964125573E-3"/>
    <s v="EMP0133"/>
    <s v="Deepak Naicker"/>
    <s v="Sales"/>
    <n v="6"/>
    <n v="575.5"/>
    <x v="3"/>
    <n v="690.6"/>
    <n v="2762.4"/>
    <n v="2018.4"/>
    <n v="744"/>
    <n v="0.26933101650738489"/>
    <s v="Credit Card"/>
    <s v="Not Returned"/>
    <s v="Online"/>
    <x v="405"/>
    <s v="Weekday"/>
  </r>
  <r>
    <s v="INV100927"/>
    <x v="130"/>
    <s v="CUST0044"/>
    <s v="Lakshmi Gounder"/>
    <s v="Bronze"/>
    <s v="PRD024"/>
    <x v="39"/>
    <x v="0"/>
    <x v="67"/>
    <s v="FreshMart Hyderabad Colony"/>
    <x v="0"/>
    <n v="2456631"/>
    <n v="5.8696645935022395E-4"/>
    <s v="EMP0329"/>
    <s v="Balamurugan Nair"/>
    <s v="Cashier"/>
    <n v="4"/>
    <n v="313.47000000000003"/>
    <x v="0"/>
    <n v="0"/>
    <n v="1441.96"/>
    <n v="984.48"/>
    <n v="457.48"/>
    <n v="0.31726261477433493"/>
    <s v="Credit Card"/>
    <s v="Not Returned"/>
    <s v="In-Store"/>
    <x v="358"/>
    <s v="Weekend"/>
  </r>
  <r>
    <s v="INV100930"/>
    <x v="13"/>
    <s v="CUST0698"/>
    <s v="Nirmala Nair"/>
    <s v="Silver"/>
    <s v="PRD138"/>
    <x v="134"/>
    <x v="7"/>
    <x v="17"/>
    <s v="FreshMart Coimbatore Heights"/>
    <x v="0"/>
    <n v="5159296"/>
    <n v="3.1532790520257025E-4"/>
    <s v="EMP0046"/>
    <s v="Pandi Subramaniam"/>
    <s v="Sales"/>
    <n v="4"/>
    <n v="416.08"/>
    <x v="1"/>
    <n v="249.65"/>
    <n v="1626.87"/>
    <n v="1278.56"/>
    <n v="348.31"/>
    <n v="0.21409823772028497"/>
    <s v="Credit Card"/>
    <s v="Not Returned"/>
    <s v="In-Store"/>
    <x v="406"/>
    <s v="Weekend"/>
  </r>
  <r>
    <s v="INV100932"/>
    <x v="192"/>
    <s v="CUST0433"/>
    <s v="Uma Nair"/>
    <s v="Gold"/>
    <s v="PRD052"/>
    <x v="98"/>
    <x v="5"/>
    <x v="84"/>
    <s v="FreshMart Chennai Central"/>
    <x v="0"/>
    <n v="471467"/>
    <n v="6.6106005298355976E-3"/>
    <s v="EMP0150"/>
    <s v="Dhanya Iyer"/>
    <s v="Operations"/>
    <n v="8"/>
    <n v="338.77"/>
    <x v="0"/>
    <n v="0"/>
    <n v="3116.68"/>
    <n v="2043.92"/>
    <n v="1072.76"/>
    <n v="0.34419959700707164"/>
    <s v="Credit Card"/>
    <s v="Not Returned"/>
    <s v="Mobile App"/>
    <x v="407"/>
    <s v="Weekend"/>
  </r>
  <r>
    <s v="INV100937"/>
    <x v="113"/>
    <s v="CUST0183"/>
    <s v="Tara Balan"/>
    <s v="Silver"/>
    <s v="PRD097"/>
    <x v="7"/>
    <x v="4"/>
    <x v="165"/>
    <s v="FreshMart Mysuru Enclave"/>
    <x v="0"/>
    <n v="523684"/>
    <n v="1.5267604127680052E-3"/>
    <s v="EMP0147"/>
    <s v="Hemalatha Naidu"/>
    <s v="Billing"/>
    <n v="2"/>
    <n v="365.92"/>
    <x v="4"/>
    <n v="36.590000000000003"/>
    <n v="799.54"/>
    <n v="620.76"/>
    <n v="178.78"/>
    <n v="0.22360357205393103"/>
    <s v="Credit Card"/>
    <s v="Not Returned"/>
    <s v="Online"/>
    <x v="404"/>
    <s v="Weekend"/>
  </r>
  <r>
    <s v="INV100951"/>
    <x v="127"/>
    <s v="CUST0144"/>
    <s v="Lalitha Chandran"/>
    <s v="Gold"/>
    <s v="PRD026"/>
    <x v="99"/>
    <x v="1"/>
    <x v="148"/>
    <s v="FreshMart Mysuru Heights"/>
    <x v="0"/>
    <n v="2434234"/>
    <n v="7.5609000613745432E-4"/>
    <s v="EMP0088"/>
    <s v="Nithya Rao"/>
    <s v="Cashier"/>
    <n v="5"/>
    <n v="368.1"/>
    <x v="0"/>
    <n v="0"/>
    <n v="1840.5"/>
    <n v="1236.25"/>
    <n v="604.25"/>
    <n v="0.32830752512904104"/>
    <s v="Credit Card"/>
    <s v="Not Returned"/>
    <s v="In-Store"/>
    <x v="260"/>
    <s v="Weekday"/>
  </r>
  <r>
    <s v="INV100952"/>
    <x v="274"/>
    <s v="CUST0370"/>
    <s v="Jaya Naicker"/>
    <s v="Gold"/>
    <s v="PRD014"/>
    <x v="67"/>
    <x v="0"/>
    <x v="159"/>
    <s v="FreshMart Lucknow Nagar"/>
    <x v="2"/>
    <n v="2031606"/>
    <n v="8.8225768185366653E-4"/>
    <s v="EMP0001"/>
    <s v="Manoj Pillai"/>
    <s v="Sales"/>
    <n v="4"/>
    <n v="448.1"/>
    <x v="0"/>
    <n v="0"/>
    <n v="1792.4"/>
    <n v="1406.52"/>
    <n v="385.88"/>
    <n v="0.21528676634679758"/>
    <s v="Credit Card"/>
    <s v="Not Returned"/>
    <s v="In-Store"/>
    <x v="408"/>
    <s v="Weekday"/>
  </r>
  <r>
    <s v="INV100954"/>
    <x v="88"/>
    <s v="CUST0207"/>
    <s v="Sangeetha Selvam"/>
    <s v="Bronze"/>
    <s v="PRD120"/>
    <x v="64"/>
    <x v="6"/>
    <x v="2"/>
    <s v="FreshMart Bengaluru Plaza"/>
    <x v="0"/>
    <n v="1059131"/>
    <n v="1.6570188201459499E-4"/>
    <s v="EMP0199"/>
    <s v="Pandi Naidu"/>
    <s v="Sales"/>
    <n v="2"/>
    <n v="109.69"/>
    <x v="3"/>
    <n v="43.88"/>
    <n v="175.5"/>
    <n v="185.92"/>
    <n v="-10.42"/>
    <n v="-5.937321937321937E-2"/>
    <s v="Credit Card"/>
    <s v="Not Returned"/>
    <s v="In-Store"/>
    <x v="409"/>
    <s v="Weekday"/>
  </r>
  <r>
    <s v="INV100973"/>
    <x v="202"/>
    <s v="CUST0308"/>
    <s v="Deepa Nathan"/>
    <s v="Gold"/>
    <s v="PRD116"/>
    <x v="85"/>
    <x v="3"/>
    <x v="137"/>
    <s v="FreshMart Surat Arcade"/>
    <x v="1"/>
    <n v="1016387"/>
    <n v="1.2527413278603523E-3"/>
    <s v="EMP0038"/>
    <s v="Yamuna Achari"/>
    <s v="Inventory"/>
    <n v="7"/>
    <n v="158.16999999999999"/>
    <x v="0"/>
    <n v="0"/>
    <n v="1273.27"/>
    <n v="895.86"/>
    <n v="377.41"/>
    <n v="0.29641003086540957"/>
    <s v="Credit Card"/>
    <s v="Not Returned"/>
    <s v="Online"/>
    <x v="410"/>
    <s v="Weekend"/>
  </r>
  <r>
    <s v="INV100974"/>
    <x v="181"/>
    <s v="CUST0510"/>
    <s v="Esha Nair"/>
    <s v="Bronze"/>
    <s v="PRD033"/>
    <x v="13"/>
    <x v="1"/>
    <x v="64"/>
    <s v="FreshMart Erode Point"/>
    <x v="0"/>
    <n v="835833"/>
    <n v="2.6922842242409667E-4"/>
    <s v="EMP0261"/>
    <s v="Hari Murugan"/>
    <s v="Sales"/>
    <n v="1"/>
    <n v="217.42"/>
    <x v="2"/>
    <n v="21.74"/>
    <n v="225.03"/>
    <n v="177.03"/>
    <n v="48"/>
    <n v="0.21330489268097585"/>
    <s v="Credit Card"/>
    <s v="Not Returned"/>
    <s v="Online"/>
    <x v="113"/>
    <s v="Weekend"/>
  </r>
  <r>
    <s v="INV100977"/>
    <x v="83"/>
    <s v="CUST0431"/>
    <s v="Vasanth Pandian"/>
    <s v="Silver"/>
    <s v="PRD047"/>
    <x v="52"/>
    <x v="5"/>
    <x v="120"/>
    <s v="FreshMart Mumbai Colony"/>
    <x v="1"/>
    <n v="443076"/>
    <n v="4.9230154646155511E-3"/>
    <s v="EMP0133"/>
    <s v="Deepak Naicker"/>
    <s v="Sales"/>
    <n v="4"/>
    <n v="474.19"/>
    <x v="0"/>
    <n v="0"/>
    <n v="2181.27"/>
    <n v="1375.56"/>
    <n v="805.71"/>
    <n v="0.36937655585965978"/>
    <s v="Credit Card"/>
    <s v="Not Returned"/>
    <s v="In-Store"/>
    <x v="411"/>
    <s v="Weekend"/>
  </r>
  <r>
    <s v="INV100983"/>
    <x v="186"/>
    <s v="CUST0270"/>
    <s v="Banu Venkataraman"/>
    <s v="Gold"/>
    <s v="PRD061"/>
    <x v="130"/>
    <x v="11"/>
    <x v="5"/>
    <s v="FreshMart Salem Crossing"/>
    <x v="0"/>
    <n v="518088"/>
    <n v="3.7923866215778014E-3"/>
    <s v="EMP0210"/>
    <s v="Karthik Venkataraman"/>
    <s v="Sales"/>
    <n v="6"/>
    <n v="355.94"/>
    <x v="3"/>
    <n v="427.13"/>
    <n v="1964.79"/>
    <n v="1330.32"/>
    <n v="634.47"/>
    <n v="0.32292000671827525"/>
    <s v="Credit Card"/>
    <s v="Not Returned"/>
    <s v="In-Store"/>
    <x v="230"/>
    <s v="Weekend"/>
  </r>
  <r>
    <s v="INV100984"/>
    <x v="59"/>
    <s v="CUST0502"/>
    <s v="Dhanya Sekar"/>
    <s v="Bronze"/>
    <s v="PRD113"/>
    <x v="38"/>
    <x v="3"/>
    <x v="162"/>
    <s v="FreshMart Lucknow Arcade"/>
    <x v="2"/>
    <n v="2314617"/>
    <n v="2.9970833187520872E-4"/>
    <s v="EMP0291"/>
    <s v="Sathish Nathan"/>
    <s v="HR"/>
    <n v="3"/>
    <n v="236.56"/>
    <x v="1"/>
    <n v="106.45"/>
    <n v="693.71"/>
    <n v="635.19000000000005"/>
    <n v="58.52"/>
    <n v="8.435801703882026E-2"/>
    <s v="Credit Card"/>
    <s v="Not Returned"/>
    <s v="Online"/>
    <x v="49"/>
    <s v="Weekend"/>
  </r>
  <r>
    <s v="INV100997"/>
    <x v="19"/>
    <s v="CUST0135"/>
    <s v="Pandi Velan"/>
    <s v="Bronze"/>
    <s v="PRD119"/>
    <x v="8"/>
    <x v="6"/>
    <x v="131"/>
    <s v="FreshMart Nagpur Towers"/>
    <x v="0"/>
    <n v="2322017"/>
    <n v="3.1405454826558118E-4"/>
    <s v="EMP0240"/>
    <s v="Ramesh Naicker"/>
    <s v="Inventory"/>
    <n v="3"/>
    <n v="234.86"/>
    <x v="2"/>
    <n v="70.459999999999994"/>
    <n v="729.24"/>
    <n v="639.69000000000005"/>
    <n v="89.55"/>
    <n v="0.12279907849267731"/>
    <s v="Credit Card"/>
    <s v="Not Returned"/>
    <s v="In-Store"/>
    <x v="412"/>
    <s v="Weekend"/>
  </r>
  <r>
    <s v="INV100999"/>
    <x v="103"/>
    <s v="CUST0115"/>
    <s v="Venkat Chettiar"/>
    <s v="Silver"/>
    <s v="PRD119"/>
    <x v="8"/>
    <x v="6"/>
    <x v="70"/>
    <s v="FreshMart Hyderabad Main Road"/>
    <x v="0"/>
    <n v="970105"/>
    <n v="2.2999572211255482E-4"/>
    <s v="EMP0308"/>
    <s v="Thenmozhi Selvam"/>
    <s v="Cashier"/>
    <n v="1"/>
    <n v="234.86"/>
    <x v="4"/>
    <n v="11.74"/>
    <n v="223.12"/>
    <n v="213.23"/>
    <n v="9.89"/>
    <n v="4.4325923269989242E-2"/>
    <s v="Credit Card"/>
    <s v="Not Returned"/>
    <s v="In-Store"/>
    <x v="413"/>
    <s v="Weekday"/>
  </r>
  <r>
    <s v="INV101000"/>
    <x v="3"/>
    <s v="CUST0616"/>
    <s v="Chitra Balan"/>
    <s v="Bronze"/>
    <s v="PRD030"/>
    <x v="9"/>
    <x v="1"/>
    <x v="64"/>
    <s v="FreshMart Erode Point"/>
    <x v="0"/>
    <n v="835833"/>
    <n v="2.1377476122622582E-4"/>
    <s v="EMP0261"/>
    <s v="Hari Murugan"/>
    <s v="Sales"/>
    <n v="1"/>
    <n v="172.63"/>
    <x v="2"/>
    <n v="17.260000000000002"/>
    <n v="178.68"/>
    <n v="142"/>
    <n v="36.68"/>
    <n v="0.20528318782180432"/>
    <s v="Credit Card"/>
    <s v="Not Returned"/>
    <s v="In-Store"/>
    <x v="414"/>
    <s v="Weekend"/>
  </r>
  <r>
    <s v="INV101002"/>
    <x v="81"/>
    <s v="CUST0592"/>
    <s v="Anjali Menon"/>
    <s v="Gold"/>
    <s v="PRD075"/>
    <x v="72"/>
    <x v="2"/>
    <x v="14"/>
    <s v="FreshMart Bengaluru Circle"/>
    <x v="0"/>
    <n v="926537"/>
    <n v="2.106078872187511E-3"/>
    <s v="EMP0263"/>
    <s v="Vani Nair"/>
    <s v="Cashier"/>
    <n v="7"/>
    <n v="327.96"/>
    <x v="1"/>
    <n v="344.36"/>
    <n v="1951.36"/>
    <n v="1576.96"/>
    <n v="374.4"/>
    <n v="0.19186618563463431"/>
    <s v="Credit Card"/>
    <s v="Not Returned"/>
    <s v="In-Store"/>
    <x v="20"/>
    <s v="Weekday"/>
  </r>
  <r>
    <s v="INV101005"/>
    <x v="107"/>
    <s v="CUST0454"/>
    <s v="Raghav Nair"/>
    <s v="Silver"/>
    <s v="PRD035"/>
    <x v="29"/>
    <x v="1"/>
    <x v="64"/>
    <s v="FreshMart Erode Point"/>
    <x v="0"/>
    <n v="835833"/>
    <n v="5.8868218890615709E-4"/>
    <s v="EMP0261"/>
    <s v="Hari Murugan"/>
    <s v="Sales"/>
    <n v="1"/>
    <n v="503.36"/>
    <x v="1"/>
    <n v="75.5"/>
    <n v="492.04"/>
    <n v="389.8"/>
    <n v="102.24"/>
    <n v="0.20778798471668969"/>
    <s v="Credit Card"/>
    <s v="Not Returned"/>
    <s v="In-Store"/>
    <x v="69"/>
    <s v="Weekend"/>
  </r>
  <r>
    <s v="INV101008"/>
    <x v="54"/>
    <s v="CUST0242"/>
    <s v="Missing Customer Name"/>
    <s v="Gold"/>
    <s v="PRD092"/>
    <x v="59"/>
    <x v="8"/>
    <x v="69"/>
    <s v="FreshMart Coimbatore Plaza"/>
    <x v="0"/>
    <n v="982441"/>
    <n v="6.6037553400153293E-4"/>
    <s v="EMP0048"/>
    <s v="Ovi Venkataraman"/>
    <s v="Cashier"/>
    <n v="3"/>
    <n v="240.29"/>
    <x v="2"/>
    <n v="72.09"/>
    <n v="648.78"/>
    <n v="577.16999999999996"/>
    <n v="71.61"/>
    <n v="0.11037639877924721"/>
    <s v="Credit Card"/>
    <s v="Not Returned"/>
    <s v="In-Store"/>
    <x v="360"/>
    <s v="Weekday"/>
  </r>
  <r>
    <s v="INV101009"/>
    <x v="190"/>
    <s v="CUST0666"/>
    <s v="Anand Reddy"/>
    <s v="Gold"/>
    <s v="PRD040"/>
    <x v="140"/>
    <x v="12"/>
    <x v="8"/>
    <s v="FreshMart Kochi Plaza"/>
    <x v="0"/>
    <n v="2481146"/>
    <n v="1.7670866607607936E-4"/>
    <s v="EMP0025"/>
    <s v="Lakshmi Rao"/>
    <s v="Sales"/>
    <n v="3"/>
    <n v="153.84"/>
    <x v="4"/>
    <n v="23.08"/>
    <n v="438.44"/>
    <n v="382.44"/>
    <n v="56"/>
    <n v="0.12772557248426239"/>
    <s v="Credit Card"/>
    <s v="Not Returned"/>
    <s v="In-Store"/>
    <x v="49"/>
    <s v="Weekday"/>
  </r>
  <r>
    <s v="INV101010"/>
    <x v="282"/>
    <s v="CUST0462"/>
    <s v="Anitha Sharma"/>
    <s v="Silver"/>
    <s v="PRD090"/>
    <x v="91"/>
    <x v="8"/>
    <x v="99"/>
    <s v="FreshMart Salem Extension"/>
    <x v="0"/>
    <n v="476658"/>
    <n v="8.7435855477092591E-4"/>
    <s v="EMP0229"/>
    <s v="Udhay Sekar"/>
    <s v="Sales"/>
    <n v="1"/>
    <n v="438.7"/>
    <x v="4"/>
    <n v="21.93"/>
    <n v="416.77"/>
    <n v="370.18"/>
    <n v="46.59"/>
    <n v="0.11178827650742618"/>
    <s v="Credit Card"/>
    <s v="Not Returned"/>
    <s v="In-Store"/>
    <x v="331"/>
    <s v="Weekday"/>
  </r>
  <r>
    <s v="INV101012"/>
    <x v="256"/>
    <s v="CUST0204"/>
    <s v="Mala Achari"/>
    <s v="Gold"/>
    <s v="PRD029"/>
    <x v="11"/>
    <x v="1"/>
    <x v="133"/>
    <s v="FreshMart Coimbatore Circle"/>
    <x v="0"/>
    <n v="2118448"/>
    <n v="0"/>
    <s v="EMP0241"/>
    <s v="Lalitha Krishnan"/>
    <s v="Sales"/>
    <n v="7"/>
    <n v="339.39"/>
    <x v="0"/>
    <n v="0"/>
    <m/>
    <n v="1828.54"/>
    <n v="547.19000000000005"/>
    <n v="0"/>
    <s v="Credit Card"/>
    <s v="Not Returned"/>
    <s v="In-Store"/>
    <x v="366"/>
    <s v="Weekday"/>
  </r>
  <r>
    <s v="INV101014"/>
    <x v="9"/>
    <s v="CUST0681"/>
    <s v="Raghav Iyer"/>
    <s v="Bronze"/>
    <s v="PRD021"/>
    <x v="15"/>
    <x v="0"/>
    <x v="166"/>
    <s v="FreshMart Salem Point"/>
    <x v="0"/>
    <n v="3875742"/>
    <n v="1.1471351808247298E-5"/>
    <s v="EMP0124"/>
    <s v="Vijay Pandian"/>
    <s v="Sales"/>
    <n v="1"/>
    <n v="38.659999999999997"/>
    <x v="0"/>
    <n v="0"/>
    <n v="44.46"/>
    <n v="32.4"/>
    <n v="12.06"/>
    <n v="0.27125506072874495"/>
    <s v="Credit Card"/>
    <s v="Returned"/>
    <s v="Online"/>
    <x v="311"/>
    <s v="Weekend"/>
  </r>
  <r>
    <s v="INV101019"/>
    <x v="177"/>
    <s v="CUST0440"/>
    <s v="Yazhini Reddy"/>
    <s v="Bronze"/>
    <s v="PRD142"/>
    <x v="110"/>
    <x v="10"/>
    <x v="148"/>
    <s v="FreshMart Mysuru Heights"/>
    <x v="0"/>
    <n v="2434234"/>
    <n v="9.3850467950082036E-4"/>
    <s v="EMP0262"/>
    <s v="Umesh Krishnan"/>
    <s v="Sales"/>
    <n v="4"/>
    <n v="522.78"/>
    <x v="4"/>
    <n v="104.56"/>
    <n v="2284.54"/>
    <n v="1583.48"/>
    <n v="701.06"/>
    <n v="0.30687140518441347"/>
    <s v="Credit Card"/>
    <s v="Not Returned"/>
    <s v="In-Store"/>
    <x v="347"/>
    <s v="Weekend"/>
  </r>
  <r>
    <s v="INV101026"/>
    <x v="283"/>
    <s v="CUST0077"/>
    <s v="Dhanya Krishnan"/>
    <s v="Bronze"/>
    <s v="PRD137"/>
    <x v="120"/>
    <x v="7"/>
    <x v="54"/>
    <s v="FreshMart Pune Extension"/>
    <x v="1"/>
    <n v="2151660"/>
    <n v="7.8085292285955967E-4"/>
    <s v="EMP0133"/>
    <s v="Deepak Naicker"/>
    <s v="Sales"/>
    <n v="4"/>
    <n v="442.14"/>
    <x v="4"/>
    <n v="88.43"/>
    <n v="1680.13"/>
    <n v="1407.48"/>
    <n v="272.64999999999998"/>
    <n v="0.16227910935463324"/>
    <s v="Credit Card"/>
    <s v="Not Returned"/>
    <s v="Online"/>
    <x v="93"/>
    <s v="Weekday"/>
  </r>
  <r>
    <s v="INV101032"/>
    <x v="280"/>
    <s v="CUST0490"/>
    <s v="Hema Gounder"/>
    <s v="Gold"/>
    <s v="PRD022"/>
    <x v="10"/>
    <x v="0"/>
    <x v="6"/>
    <s v="FreshMart Surat Junction"/>
    <x v="1"/>
    <n v="2138213"/>
    <n v="1.1497217536325893E-3"/>
    <s v="EMP0257"/>
    <s v="Sangeetha Naidu"/>
    <s v="Cashier"/>
    <n v="6"/>
    <n v="431.29"/>
    <x v="4"/>
    <n v="129.38999999999999"/>
    <n v="2458.35"/>
    <n v="1916.22"/>
    <n v="542.13"/>
    <n v="0.22052596253584722"/>
    <s v="Credit Card"/>
    <s v="Not Returned"/>
    <s v="In-Store"/>
    <x v="415"/>
    <s v="Weekday"/>
  </r>
  <r>
    <s v="INV101033"/>
    <x v="195"/>
    <s v="CUST0007"/>
    <s v="Senthil Pillai"/>
    <s v="Silver"/>
    <s v="PRD014"/>
    <x v="67"/>
    <x v="0"/>
    <x v="127"/>
    <s v="FreshMart Guwahati Point"/>
    <x v="3"/>
    <n v="4215863"/>
    <n v="2.0619740252470251E-4"/>
    <s v="EMP0203"/>
    <s v="Hariharan Sekar"/>
    <s v="Operations"/>
    <n v="2"/>
    <n v="434.65"/>
    <x v="0"/>
    <n v="0"/>
    <n v="869.3"/>
    <n v="703.26"/>
    <n v="166.04"/>
    <n v="0.19100425629817094"/>
    <s v="Credit Card"/>
    <s v="Not Returned"/>
    <s v="In-Store"/>
    <x v="362"/>
    <s v="Weekday"/>
  </r>
  <r>
    <s v="INV101035"/>
    <x v="76"/>
    <s v="CUST0191"/>
    <s v="Elango Balan"/>
    <s v="Bronze"/>
    <s v="PRD051"/>
    <x v="43"/>
    <x v="5"/>
    <x v="141"/>
    <s v="FreshMart Chandigarh Hub"/>
    <x v="2"/>
    <n v="4533328"/>
    <n v="2.9375769853846883E-5"/>
    <s v="EMP0260"/>
    <s v="Kamala Prabhu"/>
    <s v="Billing"/>
    <n v="1"/>
    <n v="147.97"/>
    <x v="2"/>
    <n v="14.8"/>
    <n v="133.16999999999999"/>
    <n v="112.8"/>
    <n v="20.37"/>
    <n v="0.15296237891416989"/>
    <s v="Credit Card"/>
    <s v="Not Returned"/>
    <s v="In-Store"/>
    <x v="4"/>
    <s v="Weekday"/>
  </r>
  <r>
    <s v="INV101042"/>
    <x v="264"/>
    <s v="CUST0443"/>
    <s v="Suresh Naicker"/>
    <s v="Bronze"/>
    <s v="PRD098"/>
    <x v="94"/>
    <x v="4"/>
    <x v="73"/>
    <s v="FreshMart Hyderabad Market"/>
    <x v="0"/>
    <n v="1996693"/>
    <n v="3.3305069933134438E-5"/>
    <s v="EMP0160"/>
    <s v="Sangeetha Pillai"/>
    <s v="Sales"/>
    <n v="1"/>
    <n v="83.13"/>
    <x v="3"/>
    <n v="16.63"/>
    <n v="66.5"/>
    <n v="69.09"/>
    <n v="-2.59"/>
    <n v="-3.8947368421052626E-2"/>
    <s v="Credit Card"/>
    <s v="Not Returned"/>
    <s v="Online"/>
    <x v="139"/>
    <s v="Weekday"/>
  </r>
  <r>
    <s v="INV101045"/>
    <x v="49"/>
    <s v="CUST0151"/>
    <s v="Gopal Selvam"/>
    <s v="Silver"/>
    <s v="PRD069"/>
    <x v="141"/>
    <x v="11"/>
    <x v="162"/>
    <s v="FreshMart Lucknow Arcade"/>
    <x v="2"/>
    <n v="2314617"/>
    <n v="3.9608280765241074E-4"/>
    <s v="EMP0291"/>
    <s v="Sathish Nathan"/>
    <s v="HR"/>
    <n v="2"/>
    <n v="468.94"/>
    <x v="1"/>
    <n v="140.68"/>
    <n v="916.78"/>
    <n v="673.6"/>
    <n v="243.18"/>
    <n v="0.26525447762822052"/>
    <s v="Credit Card"/>
    <s v="Not Returned"/>
    <s v="In-Store"/>
    <x v="416"/>
    <s v="Weekend"/>
  </r>
  <r>
    <s v="INV101051"/>
    <x v="284"/>
    <s v="CUST0506"/>
    <s v="Pandi Subramaniam"/>
    <s v="Gold"/>
    <s v="PRD027"/>
    <x v="17"/>
    <x v="1"/>
    <x v="90"/>
    <s v="FreshMart Mysuru Complex"/>
    <x v="0"/>
    <n v="433000"/>
    <n v="2.439515011547344E-3"/>
    <s v="EMP0222"/>
    <s v="Poornima Rao"/>
    <s v="Inventory"/>
    <n v="8"/>
    <n v="155.34"/>
    <x v="1"/>
    <n v="186.41"/>
    <n v="1056.31"/>
    <n v="855.92"/>
    <n v="200.39"/>
    <n v="0.18970756690744195"/>
    <s v="Credit Card"/>
    <s v="Not Returned"/>
    <s v="Online"/>
    <x v="221"/>
    <s v="Weekday"/>
  </r>
  <r>
    <s v="INV101070"/>
    <x v="153"/>
    <s v="CUST0446"/>
    <s v="Ramesh Sharma"/>
    <s v="Silver"/>
    <s v="PRD052"/>
    <x v="98"/>
    <x v="5"/>
    <x v="30"/>
    <s v="FreshMart Mumbai Square"/>
    <x v="1"/>
    <n v="480418"/>
    <n v="3.1462393165951315E-3"/>
    <s v="EMP0171"/>
    <s v="Ashok Nair"/>
    <s v="Cashier"/>
    <n v="4"/>
    <n v="328.59"/>
    <x v="0"/>
    <n v="0"/>
    <n v="1511.51"/>
    <n v="1021.96"/>
    <n v="489.55"/>
    <n v="0.32388141659664837"/>
    <s v="Credit Card"/>
    <s v="Not Returned"/>
    <s v="Online"/>
    <x v="80"/>
    <s v="Weekend"/>
  </r>
  <r>
    <s v="INV101072"/>
    <x v="285"/>
    <s v="CUST0086"/>
    <s v="Anjali Prabhu"/>
    <s v="Silver"/>
    <s v="PRD026"/>
    <x v="99"/>
    <x v="1"/>
    <x v="61"/>
    <s v="FreshMart Ahmedabad Arcade"/>
    <x v="1"/>
    <n v="2632479"/>
    <n v="5.3226635426151551E-4"/>
    <s v="EMP0146"/>
    <s v="Kishore Chettiar"/>
    <s v="Inventory"/>
    <n v="5"/>
    <n v="329.69"/>
    <x v="1"/>
    <n v="247.27"/>
    <n v="1401.18"/>
    <n v="1236.25"/>
    <n v="164.93"/>
    <n v="0.11770793188598182"/>
    <s v="Credit Card"/>
    <s v="Not Returned"/>
    <s v="In-Store"/>
    <x v="417"/>
    <s v="Weekday"/>
  </r>
  <r>
    <s v="INV101097"/>
    <x v="2"/>
    <s v="CUST0053"/>
    <s v="Suresh Chettiar"/>
    <s v="Bronze"/>
    <s v="PRD023"/>
    <x v="102"/>
    <x v="0"/>
    <x v="102"/>
    <s v="FreshMart Chandigarh Plaza"/>
    <x v="2"/>
    <n v="5078512"/>
    <n v="1.4725966976153644E-4"/>
    <s v="EMP0022"/>
    <s v="Banu Gounder"/>
    <s v="Sales"/>
    <n v="2"/>
    <n v="342.27"/>
    <x v="4"/>
    <n v="34.229999999999997"/>
    <n v="747.86"/>
    <n v="532.20000000000005"/>
    <n v="215.66"/>
    <n v="0.28836948091888853"/>
    <s v="Credit Card"/>
    <s v="Not Returned"/>
    <s v="In-Store"/>
    <x v="22"/>
    <s v="Weekend"/>
  </r>
  <r>
    <s v="INV101116"/>
    <x v="97"/>
    <s v="CUST0153"/>
    <s v="Thenmozhi Sharma"/>
    <s v="Silver"/>
    <s v="PRD029"/>
    <x v="11"/>
    <x v="1"/>
    <x v="131"/>
    <s v="FreshMart Nagpur Towers"/>
    <x v="0"/>
    <n v="2322017"/>
    <n v="8.2393884282500952E-4"/>
    <s v="EMP0193"/>
    <s v="Chandrasekar Chandran"/>
    <s v="HR"/>
    <n v="5"/>
    <n v="332.73"/>
    <x v="0"/>
    <n v="0"/>
    <n v="1913.2"/>
    <n v="1306.0999999999999"/>
    <n v="607.1"/>
    <n v="0.31732176458289779"/>
    <s v="Credit Card"/>
    <s v="Not Returned"/>
    <s v="In-Store"/>
    <x v="271"/>
    <s v="Weekend"/>
  </r>
  <r>
    <s v="INV101127"/>
    <x v="150"/>
    <s v="CUST0269"/>
    <s v="Naveen Naidu"/>
    <s v="Silver"/>
    <s v="PRD094"/>
    <x v="109"/>
    <x v="4"/>
    <x v="86"/>
    <s v="FreshMart Chennai Junction"/>
    <x v="0"/>
    <n v="544019"/>
    <n v="1.7994408283534215E-3"/>
    <s v="EMP0157"/>
    <s v="Elango Velan"/>
    <s v="Cashier"/>
    <n v="3"/>
    <n v="298.68"/>
    <x v="4"/>
    <n v="44.8"/>
    <n v="978.93"/>
    <n v="752.07"/>
    <n v="226.86"/>
    <n v="0.23174282124360274"/>
    <s v="Credit Card"/>
    <s v="Not Returned"/>
    <s v="In-Store"/>
    <x v="363"/>
    <s v="Weekend"/>
  </r>
  <r>
    <s v="INV101139"/>
    <x v="286"/>
    <s v="CUST0228"/>
    <s v="Sundar Balan"/>
    <s v="Gold"/>
    <s v="PRD074"/>
    <x v="2"/>
    <x v="2"/>
    <x v="47"/>
    <s v="FreshMart Nagpur Market"/>
    <x v="0"/>
    <n v="820955"/>
    <n v="3.3068316777411675E-3"/>
    <s v="EMP0009"/>
    <s v="Usha Chettiar"/>
    <s v="Cashier"/>
    <n v="6"/>
    <n v="452.46"/>
    <x v="0"/>
    <n v="0"/>
    <n v="2714.76"/>
    <n v="1885.56"/>
    <n v="829.2"/>
    <n v="0.30544136498253988"/>
    <s v="Credit Card"/>
    <s v="Not Returned"/>
    <s v="In-Store"/>
    <x v="345"/>
    <s v="Weekday"/>
  </r>
  <r>
    <s v="INV101141"/>
    <x v="276"/>
    <s v="CUST0547"/>
    <s v="Umesh Balan"/>
    <s v="Bronze"/>
    <s v="PRD084"/>
    <x v="118"/>
    <x v="8"/>
    <x v="94"/>
    <s v="FreshMart Surat Colony"/>
    <x v="1"/>
    <n v="2397693"/>
    <n v="2.9576346930153274E-4"/>
    <s v="EMP0200"/>
    <s v="Lalitha Varma"/>
    <s v="Cashier"/>
    <n v="4"/>
    <n v="221.61"/>
    <x v="3"/>
    <n v="177.29"/>
    <n v="709.15"/>
    <n v="728.68"/>
    <n v="-19.53"/>
    <n v="-2.7540012691250091E-2"/>
    <s v="Credit Card"/>
    <s v="Not Returned"/>
    <s v="In-Store"/>
    <x v="405"/>
    <s v="Weekday"/>
  </r>
  <r>
    <s v="INV101142"/>
    <x v="115"/>
    <s v="CUST0452"/>
    <s v="Dhanya Varma"/>
    <s v="Bronze"/>
    <s v="PRD114"/>
    <x v="37"/>
    <x v="3"/>
    <x v="18"/>
    <s v="FreshMart Mysuru Junction"/>
    <x v="0"/>
    <n v="2561982"/>
    <n v="1.2517262026040776E-4"/>
    <s v="EMP0265"/>
    <s v="Padma Subramaniam"/>
    <s v="Operations"/>
    <n v="2"/>
    <n v="188.64"/>
    <x v="1"/>
    <n v="56.59"/>
    <n v="320.69"/>
    <n v="316.56"/>
    <n v="4.13"/>
    <n v="1.2878480775827122E-2"/>
    <s v="Credit Card"/>
    <s v="Not Returned"/>
    <s v="In-Store"/>
    <x v="418"/>
    <s v="Weekday"/>
  </r>
  <r>
    <s v="INV101150"/>
    <x v="23"/>
    <s v="CUST0046"/>
    <s v="Kishore Murugan"/>
    <s v="Gold"/>
    <s v="PRD079"/>
    <x v="28"/>
    <x v="2"/>
    <x v="31"/>
    <s v="FreshMart Nagpur Junction"/>
    <x v="1"/>
    <n v="1048283"/>
    <n v="2.1996350222220529E-3"/>
    <s v="EMP0098"/>
    <s v="Dhanya Balan"/>
    <s v="Inventory"/>
    <n v="7"/>
    <n v="286.44"/>
    <x v="0"/>
    <n v="0"/>
    <n v="2305.84"/>
    <n v="1358.42"/>
    <n v="947.42"/>
    <n v="0.4108784651146653"/>
    <s v="Credit Card"/>
    <s v="Not Returned"/>
    <s v="Online"/>
    <x v="419"/>
    <s v="Weekend"/>
  </r>
  <r>
    <s v="INV101156"/>
    <x v="133"/>
    <s v="CUST0485"/>
    <s v="Dhanush Venkataraman"/>
    <s v="Gold"/>
    <s v="PRD054"/>
    <x v="75"/>
    <x v="5"/>
    <x v="88"/>
    <s v="FreshMart Nagpur Plaza"/>
    <x v="1"/>
    <n v="572932"/>
    <n v="4.6243184182416068E-3"/>
    <s v="EMP0026"/>
    <s v="Nandhini Pandian"/>
    <s v="Operations"/>
    <n v="4"/>
    <n v="575.96"/>
    <x v="0"/>
    <n v="0"/>
    <n v="2649.42"/>
    <n v="1516.76"/>
    <n v="1132.6600000000001"/>
    <n v="0.42751243668425543"/>
    <s v="Credit Card"/>
    <s v="Not Returned"/>
    <s v="In-Store"/>
    <x v="420"/>
    <s v="Weekend"/>
  </r>
  <r>
    <s v="INV101159"/>
    <x v="157"/>
    <s v="CUST0675"/>
    <s v="Anand Chettiar"/>
    <s v="Gold"/>
    <s v="PRD108"/>
    <x v="12"/>
    <x v="3"/>
    <x v="6"/>
    <s v="FreshMart Surat Junction"/>
    <x v="1"/>
    <n v="2138213"/>
    <n v="1.0731344351568343E-3"/>
    <s v="EMP0316"/>
    <s v="Karthik Sekar"/>
    <s v="Billing"/>
    <n v="8"/>
    <n v="337.44"/>
    <x v="1"/>
    <n v="404.93"/>
    <n v="2294.59"/>
    <n v="2079.44"/>
    <n v="215.15"/>
    <n v="9.3764027560479205E-2"/>
    <s v="Credit Card"/>
    <s v="Not Returned"/>
    <s v="In-Store"/>
    <x v="388"/>
    <s v="Weekday"/>
  </r>
  <r>
    <s v="INV101170"/>
    <x v="185"/>
    <s v="CUST0051"/>
    <s v="Ovi Devi"/>
    <s v="Gold"/>
    <s v="PRD116"/>
    <x v="85"/>
    <x v="3"/>
    <x v="112"/>
    <s v="FreshMart Kochi Extension"/>
    <x v="0"/>
    <n v="5240750"/>
    <n v="1.4301388160091591E-4"/>
    <s v="EMP0228"/>
    <s v="Poornima Naidu"/>
    <s v="Sales"/>
    <n v="5"/>
    <n v="157.79"/>
    <x v="4"/>
    <n v="39.450000000000003"/>
    <n v="749.5"/>
    <n v="639.9"/>
    <n v="109.6"/>
    <n v="0.14623082054703135"/>
    <s v="Credit Card"/>
    <s v="Not Returned"/>
    <s v="In-Store"/>
    <x v="421"/>
    <s v="Weekday"/>
  </r>
  <r>
    <s v="INV101177"/>
    <x v="284"/>
    <s v="CUST0205"/>
    <s v="Lalitha Nathan"/>
    <s v="Gold"/>
    <s v="PRD052"/>
    <x v="98"/>
    <x v="5"/>
    <x v="76"/>
    <s v="FreshMart Delhi Towers"/>
    <x v="2"/>
    <n v="808195"/>
    <n v="1.8443073763138847E-3"/>
    <s v="EMP0006"/>
    <s v="Indira Nair"/>
    <s v="Cashier"/>
    <n v="4"/>
    <n v="372.64"/>
    <x v="0"/>
    <n v="0"/>
    <n v="1490.56"/>
    <n v="1021.96"/>
    <n v="468.6"/>
    <n v="0.31437848862172607"/>
    <s v="Credit Card"/>
    <s v="Not Returned"/>
    <s v="Online"/>
    <x v="422"/>
    <s v="Weekday"/>
  </r>
  <r>
    <s v="INV101182"/>
    <x v="220"/>
    <s v="CUST0112"/>
    <s v="Gokul Venkataraman"/>
    <s v="Silver"/>
    <s v="PRD119"/>
    <x v="8"/>
    <x v="6"/>
    <x v="37"/>
    <s v="FreshMart Hyderabad Enclave"/>
    <x v="0"/>
    <n v="1910418"/>
    <n v="4.2413231031114654E-4"/>
    <s v="EMP0108"/>
    <s v="Padma Menon"/>
    <s v="Cashier"/>
    <n v="3"/>
    <n v="234.86"/>
    <x v="0"/>
    <n v="0"/>
    <n v="810.27"/>
    <n v="639.69000000000005"/>
    <n v="170.58"/>
    <n v="0.21052241845310823"/>
    <s v="Credit Card"/>
    <s v="Not Returned"/>
    <s v="Mobile App"/>
    <x v="373"/>
    <s v="Weekend"/>
  </r>
  <r>
    <s v="INV101189"/>
    <x v="287"/>
    <s v="CUST0417"/>
    <s v="Sanjay Chandran"/>
    <s v="Bronze"/>
    <s v="PRD097"/>
    <x v="7"/>
    <x v="4"/>
    <x v="73"/>
    <s v="FreshMart Hyderabad Market"/>
    <x v="0"/>
    <n v="1996693"/>
    <n v="5.4978907623755876E-4"/>
    <s v="EMP0340"/>
    <s v="Nithya Subramaniam"/>
    <s v="Cashier"/>
    <n v="3"/>
    <n v="365.92"/>
    <x v="0"/>
    <n v="0"/>
    <n v="1097.76"/>
    <n v="931.14"/>
    <n v="166.62"/>
    <n v="0.15178181023174464"/>
    <s v="Credit Card"/>
    <s v="Not Returned"/>
    <s v="Online"/>
    <x v="423"/>
    <s v="Weekday"/>
  </r>
  <r>
    <s v="INV101193"/>
    <x v="121"/>
    <s v="CUST0532"/>
    <s v="Hema Sharma"/>
    <s v="Silver"/>
    <s v="PRD057"/>
    <x v="5"/>
    <x v="5"/>
    <x v="17"/>
    <s v="FreshMart Coimbatore Heights"/>
    <x v="0"/>
    <n v="5159296"/>
    <n v="2.6934101086659883E-4"/>
    <s v="EMP0143"/>
    <s v="Chitra Prabhu"/>
    <s v="Sales"/>
    <n v="4"/>
    <n v="317.99"/>
    <x v="4"/>
    <n v="63.6"/>
    <n v="1389.61"/>
    <n v="940.2"/>
    <n v="449.41"/>
    <n v="0.32340728693662257"/>
    <s v="Credit Card"/>
    <s v="Not Returned"/>
    <s v="Online"/>
    <x v="424"/>
    <s v="Weekend"/>
  </r>
  <r>
    <s v="INV101200"/>
    <x v="141"/>
    <s v="CUST0482"/>
    <s v="Prakash Naicker"/>
    <s v="Gold"/>
    <s v="PRD039"/>
    <x v="119"/>
    <x v="12"/>
    <x v="4"/>
    <s v="FreshMart Hyderabad Towers"/>
    <x v="0"/>
    <n v="1041021"/>
    <n v="2.5931273240405333E-3"/>
    <s v="EMP0218"/>
    <s v="Missing Employee Name"/>
    <s v="Sales"/>
    <n v="7"/>
    <n v="405.94"/>
    <x v="4"/>
    <n v="142.08000000000001"/>
    <n v="2699.5"/>
    <n v="2438.31"/>
    <n v="261.19"/>
    <n v="9.6754954621226158E-2"/>
    <s v="Credit Card"/>
    <s v="Not Returned"/>
    <s v="In-Store"/>
    <x v="425"/>
    <s v="Weekday"/>
  </r>
  <r>
    <s v="INV101201"/>
    <x v="54"/>
    <s v="CUST0139"/>
    <s v="Prasath Prabhu"/>
    <s v="Bronze"/>
    <s v="PRD075"/>
    <x v="72"/>
    <x v="2"/>
    <x v="12"/>
    <s v="FreshMart Erode Circle"/>
    <x v="0"/>
    <n v="4909566"/>
    <n v="5.1475018362111844E-5"/>
    <s v="EMP0013"/>
    <s v="Gokul Achari"/>
    <s v="Billing"/>
    <n v="1"/>
    <n v="297.32"/>
    <x v="1"/>
    <n v="44.6"/>
    <n v="252.72"/>
    <n v="225.28"/>
    <n v="27.44"/>
    <n v="0.1085786641342197"/>
    <s v="Credit Card"/>
    <s v="Not Returned"/>
    <s v="Online"/>
    <x v="426"/>
    <s v="Weekday"/>
  </r>
  <r>
    <s v="INV101208"/>
    <x v="112"/>
    <s v="CUST0618"/>
    <s v="Malathi Naidu"/>
    <s v="Gold"/>
    <s v="PRD025"/>
    <x v="1"/>
    <x v="1"/>
    <x v="160"/>
    <s v="FreshMart Mysuru Bypass"/>
    <x v="0"/>
    <n v="4027644"/>
    <n v="4.8689258534269662E-4"/>
    <s v="EMP0036"/>
    <s v="Senthil Varma"/>
    <s v="Cashier"/>
    <n v="4"/>
    <n v="426.31"/>
    <x v="0"/>
    <n v="0"/>
    <n v="1961.03"/>
    <n v="1143.5999999999999"/>
    <n v="817.43"/>
    <n v="0.41683707031508949"/>
    <s v="Credit Card"/>
    <s v="Not Returned"/>
    <s v="In-Store"/>
    <x v="427"/>
    <s v="Weekend"/>
  </r>
  <r>
    <s v="INV101216"/>
    <x v="268"/>
    <s v="CUST0312"/>
    <s v="Tara Sharma"/>
    <s v="Gold"/>
    <s v="PRD057"/>
    <x v="5"/>
    <x v="5"/>
    <x v="123"/>
    <s v="FreshMart Madurai Market"/>
    <x v="0"/>
    <n v="2110688"/>
    <n v="1.2563439030306705E-3"/>
    <s v="EMP0280"/>
    <s v="Hema Mudaliar"/>
    <s v="Store Manager"/>
    <n v="7"/>
    <n v="329.41"/>
    <x v="0"/>
    <n v="0"/>
    <n v="2651.75"/>
    <n v="1645.35"/>
    <n v="1006.4"/>
    <n v="0.37952295653813517"/>
    <s v="Credit Card"/>
    <s v="Not Returned"/>
    <s v="In-Store"/>
    <x v="14"/>
    <s v="Weekend"/>
  </r>
  <r>
    <s v="INV101219"/>
    <x v="107"/>
    <s v="CUST0248"/>
    <s v="Devi Prabhu"/>
    <s v="Bronze"/>
    <s v="PRD024"/>
    <x v="39"/>
    <x v="0"/>
    <x v="151"/>
    <s v="FreshMart Chennai Crossing"/>
    <x v="0"/>
    <n v="983603"/>
    <n v="9.3457421337673834E-4"/>
    <s v="EMP0127"/>
    <s v="Kannan Mudaliar"/>
    <s v="Sales"/>
    <n v="3"/>
    <n v="313.47000000000003"/>
    <x v="1"/>
    <n v="141.06"/>
    <n v="919.25"/>
    <n v="738.36"/>
    <n v="180.89"/>
    <n v="0.19677998368234972"/>
    <s v="Credit Card"/>
    <s v="Not Returned"/>
    <s v="In-Store"/>
    <x v="428"/>
    <s v="Weekend"/>
  </r>
  <r>
    <s v="INV101222"/>
    <x v="99"/>
    <s v="CUST0318"/>
    <s v="Ilango Achari"/>
    <s v="Silver"/>
    <s v="PRD070"/>
    <x v="6"/>
    <x v="2"/>
    <x v="151"/>
    <s v="FreshMart Chennai Crossing"/>
    <x v="0"/>
    <n v="983603"/>
    <n v="1.0918632822388707E-3"/>
    <s v="EMP0127"/>
    <s v="Kannan Mudaliar"/>
    <s v="Sales"/>
    <n v="4"/>
    <n v="233.47"/>
    <x v="0"/>
    <n v="0"/>
    <n v="1073.96"/>
    <n v="755.92"/>
    <n v="318.04000000000002"/>
    <n v="0.29613765875824055"/>
    <s v="Credit Card"/>
    <s v="Returned"/>
    <s v="In-Store"/>
    <x v="255"/>
    <s v="Weekend"/>
  </r>
  <r>
    <s v="INV101223"/>
    <x v="260"/>
    <s v="CUST0023"/>
    <s v="Indira Nathan"/>
    <s v="Silver"/>
    <s v="PRD020"/>
    <x v="80"/>
    <x v="0"/>
    <x v="6"/>
    <s v="FreshMart Surat Junction"/>
    <x v="1"/>
    <n v="2138213"/>
    <n v="2.3367643915737113E-4"/>
    <s v="EMP0316"/>
    <s v="Karthik Sekar"/>
    <s v="Billing"/>
    <n v="5"/>
    <n v="99.93"/>
    <x v="0"/>
    <n v="0"/>
    <n v="499.65"/>
    <n v="430.25"/>
    <n v="69.400000000000006"/>
    <n v="0.13889722805964178"/>
    <s v="Credit Card"/>
    <s v="Not Returned"/>
    <s v="In-Store"/>
    <x v="429"/>
    <s v="Weekday"/>
  </r>
  <r>
    <s v="INV101235"/>
    <x v="146"/>
    <s v="CUST0667"/>
    <s v="Charulatha Achari"/>
    <s v="Silver"/>
    <s v="PRD116"/>
    <x v="85"/>
    <x v="3"/>
    <x v="20"/>
    <s v="FreshMart Erode Colony"/>
    <x v="0"/>
    <n v="568216"/>
    <n v="9.1099159474566005E-4"/>
    <s v="EMP0287"/>
    <s v="Elango Gupta"/>
    <s v="Store Manager"/>
    <n v="3"/>
    <n v="150.04"/>
    <x v="0"/>
    <n v="0"/>
    <n v="517.64"/>
    <n v="383.94"/>
    <n v="133.69999999999999"/>
    <n v="0.2582876130129047"/>
    <s v="Credit Card"/>
    <s v="Not Returned"/>
    <s v="In-Store"/>
    <x v="430"/>
    <s v="Weekend"/>
  </r>
  <r>
    <s v="INV101236"/>
    <x v="18"/>
    <s v="CUST0205"/>
    <s v="Lalitha Nathan"/>
    <s v="Gold"/>
    <s v="PRD099"/>
    <x v="72"/>
    <x v="4"/>
    <x v="134"/>
    <s v="FreshMart Mumbai Enclave"/>
    <x v="1"/>
    <n v="529374"/>
    <n v="6.0503915946004154E-3"/>
    <s v="EMP0083"/>
    <s v="Sathish Sharma"/>
    <s v="Billing"/>
    <n v="8"/>
    <n v="435.18"/>
    <x v="3"/>
    <n v="696.29"/>
    <n v="3202.92"/>
    <n v="2779.76"/>
    <n v="423.16"/>
    <n v="0.13211694328924856"/>
    <s v="Credit Card"/>
    <s v="Not Returned"/>
    <s v="Online"/>
    <x v="431"/>
    <s v="Weekend"/>
  </r>
  <r>
    <s v="INV101239"/>
    <x v="12"/>
    <s v="CUST0247"/>
    <s v="Chitra Nathan"/>
    <s v="Bronze"/>
    <s v="PRD032"/>
    <x v="42"/>
    <x v="1"/>
    <x v="167"/>
    <s v="FreshMart Patna Square"/>
    <x v="3"/>
    <n v="888080"/>
    <n v="3.10636429150527E-4"/>
    <s v="EMP0133"/>
    <s v="Deepak Naicker"/>
    <s v="Sales"/>
    <n v="2"/>
    <n v="141.11000000000001"/>
    <x v="1"/>
    <n v="42.33"/>
    <n v="275.87"/>
    <n v="231.82"/>
    <n v="44.05"/>
    <n v="0.15967665929604521"/>
    <s v="Credit Card"/>
    <s v="Not Returned"/>
    <s v="Online"/>
    <x v="432"/>
    <s v="Weekend"/>
  </r>
  <r>
    <s v="INV101241"/>
    <x v="59"/>
    <s v="CUST0658"/>
    <s v="Udhay Subramaniam"/>
    <s v="Gold"/>
    <s v="PRD114"/>
    <x v="37"/>
    <x v="3"/>
    <x v="37"/>
    <s v="FreshMart Hyderabad Enclave"/>
    <x v="0"/>
    <n v="1910418"/>
    <n v="6.5532255244663733E-4"/>
    <s v="EMP0166"/>
    <s v="Ramesh Pandian"/>
    <s v="Sales"/>
    <n v="7"/>
    <n v="194.4"/>
    <x v="3"/>
    <n v="272.16000000000003"/>
    <n v="1251.94"/>
    <n v="1107.96"/>
    <n v="143.97999999999999"/>
    <n v="0.11500551144623543"/>
    <s v="Credit Card"/>
    <s v="Not Returned"/>
    <s v="In-Store"/>
    <x v="383"/>
    <s v="Weekend"/>
  </r>
  <r>
    <s v="INV101259"/>
    <x v="99"/>
    <s v="CUST0583"/>
    <s v="Sudha Achari"/>
    <s v="Silver"/>
    <s v="PRD133"/>
    <x v="14"/>
    <x v="7"/>
    <x v="44"/>
    <s v="FreshMart Tiruppur Plaza"/>
    <x v="0"/>
    <n v="4650212"/>
    <n v="9.4563430656494809E-5"/>
    <s v="EMP0164"/>
    <s v="Sundar Naicker"/>
    <s v="Billing"/>
    <n v="5"/>
    <n v="80.5"/>
    <x v="4"/>
    <n v="20.12"/>
    <n v="439.74"/>
    <n v="311.25"/>
    <n v="128.49"/>
    <n v="0.29219538818392687"/>
    <s v="Credit Card"/>
    <s v="Returned"/>
    <s v="In-Store"/>
    <x v="433"/>
    <s v="Weekend"/>
  </r>
  <r>
    <s v="INV101263"/>
    <x v="25"/>
    <s v="CUST0087"/>
    <s v="Karthik Selvam"/>
    <s v="Bronze"/>
    <s v="PRD055"/>
    <x v="103"/>
    <x v="5"/>
    <x v="42"/>
    <s v="FreshMart Madurai Colony"/>
    <x v="0"/>
    <n v="2169082"/>
    <n v="1.7309165813002921E-4"/>
    <s v="EMP0285"/>
    <s v="Lalitha Murugan"/>
    <s v="Store Manager"/>
    <n v="3"/>
    <n v="125.15"/>
    <x v="0"/>
    <n v="0"/>
    <n v="375.45"/>
    <n v="287.10000000000002"/>
    <n v="88.35"/>
    <n v="0.23531761885737115"/>
    <s v="Credit Card"/>
    <s v="Not Returned"/>
    <s v="Online"/>
    <x v="434"/>
    <s v="Weekday"/>
  </r>
  <r>
    <s v="INV101267"/>
    <x v="226"/>
    <s v="CUST0219"/>
    <s v="Pandi Naidu"/>
    <s v=" Gold"/>
    <s v="PRD074"/>
    <x v="2"/>
    <x v="2"/>
    <x v="2"/>
    <s v="FreshMart Bengaluru Plaza"/>
    <x v="0"/>
    <n v="1059131"/>
    <n v="2.1207574889225223E-3"/>
    <s v="EMP0199"/>
    <s v="Pandi Naidu"/>
    <s v="Sales"/>
    <n v="6"/>
    <n v="467.95"/>
    <x v="3"/>
    <n v="561.54"/>
    <n v="2246.16"/>
    <n v="1885.56"/>
    <n v="360.6"/>
    <n v="0.16054065605299714"/>
    <s v="Credit Card"/>
    <s v="Not Returned"/>
    <s v="In-Store"/>
    <x v="435"/>
    <s v="Weekday"/>
  </r>
  <r>
    <s v="INV101272"/>
    <x v="147"/>
    <s v="CUST0420"/>
    <s v="Bharath Mudaliar"/>
    <s v="Silver"/>
    <s v="PRD027"/>
    <x v="17"/>
    <x v="1"/>
    <x v="79"/>
    <s v="FreshMart Mysuru Arcade"/>
    <x v="0"/>
    <n v="1009286"/>
    <n v="4.1378756863763095E-4"/>
    <s v="EMP0086"/>
    <s v="Charulatha Murugan"/>
    <s v="Sales"/>
    <n v="3"/>
    <n v="139.21"/>
    <x v="0"/>
    <n v="0"/>
    <n v="417.63"/>
    <n v="320.97000000000003"/>
    <n v="96.66"/>
    <n v="0.23144889016593634"/>
    <s v="Credit Card"/>
    <s v="Not Returned"/>
    <s v="In-Store"/>
    <x v="419"/>
    <s v="Weekday"/>
  </r>
  <r>
    <s v="INV101283"/>
    <x v="16"/>
    <s v="CUST0512"/>
    <s v="Elango Rao"/>
    <s v="Silver"/>
    <s v="PRD073"/>
    <x v="61"/>
    <x v="2"/>
    <x v="168"/>
    <s v="FreshMart Jaipur Junction"/>
    <x v="2"/>
    <n v="4786252"/>
    <n v="4.71749084670009E-4"/>
    <s v="EMP0328"/>
    <s v="Chitra Raj"/>
    <s v="Sales"/>
    <n v="5"/>
    <n v="392.68"/>
    <x v="0"/>
    <n v="0"/>
    <n v="2257.91"/>
    <n v="1595.25"/>
    <n v="662.66"/>
    <n v="0.2934837969626779"/>
    <s v="Credit Card"/>
    <s v="Not Returned"/>
    <s v="In-Store"/>
    <x v="436"/>
    <s v="Weekend"/>
  </r>
  <r>
    <s v="INV101285"/>
    <x v="107"/>
    <s v="CUST0482"/>
    <s v="Prakash Naicker"/>
    <s v="Gold"/>
    <s v="PRD135"/>
    <x v="77"/>
    <x v="7"/>
    <x v="82"/>
    <s v="FreshMart Tiruppur Market"/>
    <x v="0"/>
    <n v="5001334"/>
    <n v="4.7284584472862641E-4"/>
    <s v="EMP0288"/>
    <s v="Chitra Selvam"/>
    <s v="Sales"/>
    <n v="5"/>
    <n v="411.28"/>
    <x v="0"/>
    <n v="0"/>
    <n v="2364.86"/>
    <n v="1465.25"/>
    <n v="899.61"/>
    <n v="0.38040729683786778"/>
    <s v="Credit Card"/>
    <s v="Not Returned"/>
    <s v="In-Store"/>
    <x v="430"/>
    <s v="Weekend"/>
  </r>
  <r>
    <s v="INV101299"/>
    <x v="37"/>
    <s v="CUST0107"/>
    <s v="Naveen Sekar"/>
    <s v="Bronze"/>
    <s v="PRD112"/>
    <x v="16"/>
    <x v="3"/>
    <x v="161"/>
    <s v="FreshMart Ahmedabad Junction"/>
    <x v="1"/>
    <n v="594561"/>
    <n v="1.270164036995363E-3"/>
    <s v="EMP0089"/>
    <s v="Kalpana Balan"/>
    <s v="Cashier"/>
    <n v="3"/>
    <n v="251.73"/>
    <x v="0"/>
    <n v="0"/>
    <n v="755.19"/>
    <n v="631.55999999999995"/>
    <n v="123.63"/>
    <n v="0.16370714654590235"/>
    <s v="Credit Card"/>
    <s v="Not Returned"/>
    <s v="In-Store"/>
    <x v="52"/>
    <s v="Weekday"/>
  </r>
  <r>
    <s v="INV101302"/>
    <x v="262"/>
    <s v="CUST0353"/>
    <s v="Mala Nair"/>
    <s v="Gold"/>
    <s v="PRD115"/>
    <x v="20"/>
    <x v="3"/>
    <x v="34"/>
    <s v="FreshMart Kochi Circle"/>
    <x v="0"/>
    <n v="4405163"/>
    <n v="4.2034766931439314E-4"/>
    <s v="EMP0297"/>
    <s v="Kishore Naidu"/>
    <s v="Sales"/>
    <n v="4"/>
    <n v="423.73"/>
    <x v="4"/>
    <n v="84.75"/>
    <n v="1851.7"/>
    <n v="1279.6400000000001"/>
    <n v="572.05999999999995"/>
    <n v="0.30893773289409726"/>
    <s v="Credit Card"/>
    <s v="Not Returned"/>
    <s v="In-Store"/>
    <x v="437"/>
    <s v="Weekend"/>
  </r>
  <r>
    <s v="INV101304"/>
    <x v="195"/>
    <s v="CUST0202"/>
    <s v="Vijay Nair"/>
    <s v="Bronze"/>
    <s v="PRD006"/>
    <x v="30"/>
    <x v="9"/>
    <x v="143"/>
    <s v="FreshMart Madurai Junction"/>
    <x v="0"/>
    <n v="539795"/>
    <n v="5.410016765623986E-4"/>
    <s v="EMP0057"/>
    <s v="Indira Raj"/>
    <s v="Billing"/>
    <n v="1"/>
    <n v="343.56"/>
    <x v="1"/>
    <n v="51.53"/>
    <n v="292.02999999999997"/>
    <n v="216.32"/>
    <n v="75.709999999999994"/>
    <n v="0.25925418621374519"/>
    <s v="Credit Card"/>
    <s v="Not Returned"/>
    <s v="In-Store"/>
    <x v="258"/>
    <s v="Weekday"/>
  </r>
  <r>
    <s v="INV101310"/>
    <x v="70"/>
    <s v="CUST0088"/>
    <s v="Eswari Achari"/>
    <s v="Silver"/>
    <s v="PRD093"/>
    <x v="4"/>
    <x v="4"/>
    <x v="44"/>
    <s v="FreshMart Tiruppur Plaza"/>
    <x v="0"/>
    <n v="4650212"/>
    <n v="7.9037256796034248E-5"/>
    <s v="EMP0214"/>
    <s v="Sudha Kumar"/>
    <s v="Sales"/>
    <n v="4"/>
    <n v="96.72"/>
    <x v="4"/>
    <n v="19.34"/>
    <n v="367.54"/>
    <n v="319.27999999999997"/>
    <n v="48.26"/>
    <n v="0.13130543614300483"/>
    <s v="Credit Card"/>
    <s v="Not Returned"/>
    <s v="In-Store"/>
    <x v="242"/>
    <s v="Weekday"/>
  </r>
  <r>
    <s v="INV101312"/>
    <x v="148"/>
    <s v="CUST0399"/>
    <s v="Karthik Kumar"/>
    <s v="Silver"/>
    <s v="PRD031"/>
    <x v="90"/>
    <x v="1"/>
    <x v="58"/>
    <s v="FreshMart Chennai Complex"/>
    <x v="0"/>
    <n v="2023274"/>
    <n v="6.4319019569272372E-4"/>
    <s v="EMP0153"/>
    <s v="Eswari Raj"/>
    <s v="Sales"/>
    <n v="4"/>
    <n v="342.46"/>
    <x v="4"/>
    <n v="68.489999999999995"/>
    <n v="1301.3499999999999"/>
    <n v="1087.1199999999999"/>
    <n v="214.23"/>
    <n v="0.16462135474699352"/>
    <s v="Credit Card"/>
    <s v="Returned"/>
    <s v="In-Store"/>
    <x v="370"/>
    <s v="Weekday"/>
  </r>
  <r>
    <s v="INV101314"/>
    <x v="242"/>
    <s v="CUST0635"/>
    <s v="Thenmozhi Rao"/>
    <s v="Gold"/>
    <s v="PRD102"/>
    <x v="136"/>
    <x v="4"/>
    <x v="157"/>
    <s v="FreshMart Madurai Point"/>
    <x v="0"/>
    <n v="2213986"/>
    <n v="6.8710913257807415E-4"/>
    <s v="EMP0119"/>
    <s v="Om Sharma"/>
    <s v="Sales"/>
    <n v="4"/>
    <n v="400.33"/>
    <x v="4"/>
    <n v="80.069999999999993"/>
    <n v="1521.25"/>
    <n v="1363.6"/>
    <n v="157.65"/>
    <n v="0.10363188167625309"/>
    <s v="Credit Card"/>
    <s v="Not Returned"/>
    <s v="In-Store"/>
    <x v="438"/>
    <s v="Weekday"/>
  </r>
  <r>
    <s v="INV101315"/>
    <x v="195"/>
    <s v="CUST0072"/>
    <s v="Vijay Chandran"/>
    <s v="Gold"/>
    <s v="PRD047"/>
    <x v="52"/>
    <x v="5"/>
    <x v="86"/>
    <s v="FreshMart Chennai Junction"/>
    <x v="0"/>
    <n v="544019"/>
    <n v="2.4419183888798003E-3"/>
    <s v="EMP0142"/>
    <s v="Sathish Subramaniam"/>
    <s v="Billing"/>
    <n v="3"/>
    <n v="520.96"/>
    <x v="1"/>
    <n v="234.43"/>
    <n v="1328.45"/>
    <n v="1031.67"/>
    <n v="296.77999999999997"/>
    <n v="0.22340321427227217"/>
    <s v="Credit Card"/>
    <s v="Not Returned"/>
    <s v="In-Store"/>
    <x v="409"/>
    <s v="Weekday"/>
  </r>
  <r>
    <s v="INV101323"/>
    <x v="288"/>
    <s v="CUST0429"/>
    <s v="Banu Naicker"/>
    <s v="Bronze"/>
    <s v="PRD006"/>
    <x v="30"/>
    <x v="9"/>
    <x v="64"/>
    <s v="FreshMart Erode Point"/>
    <x v="0"/>
    <n v="835833"/>
    <n v="8.2207809454759508E-4"/>
    <s v="EMP0261"/>
    <s v="Hari Murugan"/>
    <s v="Sales"/>
    <n v="2"/>
    <n v="343.56"/>
    <x v="0"/>
    <n v="0"/>
    <n v="687.12"/>
    <n v="432.64"/>
    <n v="254.48"/>
    <n v="0.37035743392711606"/>
    <s v="Credit Card"/>
    <s v="Not Returned"/>
    <s v="In-Store"/>
    <x v="432"/>
    <s v="Weekday"/>
  </r>
  <r>
    <s v="INV101326"/>
    <x v="225"/>
    <s v="CUST0402"/>
    <s v="Usha Raj"/>
    <s v="Gold"/>
    <s v="PRD040"/>
    <x v="140"/>
    <x v="12"/>
    <x v="102"/>
    <s v="FreshMart Chandigarh Plaza"/>
    <x v="2"/>
    <n v="5078512"/>
    <n v="2.3852656053584197E-4"/>
    <s v="EMP0101"/>
    <s v="Hariharan Chandran"/>
    <s v="Operations"/>
    <n v="7"/>
    <n v="158.4"/>
    <x v="4"/>
    <n v="55.44"/>
    <n v="1211.3599999999999"/>
    <n v="892.36"/>
    <n v="319"/>
    <n v="0.26334037775723157"/>
    <s v="Credit Card"/>
    <s v="Not Returned"/>
    <s v="Online"/>
    <x v="439"/>
    <s v="Weekend"/>
  </r>
  <r>
    <s v="INV101336"/>
    <x v="189"/>
    <s v="CUST0296"/>
    <s v="Uma Pandian"/>
    <s v="Bronze"/>
    <s v="PRD035"/>
    <x v="29"/>
    <x v="1"/>
    <x v="57"/>
    <s v="FreshMart Hyderabad Extension"/>
    <x v="0"/>
    <n v="2273658"/>
    <n v="7.2560165161163204E-4"/>
    <s v="EMP0226"/>
    <s v="Arun Rao"/>
    <s v="Store Manager"/>
    <n v="3"/>
    <n v="503.36"/>
    <x v="4"/>
    <n v="75.5"/>
    <n v="1649.77"/>
    <n v="1169.4000000000001"/>
    <n v="480.37"/>
    <n v="0.29117392121326002"/>
    <s v="Credit Card"/>
    <s v="Not Returned"/>
    <s v="In-Store"/>
    <x v="74"/>
    <s v="Weekend"/>
  </r>
  <r>
    <s v="INV101348"/>
    <x v="33"/>
    <s v="CUST0452"/>
    <s v="Dhanya Varma"/>
    <s v="Bronze"/>
    <s v="PRD055"/>
    <x v="103"/>
    <x v="5"/>
    <x v="93"/>
    <s v="FreshMart Coimbatore Colony"/>
    <x v="1"/>
    <n v="516958"/>
    <n v="7.7468575783719382E-4"/>
    <s v="EMP0061"/>
    <s v="Poornima Devi"/>
    <s v="Billing"/>
    <n v="4"/>
    <n v="125.15"/>
    <x v="3"/>
    <n v="100.12"/>
    <n v="400.48"/>
    <n v="382.8"/>
    <n v="17.68"/>
    <n v="4.4147023571713941E-2"/>
    <s v="Credit Card"/>
    <s v="Not Returned"/>
    <s v="Online"/>
    <x v="440"/>
    <s v="Weekday"/>
  </r>
  <r>
    <s v="INV101350"/>
    <x v="289"/>
    <s v="CUST0153"/>
    <s v="Thenmozhi Sharma"/>
    <s v="Silver"/>
    <s v="PRD116"/>
    <x v="85"/>
    <x v="3"/>
    <x v="53"/>
    <s v="FreshMart Tiruppur Towers"/>
    <x v="0"/>
    <n v="496445"/>
    <n v="3.475712314556497E-4"/>
    <s v="EMP0296"/>
    <s v="Vani Venkataraman"/>
    <s v="Billing"/>
    <n v="1"/>
    <n v="150.04"/>
    <x v="0"/>
    <n v="0"/>
    <n v="172.55"/>
    <n v="127.98"/>
    <n v="44.57"/>
    <n v="0.25830194146624164"/>
    <s v="Credit Card"/>
    <s v="Not Returned"/>
    <s v="In-Store"/>
    <x v="27"/>
    <s v="Weekend"/>
  </r>
  <r>
    <s v="INV101351"/>
    <x v="105"/>
    <s v="CUST0584"/>
    <s v="Esha Krishnan"/>
    <s v="Gold"/>
    <s v="PRD093"/>
    <x v="4"/>
    <x v="4"/>
    <x v="169"/>
    <s v="FreshMart Lucknow Junction"/>
    <x v="2"/>
    <n v="4459489"/>
    <n v="1.7856754439802408E-4"/>
    <s v="EMP0179"/>
    <s v="Divya Devi"/>
    <s v="Sales"/>
    <n v="8"/>
    <n v="99.54"/>
    <x v="0"/>
    <n v="0"/>
    <n v="796.32"/>
    <n v="638.55999999999995"/>
    <n v="157.76"/>
    <n v="0.19811131203536264"/>
    <s v="Credit Card"/>
    <s v="Not Returned"/>
    <s v="In-Store"/>
    <x v="146"/>
    <s v="Weekday"/>
  </r>
  <r>
    <s v="INV101353"/>
    <x v="6"/>
    <s v="CUST0630"/>
    <s v="Lakshmi Chandran"/>
    <s v="Silver"/>
    <s v="PRD006"/>
    <x v="30"/>
    <x v="9"/>
    <x v="87"/>
    <s v="FreshMart Ahmedabad Hub"/>
    <x v="1"/>
    <n v="817396"/>
    <n v="1.5467411144659382E-3"/>
    <s v="EMP0164"/>
    <s v="Sundar Naicker"/>
    <s v="Billing"/>
    <n v="4"/>
    <n v="343.56"/>
    <x v="3"/>
    <n v="274.85000000000002"/>
    <n v="1264.3"/>
    <n v="865.28"/>
    <n v="399.02"/>
    <n v="0.31560547338448153"/>
    <s v="Credit Card"/>
    <s v="Not Returned"/>
    <s v="Mobile App"/>
    <x v="194"/>
    <s v="Weekend"/>
  </r>
  <r>
    <s v="INV101361"/>
    <x v="151"/>
    <s v="CUST0456"/>
    <s v="Kamala Devi"/>
    <s v="Bronze"/>
    <s v="PRD026"/>
    <x v="99"/>
    <x v="1"/>
    <x v="61"/>
    <s v="FreshMart Ahmedabad Arcade"/>
    <x v="1"/>
    <n v="2632479"/>
    <n v="2.4484145932408195E-4"/>
    <s v="EMP0340"/>
    <s v="Nithya Subramaniam"/>
    <s v="Cashier"/>
    <n v="2"/>
    <n v="329.69"/>
    <x v="1"/>
    <n v="98.91"/>
    <n v="644.54"/>
    <n v="494.5"/>
    <n v="150.04"/>
    <n v="0.23278617308468055"/>
    <s v="Credit Card"/>
    <s v="Not Returned"/>
    <s v="Online"/>
    <x v="441"/>
    <s v="Weekend"/>
  </r>
  <r>
    <s v="INV101371"/>
    <x v="153"/>
    <s v="CUST0054"/>
    <s v="Deepak Pillai"/>
    <s v="Gold"/>
    <s v="PRD060"/>
    <x v="114"/>
    <x v="11"/>
    <x v="53"/>
    <s v="FreshMart Tiruppur Towers"/>
    <x v="0"/>
    <n v="496445"/>
    <n v="1.1793652871919347E-3"/>
    <s v="EMP0296"/>
    <s v="Vani Venkataraman"/>
    <s v="Billing"/>
    <n v="8"/>
    <n v="74.87"/>
    <x v="1"/>
    <n v="89.84"/>
    <n v="585.49"/>
    <n v="434"/>
    <n v="151.49"/>
    <n v="0.2587405421100275"/>
    <s v="Credit Card"/>
    <s v="Not Returned"/>
    <s v="In-Store"/>
    <x v="442"/>
    <s v="Weekend"/>
  </r>
  <r>
    <s v="INV101376"/>
    <x v="117"/>
    <s v="CUST0666"/>
    <s v="Anand Reddy"/>
    <s v="Gold"/>
    <s v="PRD091"/>
    <x v="101"/>
    <x v="8"/>
    <x v="146"/>
    <s v="FreshMart Pune Complex"/>
    <x v="1"/>
    <n v="540374"/>
    <n v="2.8632946810912443E-3"/>
    <s v="EMP0141"/>
    <s v="Mala Velan"/>
    <s v="Sales"/>
    <n v="4"/>
    <n v="407.17"/>
    <x v="4"/>
    <n v="81.430000000000007"/>
    <n v="1547.25"/>
    <n v="1206.28"/>
    <n v="340.97"/>
    <n v="0.22037162708030378"/>
    <s v="Credit Card"/>
    <s v="Not Returned"/>
    <s v="Mobile App"/>
    <x v="204"/>
    <s v="Weekday"/>
  </r>
  <r>
    <s v="INV101383"/>
    <x v="144"/>
    <s v="CUST0522"/>
    <s v="Gayathri Naicker"/>
    <s v="Silver"/>
    <s v="PRD048"/>
    <x v="104"/>
    <x v="5"/>
    <x v="140"/>
    <s v="FreshMart Salem Circle"/>
    <x v="0"/>
    <n v="4219703"/>
    <n v="1.5753241401112827E-4"/>
    <s v="EMP0136"/>
    <s v="Karthik Menon"/>
    <s v="Sales"/>
    <n v="5"/>
    <n v="147.72"/>
    <x v="2"/>
    <n v="73.86"/>
    <n v="664.74"/>
    <n v="546.04999999999995"/>
    <n v="118.69"/>
    <n v="0.17855101242591087"/>
    <s v="Credit Card"/>
    <s v="Not Returned"/>
    <s v="Online"/>
    <x v="443"/>
    <s v="Weekday"/>
  </r>
  <r>
    <s v="INV101388"/>
    <x v="125"/>
    <s v="CUST0277"/>
    <s v="Senthil Kumar"/>
    <s v="Gold"/>
    <s v="PRD070"/>
    <x v="6"/>
    <x v="2"/>
    <x v="86"/>
    <s v="FreshMart Chennai Junction"/>
    <x v="0"/>
    <n v="544019"/>
    <n v="1.7255095869813371E-3"/>
    <s v="EMP0157"/>
    <s v="Elango Velan"/>
    <s v="Cashier"/>
    <n v="4"/>
    <n v="247.03"/>
    <x v="4"/>
    <n v="49.41"/>
    <n v="938.71"/>
    <n v="755.92"/>
    <n v="182.79"/>
    <n v="0.19472467535234522"/>
    <s v="Credit Card"/>
    <s v="Returned"/>
    <s v="In-Store"/>
    <x v="349"/>
    <s v="Weekday"/>
  </r>
  <r>
    <s v="INV101404"/>
    <x v="218"/>
    <s v="CUST0426"/>
    <s v="Venkat Nathan"/>
    <s v="Bronze"/>
    <s v="PRD015"/>
    <x v="55"/>
    <x v="0"/>
    <x v="8"/>
    <s v="FreshMart Kochi Plaza"/>
    <x v="0"/>
    <n v="2481146"/>
    <n v="3.1489078030877665E-4"/>
    <s v="EMP0301"/>
    <s v="Kalpana Prabhu"/>
    <s v="Inventory"/>
    <n v="2"/>
    <n v="459.58"/>
    <x v="1"/>
    <n v="137.87"/>
    <n v="781.29"/>
    <n v="773.78"/>
    <n v="7.51"/>
    <n v="9.6123078498380893E-3"/>
    <s v="Credit Card"/>
    <s v="Returned"/>
    <s v="In-Store"/>
    <x v="54"/>
    <s v="Weekday"/>
  </r>
  <r>
    <s v="INV101405"/>
    <x v="135"/>
    <s v="CUST0465"/>
    <s v="Madhavan Iyer"/>
    <s v="Silver"/>
    <s v="PRD026"/>
    <x v="99"/>
    <x v="1"/>
    <x v="10"/>
    <s v="FreshMart Salem Main Road"/>
    <x v="0"/>
    <n v="838760"/>
    <n v="1.5368997090943774E-3"/>
    <s v="EMP0132"/>
    <s v="Radha Balan"/>
    <s v="Sales"/>
    <n v="4"/>
    <n v="329.69"/>
    <x v="1"/>
    <n v="197.81"/>
    <n v="1289.0899999999999"/>
    <n v="989"/>
    <n v="300.08999999999997"/>
    <n v="0.23279212467709778"/>
    <s v="Credit Card"/>
    <s v="Not Returned"/>
    <s v="In-Store"/>
    <x v="32"/>
    <s v="Weekend"/>
  </r>
  <r>
    <s v="INV101409"/>
    <x v="290"/>
    <s v="CUST0266"/>
    <s v="Revathi Chettiar"/>
    <s v="Bronze"/>
    <s v="PRD098"/>
    <x v="94"/>
    <x v="4"/>
    <x v="42"/>
    <s v="FreshMart Madurai Colony"/>
    <x v="0"/>
    <n v="2169082"/>
    <n v="7.6649937623381691E-5"/>
    <s v="EMP0285"/>
    <s v="Lalitha Murugan"/>
    <s v="Store Manager"/>
    <n v="2"/>
    <n v="83.13"/>
    <x v="0"/>
    <n v="0"/>
    <n v="166.26"/>
    <n v="138.18"/>
    <n v="28.08"/>
    <n v="0.16889209671598701"/>
    <s v="Credit Card"/>
    <s v="Not Returned"/>
    <s v="In-Store"/>
    <x v="419"/>
    <s v="Weekday"/>
  </r>
  <r>
    <s v="INV101414"/>
    <x v="76"/>
    <s v="CUST0286"/>
    <s v="Senthil Devi"/>
    <s v="Silver"/>
    <s v="PRD091"/>
    <x v="101"/>
    <x v="8"/>
    <x v="143"/>
    <s v="FreshMart Madurai Junction"/>
    <x v="0"/>
    <n v="539795"/>
    <n v="1.3935290249076039E-3"/>
    <s v="EMP0204"/>
    <s v="Ramesh Murugan"/>
    <s v="Inventory"/>
    <n v="2"/>
    <n v="376.11"/>
    <x v="0"/>
    <n v="0"/>
    <n v="752.22"/>
    <n v="603.14"/>
    <n v="149.08000000000001"/>
    <n v="0.19818670069926353"/>
    <s v="Credit Card"/>
    <s v="Not Returned"/>
    <s v="In-Store"/>
    <x v="331"/>
    <s v="Weekday"/>
  </r>
  <r>
    <s v="INV101416"/>
    <x v="23"/>
    <s v="CUST0088"/>
    <s v="Eswari Achari"/>
    <s v="Silver"/>
    <s v="PRD027"/>
    <x v="17"/>
    <x v="1"/>
    <x v="169"/>
    <s v="FreshMart Lucknow Junction"/>
    <x v="2"/>
    <n v="4459489"/>
    <n v="1.076961956852007E-4"/>
    <s v="EMP0168"/>
    <s v="Sudha Sekar"/>
    <s v="Cashier"/>
    <n v="3"/>
    <n v="139.21"/>
    <x v="0"/>
    <n v="0"/>
    <n v="480.27"/>
    <n v="320.97000000000003"/>
    <n v="159.30000000000001"/>
    <n v="0.33168842526079084"/>
    <s v="Credit Card"/>
    <s v="Not Returned"/>
    <s v="Mobile App"/>
    <x v="444"/>
    <s v="Weekend"/>
  </r>
  <r>
    <s v="INV101418"/>
    <x v="291"/>
    <s v="CUST0370"/>
    <s v="Jaya Naicker"/>
    <s v="Gold"/>
    <s v="PRD034"/>
    <x v="84"/>
    <x v="1"/>
    <x v="139"/>
    <s v="FreshMart Kochi Square"/>
    <x v="0"/>
    <n v="429599"/>
    <n v="2.4866445219844553E-3"/>
    <s v="EMP0322"/>
    <s v="Prasath Naidu"/>
    <s v="Billing"/>
    <n v="8"/>
    <n v="140.56"/>
    <x v="4"/>
    <n v="56.22"/>
    <n v="1068.26"/>
    <n v="778.8"/>
    <n v="289.45999999999998"/>
    <n v="0.27096399752869149"/>
    <s v="Credit Card"/>
    <s v="Not Returned"/>
    <s v="In-Store"/>
    <x v="445"/>
    <s v="Weekday"/>
  </r>
  <r>
    <s v="INV101429"/>
    <x v="35"/>
    <s v="CUST0617"/>
    <s v="Pandi Pandian"/>
    <s v="Silver "/>
    <s v="PRD080"/>
    <x v="106"/>
    <x v="2"/>
    <x v="4"/>
    <s v="FreshMart Hyderabad Towers"/>
    <x v="0"/>
    <n v="1041021"/>
    <n v="8.475045171999412E-4"/>
    <s v="EMP0056"/>
    <s v="Anjali Balan"/>
    <s v="Sales"/>
    <n v="4"/>
    <n v="275.70999999999998"/>
    <x v="3"/>
    <n v="220.57"/>
    <n v="882.27"/>
    <n v="825.2"/>
    <n v="57.07"/>
    <n v="6.4685413762226987E-2"/>
    <s v="Credit Card"/>
    <s v="Not Returned"/>
    <s v="In-Store"/>
    <x v="446"/>
    <s v="Weekday"/>
  </r>
  <r>
    <s v="INV101432"/>
    <x v="24"/>
    <s v="CUST0219"/>
    <s v="Pandi Naidu"/>
    <s v=" Gold"/>
    <s v="PRD047"/>
    <x v="52"/>
    <x v="5"/>
    <x v="129"/>
    <s v="FreshMart Kanpur Colony"/>
    <x v="2"/>
    <n v="4727024"/>
    <n v="3.1061615088055403E-4"/>
    <s v="EMP0048"/>
    <s v="Ovi Venkataraman"/>
    <s v="Cashier"/>
    <n v="3"/>
    <n v="489.43"/>
    <x v="0"/>
    <n v="0"/>
    <n v="1468.29"/>
    <n v="1031.67"/>
    <n v="436.62"/>
    <n v="0.29736632409128988"/>
    <s v="Credit Card"/>
    <s v="Not Returned"/>
    <s v="Online"/>
    <x v="447"/>
    <s v="Weekday"/>
  </r>
  <r>
    <s v="INV101455"/>
    <x v="59"/>
    <s v="CUST0169"/>
    <s v="Thenmozhi Murugan"/>
    <s v="Bronze"/>
    <s v="PRD064"/>
    <x v="53"/>
    <x v="11"/>
    <x v="94"/>
    <s v="FreshMart Surat Colony"/>
    <x v="1"/>
    <n v="2397693"/>
    <n v="3.7043524754837255E-4"/>
    <s v="EMP0200"/>
    <s v="Lalitha Varma"/>
    <s v="Cashier"/>
    <n v="2"/>
    <n v="386.17"/>
    <x v="0"/>
    <n v="0"/>
    <n v="888.19"/>
    <n v="551.34"/>
    <n v="336.85"/>
    <n v="0.37925443880250848"/>
    <s v="Credit Card"/>
    <s v="Not Returned"/>
    <s v="In-Store"/>
    <x v="128"/>
    <s v="Weekend"/>
  </r>
  <r>
    <s v="INV101462"/>
    <x v="97"/>
    <s v="CUST0407"/>
    <s v="Thiru Selvam"/>
    <s v="Silver"/>
    <s v="PRD122"/>
    <x v="46"/>
    <x v="6"/>
    <x v="53"/>
    <s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 v="CUST0103"/>
    <s v="Chandran Varma"/>
    <s v="Bronze"/>
    <s v="PRD093"/>
    <x v="4"/>
    <x v="4"/>
    <x v="139"/>
    <s v="FreshMart Kochi Square"/>
    <x v="0"/>
    <n v="429599"/>
    <n v="5.1783174541840187E-4"/>
    <s v="EMP0322"/>
    <s v="Prasath Naidu"/>
    <s v="Billing"/>
    <n v="2"/>
    <n v="96.72"/>
    <x v="0"/>
    <n v="0"/>
    <n v="222.46"/>
    <n v="159.63999999999999"/>
    <n v="62.82"/>
    <n v="0.28238784500584374"/>
    <s v="Credit Card"/>
    <s v="Not Returned"/>
    <s v="In-Store"/>
    <x v="422"/>
    <s v="Weekend"/>
  </r>
  <r>
    <s v="INV101491"/>
    <x v="181"/>
    <s v="CUST0157"/>
    <s v="Prasath Chettiar"/>
    <s v="Gold"/>
    <s v="PRD148"/>
    <x v="122"/>
    <x v="10"/>
    <x v="103"/>
    <s v="FreshMart Jaipur Colony"/>
    <x v="2"/>
    <n v="2471169"/>
    <n v="2.2661339633185752E-4"/>
    <s v="EMP0264"/>
    <s v="Bhavani Iyer"/>
    <s v="Sales"/>
    <n v="4"/>
    <n v="121.74"/>
    <x v="0"/>
    <n v="0"/>
    <n v="560"/>
    <n v="333.32"/>
    <n v="226.68"/>
    <n v="0.4047857142857143"/>
    <s v="Credit Card"/>
    <s v="Not Returned"/>
    <s v="In-Store"/>
    <x v="448"/>
    <s v="Weekend"/>
  </r>
  <r>
    <s v="INV101509"/>
    <x v="292"/>
    <s v="CUST0540"/>
    <s v="Thenmozhi Naicker"/>
    <s v="Gold"/>
    <s v="PRD051"/>
    <x v="43"/>
    <x v="5"/>
    <x v="126"/>
    <s v="FreshMart Pune Square"/>
    <x v="1"/>
    <n v="563088"/>
    <n v="1.2069871849515528E-3"/>
    <s v="EMP0262"/>
    <s v="Umesh Krishnan"/>
    <s v="Sales"/>
    <n v="4"/>
    <n v="169.91"/>
    <x v="0"/>
    <n v="0"/>
    <n v="679.64"/>
    <n v="451.2"/>
    <n v="228.44"/>
    <n v="0.33611912188805837"/>
    <s v="Credit Card"/>
    <s v="Not Returned"/>
    <s v="In-Store"/>
    <x v="115"/>
    <s v="Weekday"/>
  </r>
  <r>
    <s v="INV101510"/>
    <x v="151"/>
    <s v="CUST0136"/>
    <s v="Vani Menon"/>
    <s v="Silver"/>
    <s v="PRD075"/>
    <x v="72"/>
    <x v="2"/>
    <x v="119"/>
    <s v="FreshMart Lucknow Main Road"/>
    <x v="2"/>
    <n v="520611"/>
    <n v="1.3135335211895255E-3"/>
    <s v="EMP0161"/>
    <s v="Lokesh Venkataraman"/>
    <s v="Inventory"/>
    <n v="2"/>
    <n v="297.32"/>
    <x v="0"/>
    <n v="0"/>
    <n v="683.84"/>
    <n v="450.56"/>
    <n v="233.28"/>
    <n v="0.34113242863827792"/>
    <s v="Credit Card"/>
    <s v="Not Returned"/>
    <s v="Mobile App"/>
    <x v="416"/>
    <s v="Weekend"/>
  </r>
  <r>
    <s v="INV101512"/>
    <x v="208"/>
    <s v="CUST0429"/>
    <s v="Banu Naicker"/>
    <s v="Bronze"/>
    <s v="PRD071"/>
    <x v="76"/>
    <x v="2"/>
    <x v="64"/>
    <s v="FreshMart Erode Point"/>
    <x v="0"/>
    <n v="835833"/>
    <n v="2.9382663761780167E-4"/>
    <s v="EMP0261"/>
    <s v="Hari Murugan"/>
    <s v="Sales"/>
    <n v="4"/>
    <n v="53.39"/>
    <x v="0"/>
    <n v="0"/>
    <n v="245.59"/>
    <n v="172.04"/>
    <n v="73.55"/>
    <n v="0.29948287796734391"/>
    <s v="Credit Card"/>
    <s v="Not Returned"/>
    <s v="In-Store"/>
    <x v="146"/>
    <s v="Weekend"/>
  </r>
  <r>
    <s v="INV101517"/>
    <x v="15"/>
    <s v="CUST0657"/>
    <s v="Devi Pandian"/>
    <s v="Silver"/>
    <s v="PRD108"/>
    <x v="12"/>
    <x v="3"/>
    <x v="26"/>
    <s v="FreshMart Chennai Gardens"/>
    <x v="0"/>
    <n v="1922335"/>
    <n v="7.7957275917048794E-4"/>
    <s v="EMP0336"/>
    <s v="Sanjay Sharma"/>
    <s v="Billing"/>
    <n v="5"/>
    <n v="306.62"/>
    <x v="1"/>
    <n v="229.97"/>
    <n v="1498.6"/>
    <n v="1299.6500000000001"/>
    <n v="198.95"/>
    <n v="0.13275724009075138"/>
    <s v="Credit Card"/>
    <s v="Not Returned"/>
    <s v="In-Store"/>
    <x v="185"/>
    <s v="Weekend"/>
  </r>
  <r>
    <s v="INV101520"/>
    <x v="89"/>
    <s v="CUST0699"/>
    <s v="Karthik Iyer"/>
    <s v="Gold"/>
    <s v="PRD133"/>
    <x v="14"/>
    <x v="7"/>
    <x v="1"/>
    <s v="FreshMart Mumbai Central"/>
    <x v="1"/>
    <n v="933757"/>
    <n v="2.6444781672319457E-4"/>
    <s v="EMP0347"/>
    <s v="Dhanush Chandran"/>
    <s v="Sales"/>
    <n v="3"/>
    <n v="82.31"/>
    <x v="0"/>
    <n v="0"/>
    <n v="246.93"/>
    <n v="186.75"/>
    <n v="60.18"/>
    <n v="0.24371279309925889"/>
    <s v="Credit Card"/>
    <s v="Not Returned"/>
    <s v="Online"/>
    <x v="366"/>
    <s v="Weekday"/>
  </r>
  <r>
    <s v="INV101521"/>
    <x v="80"/>
    <s v="CUST0621"/>
    <s v="Priya Iyer"/>
    <s v="Gold"/>
    <s v="PRD030"/>
    <x v="9"/>
    <x v="1"/>
    <x v="131"/>
    <s v="FreshMart Nagpur Towers"/>
    <x v="0"/>
    <n v="2322017"/>
    <n v="4.1531565014381891E-4"/>
    <s v="EMP0302"/>
    <s v="Anitha Subramaniam"/>
    <s v="Sales"/>
    <n v="5"/>
    <n v="186.35"/>
    <x v="2"/>
    <n v="93.17"/>
    <n v="964.37"/>
    <n v="710"/>
    <n v="254.37"/>
    <n v="0.26376805582919421"/>
    <s v="Credit Card"/>
    <s v="Not Returned"/>
    <s v="In-Store"/>
    <x v="449"/>
    <s v="Weekend"/>
  </r>
  <r>
    <s v="INV101525"/>
    <x v="13"/>
    <s v="CUST0545"/>
    <s v="Prakash Mudaliar"/>
    <s v="Bronze"/>
    <s v="PRD102"/>
    <x v="136"/>
    <x v="4"/>
    <x v="63"/>
    <s v="FreshMart Ahmedabad Complex"/>
    <x v="0"/>
    <n v="1058381"/>
    <n v="1.5659483683097106E-3"/>
    <s v="EMP0024"/>
    <s v="Bhavani Kumar"/>
    <s v="Cashier"/>
    <n v="4"/>
    <n v="400.33"/>
    <x v="2"/>
    <n v="160.13"/>
    <n v="1657.37"/>
    <n v="1363.6"/>
    <n v="293.77"/>
    <n v="0.17725070442930668"/>
    <s v="Credit Card"/>
    <s v="Not Returned"/>
    <s v="In-Store"/>
    <x v="384"/>
    <s v="Weekend"/>
  </r>
  <r>
    <s v="INV101534"/>
    <x v="83"/>
    <s v="CUST0561"/>
    <s v="Usha Balan"/>
    <s v="Bronze"/>
    <s v="PRD023"/>
    <x v="102"/>
    <x v="0"/>
    <x v="57"/>
    <s v="FreshMart Hyderabad Extension"/>
    <x v="0"/>
    <n v="2273658"/>
    <n v="1.3849488357527826E-4"/>
    <s v="EMP0173"/>
    <s v="Mala Iyer"/>
    <s v="Inventory"/>
    <n v="1"/>
    <n v="342.27"/>
    <x v="3"/>
    <n v="68.45"/>
    <n v="314.89"/>
    <n v="266.10000000000002"/>
    <n v="48.79"/>
    <n v="0.15494299596684558"/>
    <s v="Credit Card"/>
    <s v="Not Returned"/>
    <s v="In-Store"/>
    <x v="52"/>
    <s v="Weekend"/>
  </r>
  <r>
    <s v="INV101538"/>
    <x v="95"/>
    <s v="CUST0080"/>
    <s v="Suresh Naidu"/>
    <s v="Silver"/>
    <s v="PRD057"/>
    <x v="5"/>
    <x v="5"/>
    <x v="139"/>
    <s v="FreshMart Kochi Square"/>
    <x v="0"/>
    <n v="429599"/>
    <n v="1.6173454779922671E-3"/>
    <s v="EMP0322"/>
    <s v="Prasath Naidu"/>
    <s v="Billing"/>
    <n v="2"/>
    <n v="317.99"/>
    <x v="4"/>
    <n v="31.8"/>
    <n v="694.81"/>
    <n v="470.1"/>
    <n v="224.71"/>
    <n v="0.32341215584116523"/>
    <s v="Credit Card"/>
    <s v="Not Returned"/>
    <s v="Online"/>
    <x v="386"/>
    <s v="Weekend"/>
  </r>
  <r>
    <s v="INV101548"/>
    <x v="12"/>
    <s v="CUST0096"/>
    <s v="Hariharan Gounder"/>
    <s v="Gold"/>
    <s v="PRD118"/>
    <x v="117"/>
    <x v="6"/>
    <x v="95"/>
    <s v="FreshMart Erode Heights"/>
    <x v="0"/>
    <n v="486040"/>
    <n v="1.8682412970125915E-3"/>
    <s v="EMP0271"/>
    <s v="Dhanush Gounder"/>
    <s v="Inventory"/>
    <n v="5"/>
    <n v="157.91999999999999"/>
    <x v="0"/>
    <n v="0"/>
    <n v="908.04"/>
    <n v="688.2"/>
    <n v="219.84"/>
    <n v="0.24210387207612"/>
    <s v="Credit Card"/>
    <s v="Not Returned"/>
    <s v="In-Store"/>
    <x v="91"/>
    <s v="Weekend"/>
  </r>
  <r>
    <s v="INV101563"/>
    <x v="12"/>
    <s v="CUST0398"/>
    <s v="Balamurugan Menon"/>
    <s v="Gold"/>
    <s v="PRD002"/>
    <x v="95"/>
    <x v="9"/>
    <x v="9"/>
    <s v="FreshMart Hyderabad Heights"/>
    <x v="0"/>
    <n v="967200"/>
    <n v="2.3631513647642678E-3"/>
    <s v="EMP0273"/>
    <s v="Prasath Subramaniam"/>
    <s v="Store Manager"/>
    <n v="5"/>
    <n v="441.67"/>
    <x v="2"/>
    <n v="220.84"/>
    <n v="2285.64"/>
    <n v="1270.25"/>
    <n v="1015.39"/>
    <n v="0.44424756304579899"/>
    <s v="Credit Card"/>
    <s v="Not Returned"/>
    <s v="Online"/>
    <x v="380"/>
    <s v="Weekend"/>
  </r>
  <r>
    <s v="INV101568"/>
    <x v="290"/>
    <s v="CUST0435"/>
    <s v="Rajesh Devi"/>
    <s v="Silver"/>
    <s v="PRD089"/>
    <x v="116"/>
    <x v="8"/>
    <x v="75"/>
    <s v="FreshMart Kochi Colony"/>
    <x v="0"/>
    <n v="3928553"/>
    <n v="6.6136310239418944E-5"/>
    <s v="EMP0004"/>
    <s v="Hema Chettiar"/>
    <s v="Sales"/>
    <n v="1"/>
    <n v="305.67"/>
    <x v="1"/>
    <n v="45.85"/>
    <n v="259.82"/>
    <n v="251.42"/>
    <n v="8.4"/>
    <n v="3.2330074667077206E-2"/>
    <s v="Credit Card"/>
    <s v="Not Returned"/>
    <s v="In-Store"/>
    <x v="74"/>
    <s v="Weekday"/>
  </r>
  <r>
    <s v="INV101569"/>
    <x v="159"/>
    <s v="CUST0562"/>
    <s v="Gopal Pandian"/>
    <s v="Gold"/>
    <s v="PRD050"/>
    <x v="40"/>
    <x v="5"/>
    <x v="157"/>
    <s v="FreshMart Madurai Point"/>
    <x v="0"/>
    <n v="2213986"/>
    <n v="1.0685704426315253E-4"/>
    <s v="EMP0065"/>
    <s v="Kavya Velan"/>
    <s v="Cashier"/>
    <n v="4"/>
    <n v="51.43"/>
    <x v="0"/>
    <n v="0"/>
    <n v="236.58"/>
    <n v="149.91999999999999"/>
    <n v="86.66"/>
    <n v="0.36630315326739366"/>
    <s v="Credit Card"/>
    <s v="Not Returned"/>
    <s v="In-Store"/>
    <x v="199"/>
    <s v="Weekend"/>
  </r>
  <r>
    <s v="INV101571"/>
    <x v="273"/>
    <s v="CUST0189"/>
    <s v="Missing Customer Name"/>
    <s v="Gold"/>
    <s v="PRD054"/>
    <x v="75"/>
    <x v="5"/>
    <x v="157"/>
    <s v="FreshMart Madurai Point"/>
    <x v="0"/>
    <n v="2213986"/>
    <n v="9.8098632963352066E-4"/>
    <s v="EMP0225"/>
    <s v="Banu Achari"/>
    <s v="Sales"/>
    <n v="4"/>
    <n v="571.54999999999995"/>
    <x v="4"/>
    <n v="114.31"/>
    <n v="2171.89"/>
    <n v="1516.76"/>
    <n v="655.13"/>
    <n v="0.30164050665549363"/>
    <s v="Credit Card"/>
    <s v="Not Returned"/>
    <s v="In-Store"/>
    <x v="302"/>
    <s v="Weekday"/>
  </r>
  <r>
    <s v="INV101578"/>
    <x v="123"/>
    <s v="CUST0654"/>
    <s v="Gokul Sekar"/>
    <s v="Gold"/>
    <s v="PRD097"/>
    <x v="7"/>
    <x v="4"/>
    <x v="75"/>
    <s v="FreshMart Kochi Colony"/>
    <x v="0"/>
    <n v="3928553"/>
    <n v="2.8870426337636274E-4"/>
    <s v="EMP0173"/>
    <s v="Mala Iyer"/>
    <s v="Inventory"/>
    <n v="3"/>
    <n v="397.96"/>
    <x v="4"/>
    <n v="59.69"/>
    <n v="1134.19"/>
    <n v="931.14"/>
    <n v="203.05"/>
    <n v="0.17902644177783264"/>
    <s v="Credit Card"/>
    <s v="Not Returned"/>
    <s v="In-Store"/>
    <x v="274"/>
    <s v="Weekday"/>
  </r>
  <r>
    <s v="INV101585"/>
    <x v="7"/>
    <s v="CUST0611"/>
    <s v="Vasanth Iyer"/>
    <s v="Gold"/>
    <s v="PRD061"/>
    <x v="130"/>
    <x v="11"/>
    <x v="146"/>
    <s v="FreshMart Pune Complex"/>
    <x v="1"/>
    <n v="540374"/>
    <n v="2.2470178061860858E-3"/>
    <s v="EMP0141"/>
    <s v="Mala Velan"/>
    <s v="Sales"/>
    <n v="3"/>
    <n v="351.95"/>
    <x v="0"/>
    <n v="0"/>
    <n v="1214.23"/>
    <n v="665.16"/>
    <n v="549.07000000000005"/>
    <n v="0.45219604193604179"/>
    <s v="Credit Card"/>
    <s v="Not Returned"/>
    <s v="In-Store"/>
    <x v="450"/>
    <s v="Weekend"/>
  </r>
  <r>
    <s v="INV101587"/>
    <x v="262"/>
    <s v="CUST0353"/>
    <s v="Mala Nair"/>
    <s v="Gold"/>
    <s v="PRD148"/>
    <x v="122"/>
    <x v="10"/>
    <x v="73"/>
    <s v="FreshMart Hyderabad Market"/>
    <x v="0"/>
    <n v="1996693"/>
    <n v="4.5335963014845048E-4"/>
    <s v="EMP0052"/>
    <s v="Pandi Iyer"/>
    <s v="Sales"/>
    <n v="7"/>
    <n v="112.45"/>
    <x v="0"/>
    <n v="0"/>
    <n v="905.22"/>
    <n v="583.30999999999995"/>
    <n v="321.91000000000003"/>
    <n v="0.35561520956231635"/>
    <s v="Credit Card"/>
    <s v="Not Returned"/>
    <s v="Online"/>
    <x v="66"/>
    <s v="Weekend"/>
  </r>
  <r>
    <s v="INV101595"/>
    <x v="241"/>
    <s v="CUST0303"/>
    <s v="Kamala Subramaniam"/>
    <s v="Silver"/>
    <s v="PRD030"/>
    <x v="9"/>
    <x v="1"/>
    <x v="138"/>
    <s v="FreshMart Kochi Gardens"/>
    <x v="0"/>
    <n v="433204"/>
    <n v="1.9924792938200014E-3"/>
    <s v="EMP0030"/>
    <s v="Hariharan Rao"/>
    <s v="Cashier"/>
    <n v="5"/>
    <n v="172.63"/>
    <x v="0"/>
    <n v="0"/>
    <n v="863.15"/>
    <n v="710"/>
    <n v="153.15"/>
    <n v="0.17743150089787407"/>
    <s v="Credit Card"/>
    <s v="Not Returned"/>
    <s v="Mobile App"/>
    <x v="451"/>
    <s v="Weekday"/>
  </r>
  <r>
    <s v="INV101601"/>
    <x v="192"/>
    <s v="CUST0643"/>
    <s v="Arun Gounder"/>
    <s v="Bronze"/>
    <s v="PRD011"/>
    <x v="86"/>
    <x v="9"/>
    <x v="153"/>
    <s v="FreshMart Madurai Plaza"/>
    <x v="0"/>
    <n v="1030396"/>
    <n v="4.7915558678411022E-4"/>
    <s v="EMP0092"/>
    <s v="Tara Gupta"/>
    <s v="Sales"/>
    <n v="3"/>
    <n v="168.36"/>
    <x v="1"/>
    <n v="75.760000000000005"/>
    <n v="493.72"/>
    <n v="306.69"/>
    <n v="187.03"/>
    <n v="0.37881795349590858"/>
    <s v="Credit Card"/>
    <s v="Not Returned"/>
    <s v="In-Store"/>
    <x v="362"/>
    <s v="Weekend"/>
  </r>
  <r>
    <s v="INV101609"/>
    <x v="227"/>
    <s v="CUST0499"/>
    <s v="Rajesh Rao"/>
    <s v="Gold"/>
    <s v="PRD020"/>
    <x v="80"/>
    <x v="0"/>
    <x v="10"/>
    <s v="FreshMart Salem Main Road"/>
    <x v="0"/>
    <n v="838760"/>
    <n v="7.6329343316324102E-4"/>
    <s v="EMP0033"/>
    <s v="Geetha Subramaniam"/>
    <s v="Sales"/>
    <n v="7"/>
    <n v="107.6"/>
    <x v="1"/>
    <n v="112.98"/>
    <n v="640.22"/>
    <n v="602.35"/>
    <n v="37.869999999999997"/>
    <n v="5.9151541657555207E-2"/>
    <s v="Credit Card"/>
    <s v="Not Returned"/>
    <s v="In-Store"/>
    <x v="323"/>
    <s v="Weekday"/>
  </r>
  <r>
    <s v="INV101613"/>
    <x v="259"/>
    <s v="CUST0035"/>
    <s v="Balamurugan Sharma"/>
    <s v="Gold"/>
    <s v="PRD049"/>
    <x v="126"/>
    <x v="5"/>
    <x v="124"/>
    <s v="FreshMart Erode Extension"/>
    <x v="0"/>
    <n v="5287316"/>
    <n v="6.2399523690280664E-4"/>
    <s v="EMP0205"/>
    <s v="Divya Menon"/>
    <s v="Store Manager"/>
    <n v="8"/>
    <n v="458.23"/>
    <x v="2"/>
    <n v="366.58"/>
    <n v="3299.26"/>
    <n v="2471.52"/>
    <n v="827.74"/>
    <n v="0.25088656244127472"/>
    <s v="Credit Card"/>
    <s v="Not Returned"/>
    <s v="In-Store"/>
    <x v="452"/>
    <s v="Weekday"/>
  </r>
  <r>
    <s v="INV101616"/>
    <x v="272"/>
    <s v="CUST0104"/>
    <s v="Divya Krishnan"/>
    <s v="Bronze"/>
    <s v="PRD137"/>
    <x v="120"/>
    <x v="7"/>
    <x v="98"/>
    <s v="FreshMart Mysuru Plaza"/>
    <x v="0"/>
    <n v="538449"/>
    <n v="1.6422725272031333E-3"/>
    <s v="EMP0104"/>
    <s v="Pandi Nair"/>
    <s v="Inventory"/>
    <n v="2"/>
    <n v="442.14"/>
    <x v="0"/>
    <n v="0"/>
    <n v="884.28"/>
    <n v="703.74"/>
    <n v="180.54"/>
    <n v="0.20416610123490297"/>
    <s v="Credit Card"/>
    <s v="Not Returned"/>
    <s v="In-Store"/>
    <x v="67"/>
    <s v="Weekday"/>
  </r>
  <r>
    <s v="INV101620"/>
    <x v="75"/>
    <s v="CUST0628"/>
    <s v="Deepa Subramaniam"/>
    <s v="Bronze"/>
    <s v="PRD130"/>
    <x v="128"/>
    <x v="7"/>
    <x v="3"/>
    <s v="FreshMart Lucknow Heights"/>
    <x v="2"/>
    <n v="5193529"/>
    <n v="1.9015586511599339E-4"/>
    <s v="EMP0133"/>
    <s v="Deepak Naicker"/>
    <s v="Sales"/>
    <n v="2"/>
    <n v="519.78"/>
    <x v="4"/>
    <n v="51.98"/>
    <n v="987.58"/>
    <n v="795.84"/>
    <n v="191.74"/>
    <n v="0.1941513598898317"/>
    <s v="Credit Card"/>
    <s v="Not Returned"/>
    <s v="In-Store"/>
    <x v="347"/>
    <s v="Weekday"/>
  </r>
  <r>
    <s v="INV101621"/>
    <x v="293"/>
    <s v="CUST0054"/>
    <s v="Deepak Pillai"/>
    <s v="Gold"/>
    <s v="PRD109"/>
    <x v="93"/>
    <x v="3"/>
    <x v="14"/>
    <s v="FreshMart Bengaluru Circle"/>
    <x v="0"/>
    <n v="926537"/>
    <n v="5.5257372344547496E-4"/>
    <s v="EMP0263"/>
    <s v="Vani Nair"/>
    <s v="Cashier"/>
    <n v="3"/>
    <n v="170.66"/>
    <x v="0"/>
    <n v="0"/>
    <n v="511.98"/>
    <n v="413.85"/>
    <n v="98.13"/>
    <n v="0.19166764326731511"/>
    <s v="Credit Card"/>
    <s v="Not Returned"/>
    <s v="In-Store"/>
    <x v="291"/>
    <s v="Weekday"/>
  </r>
  <r>
    <s v="INV101630"/>
    <x v="88"/>
    <s v="CUST0498"/>
    <s v="Senthil Raj"/>
    <s v="Bronze"/>
    <s v="PRD004"/>
    <x v="89"/>
    <x v="9"/>
    <x v="55"/>
    <s v="FreshMart Ahmedabad Gardens"/>
    <x v="1"/>
    <n v="1952402"/>
    <n v="2.0397950831847129E-4"/>
    <s v="EMP0201"/>
    <s v="Bharath Reddy"/>
    <s v="Sales"/>
    <n v="1"/>
    <n v="398.25"/>
    <x v="0"/>
    <n v="0"/>
    <n v="398.25"/>
    <n v="236.54"/>
    <n v="161.71"/>
    <n v="0.40605147520401758"/>
    <s v="Credit Card"/>
    <s v="Not Returned"/>
    <s v="Mobile App"/>
    <x v="453"/>
    <s v="Weekday"/>
  </r>
  <r>
    <s v="INV101641"/>
    <x v="52"/>
    <s v="CUST0436"/>
    <s v="Hari Pillai"/>
    <s v="Gold"/>
    <s v="PRD099"/>
    <x v="72"/>
    <x v="4"/>
    <x v="25"/>
    <s v="FreshMart Jaipur Market"/>
    <x v="2"/>
    <n v="2549253"/>
    <n v="8.4934684788053592E-4"/>
    <s v="EMP0238"/>
    <s v="Poornima Menon"/>
    <s v="Operations"/>
    <n v="5"/>
    <n v="433.04"/>
    <x v="0"/>
    <n v="0"/>
    <n v="2165.1999999999998"/>
    <n v="1737.35"/>
    <n v="427.85"/>
    <n v="0.19760299279512289"/>
    <s v="Credit Card"/>
    <s v="Returned"/>
    <s v="Mobile App"/>
    <x v="454"/>
    <s v="Weekday"/>
  </r>
  <r>
    <s v="INV101646"/>
    <x v="191"/>
    <s v="CUST0414"/>
    <s v="Jaya Pandian"/>
    <s v="Silver"/>
    <s v="PRD128"/>
    <x v="105"/>
    <x v="7"/>
    <x v="28"/>
    <s v="FreshMart Bengaluru Square"/>
    <x v="0"/>
    <n v="2183318"/>
    <n v="3.3995963941120809E-4"/>
    <s v="EMP0152"/>
    <s v="Thiru Varma"/>
    <s v="Store Manager"/>
    <n v="3"/>
    <n v="253.11"/>
    <x v="1"/>
    <n v="113.9"/>
    <n v="742.24"/>
    <n v="572.22"/>
    <n v="170.02"/>
    <n v="0.2290633757275275"/>
    <s v="Credit Card"/>
    <s v="Not Returned"/>
    <s v="Online"/>
    <x v="455"/>
    <s v="Weekend"/>
  </r>
  <r>
    <s v="INV101649"/>
    <x v="294"/>
    <s v="CUST0455"/>
    <s v="Nithya Venkataraman"/>
    <s v="Gold"/>
    <s v="PRD135"/>
    <x v="77"/>
    <x v="7"/>
    <x v="154"/>
    <s v="FreshMart Ahmedabad Nagar"/>
    <x v="1"/>
    <n v="2326014"/>
    <n v="5.1141566645772547E-4"/>
    <s v="EMP0110"/>
    <s v="Nandhini Chandran"/>
    <s v="Cashier"/>
    <n v="3"/>
    <n v="431"/>
    <x v="3"/>
    <n v="258.60000000000002"/>
    <n v="1189.56"/>
    <n v="879.15"/>
    <n v="310.41000000000003"/>
    <n v="0.26094522344396248"/>
    <s v="Credit Card"/>
    <s v="Not Returned"/>
    <s v="In-Store"/>
    <x v="25"/>
    <s v="Weekend"/>
  </r>
  <r>
    <s v="INV101655"/>
    <x v="295"/>
    <s v="CUST0353"/>
    <s v="Mala Nair"/>
    <s v="Gold"/>
    <s v="PRD100"/>
    <x v="142"/>
    <x v="4"/>
    <x v="93"/>
    <s v="FreshMart Coimbatore Colony"/>
    <x v="1"/>
    <n v="516958"/>
    <n v="2.3991891024029029E-3"/>
    <s v="EMP0061"/>
    <s v="Poornima Devi"/>
    <s v="Billing"/>
    <n v="5"/>
    <n v="310.07"/>
    <x v="3"/>
    <n v="310.07"/>
    <n v="1240.28"/>
    <n v="1189.45"/>
    <n v="50.83"/>
    <n v="4.0982681330022253E-2"/>
    <s v="Credit Card"/>
    <s v="Not Returned"/>
    <s v="In-Store"/>
    <x v="411"/>
    <s v="Weekday"/>
  </r>
  <r>
    <s v="INV101658"/>
    <x v="64"/>
    <s v="CUST0507"/>
    <s v="Kamala Iyer"/>
    <s v="Silver"/>
    <s v="PRD065"/>
    <x v="125"/>
    <x v="11"/>
    <x v="74"/>
    <s v="FreshMart Surat Crossing"/>
    <x v="1"/>
    <n v="5188197"/>
    <n v="3.0745941220042342E-4"/>
    <s v="EMP0145"/>
    <s v="Ilango Reddy"/>
    <s v="Cashier"/>
    <n v="5"/>
    <n v="277.42"/>
    <x v="0"/>
    <n v="0"/>
    <n v="1595.16"/>
    <n v="995.8"/>
    <n v="599.36"/>
    <n v="0.37573660322475488"/>
    <s v="Credit Card"/>
    <s v="Not Returned"/>
    <s v="Online"/>
    <x v="253"/>
    <s v="Weekend"/>
  </r>
  <r>
    <s v="INV101662"/>
    <x v="6"/>
    <s v="CUST0111"/>
    <s v="Hemalatha Devi"/>
    <s v="Bronze"/>
    <s v="PRD070"/>
    <x v="6"/>
    <x v="2"/>
    <x v="6"/>
    <s v="FreshMart Surat Junction"/>
    <x v="1"/>
    <n v="2138213"/>
    <n v="5.022698861151813E-4"/>
    <s v="EMP0257"/>
    <s v="Sangeetha Naidu"/>
    <s v="Cashier"/>
    <n v="4"/>
    <n v="233.47"/>
    <x v="0"/>
    <n v="0"/>
    <n v="1073.96"/>
    <n v="755.92"/>
    <n v="318.04000000000002"/>
    <n v="0.29613765875824055"/>
    <s v="Credit Card"/>
    <s v="Returned"/>
    <s v="In-Store"/>
    <x v="456"/>
    <s v="Weekend"/>
  </r>
  <r>
    <s v="INV101672"/>
    <x v="73"/>
    <s v="CUST0159"/>
    <s v="Usha Naicker"/>
    <s v="Silver"/>
    <s v="PRD023"/>
    <x v="102"/>
    <x v="0"/>
    <x v="90"/>
    <s v="FreshMart Mysuru Complex"/>
    <x v="0"/>
    <n v="433000"/>
    <n v="1.5453579676674364E-3"/>
    <s v="EMP0222"/>
    <s v="Poornima Rao"/>
    <s v="Inventory"/>
    <n v="2"/>
    <n v="342.27"/>
    <x v="1"/>
    <n v="102.68"/>
    <n v="669.14"/>
    <n v="532.20000000000005"/>
    <n v="136.94"/>
    <n v="0.20465074573332934"/>
    <s v="Credit Card"/>
    <s v="Not Returned"/>
    <s v="Online"/>
    <x v="457"/>
    <s v="Weekend"/>
  </r>
  <r>
    <s v="INV101674"/>
    <x v="40"/>
    <s v="CUST0316"/>
    <s v="Aishwarya Iyer"/>
    <s v="Bronze"/>
    <s v="PRD090"/>
    <x v="91"/>
    <x v="8"/>
    <x v="19"/>
    <s v="FreshMart Surat Plaza"/>
    <x v="1"/>
    <n v="494226"/>
    <n v="1.5977710602032267E-3"/>
    <s v="EMP0151"/>
    <s v="Arun Subramaniam"/>
    <s v="Billing"/>
    <n v="2"/>
    <n v="438.7"/>
    <x v="2"/>
    <n v="87.74"/>
    <n v="789.66"/>
    <n v="740.36"/>
    <n v="49.3"/>
    <n v="6.2431932730542254E-2"/>
    <s v="Credit Card"/>
    <s v="Not Returned"/>
    <s v="In-Store"/>
    <x v="375"/>
    <s v="Weekday"/>
  </r>
  <r>
    <s v="INV101693"/>
    <x v="122"/>
    <s v="CUST0353"/>
    <s v="Mala Nair"/>
    <s v="Gold"/>
    <s v="PRD026"/>
    <x v="99"/>
    <x v="1"/>
    <x v="79"/>
    <s v="FreshMart Mysuru Arcade"/>
    <x v="0"/>
    <n v="1009286"/>
    <n v="8.7660980138434493E-4"/>
    <s v="EMP0154"/>
    <s v="Dinesh Varma"/>
    <s v="Store Manager"/>
    <n v="3"/>
    <n v="346.96"/>
    <x v="1"/>
    <n v="156.13"/>
    <n v="884.75"/>
    <n v="741.75"/>
    <n v="143"/>
    <n v="0.16162757841198078"/>
    <s v="Credit Card"/>
    <s v="Not Returned"/>
    <s v="In-Store"/>
    <x v="174"/>
    <s v="Weekday"/>
  </r>
  <r>
    <s v="INV101706"/>
    <x v="236"/>
    <s v="CUST0352"/>
    <s v="Hemalatha Naicker"/>
    <s v="Bronze"/>
    <s v="PRD054"/>
    <x v="75"/>
    <x v="5"/>
    <x v="90"/>
    <s v="FreshMart Mysuru Complex"/>
    <x v="0"/>
    <n v="433000"/>
    <n v="3.6731639722863744E-3"/>
    <s v="EMP0222"/>
    <s v="Poornima Rao"/>
    <s v="Inventory"/>
    <n v="3"/>
    <n v="530.16"/>
    <x v="0"/>
    <n v="0"/>
    <n v="1590.48"/>
    <n v="1137.57"/>
    <n v="452.91"/>
    <n v="0.28476309038780745"/>
    <s v="Credit Card"/>
    <s v="Not Returned"/>
    <s v="Online"/>
    <x v="169"/>
    <s v="Weekday"/>
  </r>
  <r>
    <s v="INV101724"/>
    <x v="30"/>
    <s v="CUST0412"/>
    <s v="Kalpana Gounder"/>
    <s v="Gold"/>
    <s v="PRD051"/>
    <x v="43"/>
    <x v="5"/>
    <x v="158"/>
    <s v="FreshMart Pune Heights"/>
    <x v="1"/>
    <n v="4088351"/>
    <n v="2.3591418642870927E-4"/>
    <s v="EMP0326"/>
    <s v="Thenmozhi Sekar"/>
    <s v="Store Manager"/>
    <n v="5"/>
    <n v="167.74"/>
    <x v="0"/>
    <n v="0"/>
    <n v="964.5"/>
    <n v="564"/>
    <n v="400.5"/>
    <n v="0.4152410575427683"/>
    <s v="Credit Card"/>
    <s v="Not Returned"/>
    <s v="In-Store"/>
    <x v="153"/>
    <s v="Weekend"/>
  </r>
  <r>
    <s v="INV101730"/>
    <x v="266"/>
    <s v="CUST0204"/>
    <s v="Mala Achari"/>
    <s v="Gold"/>
    <s v="PRD135"/>
    <x v="77"/>
    <x v="7"/>
    <x v="149"/>
    <s v="FreshMart Chennai Main Road"/>
    <x v="0"/>
    <n v="579392"/>
    <n v="4.3654382525129794E-3"/>
    <s v="EMP0344"/>
    <s v="Meena Kumar"/>
    <s v="Sales"/>
    <n v="6"/>
    <n v="421.55"/>
    <x v="0"/>
    <n v="0"/>
    <n v="2529.3000000000002"/>
    <n v="1758.3"/>
    <n v="771"/>
    <n v="0.30482742260704543"/>
    <s v="Credit Card"/>
    <s v="Not Returned"/>
    <s v="In-Store"/>
    <x v="458"/>
    <s v="Weekday"/>
  </r>
  <r>
    <s v="INV101731"/>
    <x v="249"/>
    <s v="CUST0548"/>
    <s v="Charulatha Gupta"/>
    <s v="Gold"/>
    <s v="PRD094"/>
    <x v="109"/>
    <x v="4"/>
    <x v="0"/>
    <s v="FreshMart Mysuru Colony"/>
    <x v="0"/>
    <n v="808240"/>
    <n v="1.1573666237751161E-3"/>
    <s v="EMP0172"/>
    <s v="Geetha Naicker"/>
    <s v="Cashier"/>
    <n v="3"/>
    <n v="328.22"/>
    <x v="4"/>
    <n v="49.23"/>
    <n v="935.43"/>
    <n v="752.07"/>
    <n v="183.36"/>
    <n v="0.19601680510567335"/>
    <s v="Credit Card"/>
    <s v="Not Returned"/>
    <s v="In-Store"/>
    <x v="261"/>
    <s v="Weekday"/>
  </r>
  <r>
    <s v="INV101735"/>
    <x v="277"/>
    <s v="CUST0685"/>
    <s v="Naveen Achari"/>
    <s v="Gold"/>
    <s v="PRD096"/>
    <x v="132"/>
    <x v="4"/>
    <x v="99"/>
    <s v="FreshMart Salem Extension"/>
    <x v="0"/>
    <n v="476658"/>
    <n v="4.1474180649438384E-3"/>
    <s v="EMP0229"/>
    <s v="Udhay Sekar"/>
    <s v="Sales"/>
    <n v="8"/>
    <n v="226.19"/>
    <x v="4"/>
    <n v="90.48"/>
    <n v="1976.9"/>
    <n v="1361.6"/>
    <n v="615.29999999999995"/>
    <n v="0.31124487834488335"/>
    <s v="Credit Card"/>
    <s v="Not Returned"/>
    <s v="In-Store"/>
    <x v="77"/>
    <s v="Weekend"/>
  </r>
  <r>
    <s v="INV101744"/>
    <x v="257"/>
    <s v="CUST0305"/>
    <s v="Hemalatha Mudaliar"/>
    <s v="Bronze"/>
    <s v="PRD090"/>
    <x v="91"/>
    <x v="8"/>
    <x v="89"/>
    <s v="FreshMart Salem Bypass"/>
    <x v="0"/>
    <n v="5200952"/>
    <n v="2.5304982626257652E-4"/>
    <s v="EMP0115"/>
    <s v="Vasanth Menon"/>
    <s v="Store Manager"/>
    <n v="3"/>
    <n v="438.7"/>
    <x v="0"/>
    <n v="0"/>
    <n v="1316.1"/>
    <n v="1110.54"/>
    <n v="205.56"/>
    <n v="0.15618873945748804"/>
    <s v="Credit Card"/>
    <s v="Not Returned"/>
    <s v="In-Store"/>
    <x v="166"/>
    <s v="Weekday"/>
  </r>
  <r>
    <s v="INV101749"/>
    <x v="111"/>
    <s v="CUST0569"/>
    <s v="Sathish Krishnan"/>
    <s v="Bronze"/>
    <s v="PRD077"/>
    <x v="97"/>
    <x v="2"/>
    <x v="131"/>
    <s v="FreshMart Nagpur Towers"/>
    <x v="0"/>
    <n v="2322017"/>
    <n v="3.3376155299465941E-5"/>
    <s v="EMP0240"/>
    <s v="Ramesh Naicker"/>
    <s v="Inventory"/>
    <n v="1"/>
    <n v="86.11"/>
    <x v="2"/>
    <n v="8.61"/>
    <n v="77.5"/>
    <n v="68.17"/>
    <n v="9.33"/>
    <n v="0.12038709677419356"/>
    <s v="Credit Card"/>
    <s v="Not Returned"/>
    <s v="In-Store"/>
    <x v="459"/>
    <s v="Weekday"/>
  </r>
  <r>
    <s v="INV101760"/>
    <x v="296"/>
    <s v="CUST0251"/>
    <s v="Yogesh Devi"/>
    <s v="Silver"/>
    <s v="PRD135"/>
    <x v="77"/>
    <x v="7"/>
    <x v="0"/>
    <s v="FreshMart Mysuru Colony"/>
    <x v="0"/>
    <n v="808240"/>
    <n v="2.2280758190636445E-3"/>
    <s v="EMP0087"/>
    <s v="Nagarajan Rao"/>
    <s v="Sales"/>
    <n v="5"/>
    <n v="379.12"/>
    <x v="4"/>
    <n v="94.78"/>
    <n v="1800.82"/>
    <n v="1465.25"/>
    <n v="335.57"/>
    <n v="0.18634288823980186"/>
    <s v="Credit Card"/>
    <s v="Not Returned"/>
    <s v="Online"/>
    <x v="396"/>
    <s v="Weekday"/>
  </r>
  <r>
    <s v="INV101762"/>
    <x v="297"/>
    <s v="CUST0509"/>
    <s v="Harini Chandran"/>
    <s v="Gold"/>
    <s v="PRD054"/>
    <x v="75"/>
    <x v="5"/>
    <x v="107"/>
    <s v="FreshMart Nagpur Colony"/>
    <x v="1"/>
    <n v="2297282"/>
    <n v="1.4594290121978928E-3"/>
    <s v="EMP0242"/>
    <s v="Sudha Iyer"/>
    <s v="Inventory"/>
    <n v="7"/>
    <n v="598.70000000000005"/>
    <x v="3"/>
    <n v="838.18"/>
    <n v="3352.72"/>
    <n v="2654.33"/>
    <n v="698.39"/>
    <n v="0.208305495239686"/>
    <s v="Credit Card"/>
    <s v="Not Returned"/>
    <s v="In-Store"/>
    <x v="460"/>
    <s v="Weekday"/>
  </r>
  <r>
    <s v="INV101776"/>
    <x v="97"/>
    <s v="CUST0112"/>
    <s v="Gokul Venkataraman"/>
    <s v="Silver"/>
    <s v="PRD013"/>
    <x v="44"/>
    <x v="0"/>
    <x v="42"/>
    <s v="FreshMart Madurai Colony"/>
    <x v="0"/>
    <n v="2169082"/>
    <n v="8.5372521647406608E-5"/>
    <s v="EMP0285"/>
    <s v="Lalitha Murugan"/>
    <s v="Store Manager"/>
    <n v="1"/>
    <n v="161.03"/>
    <x v="0"/>
    <n v="0"/>
    <n v="185.18"/>
    <n v="124.24"/>
    <n v="60.94"/>
    <n v="0.3290852143860028"/>
    <s v="Credit Card"/>
    <s v="Not Returned"/>
    <s v="In-Store"/>
    <x v="128"/>
    <s v="Weekend"/>
  </r>
  <r>
    <s v="INV101783"/>
    <x v="13"/>
    <s v="CUST0327"/>
    <s v="Lakshmi Rao"/>
    <s v="Bronze"/>
    <s v="PRD028"/>
    <x v="48"/>
    <x v="1"/>
    <x v="118"/>
    <s v="FreshMart Tiruppur Bypass"/>
    <x v="0"/>
    <n v="591044"/>
    <n v="1.7750455126860269E-3"/>
    <s v="EMP0185"/>
    <s v="Ezhil Raj"/>
    <s v="Inventory"/>
    <n v="3"/>
    <n v="380.12"/>
    <x v="3"/>
    <n v="228.07"/>
    <n v="1049.1300000000001"/>
    <n v="929.94"/>
    <n v="119.19"/>
    <n v="0.1136084184038203"/>
    <s v="Credit Card"/>
    <s v="Not Returned"/>
    <s v="Online"/>
    <x v="308"/>
    <s v="Weekend"/>
  </r>
  <r>
    <s v="INV101795"/>
    <x v="155"/>
    <s v="CUST0472"/>
    <s v="Banu Chandran"/>
    <s v="Gold"/>
    <s v="PRD002"/>
    <x v="95"/>
    <x v="9"/>
    <x v="84"/>
    <s v="FreshMart Chennai Central"/>
    <x v="0"/>
    <n v="471467"/>
    <n v="6.762509359085578E-3"/>
    <s v="EMP0150"/>
    <s v="Dhanya Iyer"/>
    <s v="Operations"/>
    <n v="8"/>
    <n v="442.82"/>
    <x v="2"/>
    <n v="354.26"/>
    <n v="3188.3"/>
    <n v="2032.4"/>
    <n v="1155.9000000000001"/>
    <n v="0.36254430260640469"/>
    <s v="Credit Card"/>
    <s v="Not Returned"/>
    <s v="In-Store"/>
    <x v="434"/>
    <s v="Weekday"/>
  </r>
  <r>
    <s v="INV101806"/>
    <x v="66"/>
    <s v="CUST0230"/>
    <s v="Thenmozhi Menon"/>
    <s v="Silver"/>
    <s v="PRD035"/>
    <x v="29"/>
    <x v="1"/>
    <x v="11"/>
    <s v="FreshMart Tiruppur Heights"/>
    <x v="0"/>
    <n v="2525315"/>
    <n v="5.9797688605183906E-4"/>
    <s v="EMP0133"/>
    <s v="Deepak Naicker"/>
    <s v="Sales"/>
    <n v="3"/>
    <n v="503.36"/>
    <x v="0"/>
    <n v="0"/>
    <n v="1510.08"/>
    <n v="1169.4000000000001"/>
    <n v="340.68"/>
    <n v="0.22560394151303242"/>
    <s v="Credit Card"/>
    <s v="Not Returned"/>
    <s v="In-Store"/>
    <x v="461"/>
    <s v="Weekday"/>
  </r>
  <r>
    <s v="INV101817"/>
    <x v="244"/>
    <s v="CUST0212"/>
    <s v="Vasanth Sekar"/>
    <s v="Bronze"/>
    <s v="PRD016"/>
    <x v="34"/>
    <x v="0"/>
    <x v="10"/>
    <s v="FreshMart Salem Main Road"/>
    <x v="0"/>
    <n v="838760"/>
    <n v="2.8575516238256476E-4"/>
    <s v="EMP0033"/>
    <s v="Geetha Subramaniam"/>
    <s v="Sales"/>
    <n v="4"/>
    <n v="59.92"/>
    <x v="0"/>
    <n v="0"/>
    <n v="239.68"/>
    <n v="192.6"/>
    <n v="47.08"/>
    <n v="0.19642857142857142"/>
    <s v="Credit Card"/>
    <s v="Not Returned"/>
    <s v="Mobile App"/>
    <x v="462"/>
    <s v="Weekday"/>
  </r>
  <r>
    <s v="INV101819"/>
    <x v="57"/>
    <s v="CUST0268"/>
    <s v="Ilango Sharma"/>
    <s v="Bronze"/>
    <s v="PRD025"/>
    <x v="1"/>
    <x v="1"/>
    <x v="88"/>
    <s v="FreshMart Nagpur Plaza"/>
    <x v="1"/>
    <n v="572932"/>
    <n v="7.6979467022264428E-4"/>
    <s v="EMP0026"/>
    <s v="Nandhini Pandian"/>
    <s v="Operations"/>
    <n v="1"/>
    <n v="383.51"/>
    <x v="0"/>
    <n v="0"/>
    <n v="441.04"/>
    <n v="285.89999999999998"/>
    <n v="155.13999999999999"/>
    <n v="0.3517594775984037"/>
    <s v="Credit Card"/>
    <s v="Not Returned"/>
    <s v="In-Store"/>
    <x v="126"/>
    <s v="Weekend"/>
  </r>
  <r>
    <s v="INV101828"/>
    <x v="30"/>
    <s v="CUST0520"/>
    <s v="Anand Gounder"/>
    <s v="Bronze"/>
    <s v="PRD053"/>
    <x v="50"/>
    <x v="5"/>
    <x v="93"/>
    <s v="FreshMart Coimbatore Colony"/>
    <x v="1"/>
    <n v="516958"/>
    <n v="2.3381783433083538E-3"/>
    <s v="EMP0061"/>
    <s v="Poornima Devi"/>
    <s v="Billing"/>
    <n v="4"/>
    <n v="262.77"/>
    <x v="0"/>
    <n v="0"/>
    <n v="1208.74"/>
    <n v="778.56"/>
    <n v="430.18"/>
    <n v="0.35589125866604893"/>
    <s v="Credit Card"/>
    <s v="Not Returned"/>
    <s v="In-Store"/>
    <x v="317"/>
    <s v="Weekend"/>
  </r>
  <r>
    <s v="INV101829"/>
    <x v="27"/>
    <s v="CUST0168"/>
    <s v="Naveen Prabhu"/>
    <s v="Gold"/>
    <s v="PRD147"/>
    <x v="32"/>
    <x v="10"/>
    <x v="61"/>
    <s v="FreshMart Ahmedabad Arcade"/>
    <x v="1"/>
    <n v="2632479"/>
    <n v="2.1467217782174142E-4"/>
    <s v="EMP0340"/>
    <s v="Nithya Subramaniam"/>
    <s v="Cashier"/>
    <n v="8"/>
    <n v="70.64"/>
    <x v="0"/>
    <n v="0"/>
    <n v="565.12"/>
    <n v="403.44"/>
    <n v="161.68"/>
    <n v="0.28609852774631939"/>
    <s v="Credit Card"/>
    <s v="Not Returned"/>
    <s v="Online"/>
    <x v="463"/>
    <s v="Weekday"/>
  </r>
  <r>
    <s v="INV101836"/>
    <x v="98"/>
    <s v="CUST0235"/>
    <s v="Rajesh Pandian"/>
    <s v="Gold"/>
    <s v="PRD060"/>
    <x v="114"/>
    <x v="11"/>
    <x v="65"/>
    <s v="FreshMart Tiruppur Enclave"/>
    <x v="0"/>
    <n v="578838"/>
    <n v="4.2141324515667598E-4"/>
    <s v="EMP0323"/>
    <s v="Kavya Gupta"/>
    <s v="Sales"/>
    <n v="3"/>
    <n v="81.31"/>
    <x v="0"/>
    <n v="0"/>
    <n v="243.93"/>
    <n v="162.75"/>
    <n v="81.180000000000007"/>
    <n v="0.33280039355552826"/>
    <s v="Credit Card"/>
    <s v="Not Returned"/>
    <s v="Online"/>
    <x v="336"/>
    <s v="Weekday"/>
  </r>
  <r>
    <s v="INV101859"/>
    <x v="39"/>
    <s v="CUST0474"/>
    <s v="Geetha Venkataraman"/>
    <s v="Bronze"/>
    <s v="PRD017"/>
    <x v="27"/>
    <x v="0"/>
    <x v="16"/>
    <s v="FreshMart Salem Hub"/>
    <x v="0"/>
    <n v="846057"/>
    <n v="1.0978220143560069E-3"/>
    <s v="EMP0105"/>
    <s v="Nagarajan Mudaliar"/>
    <s v="Cashier"/>
    <n v="2"/>
    <n v="464.41"/>
    <x v="0"/>
    <n v="0"/>
    <n v="928.82"/>
    <n v="795.38"/>
    <n v="133.44"/>
    <n v="0.14366615705949484"/>
    <s v="Credit Card"/>
    <s v="Not Returned"/>
    <s v="In-Store"/>
    <x v="199"/>
    <s v="Weekday"/>
  </r>
  <r>
    <s v="INV101862"/>
    <x v="150"/>
    <s v="CUST0046"/>
    <s v="Kishore Murugan"/>
    <s v="Gold"/>
    <s v="PRD054"/>
    <x v="75"/>
    <x v="5"/>
    <x v="88"/>
    <s v="FreshMart Nagpur Plaza"/>
    <x v="1"/>
    <n v="572932"/>
    <n v="0"/>
    <s v="EMP0026"/>
    <s v="Nandhini Pandian"/>
    <s v="Operations"/>
    <n v="7"/>
    <n v="548.45000000000005"/>
    <x v="1"/>
    <n v="575.87"/>
    <m/>
    <n v="2654.33"/>
    <n v="1098.44"/>
    <n v="0"/>
    <s v="Credit Card"/>
    <s v="Not Returned"/>
    <s v="In-Store"/>
    <x v="80"/>
    <s v="Weekend"/>
  </r>
  <r>
    <s v="INV101876"/>
    <x v="120"/>
    <s v="CUST0250"/>
    <s v="Nirmala Mudaliar"/>
    <s v="Bronze"/>
    <s v="PRD052"/>
    <x v="98"/>
    <x v="5"/>
    <x v="72"/>
    <s v="FreshMart Ahmedabad Heights"/>
    <x v="1"/>
    <n v="442084"/>
    <n v="2.5643090453397999E-3"/>
    <s v="EMP0314"/>
    <s v="Naveen Naidu"/>
    <s v="Cashier"/>
    <n v="3"/>
    <n v="328.59"/>
    <x v="0"/>
    <n v="0"/>
    <n v="1133.6400000000001"/>
    <n v="766.47"/>
    <n v="367.17"/>
    <n v="0.32388588970043397"/>
    <s v="Credit Card"/>
    <s v="Not Returned"/>
    <s v="Online"/>
    <x v="292"/>
    <s v="Weekend"/>
  </r>
  <r>
    <s v="INV101881"/>
    <x v="2"/>
    <s v="CUST0238"/>
    <s v="Balaji Varma"/>
    <s v="Silver"/>
    <s v="PRD111"/>
    <x v="3"/>
    <x v="3"/>
    <x v="125"/>
    <s v="FreshMart Erode Hub"/>
    <x v="0"/>
    <n v="2101567"/>
    <n v="3.5159954453034331E-4"/>
    <s v="EMP0295"/>
    <s v="Lakshmi Nair"/>
    <s v="Inventory"/>
    <n v="3"/>
    <n v="225.45"/>
    <x v="4"/>
    <n v="33.82"/>
    <n v="738.91"/>
    <n v="572.70000000000005"/>
    <n v="166.21"/>
    <n v="0.22493943782057357"/>
    <s v="Credit Card"/>
    <s v="Not Returned"/>
    <s v="Mobile App"/>
    <x v="464"/>
    <s v="Weekend"/>
  </r>
  <r>
    <s v="INV101883"/>
    <x v="45"/>
    <s v="CUST0457"/>
    <s v="Nithya Raj"/>
    <s v="Silver"/>
    <s v="PRD099"/>
    <x v="72"/>
    <x v="4"/>
    <x v="100"/>
    <s v="FreshMart Erode Plaza"/>
    <x v="0"/>
    <n v="584869"/>
    <n v="2.3314622590699797E-3"/>
    <s v="EMP0212"/>
    <s v="Tamil Pandian"/>
    <s v="Billing"/>
    <n v="4"/>
    <n v="401.06"/>
    <x v="1"/>
    <n v="240.64"/>
    <n v="1363.6"/>
    <n v="1389.88"/>
    <n v="-26.28"/>
    <n v="-1.92725139337049E-2"/>
    <s v="Credit Card"/>
    <s v="Not Returned"/>
    <s v="Mobile App"/>
    <x v="448"/>
    <s v="Weekday"/>
  </r>
  <r>
    <s v="INV101894"/>
    <x v="143"/>
    <s v="CUST0361"/>
    <s v="Ramesh Achari"/>
    <s v="Gold"/>
    <s v="PRD026"/>
    <x v="99"/>
    <x v="1"/>
    <x v="2"/>
    <s v="FreshMart Bengaluru Plaza"/>
    <x v="0"/>
    <n v="1059131"/>
    <n v="2.1072180872809881E-3"/>
    <s v="EMP0199"/>
    <s v="Pandi Naidu"/>
    <s v="Sales"/>
    <n v="6"/>
    <n v="371.97"/>
    <x v="0"/>
    <n v="0"/>
    <n v="2231.8200000000002"/>
    <n v="1483.5"/>
    <n v="748.32"/>
    <n v="0.33529585719278437"/>
    <s v="Credit Card"/>
    <s v="Not Returned"/>
    <s v="In-Store"/>
    <x v="465"/>
    <s v="Weekday"/>
  </r>
  <r>
    <s v="INV101904"/>
    <x v="16"/>
    <s v="CUST0679"/>
    <s v="Thiru Prabhu"/>
    <s v="Silver"/>
    <s v="PRD020"/>
    <x v="80"/>
    <x v="0"/>
    <x v="103"/>
    <s v="FreshMart Jaipur Colony"/>
    <x v="2"/>
    <n v="2471169"/>
    <n v="1.8601722504612189E-4"/>
    <s v="EMP0338"/>
    <s v="Revathi Sekar"/>
    <s v="Sales"/>
    <n v="4"/>
    <n v="99.93"/>
    <x v="0"/>
    <n v="0"/>
    <n v="459.68"/>
    <n v="344.2"/>
    <n v="115.48"/>
    <n v="0.25121823877479987"/>
    <s v="Credit Card"/>
    <s v="Not Returned"/>
    <s v="Online"/>
    <x v="403"/>
    <s v="Weekend"/>
  </r>
  <r>
    <s v="INV101911"/>
    <x v="122"/>
    <s v="CUST0477"/>
    <s v="Malathi Gupta"/>
    <s v="Gold"/>
    <s v="PRD035"/>
    <x v="29"/>
    <x v="1"/>
    <x v="87"/>
    <s v="FreshMart Ahmedabad Hub"/>
    <x v="1"/>
    <n v="817396"/>
    <n v="5.5767339208902412E-3"/>
    <s v="EMP0149"/>
    <s v="Venkat Nathan"/>
    <s v="Billing"/>
    <n v="8"/>
    <n v="569.79999999999995"/>
    <x v="0"/>
    <n v="0"/>
    <n v="4558.3999999999996"/>
    <n v="3118.4"/>
    <n v="1440"/>
    <n v="0.31590031590031592"/>
    <s v="Credit Card"/>
    <s v="Not Returned"/>
    <s v="Online"/>
    <x v="466"/>
    <s v="Weekday"/>
  </r>
  <r>
    <s v="INV101913"/>
    <x v="192"/>
    <s v="CUST0035"/>
    <s v="Balamurugan Sharma"/>
    <s v="Gold"/>
    <s v="PRD028"/>
    <x v="48"/>
    <x v="1"/>
    <x v="90"/>
    <s v="FreshMart Mysuru Complex"/>
    <x v="0"/>
    <n v="433000"/>
    <n v="6.7347575057736721E-3"/>
    <s v="EMP0222"/>
    <s v="Poornima Rao"/>
    <s v="Inventory"/>
    <n v="6"/>
    <n v="422.63"/>
    <x v="0"/>
    <n v="0"/>
    <n v="2916.15"/>
    <n v="1859.88"/>
    <n v="1056.27"/>
    <n v="0.36221387788693993"/>
    <s v="Credit Card"/>
    <s v="Not Returned"/>
    <s v="Mobile App"/>
    <x v="336"/>
    <s v="Weekend"/>
  </r>
  <r>
    <s v="INV101919"/>
    <x v="298"/>
    <s v="CUST0461"/>
    <s v="Prakash Achari"/>
    <s v="Gold"/>
    <s v="PRD044"/>
    <x v="113"/>
    <x v="12"/>
    <x v="129"/>
    <s v="FreshMart Kanpur Colony"/>
    <x v="2"/>
    <n v="4727024"/>
    <n v="2.6564916954092049E-4"/>
    <s v="EMP0047"/>
    <s v="Sundar Gounder"/>
    <s v="Store Manager"/>
    <n v="6"/>
    <n v="261.61"/>
    <x v="3"/>
    <n v="313.93"/>
    <n v="1255.73"/>
    <n v="1249.32"/>
    <n v="6.41"/>
    <n v="5.1046005112564009E-3"/>
    <s v="Credit Card"/>
    <s v="Not Returned"/>
    <s v="In-Store"/>
    <x v="430"/>
    <s v="Weekday"/>
  </r>
  <r>
    <s v="INV101924"/>
    <x v="102"/>
    <s v="CUST0517"/>
    <s v="Tamil Varma"/>
    <s v="Silver"/>
    <s v="PRD085"/>
    <x v="117"/>
    <x v="8"/>
    <x v="119"/>
    <s v="FreshMart Lucknow Main Road"/>
    <x v="2"/>
    <n v="520611"/>
    <n v="3.7418533223462433E-3"/>
    <s v="EMP0161"/>
    <s v="Lokesh Venkataraman"/>
    <s v="Inventory"/>
    <n v="5"/>
    <n v="389.61"/>
    <x v="0"/>
    <n v="0"/>
    <n v="1948.05"/>
    <n v="1680.35"/>
    <n v="267.7"/>
    <n v="0.13741947075280408"/>
    <s v="Credit Card"/>
    <s v="Not Returned"/>
    <s v="In-Store"/>
    <x v="371"/>
    <s v="Weekday"/>
  </r>
  <r>
    <s v="INV101938"/>
    <x v="41"/>
    <s v="CUST0206"/>
    <s v="Devi Venkataraman"/>
    <s v="Gold"/>
    <s v="PRD111"/>
    <x v="3"/>
    <x v="3"/>
    <x v="152"/>
    <s v="FreshMart Kolkata Main Road"/>
    <x v="3"/>
    <n v="513656"/>
    <n v="2.7152023922625262E-3"/>
    <s v="EMP0019"/>
    <s v="Missing Employee Name"/>
    <s v="Sales"/>
    <n v="7"/>
    <n v="249.05"/>
    <x v="3"/>
    <n v="348.67"/>
    <n v="1394.68"/>
    <n v="1336.3"/>
    <n v="58.38"/>
    <n v="4.1859064444890584E-2"/>
    <s v="Credit Card"/>
    <s v="Not Returned"/>
    <s v="In-Store"/>
    <x v="467"/>
    <s v="Weekday"/>
  </r>
  <r>
    <s v="INV101942"/>
    <x v="257"/>
    <s v="CUST0264"/>
    <s v="Kavya Sharma"/>
    <s v="Gold"/>
    <s v="PRD021"/>
    <x v="15"/>
    <x v="0"/>
    <x v="161"/>
    <s v="FreshMart Ahmedabad Junction"/>
    <x v="1"/>
    <n v="594561"/>
    <n v="2.0783401534913993E-4"/>
    <s v="EMP0089"/>
    <s v="Kalpana Balan"/>
    <s v="Cashier"/>
    <n v="3"/>
    <n v="41.19"/>
    <x v="0"/>
    <n v="0"/>
    <n v="123.57"/>
    <n v="97.2"/>
    <n v="26.37"/>
    <n v="0.21340131099781504"/>
    <s v="Credit Card"/>
    <s v="Not Returned"/>
    <s v="In-Store"/>
    <x v="411"/>
    <s v="Weekday"/>
  </r>
  <r>
    <s v="INV101949"/>
    <x v="130"/>
    <s v="CUST0159"/>
    <s v="Usha Naicker"/>
    <s v="Silver"/>
    <s v="PRD026"/>
    <x v="99"/>
    <x v="1"/>
    <x v="144"/>
    <s v="FreshMart Pune Towers"/>
    <x v="1"/>
    <n v="531978"/>
    <n v="3.0289974397437486E-3"/>
    <s v="EMP0201"/>
    <s v="Bharath Reddy"/>
    <s v="Sales"/>
    <n v="5"/>
    <n v="329.69"/>
    <x v="1"/>
    <n v="247.27"/>
    <n v="1611.36"/>
    <n v="1236.25"/>
    <n v="375.11"/>
    <n v="0.2327909343660014"/>
    <s v="Credit Card"/>
    <s v="Not Returned"/>
    <s v="In-Store"/>
    <x v="468"/>
    <s v="Weekend"/>
  </r>
  <r>
    <s v="INV101975"/>
    <x v="110"/>
    <s v="CUST0181"/>
    <s v="Ashok Krishnan"/>
    <s v="Silver"/>
    <s v="PRD087"/>
    <x v="19"/>
    <x v="8"/>
    <x v="2"/>
    <s v="FreshMart Bengaluru Plaza"/>
    <x v="0"/>
    <n v="1059131"/>
    <n v="6.7309898397837476E-5"/>
    <s v="EMP0005"/>
    <s v="Harini Sekar"/>
    <s v="Inventory"/>
    <n v="1"/>
    <n v="71.290000000000006"/>
    <x v="0"/>
    <n v="0"/>
    <n v="71.290000000000006"/>
    <n v="59.37"/>
    <n v="11.92"/>
    <n v="0.16720437649039135"/>
    <s v="Credit Card"/>
    <s v="Not Returned"/>
    <s v="In-Store"/>
    <x v="176"/>
    <s v="Weekday"/>
  </r>
  <r>
    <s v="INV102004"/>
    <x v="48"/>
    <s v="CUST0580"/>
    <s v="Eswari Nathan"/>
    <s v="Bronze"/>
    <s v="PRD109"/>
    <x v="93"/>
    <x v="3"/>
    <x v="34"/>
    <s v="FreshMart Kochi Circle"/>
    <x v="0"/>
    <n v="4405163"/>
    <n v="8.2482759434781419E-5"/>
    <s v="EMP0158"/>
    <s v="Kavya Varma"/>
    <s v="Sales"/>
    <n v="2"/>
    <n v="157.97999999999999"/>
    <x v="0"/>
    <n v="0"/>
    <n v="363.35"/>
    <n v="275.89999999999998"/>
    <n v="87.45"/>
    <n v="0.24067703316361633"/>
    <s v="Credit Card"/>
    <s v="Not Returned"/>
    <s v="In-Store"/>
    <x v="391"/>
    <s v="Weekend"/>
  </r>
  <r>
    <s v="INV102006"/>
    <x v="142"/>
    <s v="CUST0400"/>
    <s v="Meena Prabhu"/>
    <s v="Bronze"/>
    <s v="PRD017"/>
    <x v="27"/>
    <x v="0"/>
    <x v="164"/>
    <s v="FreshMart Mumbai Complex"/>
    <x v="1"/>
    <n v="797202"/>
    <n v="4.6604248358634318E-4"/>
    <s v="EMP0180"/>
    <s v="Venkat Balan"/>
    <s v="Billing"/>
    <n v="1"/>
    <n v="464.41"/>
    <x v="3"/>
    <n v="92.88"/>
    <n v="371.53"/>
    <n v="397.69"/>
    <n v="-26.16"/>
    <n v="-7.041154146367723E-2"/>
    <s v="Credit Card"/>
    <s v="Not Returned"/>
    <s v="In-Store"/>
    <x v="469"/>
    <s v="Weekday"/>
  </r>
  <r>
    <s v="INV102008"/>
    <x v="21"/>
    <s v="CUST0072"/>
    <s v="Vijay Chandran"/>
    <s v="Gold"/>
    <s v="PRD118"/>
    <x v="117"/>
    <x v="6"/>
    <x v="83"/>
    <s v="FreshMart Pune Enclave"/>
    <x v="1"/>
    <n v="2124862"/>
    <n v="3.5198050508691858E-4"/>
    <s v="EMP0196"/>
    <s v="Elango Sekar"/>
    <s v="Operations"/>
    <n v="4"/>
    <n v="162.59"/>
    <x v="0"/>
    <n v="0"/>
    <n v="747.91"/>
    <n v="550.55999999999995"/>
    <n v="197.35"/>
    <n v="0.26386864729713466"/>
    <s v="Credit Card"/>
    <s v="Not Returned"/>
    <s v="In-Store"/>
    <x v="69"/>
    <s v="Weekend"/>
  </r>
  <r>
    <s v="INV102011"/>
    <x v="109"/>
    <s v="CUST0564"/>
    <s v="Kannan Raj"/>
    <s v="Gold"/>
    <s v="PRD035"/>
    <x v="29"/>
    <x v="1"/>
    <x v="14"/>
    <s v="FreshMart Bengaluru Circle"/>
    <x v="0"/>
    <n v="926537"/>
    <n v="4.0705767821468545E-3"/>
    <s v="EMP0267"/>
    <s v="Ashok Pillai"/>
    <s v="HR"/>
    <n v="6"/>
    <n v="546.6"/>
    <x v="0"/>
    <n v="0"/>
    <n v="3771.54"/>
    <n v="2338.8000000000002"/>
    <n v="1432.74"/>
    <n v="0.37988195803305813"/>
    <s v="Credit Card"/>
    <s v="Not Returned"/>
    <s v="In-Store"/>
    <x v="470"/>
    <s v="Weekend"/>
  </r>
  <r>
    <s v="INV102014"/>
    <x v="186"/>
    <s v="CUST0093"/>
    <s v="Prakash Menon"/>
    <s v="Silver"/>
    <s v="PRD079"/>
    <x v="28"/>
    <x v="2"/>
    <x v="54"/>
    <s v="FreshMart Pune Extension"/>
    <x v="1"/>
    <n v="2151660"/>
    <n v="5.5783906379260658E-4"/>
    <s v="EMP0013"/>
    <s v="Gokul Achari"/>
    <s v="Billing"/>
    <n v="4"/>
    <n v="260.93"/>
    <x v="0"/>
    <n v="0"/>
    <n v="1200.28"/>
    <n v="776.24"/>
    <n v="424.04"/>
    <n v="0.35328423367880829"/>
    <s v="Credit Card"/>
    <s v="Not Returned"/>
    <s v="Online"/>
    <x v="266"/>
    <s v="Weekend"/>
  </r>
  <r>
    <s v="INV102023"/>
    <x v="299"/>
    <s v="CUST0078"/>
    <s v="Eswari Balan"/>
    <s v="Silver"/>
    <s v="PRD033"/>
    <x v="13"/>
    <x v="1"/>
    <x v="104"/>
    <s v="FreshMart Salem Complex"/>
    <x v="0"/>
    <n v="4677332"/>
    <n v="1.4433014376571943E-4"/>
    <s v="EMP0247"/>
    <s v="Sudha Balan"/>
    <s v="Sales"/>
    <n v="3"/>
    <n v="217.42"/>
    <x v="2"/>
    <n v="65.23"/>
    <n v="675.08"/>
    <n v="531.09"/>
    <n v="143.99"/>
    <n v="0.21329323931978433"/>
    <s v="Credit Card"/>
    <s v="Not Returned"/>
    <s v="Online"/>
    <x v="471"/>
    <s v="Weekend"/>
  </r>
  <r>
    <s v="INV102024"/>
    <x v="46"/>
    <s v="CUST0223"/>
    <s v="Gopal Velan"/>
    <s v="Gold"/>
    <s v="PRD137"/>
    <x v="120"/>
    <x v="7"/>
    <x v="63"/>
    <s v="FreshMart Ahmedabad Complex"/>
    <x v="0"/>
    <n v="1058381"/>
    <n v="2.4045121747272484E-3"/>
    <s v="EMP0313"/>
    <s v="Lokesh Varma"/>
    <s v="HR"/>
    <n v="5"/>
    <n v="442.59"/>
    <x v="0"/>
    <n v="0"/>
    <n v="2544.89"/>
    <n v="1759.35"/>
    <n v="785.54"/>
    <n v="0.30867345936366603"/>
    <s v="Credit Card"/>
    <s v="Not Returned"/>
    <s v="Mobile App"/>
    <x v="80"/>
    <s v="Weekend"/>
  </r>
  <r>
    <s v="INV102025"/>
    <x v="103"/>
    <s v="CUST0225"/>
    <s v="Raghav Naicker"/>
    <s v="Silver"/>
    <s v="PRD054"/>
    <x v="75"/>
    <x v="5"/>
    <x v="59"/>
    <s v="FreshMart Mysuru Square"/>
    <x v="0"/>
    <n v="4282083"/>
    <n v="1.2380890328375231E-4"/>
    <s v="EMP0204"/>
    <s v="Ramesh Murugan"/>
    <s v="Inventory"/>
    <n v="1"/>
    <n v="530.16"/>
    <x v="0"/>
    <n v="0"/>
    <n v="530.16"/>
    <n v="379.19"/>
    <n v="150.97"/>
    <n v="0.28476309038780745"/>
    <s v="Credit Card"/>
    <s v="Not Returned"/>
    <s v="In-Store"/>
    <x v="472"/>
    <s v="Weekday"/>
  </r>
  <r>
    <s v="INV102028"/>
    <x v="88"/>
    <s v="CUST0190"/>
    <s v="Jaya Kumar"/>
    <s v="Bronze"/>
    <s v="PRD042"/>
    <x v="143"/>
    <x v="12"/>
    <x v="36"/>
    <s v="FreshMart Lucknow Square"/>
    <x v="2"/>
    <n v="4185591"/>
    <n v="1.061952780383941E-4"/>
    <s v="EMP0292"/>
    <s v="Deepa Gupta"/>
    <s v="Inventory"/>
    <n v="1"/>
    <n v="444.49"/>
    <x v="0"/>
    <n v="0"/>
    <n v="444.49"/>
    <n v="374.48"/>
    <n v="70.010000000000005"/>
    <n v="0.15750635559855117"/>
    <s v="Credit Card"/>
    <s v="Not Returned"/>
    <s v="Online"/>
    <x v="425"/>
    <s v="Weekday"/>
  </r>
  <r>
    <s v="INV102029"/>
    <x v="72"/>
    <s v="CUST0544"/>
    <s v="Divya Raj"/>
    <s v="Silver"/>
    <s v="PRD054"/>
    <x v="75"/>
    <x v="5"/>
    <x v="63"/>
    <s v="FreshMart Ahmedabad Complex"/>
    <x v="0"/>
    <n v="1058381"/>
    <n v="1.7281583853073705E-3"/>
    <s v="EMP0024"/>
    <s v="Bhavani Kumar"/>
    <s v="Cashier"/>
    <n v="3"/>
    <n v="530.16"/>
    <x v="0"/>
    <n v="0"/>
    <n v="1829.05"/>
    <n v="1137.57"/>
    <n v="691.48"/>
    <n v="0.37805418113228179"/>
    <s v="Credit Card"/>
    <s v="Not Returned"/>
    <s v="In-Store"/>
    <x v="185"/>
    <s v="Weekend"/>
  </r>
  <r>
    <s v="INV102030"/>
    <x v="257"/>
    <s v="CUST0020"/>
    <s v="Ilango Murugan"/>
    <s v="Bronze"/>
    <s v="PRD095"/>
    <x v="18"/>
    <x v="4"/>
    <x v="29"/>
    <s v="FreshMart Ahmedabad Hub"/>
    <x v="0"/>
    <n v="489039"/>
    <n v="1.3154370101362058E-4"/>
    <s v="EMP0123"/>
    <s v="Sundar Sharma"/>
    <s v="Cashier"/>
    <n v="1"/>
    <n v="75.680000000000007"/>
    <x v="1"/>
    <n v="11.35"/>
    <n v="64.33"/>
    <n v="62.14"/>
    <n v="2.19"/>
    <n v="3.4043214674335458E-2"/>
    <s v="Credit Card"/>
    <s v="Not Returned"/>
    <s v="Online"/>
    <x v="473"/>
    <s v="Weekday"/>
  </r>
  <r>
    <s v="INV102040"/>
    <x v="255"/>
    <s v="CUST0490"/>
    <s v="Hema Gounder"/>
    <s v="Gold"/>
    <s v="PRD028"/>
    <x v="48"/>
    <x v="1"/>
    <x v="167"/>
    <s v="FreshMart Patna Square"/>
    <x v="3"/>
    <n v="888080"/>
    <n v="1.6025245473380778E-3"/>
    <s v="EMP0043"/>
    <s v="Suresh Reddy"/>
    <s v="Cashier"/>
    <n v="4"/>
    <n v="418.58"/>
    <x v="1"/>
    <n v="251.15"/>
    <n v="1423.17"/>
    <n v="1239.92"/>
    <n v="183.25"/>
    <n v="0.12876184854936515"/>
    <s v="Credit Card"/>
    <s v="Not Returned"/>
    <s v="In-Store"/>
    <x v="235"/>
    <s v="Weekday"/>
  </r>
  <r>
    <s v="INV102044"/>
    <x v="127"/>
    <s v="CUST0543"/>
    <s v="Gopal Menon"/>
    <s v="Gold"/>
    <s v="PRD041"/>
    <x v="135"/>
    <x v="12"/>
    <x v="85"/>
    <s v="FreshMart Mysuru Market"/>
    <x v="0"/>
    <n v="577743"/>
    <n v="2.7713187351469425E-3"/>
    <s v="EMP0184"/>
    <s v="Deepa Subramaniam"/>
    <s v="Sales"/>
    <n v="7"/>
    <n v="228.73"/>
    <x v="0"/>
    <n v="0"/>
    <n v="1601.11"/>
    <n v="1327.83"/>
    <n v="273.27999999999997"/>
    <n v="0.17068158964718227"/>
    <s v="Credit Card"/>
    <s v="Not Returned"/>
    <s v="Online"/>
    <x v="474"/>
    <s v="Weekday"/>
  </r>
  <r>
    <s v="INV102045"/>
    <x v="46"/>
    <s v="CUST0017"/>
    <s v="Ashok Nair"/>
    <s v="Silver"/>
    <s v="PRD012"/>
    <x v="61"/>
    <x v="9"/>
    <x v="10"/>
    <s v="FreshMart Salem Main Road"/>
    <x v="0"/>
    <n v="838760"/>
    <n v="3.5255853879536457E-3"/>
    <s v="EMP0300"/>
    <s v="Thiru Raj"/>
    <s v="Sales"/>
    <n v="5"/>
    <n v="541.35"/>
    <x v="4"/>
    <n v="135.34"/>
    <n v="2957.12"/>
    <n v="1682"/>
    <n v="1275.1199999999999"/>
    <n v="0.43120333297262198"/>
    <s v="Credit Card"/>
    <s v="Not Returned"/>
    <s v="In-Store"/>
    <x v="80"/>
    <s v="Weekend"/>
  </r>
  <r>
    <s v="INV102046"/>
    <x v="224"/>
    <s v="CUST0657"/>
    <s v="Devi Pandian"/>
    <s v="Silver"/>
    <s v="PRD049"/>
    <x v="126"/>
    <x v="5"/>
    <x v="133"/>
    <s v="FreshMart Coimbatore Circle"/>
    <x v="0"/>
    <n v="2118448"/>
    <n v="1.680333904820888E-4"/>
    <s v="EMP0051"/>
    <s v="Thenmozhi Prabhu"/>
    <s v="Billing"/>
    <n v="1"/>
    <n v="418.79"/>
    <x v="1"/>
    <n v="62.82"/>
    <n v="355.97"/>
    <n v="308.94"/>
    <n v="47.03"/>
    <n v="0.13211787510183443"/>
    <s v="Credit Card"/>
    <s v="Not Returned"/>
    <s v="Online"/>
    <x v="475"/>
    <s v="Weekday"/>
  </r>
  <r>
    <s v="INV102047"/>
    <x v="87"/>
    <s v="CUST0340"/>
    <s v="Anand Prabhu"/>
    <s v="Gold"/>
    <s v="PRD108"/>
    <x v="12"/>
    <x v="3"/>
    <x v="99"/>
    <s v="FreshMart Salem Extension"/>
    <x v="0"/>
    <n v="476658"/>
    <n v="1.9025590675075211E-3"/>
    <s v="EMP0229"/>
    <s v="Udhay Sekar"/>
    <s v="Sales"/>
    <n v="3"/>
    <n v="318.2"/>
    <x v="4"/>
    <n v="47.73"/>
    <n v="906.87"/>
    <n v="779.79"/>
    <n v="127.08"/>
    <n v="0.14013033841675213"/>
    <s v="Credit Card"/>
    <s v="Not Returned"/>
    <s v="Mobile App"/>
    <x v="83"/>
    <s v="Weekday"/>
  </r>
  <r>
    <s v="INV102057"/>
    <x v="85"/>
    <s v="CUST0046"/>
    <s v="Kishore Murugan"/>
    <s v="Gold"/>
    <s v="PRD018"/>
    <x v="0"/>
    <x v="0"/>
    <x v="8"/>
    <s v="FreshMart Kochi Plaza"/>
    <x v="0"/>
    <n v="2481146"/>
    <n v="3.5390501002359394E-4"/>
    <s v="EMP0211"/>
    <s v="Tamil Mudaliar"/>
    <s v="Cashier"/>
    <n v="3"/>
    <n v="254.52"/>
    <x v="0"/>
    <n v="0"/>
    <n v="878.09"/>
    <n v="573.6"/>
    <n v="304.49"/>
    <n v="0.34676399913448508"/>
    <s v="Credit Card"/>
    <s v="Not Returned"/>
    <s v="In-Store"/>
    <x v="158"/>
    <s v="Weekend"/>
  </r>
  <r>
    <s v="INV102065"/>
    <x v="300"/>
    <s v="CUST0499"/>
    <s v="Rajesh Rao"/>
    <s v="Gold"/>
    <s v="PRD135"/>
    <x v="77"/>
    <x v="7"/>
    <x v="170"/>
    <s v="FreshMart Surat Nagar"/>
    <x v="1"/>
    <n v="767131"/>
    <n v="2.4782338348991245E-3"/>
    <s v="EMP0327"/>
    <s v="Yogesh Varma"/>
    <s v="Inventory"/>
    <n v="5"/>
    <n v="413.29"/>
    <x v="3"/>
    <n v="413.29"/>
    <n v="1901.13"/>
    <n v="1465.25"/>
    <n v="435.88"/>
    <n v="0.22927416852082708"/>
    <s v="Credit Card"/>
    <s v="Not Returned"/>
    <s v="In-Store"/>
    <x v="203"/>
    <s v="Weekend"/>
  </r>
  <r>
    <s v="INV102066"/>
    <x v="82"/>
    <s v="CUST0599"/>
    <s v="Kalpana Subramaniam"/>
    <s v="Gold"/>
    <s v="PRD027"/>
    <x v="17"/>
    <x v="1"/>
    <x v="15"/>
    <s v="FreshMart Tiruppur Complex"/>
    <x v="0"/>
    <n v="4327607"/>
    <n v="2.189616571005639E-4"/>
    <s v="EMP0283"/>
    <s v="Suresh Pandian"/>
    <s v="Sales"/>
    <n v="6"/>
    <n v="157.93"/>
    <x v="0"/>
    <n v="0"/>
    <n v="947.58"/>
    <n v="641.94000000000005"/>
    <n v="305.64"/>
    <n v="0.32254796428797566"/>
    <s v="Credit Card"/>
    <s v="Not Returned"/>
    <s v="Online"/>
    <x v="266"/>
    <s v="Weekday"/>
  </r>
  <r>
    <s v="INV102071"/>
    <x v="43"/>
    <s v="CUST0291"/>
    <s v="Revathi Sharma"/>
    <s v="Bronze"/>
    <s v="PRD016"/>
    <x v="34"/>
    <x v="0"/>
    <x v="110"/>
    <s v="FreshMart Madurai Gardens"/>
    <x v="0"/>
    <n v="503493"/>
    <n v="3.5702581763798105E-4"/>
    <s v="EMP0283"/>
    <s v="Suresh Pandian"/>
    <s v="Sales"/>
    <n v="3"/>
    <n v="59.92"/>
    <x v="0"/>
    <n v="0"/>
    <n v="179.76"/>
    <n v="144.44999999999999"/>
    <n v="35.31"/>
    <n v="0.19642857142857145"/>
    <s v="Credit Card"/>
    <s v="Not Returned"/>
    <s v="In-Store"/>
    <x v="476"/>
    <s v="Weekday"/>
  </r>
  <r>
    <s v="INV102078"/>
    <x v="30"/>
    <s v="CUST0130"/>
    <s v="Geetha Selvam"/>
    <s v="Bronze"/>
    <s v="PRD071"/>
    <x v="76"/>
    <x v="2"/>
    <x v="119"/>
    <s v="FreshMart Lucknow Main Road"/>
    <x v="2"/>
    <n v="520611"/>
    <n v="4.7173417388414766E-4"/>
    <s v="EMP0117"/>
    <s v="Janani Krishnan"/>
    <s v="Billing"/>
    <n v="4"/>
    <n v="53.39"/>
    <x v="0"/>
    <n v="0"/>
    <n v="245.59"/>
    <n v="172.04"/>
    <n v="73.55"/>
    <n v="0.29948287796734391"/>
    <s v="Credit Card"/>
    <s v="Not Returned"/>
    <s v="In-Store"/>
    <x v="233"/>
    <s v="Weekend"/>
  </r>
  <r>
    <s v="INV102084"/>
    <x v="97"/>
    <s v="CUST0130"/>
    <s v="Geetha Selvam"/>
    <s v="Bronze"/>
    <s v="PRD055"/>
    <x v="103"/>
    <x v="5"/>
    <x v="86"/>
    <s v="FreshMart Chennai Junction"/>
    <x v="0"/>
    <n v="544019"/>
    <n v="7.1429490514118073E-4"/>
    <s v="EMP0142"/>
    <s v="Sathish Subramaniam"/>
    <s v="Billing"/>
    <n v="3"/>
    <n v="125.15"/>
    <x v="2"/>
    <n v="37.549999999999997"/>
    <n v="388.59"/>
    <n v="287.10000000000002"/>
    <n v="101.49"/>
    <n v="0.26117501737049331"/>
    <s v="Credit Card"/>
    <s v="Not Returned"/>
    <s v="In-Store"/>
    <x v="452"/>
    <s v="Weekend"/>
  </r>
  <r>
    <s v="INV102085"/>
    <x v="232"/>
    <s v="CUST0290"/>
    <s v="Uma Pillai"/>
    <s v="Bronze"/>
    <s v="PRD003"/>
    <x v="57"/>
    <x v="9"/>
    <x v="0"/>
    <s v="FreshMart Mysuru Colony"/>
    <x v="0"/>
    <n v="808240"/>
    <n v="1.3425962585370684E-3"/>
    <s v="EMP0023"/>
    <s v="Jayakumar Gounder"/>
    <s v="Operations"/>
    <n v="2"/>
    <n v="589.75"/>
    <x v="3"/>
    <n v="235.9"/>
    <n v="1085.1400000000001"/>
    <n v="687.3"/>
    <n v="397.84"/>
    <n v="0.36662550454319254"/>
    <s v="Credit Card"/>
    <s v="Not Returned"/>
    <s v="In-Store"/>
    <x v="261"/>
    <s v="Weekend"/>
  </r>
  <r>
    <s v="INV102086"/>
    <x v="136"/>
    <s v="CUST0483"/>
    <s v="Deepak Chandran"/>
    <s v="Silver"/>
    <s v="PRD084"/>
    <x v="118"/>
    <x v="8"/>
    <x v="4"/>
    <s v="FreshMart Hyderabad Towers"/>
    <x v="0"/>
    <n v="1041021"/>
    <n v="5.4284207523191171E-4"/>
    <s v="EMP0099"/>
    <s v="Elango Nair"/>
    <s v="Cashier"/>
    <n v="3"/>
    <n v="221.61"/>
    <x v="1"/>
    <n v="99.72"/>
    <n v="565.11"/>
    <n v="546.51"/>
    <n v="18.600000000000001"/>
    <n v="3.2913945957424223E-2"/>
    <s v="Credit Card"/>
    <s v="Not Returned"/>
    <s v="In-Store"/>
    <x v="325"/>
    <s v="Weekday"/>
  </r>
  <r>
    <s v="INV102089"/>
    <x v="157"/>
    <s v="CUST0686"/>
    <s v="Hemalatha Balan"/>
    <s v="Gold"/>
    <s v="PRD060"/>
    <x v="114"/>
    <x v="11"/>
    <x v="72"/>
    <s v="FreshMart Ahmedabad Heights"/>
    <x v="1"/>
    <n v="442084"/>
    <n v="1.1222527845386849E-3"/>
    <s v="EMP0301"/>
    <s v="Kalpana Prabhu"/>
    <s v="Inventory"/>
    <n v="7"/>
    <n v="78.75"/>
    <x v="2"/>
    <n v="55.12"/>
    <n v="496.13"/>
    <n v="379.75"/>
    <n v="116.38"/>
    <n v="0.23457561526212886"/>
    <s v="Credit Card"/>
    <s v="Not Returned"/>
    <s v="In-Store"/>
    <x v="300"/>
    <s v="Weekday"/>
  </r>
  <r>
    <s v="INV102096"/>
    <x v="176"/>
    <s v="CUST0313"/>
    <s v="Thiru Nair"/>
    <s v="Bronze"/>
    <s v="PRD120"/>
    <x v="64"/>
    <x v="6"/>
    <x v="53"/>
    <s v="FreshMart Tiruppur Towers"/>
    <x v="0"/>
    <n v="496445"/>
    <n v="8.6392248889605085E-4"/>
    <s v="EMP0296"/>
    <s v="Vani Venkataraman"/>
    <s v="Billing"/>
    <n v="4"/>
    <n v="109.69"/>
    <x v="1"/>
    <n v="65.81"/>
    <n v="428.89"/>
    <n v="371.84"/>
    <n v="57.05"/>
    <n v="0.13301779010935205"/>
    <s v="Credit Card"/>
    <s v="Not Returned"/>
    <s v="In-Store"/>
    <x v="107"/>
    <s v="Weekend"/>
  </r>
  <r>
    <s v="INV102101"/>
    <x v="56"/>
    <s v="CUST0354"/>
    <s v="Hemalatha Gounder"/>
    <s v="Silver"/>
    <s v="PRD052"/>
    <x v="98"/>
    <x v="5"/>
    <x v="97"/>
    <s v="FreshMart Surat Towers"/>
    <x v="1"/>
    <n v="900644"/>
    <n v="1.0945168124142279E-3"/>
    <s v="EMP0028"/>
    <s v="Thiru Krishnan"/>
    <s v="Sales"/>
    <n v="3"/>
    <n v="328.59"/>
    <x v="0"/>
    <n v="0"/>
    <n v="985.77"/>
    <n v="766.47"/>
    <n v="219.3"/>
    <n v="0.22246568672205486"/>
    <s v="Credit Card"/>
    <s v="Not Returned"/>
    <s v="In-Store"/>
    <x v="477"/>
    <s v="Weekday"/>
  </r>
  <r>
    <s v="INV102103"/>
    <x v="109"/>
    <s v="CUST0385"/>
    <s v="Bharath Krishnan"/>
    <s v="Bronze"/>
    <s v="PRD037"/>
    <x v="115"/>
    <x v="12"/>
    <x v="52"/>
    <s v="FreshMart Madurai Arcade"/>
    <x v="0"/>
    <n v="457604"/>
    <n v="2.3427461298415222E-3"/>
    <s v="EMP0297"/>
    <s v="Kishore Naidu"/>
    <s v="Sales"/>
    <n v="4"/>
    <n v="245.32"/>
    <x v="4"/>
    <n v="49.06"/>
    <n v="1072.05"/>
    <n v="837.52"/>
    <n v="234.53"/>
    <n v="0.21876778135348166"/>
    <s v="Credit Card"/>
    <s v="Not Returned"/>
    <s v="In-Store"/>
    <x v="388"/>
    <s v="Weekend"/>
  </r>
  <r>
    <s v="INV102106"/>
    <x v="230"/>
    <s v="CUST0420"/>
    <s v="Bharath Mudaliar"/>
    <s v="Silver"/>
    <s v="PRD097"/>
    <x v="7"/>
    <x v="4"/>
    <x v="162"/>
    <s v="FreshMart Lucknow Arcade"/>
    <x v="2"/>
    <n v="2314617"/>
    <n v="7.5093201164598718E-4"/>
    <s v="EMP0291"/>
    <s v="Sathish Nathan"/>
    <s v="HR"/>
    <n v="5"/>
    <n v="365.92"/>
    <x v="4"/>
    <n v="91.48"/>
    <n v="1738.12"/>
    <n v="1551.9"/>
    <n v="186.22"/>
    <n v="0.10713874761236279"/>
    <s v="Credit Card"/>
    <s v="Not Returned"/>
    <s v="In-Store"/>
    <x v="478"/>
    <s v="Weekday"/>
  </r>
  <r>
    <s v="INV102130"/>
    <x v="144"/>
    <s v="CUST0412"/>
    <s v="Kalpana Gounder"/>
    <s v="Gold"/>
    <s v="PRD029"/>
    <x v="11"/>
    <x v="1"/>
    <x v="137"/>
    <s v="FreshMart Surat Arcade"/>
    <x v="1"/>
    <n v="1016387"/>
    <n v="2.7961986920336445E-3"/>
    <s v="EMP0146"/>
    <s v="Kishore Chettiar"/>
    <s v="Inventory"/>
    <n v="8"/>
    <n v="373.95"/>
    <x v="4"/>
    <n v="149.58000000000001"/>
    <n v="2842.02"/>
    <n v="2089.7600000000002"/>
    <n v="752.26"/>
    <n v="0.2646920148345191"/>
    <s v="Credit Card"/>
    <s v="Not Returned"/>
    <s v="Online"/>
    <x v="479"/>
    <s v="Weekday"/>
  </r>
  <r>
    <s v="INV100701"/>
    <x v="184"/>
    <s v="CUST0320"/>
    <s v="Sudha Menon"/>
    <s v="Silver"/>
    <s v="PRD033"/>
    <x v="13"/>
    <x v="1"/>
    <x v="110"/>
    <s v="FreshMart Madurai Gardens"/>
    <x v="0"/>
    <n v="503493"/>
    <n v="3.6705574854069473E-4"/>
    <s v="EMP0248"/>
    <s v="Charulatha Selvam"/>
    <s v="Sales"/>
    <n v="1"/>
    <n v="217.42"/>
    <x v="1"/>
    <n v="32.61"/>
    <n v="184.81"/>
    <n v="177.03"/>
    <n v="7.78"/>
    <n v="4.2097289107732264E-2"/>
    <s v="Credit Card"/>
    <s v="Not Returned"/>
    <s v="Online"/>
    <x v="296"/>
    <s v="Weekday"/>
  </r>
  <r>
    <s v="INV102139"/>
    <x v="178"/>
    <s v="CUST0279"/>
    <s v="Ramesh Devi"/>
    <s v="Gold"/>
    <s v="PRD050"/>
    <x v="40"/>
    <x v="5"/>
    <x v="17"/>
    <s v="FreshMart Coimbatore Heights"/>
    <x v="0"/>
    <n v="5159296"/>
    <n v="7.1845073436375823E-5"/>
    <s v="EMP0143"/>
    <s v="Chitra Prabhu"/>
    <s v="Sales"/>
    <n v="6"/>
    <n v="53.72"/>
    <x v="0"/>
    <n v="0"/>
    <n v="370.67"/>
    <n v="224.88"/>
    <n v="145.79"/>
    <n v="0.39331480832006904"/>
    <s v="Credit Card"/>
    <s v="Not Returned"/>
    <s v="In-Store"/>
    <x v="480"/>
    <s v="Weekend"/>
  </r>
  <r>
    <s v="INV102143"/>
    <x v="276"/>
    <s v="CUST0200"/>
    <s v="Karthik Achari"/>
    <s v="Gold"/>
    <s v="PRD103"/>
    <x v="33"/>
    <x v="4"/>
    <x v="38"/>
    <s v="FreshMart Lucknow Extension"/>
    <x v="2"/>
    <n v="562953"/>
    <n v="4.9665602634678205E-3"/>
    <s v="EMP0127"/>
    <s v="Kannan Mudaliar"/>
    <s v="Sales"/>
    <n v="7"/>
    <n v="399.42"/>
    <x v="0"/>
    <n v="0"/>
    <n v="2795.94"/>
    <n v="2123.87"/>
    <n v="672.07"/>
    <n v="0.24037354163537131"/>
    <s v="Credit Card"/>
    <s v="Not Returned"/>
    <s v="Online"/>
    <x v="110"/>
    <s v="Weekday"/>
  </r>
  <r>
    <s v="INV102149"/>
    <x v="79"/>
    <s v="CUST0680"/>
    <s v="Lokesh Chandran"/>
    <s v="Silver"/>
    <s v="PRD068"/>
    <x v="83"/>
    <x v="11"/>
    <x v="89"/>
    <s v="FreshMart Salem Bypass"/>
    <x v="0"/>
    <n v="5200952"/>
    <n v="8.036221061067281E-5"/>
    <s v="EMP0115"/>
    <s v="Vasanth Menon"/>
    <s v="Store Manager"/>
    <n v="2"/>
    <n v="232.2"/>
    <x v="2"/>
    <n v="46.44"/>
    <n v="417.96"/>
    <n v="321.95999999999998"/>
    <n v="96"/>
    <n v="0.22968705139247775"/>
    <s v="Credit Card"/>
    <s v="Not Returned"/>
    <s v="Online"/>
    <x v="167"/>
    <s v="Weekday"/>
  </r>
  <r>
    <s v="INV102157"/>
    <x v="284"/>
    <s v="CUST0479"/>
    <s v="Hariharan Raj"/>
    <s v="Bronze"/>
    <s v="PRD103"/>
    <x v="33"/>
    <x v="4"/>
    <x v="169"/>
    <s v="FreshMart Lucknow Junction"/>
    <x v="2"/>
    <n v="4459489"/>
    <n v="3.1899618992220854E-4"/>
    <s v="EMP0168"/>
    <s v="Sudha Sekar"/>
    <s v="Cashier"/>
    <n v="4"/>
    <n v="355.64"/>
    <x v="0"/>
    <n v="0"/>
    <n v="1422.56"/>
    <n v="1213.6400000000001"/>
    <n v="208.92"/>
    <n v="0.14686199527612193"/>
    <s v="Credit Card"/>
    <s v="Not Returned"/>
    <s v="In-Store"/>
    <x v="338"/>
    <s v="Weekday"/>
  </r>
  <r>
    <s v="INV102158"/>
    <x v="159"/>
    <s v="CUST0680"/>
    <s v="Lokesh Chandran"/>
    <s v="Silver"/>
    <s v="PRD087"/>
    <x v="19"/>
    <x v="8"/>
    <x v="111"/>
    <s v="FreshMart Nagpur Arcade"/>
    <x v="1"/>
    <n v="1069200"/>
    <n v="3.8338945005611676E-4"/>
    <s v="EMP0139"/>
    <s v="Balamurugan Devi"/>
    <s v="Operations"/>
    <n v="5"/>
    <n v="71.290000000000006"/>
    <x v="0"/>
    <n v="0"/>
    <n v="409.92"/>
    <n v="296.85000000000002"/>
    <n v="113.07"/>
    <n v="0.27583430913348944"/>
    <s v="Credit Card"/>
    <s v="Not Returned"/>
    <s v="Online"/>
    <x v="120"/>
    <s v="Weekend"/>
  </r>
  <r>
    <s v="INV102164"/>
    <x v="22"/>
    <s v="CUST0220"/>
    <s v="Mala Gupta"/>
    <s v="Bronze"/>
    <s v="PRD082"/>
    <x v="25"/>
    <x v="8"/>
    <x v="31"/>
    <s v="FreshMart Nagpur Junction"/>
    <x v="1"/>
    <n v="1048283"/>
    <n v="5.999143361096192E-4"/>
    <s v="EMP0098"/>
    <s v="Dhanya Balan"/>
    <s v="Inventory"/>
    <n v="3"/>
    <n v="232.92"/>
    <x v="2"/>
    <n v="69.88"/>
    <n v="628.88"/>
    <n v="577.23"/>
    <n v="51.65"/>
    <n v="8.2130136114998087E-2"/>
    <s v="Credit Card"/>
    <s v="Not Returned"/>
    <s v="Online"/>
    <x v="324"/>
    <s v="Weekday"/>
  </r>
  <r>
    <s v="INV102165"/>
    <x v="235"/>
    <s v="CUST0677"/>
    <s v="Kamala Naidu"/>
    <s v="Gold"/>
    <s v="PRD025"/>
    <x v="1"/>
    <x v="1"/>
    <x v="114"/>
    <s v="FreshMart Bengaluru Junction"/>
    <x v="0"/>
    <n v="4116030"/>
    <n v="7.3841055580255741E-4"/>
    <s v="EMP0163"/>
    <s v="Revathi Raj"/>
    <s v="Cashier"/>
    <n v="8"/>
    <n v="388.66"/>
    <x v="1"/>
    <n v="466.39"/>
    <n v="3039.32"/>
    <n v="2287.1999999999998"/>
    <n v="752.12"/>
    <n v="0.24746324835818537"/>
    <s v="Credit Card"/>
    <s v="Not Returned"/>
    <s v="In-Store"/>
    <x v="347"/>
    <s v="Weekend"/>
  </r>
  <r>
    <s v="INV102171"/>
    <x v="145"/>
    <s v="CUST0600"/>
    <s v="Anitha Reddy"/>
    <s v="Gold"/>
    <s v="PRD105"/>
    <x v="68"/>
    <x v="3"/>
    <x v="8"/>
    <s v="FreshMart Kochi Plaza"/>
    <x v="0"/>
    <n v="2481146"/>
    <n v="3.9923486969327881E-4"/>
    <s v="EMP0159"/>
    <s v="Devi Gupta"/>
    <s v="Store Manager"/>
    <n v="6"/>
    <n v="143.56"/>
    <x v="0"/>
    <n v="0"/>
    <n v="990.56"/>
    <n v="703.62"/>
    <n v="286.94"/>
    <n v="0.28967452753997741"/>
    <s v="Credit Card"/>
    <s v="Not Returned"/>
    <s v="Online"/>
    <x v="245"/>
    <s v="Weekend"/>
  </r>
  <r>
    <s v="INV102177"/>
    <x v="153"/>
    <s v="CUST0406"/>
    <s v="Gopal Naidu"/>
    <s v="Gold"/>
    <s v="PRD115"/>
    <x v="20"/>
    <x v="3"/>
    <x v="149"/>
    <s v="FreshMart Chennai Main Road"/>
    <x v="0"/>
    <n v="579392"/>
    <n v="2.3095762454434995E-3"/>
    <s v="EMP0067"/>
    <s v="Chandran Nair"/>
    <s v="Sales"/>
    <n v="3"/>
    <n v="387.87"/>
    <x v="0"/>
    <n v="0"/>
    <n v="1338.15"/>
    <n v="959.73"/>
    <n v="378.42"/>
    <n v="0.28279340881067144"/>
    <s v="Credit Card"/>
    <s v="Not Returned"/>
    <s v="In-Store"/>
    <x v="378"/>
    <s v="Weekend"/>
  </r>
  <r>
    <s v="INV102179"/>
    <x v="97"/>
    <s v="CUST0487"/>
    <s v="Dhanya Murugan"/>
    <s v="Bronze"/>
    <s v="PRD027"/>
    <x v="17"/>
    <x v="1"/>
    <x v="113"/>
    <s v="FreshMart Bengaluru Enclave"/>
    <x v="0"/>
    <n v="569084"/>
    <n v="5.0637515727028001E-4"/>
    <s v="EMP0341"/>
    <s v="Indira Chandran"/>
    <s v="Billing"/>
    <n v="2"/>
    <n v="139.21"/>
    <x v="2"/>
    <n v="27.84"/>
    <n v="288.17"/>
    <n v="213.98"/>
    <n v="74.19"/>
    <n v="0.25745219835513755"/>
    <s v="Credit Card"/>
    <s v="Not Returned"/>
    <s v="In-Store"/>
    <x v="481"/>
    <s v="Weekend"/>
  </r>
  <r>
    <s v="INV102185"/>
    <x v="301"/>
    <s v="CUST0546"/>
    <s v="Balaji Sekar"/>
    <s v="Silver"/>
    <s v="PRD002"/>
    <x v="95"/>
    <x v="9"/>
    <x v="121"/>
    <s v="FreshMart Erode Crossing"/>
    <x v="0"/>
    <n v="794126"/>
    <n v="2.357459647461486E-3"/>
    <s v="EMP0230"/>
    <s v="Lokesh Reddy"/>
    <s v="Sales"/>
    <n v="5"/>
    <n v="440.5"/>
    <x v="1"/>
    <n v="330.38"/>
    <n v="1872.12"/>
    <n v="1270.25"/>
    <n v="601.87"/>
    <n v="0.32149114373010279"/>
    <s v="Credit Card"/>
    <s v="Not Returned"/>
    <s v="In-Store"/>
    <x v="482"/>
    <s v="Weekday"/>
  </r>
  <r>
    <s v="INV102194"/>
    <x v="141"/>
    <s v="CUST0664"/>
    <s v="Chandran Prabhu"/>
    <s v="Silver"/>
    <s v="PRD123"/>
    <x v="65"/>
    <x v="6"/>
    <x v="53"/>
    <s v="FreshMart Tiruppur Towers"/>
    <x v="0"/>
    <n v="496445"/>
    <n v="1.4037405956349646E-3"/>
    <s v="EMP0296"/>
    <s v="Vani Venkataraman"/>
    <s v="Billing"/>
    <n v="4"/>
    <n v="183.39"/>
    <x v="4"/>
    <n v="36.68"/>
    <n v="696.88"/>
    <n v="633.72"/>
    <n v="63.16"/>
    <n v="9.0632533578234406E-2"/>
    <s v="Credit Card"/>
    <s v="Returned"/>
    <s v="In-Store"/>
    <x v="483"/>
    <s v="Weekday"/>
  </r>
  <r>
    <s v="INV102207"/>
    <x v="109"/>
    <s v="CUST0082"/>
    <s v="Kavya Raj"/>
    <s v="Gold"/>
    <s v="PRD097"/>
    <x v="7"/>
    <x v="4"/>
    <x v="110"/>
    <s v="FreshMart Madurai Gardens"/>
    <x v="0"/>
    <n v="503493"/>
    <n v="6.0781182657951554E-3"/>
    <s v="EMP0042"/>
    <s v="Nirmala Venkataraman"/>
    <s v="Sales"/>
    <n v="7"/>
    <n v="380.16"/>
    <x v="0"/>
    <n v="0"/>
    <n v="3060.29"/>
    <n v="2172.66"/>
    <n v="887.63"/>
    <n v="0.29004767522032227"/>
    <s v="Credit Card"/>
    <s v="Not Returned"/>
    <s v="In-Store"/>
    <x v="484"/>
    <s v="Weekend"/>
  </r>
  <r>
    <s v="INV102217"/>
    <x v="4"/>
    <s v="CUST0066"/>
    <s v="Bhavani Sharma"/>
    <s v="Silver"/>
    <s v="PRD118"/>
    <x v="117"/>
    <x v="6"/>
    <x v="55"/>
    <s v="FreshMart Ahmedabad Gardens"/>
    <x v="1"/>
    <n v="1952402"/>
    <n v="3.1868436930509189E-4"/>
    <s v="EMP0177"/>
    <s v="Raghav Iyer"/>
    <s v="Store Manager"/>
    <n v="5"/>
    <n v="155.55000000000001"/>
    <x v="3"/>
    <n v="155.55000000000001"/>
    <n v="622.20000000000005"/>
    <n v="688.2"/>
    <n v="-66"/>
    <n v="-0.1060752169720347"/>
    <s v="Credit Card"/>
    <s v="Not Returned"/>
    <s v="In-Store"/>
    <x v="332"/>
    <s v="Weekday"/>
  </r>
  <r>
    <s v="INV102248"/>
    <x v="241"/>
    <s v="CUST0611"/>
    <s v="Vasanth Iyer"/>
    <s v="Gold"/>
    <s v="PRD074"/>
    <x v="2"/>
    <x v="2"/>
    <x v="68"/>
    <s v="FreshMart Kochi Bypass"/>
    <x v="0"/>
    <n v="4616552"/>
    <n v="3.7628082603640117E-4"/>
    <s v="EMP0067"/>
    <s v="Chandran Nair"/>
    <s v="Sales"/>
    <n v="4"/>
    <n v="434.28"/>
    <x v="0"/>
    <n v="0"/>
    <n v="1737.12"/>
    <n v="1257.04"/>
    <n v="480.08"/>
    <n v="0.27636547849313808"/>
    <s v="Credit Card"/>
    <s v="Not Returned"/>
    <s v="Online"/>
    <x v="485"/>
    <s v="Weekday"/>
  </r>
  <r>
    <s v="INV102257"/>
    <x v="36"/>
    <s v="CUST0082"/>
    <s v="Kavya Raj"/>
    <s v="Gold"/>
    <s v="PRD033"/>
    <x v="13"/>
    <x v="1"/>
    <x v="171"/>
    <s v="FreshMart Ahmedabad Square"/>
    <x v="1"/>
    <n v="4200752"/>
    <n v="2.3797643850434396E-4"/>
    <s v="EMP0307"/>
    <s v="Kishore Chandran"/>
    <s v="Cashier"/>
    <n v="5"/>
    <n v="249.92"/>
    <x v="3"/>
    <n v="249.92"/>
    <n v="999.68"/>
    <n v="885.15"/>
    <n v="114.53"/>
    <n v="0.11456666133162613"/>
    <s v="Credit Card"/>
    <s v="Not Returned"/>
    <s v="In-Store"/>
    <x v="392"/>
    <s v="Weekday"/>
  </r>
  <r>
    <s v="INV102266"/>
    <x v="105"/>
    <s v="CUST0228"/>
    <s v="Sundar Balan"/>
    <s v="Gold"/>
    <s v="PRD140"/>
    <x v="66"/>
    <x v="10"/>
    <x v="85"/>
    <s v="FreshMart Mysuru Market"/>
    <x v="0"/>
    <n v="577743"/>
    <n v="3.7688730110100859E-3"/>
    <s v="EMP0260"/>
    <s v="Kamala Prabhu"/>
    <s v="Billing"/>
    <n v="6"/>
    <n v="403.23"/>
    <x v="2"/>
    <n v="241.94"/>
    <n v="2177.44"/>
    <n v="1560.36"/>
    <n v="617.08000000000004"/>
    <n v="0.28339701668013817"/>
    <s v="Credit Card"/>
    <s v="Not Returned"/>
    <s v="In-Store"/>
    <x v="404"/>
    <s v="Weekday"/>
  </r>
  <r>
    <s v="INV102276"/>
    <x v="186"/>
    <s v="CUST0160"/>
    <s v="Mani Venkataraman"/>
    <s v="Silver"/>
    <s v="PRD023"/>
    <x v="102"/>
    <x v="0"/>
    <x v="126"/>
    <s v="FreshMart Pune Square"/>
    <x v="1"/>
    <n v="563088"/>
    <n v="2.7960816071377834E-3"/>
    <s v="EMP0256"/>
    <s v="Vani Naicker"/>
    <s v="Cashier"/>
    <n v="4"/>
    <n v="342.27"/>
    <x v="0"/>
    <n v="0"/>
    <n v="1574.44"/>
    <n v="1064.4000000000001"/>
    <n v="510.04"/>
    <n v="0.32395010289372728"/>
    <s v="Credit Card"/>
    <s v="Not Returned"/>
    <s v="In-Store"/>
    <x v="486"/>
    <s v="Weekend"/>
  </r>
  <r>
    <s v="INV102279"/>
    <x v="17"/>
    <s v="CUST0268"/>
    <s v="Ilango Sharma"/>
    <s v="Bronze"/>
    <s v="PRD019"/>
    <x v="35"/>
    <x v="0"/>
    <x v="102"/>
    <s v="FreshMart Chandigarh Plaza"/>
    <x v="2"/>
    <n v="5078512"/>
    <n v="3.0056047913247031E-4"/>
    <s v="EMP0345"/>
    <s v="Chitra Murugan"/>
    <s v="Sales"/>
    <n v="4"/>
    <n v="448.94"/>
    <x v="1"/>
    <n v="269.36"/>
    <n v="1526.4"/>
    <n v="1520.32"/>
    <n v="6.08"/>
    <n v="3.983228511530398E-3"/>
    <s v="Credit Card"/>
    <s v="Not Returned"/>
    <s v="In-Store"/>
    <x v="374"/>
    <s v="Weekday"/>
  </r>
  <r>
    <s v="INV102280"/>
    <x v="206"/>
    <s v="CUST0679"/>
    <s v="Thiru Prabhu"/>
    <s v="Silver"/>
    <s v="PRD020"/>
    <x v="80"/>
    <x v="0"/>
    <x v="79"/>
    <s v="FreshMart Mysuru Arcade"/>
    <x v="0"/>
    <n v="1009286"/>
    <n v="1.138626712349126E-4"/>
    <s v="EMP0121"/>
    <s v="Nithya Selvam"/>
    <s v="Cashier"/>
    <n v="1"/>
    <n v="99.93"/>
    <x v="0"/>
    <n v="0"/>
    <n v="114.92"/>
    <n v="86.05"/>
    <n v="28.87"/>
    <n v="0.25121823877479987"/>
    <s v="Credit Card"/>
    <s v="Not Returned"/>
    <s v="In-Store"/>
    <x v="327"/>
    <s v="Weekend"/>
  </r>
  <r>
    <s v="INV102286"/>
    <x v="302"/>
    <s v="CUST0204"/>
    <s v="Mala Achari"/>
    <s v="Gold"/>
    <s v="PRD085"/>
    <x v="117"/>
    <x v="8"/>
    <x v="143"/>
    <s v="FreshMart Madurai Junction"/>
    <x v="0"/>
    <n v="539795"/>
    <n v="3.4668346316657252E-3"/>
    <s v="EMP0057"/>
    <s v="Indira Raj"/>
    <s v="Billing"/>
    <n v="6"/>
    <n v="389.87"/>
    <x v="3"/>
    <n v="467.84"/>
    <n v="1871.38"/>
    <n v="2016.42"/>
    <n v="-145.04"/>
    <n v="-7.7504301638363124E-2"/>
    <s v="Credit Card"/>
    <s v="Not Returned"/>
    <s v="In-Store"/>
    <x v="38"/>
    <s v="Weekday"/>
  </r>
  <r>
    <s v="INV102288"/>
    <x v="303"/>
    <s v="CUST0059"/>
    <s v="Banu Sharma"/>
    <s v="Bronze"/>
    <s v="PRD139"/>
    <x v="96"/>
    <x v="10"/>
    <x v="129"/>
    <s v="FreshMart Kanpur Colony"/>
    <x v="2"/>
    <n v="4727024"/>
    <n v="3.6822322036020972E-5"/>
    <s v="EMP0133"/>
    <s v="Deepak Naicker"/>
    <s v="Sales"/>
    <n v="2"/>
    <n v="91.61"/>
    <x v="4"/>
    <n v="9.16"/>
    <n v="174.06"/>
    <n v="141.4"/>
    <n v="32.659999999999997"/>
    <n v="0.1876364472021142"/>
    <s v="Credit Card"/>
    <s v="Returned"/>
    <s v="Online"/>
    <x v="122"/>
    <s v="Weekday"/>
  </r>
  <r>
    <s v="INV102297"/>
    <x v="31"/>
    <s v="CUST0334"/>
    <s v="Anitha Kumar"/>
    <s v="Silver"/>
    <s v="PRD062"/>
    <x v="112"/>
    <x v="11"/>
    <x v="123"/>
    <s v="FreshMart Madurai Market"/>
    <x v="0"/>
    <n v="2110688"/>
    <n v="9.7237488439788362E-4"/>
    <s v="EMP0280"/>
    <s v="Hema Mudaliar"/>
    <s v="Store Manager"/>
    <n v="4"/>
    <n v="446.17"/>
    <x v="0"/>
    <n v="0"/>
    <n v="2052.38"/>
    <n v="1302.44"/>
    <n v="749.94"/>
    <n v="0.36540016955924343"/>
    <s v="Credit Card"/>
    <s v="Not Returned"/>
    <s v="Online"/>
    <x v="358"/>
    <s v="Weekend"/>
  </r>
  <r>
    <s v="INV102298"/>
    <x v="173"/>
    <s v="CUST0279"/>
    <s v="Ramesh Devi"/>
    <s v="Gold"/>
    <s v="PRD133"/>
    <x v="14"/>
    <x v="7"/>
    <x v="172"/>
    <s v="FreshMart Delhi Arcade"/>
    <x v="2"/>
    <n v="496598"/>
    <n v="1.0576562934204326E-3"/>
    <s v="EMP0197"/>
    <s v="Nithya Sekar"/>
    <s v="Billing"/>
    <n v="7"/>
    <n v="83.37"/>
    <x v="2"/>
    <n v="58.36"/>
    <n v="525.23"/>
    <n v="435.75"/>
    <n v="89.48"/>
    <n v="0.17036345981760373"/>
    <s v="Credit Card"/>
    <s v="Not Returned"/>
    <s v="Mobile App"/>
    <x v="16"/>
    <s v="Weekday"/>
  </r>
  <r>
    <s v="INV102305"/>
    <x v="46"/>
    <s v="CUST0214"/>
    <s v="Thenmozhi Reddy"/>
    <s v="Bronze"/>
    <s v="PRD025"/>
    <x v="1"/>
    <x v="1"/>
    <x v="29"/>
    <s v="FreshMart Ahmedabad Hub"/>
    <x v="0"/>
    <n v="489039"/>
    <n v="2.2996938894444003E-3"/>
    <s v="EMP0094"/>
    <s v="Pandi Naicker"/>
    <s v="Cashier"/>
    <n v="3"/>
    <n v="383.51"/>
    <x v="1"/>
    <n v="172.58"/>
    <n v="1124.6400000000001"/>
    <n v="857.7"/>
    <n v="266.94"/>
    <n v="0.23735595390524966"/>
    <s v="Credit Card"/>
    <s v="Not Returned"/>
    <s v="Online"/>
    <x v="487"/>
    <s v="Weekend"/>
  </r>
  <r>
    <s v="INV102306"/>
    <x v="256"/>
    <s v="CUST0645"/>
    <s v="Kamala Velan"/>
    <s v="Gold"/>
    <s v="PRD043"/>
    <x v="137"/>
    <x v="12"/>
    <x v="2"/>
    <s v="FreshMart Bengaluru Plaza"/>
    <x v="0"/>
    <n v="1059131"/>
    <n v="1.5710993257680119E-4"/>
    <s v="EMP0133"/>
    <s v="Deepak Naicker"/>
    <s v="Sales"/>
    <n v="4"/>
    <n v="48.94"/>
    <x v="1"/>
    <n v="29.36"/>
    <n v="166.4"/>
    <n v="146.36000000000001"/>
    <n v="20.04"/>
    <n v="0.1204326923076923"/>
    <s v="Credit Card"/>
    <s v="Not Returned"/>
    <s v="In-Store"/>
    <x v="488"/>
    <s v="Weekday"/>
  </r>
  <r>
    <s v="INV102311"/>
    <x v="304"/>
    <s v="CUST0309"/>
    <s v="Bharath Pillai"/>
    <s v="Gold"/>
    <s v="PRD014"/>
    <x v="67"/>
    <x v="0"/>
    <x v="20"/>
    <s v="FreshMart Erode Colony"/>
    <x v="0"/>
    <n v="568216"/>
    <n v="4.9570937812381203E-3"/>
    <s v="EMP0287"/>
    <s v="Elango Gupta"/>
    <s v="Store Manager"/>
    <n v="6"/>
    <n v="469.45"/>
    <x v="0"/>
    <n v="0"/>
    <n v="2816.7"/>
    <n v="2109.7800000000002"/>
    <n v="706.92"/>
    <n v="0.25097454467994462"/>
    <s v="Credit Card"/>
    <s v="Not Returned"/>
    <s v="Mobile App"/>
    <x v="489"/>
    <s v="Weekday"/>
  </r>
  <r>
    <s v="INV102318"/>
    <x v="47"/>
    <s v="CUST0006"/>
    <s v="Thiru Devi"/>
    <s v="Silver"/>
    <s v="PRD053"/>
    <x v="50"/>
    <x v="5"/>
    <x v="165"/>
    <s v="FreshMart Mysuru Enclave"/>
    <x v="0"/>
    <n v="523684"/>
    <n v="4.0142528700514048E-4"/>
    <s v="EMP0147"/>
    <s v="Hemalatha Naidu"/>
    <s v="Billing"/>
    <n v="1"/>
    <n v="262.77"/>
    <x v="3"/>
    <n v="52.55"/>
    <n v="210.22"/>
    <n v="194.64"/>
    <n v="15.58"/>
    <n v="7.4112834173722761E-2"/>
    <s v="Credit Card"/>
    <s v="Not Returned"/>
    <s v="In-Store"/>
    <x v="457"/>
    <s v="Weekday"/>
  </r>
  <r>
    <s v="INV102327"/>
    <x v="185"/>
    <s v="CUST0146"/>
    <s v="Dhanya Chandran"/>
    <s v="Silver"/>
    <s v="PRD006"/>
    <x v="30"/>
    <x v="9"/>
    <x v="158"/>
    <s v="FreshMart Pune Heights"/>
    <x v="1"/>
    <n v="4088351"/>
    <n v="3.3613552261046081E-4"/>
    <s v="EMP0339"/>
    <s v="Hariharan Mudaliar"/>
    <s v="Cashier"/>
    <n v="4"/>
    <n v="343.56"/>
    <x v="0"/>
    <n v="0"/>
    <n v="1374.24"/>
    <n v="865.28"/>
    <n v="508.96"/>
    <n v="0.37035743392711606"/>
    <s v="Credit Card"/>
    <s v="Not Returned"/>
    <s v="In-Store"/>
    <x v="407"/>
    <s v="Weekday"/>
  </r>
  <r>
    <s v="INV102330"/>
    <x v="108"/>
    <s v="CUST0029"/>
    <s v="Ishwarya Krishnan"/>
    <s v="Silver"/>
    <s v="PRD019"/>
    <x v="35"/>
    <x v="0"/>
    <x v="112"/>
    <s v="FreshMart Kochi Extension"/>
    <x v="0"/>
    <n v="5240750"/>
    <n v="1.3706053522873632E-4"/>
    <s v="EMP0027"/>
    <s v="Priya Sharma"/>
    <s v="Billing"/>
    <n v="2"/>
    <n v="448.94"/>
    <x v="3"/>
    <n v="179.58"/>
    <n v="718.3"/>
    <n v="760.16"/>
    <n v="-41.86"/>
    <n v="-5.8276486147849089E-2"/>
    <s v="Credit Card"/>
    <s v="Not Returned"/>
    <s v="In-Store"/>
    <x v="324"/>
    <s v="Weekday"/>
  </r>
  <r>
    <s v="INV102333"/>
    <x v="266"/>
    <s v="CUST0253"/>
    <s v="Ovi Reddy"/>
    <s v="Silver"/>
    <s v="PRD129"/>
    <x v="41"/>
    <x v="7"/>
    <x v="26"/>
    <s v="FreshMart Chennai Gardens"/>
    <x v="0"/>
    <n v="1922335"/>
    <n v="7.2678799480839712E-4"/>
    <s v="EMP0336"/>
    <s v="Sanjay Sharma"/>
    <s v="Billing"/>
    <n v="3"/>
    <n v="490.22"/>
    <x v="4"/>
    <n v="73.53"/>
    <n v="1397.13"/>
    <n v="1120.74"/>
    <n v="276.39"/>
    <n v="0.19782697386785766"/>
    <s v="Credit Card"/>
    <s v="Not Returned"/>
    <s v="Online"/>
    <x v="490"/>
    <s v="Weekday"/>
  </r>
  <r>
    <s v="INV102343"/>
    <x v="305"/>
    <s v="CUST0279"/>
    <s v="Ramesh Devi"/>
    <s v="Gold"/>
    <s v="PRD146"/>
    <x v="74"/>
    <x v="10"/>
    <x v="18"/>
    <s v="FreshMart Mysuru Junction"/>
    <x v="0"/>
    <n v="2561982"/>
    <n v="1.2420071647654043E-4"/>
    <s v="EMP0265"/>
    <s v="Padma Subramaniam"/>
    <s v="Operations"/>
    <n v="5"/>
    <n v="66.989999999999995"/>
    <x v="4"/>
    <n v="16.75"/>
    <n v="318.2"/>
    <n v="249.95"/>
    <n v="68.25"/>
    <n v="0.21448774355751102"/>
    <s v="Credit Card"/>
    <s v="Not Returned"/>
    <s v="In-Store"/>
    <x v="253"/>
    <s v="Weekday"/>
  </r>
  <r>
    <s v="INV102344"/>
    <x v="306"/>
    <s v="CUST0209"/>
    <s v="Udhay Pandian"/>
    <s v="Gold"/>
    <s v="PRD090"/>
    <x v="91"/>
    <x v="8"/>
    <x v="123"/>
    <s v="FreshMart Madurai Market"/>
    <x v="0"/>
    <n v="2110688"/>
    <n v="0"/>
    <s v="EMP0280"/>
    <s v="Hema Mudaliar"/>
    <s v="Store Manager"/>
    <n v="7"/>
    <n v="492.92"/>
    <x v="2"/>
    <n v="345.04"/>
    <m/>
    <n v="2591.2600000000002"/>
    <n v="514.14"/>
    <n v="0"/>
    <s v="Credit Card"/>
    <s v="Not Returned"/>
    <s v="In-Store"/>
    <x v="369"/>
    <s v="Weekday"/>
  </r>
  <r>
    <s v="INV102347"/>
    <x v="89"/>
    <s v="CUST0562"/>
    <s v="Gopal Pandian"/>
    <s v="Gold"/>
    <s v="PRD089"/>
    <x v="116"/>
    <x v="8"/>
    <x v="49"/>
    <s v="FreshMart Mysuru Main Road"/>
    <x v="0"/>
    <n v="4458567"/>
    <n v="4.4471239301775657E-4"/>
    <s v="EMP0270"/>
    <s v="Priya Venkataraman"/>
    <s v="Operations"/>
    <n v="8"/>
    <n v="309.81"/>
    <x v="3"/>
    <n v="495.7"/>
    <n v="1982.78"/>
    <n v="2011.36"/>
    <n v="-28.58"/>
    <n v="-1.4414105447906474E-2"/>
    <s v="Credit Card"/>
    <s v="Not Returned"/>
    <s v="In-Store"/>
    <x v="491"/>
    <s v="Weekday"/>
  </r>
  <r>
    <s v="INV102348"/>
    <x v="292"/>
    <s v="CUST0110"/>
    <s v="Pandi Chandran"/>
    <s v="Gold"/>
    <s v="PRD087"/>
    <x v="19"/>
    <x v="8"/>
    <x v="98"/>
    <s v="FreshMart Mysuru Plaza"/>
    <x v="0"/>
    <n v="538449"/>
    <n v="1.0210437757336348E-3"/>
    <s v="EMP0018"/>
    <s v="Chandran Kumar"/>
    <s v="Cashier"/>
    <n v="8"/>
    <n v="72.34"/>
    <x v="4"/>
    <n v="28.94"/>
    <n v="549.78"/>
    <n v="474.96"/>
    <n v="74.819999999999993"/>
    <n v="0.13609079995634618"/>
    <s v="Credit Card"/>
    <s v="Not Returned"/>
    <s v="In-Store"/>
    <x v="492"/>
    <s v="Weekday"/>
  </r>
  <r>
    <s v="INV102352"/>
    <x v="152"/>
    <s v="CUST0088"/>
    <s v="Eswari Achari"/>
    <s v="Silver"/>
    <s v="PRD057"/>
    <x v="5"/>
    <x v="5"/>
    <x v="104"/>
    <s v="FreshMart Salem Complex"/>
    <x v="0"/>
    <n v="4677332"/>
    <n v="2.1755351127523127E-4"/>
    <s v="EMP0247"/>
    <s v="Sudha Balan"/>
    <s v="Sales"/>
    <n v="4"/>
    <n v="317.99"/>
    <x v="3"/>
    <n v="254.39"/>
    <n v="1017.57"/>
    <n v="940.2"/>
    <n v="77.37"/>
    <n v="7.6034081193431413E-2"/>
    <s v="Credit Card"/>
    <s v="Not Returned"/>
    <s v="In-Store"/>
    <x v="192"/>
    <s v="Weekday"/>
  </r>
  <r>
    <s v="INV102353"/>
    <x v="13"/>
    <s v="CUST0637"/>
    <s v="Deepa Devi"/>
    <s v="Bronze"/>
    <s v="PRD027"/>
    <x v="17"/>
    <x v="1"/>
    <x v="80"/>
    <s v="FreshMart Pune Junction"/>
    <x v="1"/>
    <n v="542771"/>
    <n v="9.4384187806644047E-4"/>
    <s v="EMP0319"/>
    <s v="Harini Kumar"/>
    <s v="Cashier"/>
    <n v="4"/>
    <n v="139.21"/>
    <x v="3"/>
    <n v="111.37"/>
    <n v="512.29"/>
    <n v="427.96"/>
    <n v="84.33"/>
    <n v="0.16461379296882625"/>
    <s v="Credit Card"/>
    <s v="Not Returned"/>
    <s v="In-Store"/>
    <x v="27"/>
    <s v="Weekend"/>
  </r>
  <r>
    <s v="INV102358"/>
    <x v="59"/>
    <s v="CUST0058"/>
    <s v="Tara Devi"/>
    <s v="Gold"/>
    <s v="PRD084"/>
    <x v="118"/>
    <x v="8"/>
    <x v="69"/>
    <s v="FreshMart Coimbatore Plaza"/>
    <x v="0"/>
    <n v="982441"/>
    <n v="1.8642748012348833E-3"/>
    <s v="EMP0283"/>
    <s v="Suresh Pandian"/>
    <s v="Sales"/>
    <n v="7"/>
    <n v="227.52"/>
    <x v="0"/>
    <n v="0"/>
    <n v="1831.54"/>
    <n v="1275.19"/>
    <n v="556.35"/>
    <n v="0.30376076962556103"/>
    <s v="Credit Card"/>
    <s v="Not Returned"/>
    <s v="In-Store"/>
    <x v="467"/>
    <s v="Weekend"/>
  </r>
  <r>
    <s v="INV102368"/>
    <x v="164"/>
    <s v="CUST0448"/>
    <s v="Sanjay Achari"/>
    <s v="Silver"/>
    <s v="PRD140"/>
    <x v="66"/>
    <x v="10"/>
    <x v="29"/>
    <s v="FreshMart Ahmedabad Hub"/>
    <x v="0"/>
    <n v="489039"/>
    <n v="2.3066258519259201E-3"/>
    <s v="EMP0235"/>
    <s v="Mani Chandran"/>
    <s v="Cashier"/>
    <n v="4"/>
    <n v="352.51"/>
    <x v="3"/>
    <n v="282.01"/>
    <n v="1128.03"/>
    <n v="1040.24"/>
    <n v="87.79"/>
    <n v="7.7825944345451814E-2"/>
    <s v="Credit Card"/>
    <s v="Not Returned"/>
    <s v="Online"/>
    <x v="383"/>
    <s v="Weekday"/>
  </r>
  <r>
    <s v="INV102384"/>
    <x v="19"/>
    <s v="CUST0076"/>
    <s v="Senthil Chandran"/>
    <s v="Gold"/>
    <s v="PRD103"/>
    <x v="33"/>
    <x v="4"/>
    <x v="79"/>
    <s v="FreshMart Mysuru Arcade"/>
    <x v="0"/>
    <n v="1009286"/>
    <n v="3.1677245101982983E-3"/>
    <s v="EMP0121"/>
    <s v="Nithya Selvam"/>
    <s v="Cashier"/>
    <n v="7"/>
    <n v="397.16"/>
    <x v="0"/>
    <n v="0"/>
    <n v="3197.14"/>
    <n v="2123.87"/>
    <n v="1073.27"/>
    <n v="0.33569690410804659"/>
    <s v="Credit Card"/>
    <s v="Not Returned"/>
    <s v="In-Store"/>
    <x v="273"/>
    <s v="Weekend"/>
  </r>
  <r>
    <s v="INV102388"/>
    <x v="229"/>
    <s v="CUST0504"/>
    <s v="Kalpana Kumar"/>
    <s v="Gold"/>
    <s v="PRD085"/>
    <x v="117"/>
    <x v="8"/>
    <x v="114"/>
    <s v="FreshMart Bengaluru Junction"/>
    <x v="0"/>
    <n v="4116030"/>
    <n v="6.0543533453351892E-4"/>
    <s v="EMP0163"/>
    <s v="Revathi Raj"/>
    <s v="Cashier"/>
    <n v="5"/>
    <n v="433.39"/>
    <x v="0"/>
    <n v="0"/>
    <n v="2491.9899999999998"/>
    <n v="1680.35"/>
    <n v="811.64"/>
    <n v="0.32569954133042267"/>
    <s v="Credit Card"/>
    <s v="Not Returned"/>
    <s v="In-Store"/>
    <x v="67"/>
    <s v="Weekend"/>
  </r>
  <r>
    <s v="INV102396"/>
    <x v="170"/>
    <s v="CUST0277"/>
    <s v="Senthil Kumar"/>
    <s v="Gold"/>
    <s v="PRD079"/>
    <x v="28"/>
    <x v="2"/>
    <x v="135"/>
    <s v="FreshMart Jaipur Point"/>
    <x v="2"/>
    <n v="2119213"/>
    <n v="9.9292048510461186E-4"/>
    <s v="EMP0332"/>
    <s v="Udhay Gounder"/>
    <s v="Cashier"/>
    <n v="8"/>
    <n v="276.87"/>
    <x v="4"/>
    <n v="110.75"/>
    <n v="2104.21"/>
    <n v="1552.48"/>
    <n v="551.73"/>
    <n v="0.26220291700923387"/>
    <s v="Credit Card"/>
    <s v="Not Returned"/>
    <s v="In-Store"/>
    <x v="4"/>
    <s v="Weekday"/>
  </r>
  <r>
    <s v="INV102401"/>
    <x v="83"/>
    <s v="CUST0380"/>
    <s v="Dinesh Venkataraman"/>
    <s v="Silver"/>
    <s v="PRD017"/>
    <x v="27"/>
    <x v="0"/>
    <x v="52"/>
    <s v="FreshMart Madurai Arcade"/>
    <x v="0"/>
    <n v="457604"/>
    <n v="2.3342016241116774E-3"/>
    <s v="EMP0147"/>
    <s v="Hemalatha Naidu"/>
    <s v="Billing"/>
    <n v="2"/>
    <n v="464.41"/>
    <x v="0"/>
    <n v="0"/>
    <n v="1068.1400000000001"/>
    <n v="795.38"/>
    <n v="272.76"/>
    <n v="0.25535978429793843"/>
    <s v="Credit Card"/>
    <s v="Not Returned"/>
    <s v="In-Store"/>
    <x v="493"/>
    <s v="Weekend"/>
  </r>
  <r>
    <s v="INV102415"/>
    <x v="73"/>
    <s v="CUST0209"/>
    <s v="Udhay Pandian"/>
    <s v="Gold"/>
    <s v="PRD066"/>
    <x v="73"/>
    <x v="11"/>
    <x v="153"/>
    <s v="FreshMart Madurai Plaza"/>
    <x v="0"/>
    <n v="1030396"/>
    <n v="1.7128172081413361E-3"/>
    <s v="EMP0092"/>
    <s v="Tara Gupta"/>
    <s v="Sales"/>
    <n v="3"/>
    <n v="511.56"/>
    <x v="0"/>
    <n v="0"/>
    <n v="1764.88"/>
    <n v="1096.71"/>
    <n v="668.17"/>
    <n v="0.37859231222519374"/>
    <s v="Credit Card"/>
    <s v="Not Returned"/>
    <s v="Online"/>
    <x v="207"/>
    <s v="Weekend"/>
  </r>
  <r>
    <s v="INV102416"/>
    <x v="183"/>
    <s v="CUST0611"/>
    <s v="Vasanth Iyer"/>
    <s v="Gold"/>
    <s v="PRD090"/>
    <x v="91"/>
    <x v="8"/>
    <x v="91"/>
    <s v="FreshMart Mysuru Towers"/>
    <x v="0"/>
    <n v="988505"/>
    <n v="1.1892504337357929E-3"/>
    <s v="EMP0284"/>
    <s v="Naveen Venkataraman"/>
    <s v="Sales"/>
    <n v="3"/>
    <n v="461.01"/>
    <x v="1"/>
    <n v="207.45"/>
    <n v="1175.58"/>
    <n v="1110.54"/>
    <n v="65.040000000000006"/>
    <n v="5.5325881692441188E-2"/>
    <s v="Credit Card"/>
    <s v="Not Returned"/>
    <s v="In-Store"/>
    <x v="494"/>
    <s v="Weekday"/>
  </r>
  <r>
    <s v="INV102418"/>
    <x v="221"/>
    <s v="CUST0639"/>
    <s v="Hari Raj"/>
    <s v="Gold"/>
    <s v="PRD028"/>
    <x v="48"/>
    <x v="1"/>
    <x v="141"/>
    <s v="FreshMart Chandigarh Hub"/>
    <x v="2"/>
    <n v="4533328"/>
    <n v="4.2831668037256513E-4"/>
    <s v="EMP0343"/>
    <s v="Kishore Velan"/>
    <s v="Inventory"/>
    <n v="5"/>
    <n v="388.34"/>
    <x v="0"/>
    <n v="0"/>
    <n v="1941.7"/>
    <n v="1549.9"/>
    <n v="391.8"/>
    <n v="0.20178194365761962"/>
    <s v="Credit Card"/>
    <s v="Not Returned"/>
    <s v="Online"/>
    <x v="331"/>
    <s v="Weekday"/>
  </r>
  <r>
    <s v="INV102433"/>
    <x v="21"/>
    <s v="CUST0265"/>
    <s v="Karthik Raj"/>
    <s v="Bronze"/>
    <s v="PRD057"/>
    <x v="5"/>
    <x v="5"/>
    <x v="15"/>
    <s v="FreshMart Tiruppur Complex"/>
    <x v="0"/>
    <n v="4327607"/>
    <n v="7.6051268056457071E-5"/>
    <s v="EMP0283"/>
    <s v="Suresh Pandian"/>
    <s v="Sales"/>
    <n v="1"/>
    <n v="317.99"/>
    <x v="2"/>
    <n v="31.8"/>
    <n v="329.12"/>
    <n v="235.05"/>
    <n v="94.07"/>
    <n v="0.28582280019445794"/>
    <s v="Credit Card"/>
    <s v="Not Returned"/>
    <s v="In-Store"/>
    <x v="297"/>
    <s v="Weekend"/>
  </r>
  <r>
    <s v="INV102435"/>
    <x v="29"/>
    <s v="CUST0036"/>
    <s v="Janani Balan"/>
    <s v="Silver"/>
    <s v="PRD124"/>
    <x v="22"/>
    <x v="6"/>
    <x v="35"/>
    <s v="FreshMart Hyderabad Hub"/>
    <x v="0"/>
    <n v="4125485"/>
    <n v="1.4774020509103779E-4"/>
    <s v="EMP0255"/>
    <s v="Jagan Chettiar"/>
    <s v="Billing"/>
    <n v="5"/>
    <n v="121.9"/>
    <x v="0"/>
    <n v="0"/>
    <n v="609.5"/>
    <n v="544.6"/>
    <n v="64.900000000000006"/>
    <n v="0.10648072190319935"/>
    <s v="Credit Card"/>
    <s v="Not Returned"/>
    <s v="In-Store"/>
    <x v="465"/>
    <s v="Weekday"/>
  </r>
  <r>
    <s v="INV102436"/>
    <x v="186"/>
    <s v="CUST0219"/>
    <s v="Pandi Naidu"/>
    <s v=" Gold"/>
    <s v="PRD113"/>
    <x v="38"/>
    <x v="3"/>
    <x v="141"/>
    <s v="FreshMart Chandigarh Hub"/>
    <x v="2"/>
    <n v="4533328"/>
    <n v="3.9648134880158686E-4"/>
    <s v="EMP0260"/>
    <s v="Kamala Prabhu"/>
    <s v="Billing"/>
    <n v="6"/>
    <n v="260.49"/>
    <x v="0"/>
    <n v="0"/>
    <n v="1797.38"/>
    <n v="1270.3800000000001"/>
    <n v="527"/>
    <n v="0.29320455329423939"/>
    <s v="Credit Card"/>
    <s v="Not Returned"/>
    <s v="In-Store"/>
    <x v="271"/>
    <s v="Weekend"/>
  </r>
  <r>
    <s v="INV102444"/>
    <x v="160"/>
    <s v="CUST0611"/>
    <s v="Vasanth Iyer"/>
    <s v="Gold"/>
    <s v="PRD025"/>
    <x v="1"/>
    <x v="1"/>
    <x v="125"/>
    <s v="FreshMart Erode Hub"/>
    <x v="0"/>
    <n v="2101567"/>
    <n v="1.0923896311656968E-3"/>
    <s v="EMP0295"/>
    <s v="Lakshmi Nair"/>
    <s v="Inventory"/>
    <n v="6"/>
    <n v="391.43"/>
    <x v="1"/>
    <n v="352.29"/>
    <n v="2295.73"/>
    <n v="1715.4"/>
    <n v="580.33000000000004"/>
    <n v="0.25278669529953435"/>
    <s v="Credit Card"/>
    <s v="Not Returned"/>
    <s v="Online"/>
    <x v="343"/>
    <s v="Weekend"/>
  </r>
  <r>
    <s v="INV102451"/>
    <x v="223"/>
    <s v="CUST0362"/>
    <s v="Yazhini Prabhu"/>
    <s v="Silver"/>
    <s v="PRD007"/>
    <x v="131"/>
    <x v="9"/>
    <x v="143"/>
    <s v="FreshMart Madurai Junction"/>
    <x v="0"/>
    <n v="539795"/>
    <n v="1.6209486934854898E-3"/>
    <s v="EMP0057"/>
    <s v="Indira Raj"/>
    <s v="Billing"/>
    <n v="2"/>
    <n v="437.49"/>
    <x v="0"/>
    <n v="0"/>
    <n v="874.98"/>
    <n v="530.88"/>
    <n v="344.1"/>
    <n v="0.39326613179729825"/>
    <s v="Credit Card"/>
    <s v="Not Returned"/>
    <s v="In-Store"/>
    <x v="181"/>
    <s v="Weekday"/>
  </r>
  <r>
    <s v="INV102455"/>
    <x v="305"/>
    <s v="CUST0350"/>
    <s v="Raghav Chettiar"/>
    <s v="Bronze"/>
    <s v="PRD116"/>
    <x v="85"/>
    <x v="3"/>
    <x v="10"/>
    <s v="FreshMart Salem Main Road"/>
    <x v="0"/>
    <n v="838760"/>
    <n v="4.2932424054556727E-4"/>
    <s v="EMP0300"/>
    <s v="Thiru Raj"/>
    <s v="Sales"/>
    <n v="3"/>
    <n v="150.04"/>
    <x v="3"/>
    <n v="90.02"/>
    <n v="360.1"/>
    <n v="383.94"/>
    <n v="-23.84"/>
    <n v="-6.6203832268814211E-2"/>
    <s v="Credit Card"/>
    <s v="Not Returned"/>
    <s v="In-Store"/>
    <x v="495"/>
    <s v="Weekday"/>
  </r>
  <r>
    <s v="INV102462"/>
    <x v="99"/>
    <s v="CUST0237"/>
    <s v="Harini Varma"/>
    <s v="Bronze"/>
    <s v="PRD092"/>
    <x v="59"/>
    <x v="8"/>
    <x v="138"/>
    <s v="FreshMart Kochi Gardens"/>
    <x v="0"/>
    <n v="433204"/>
    <n v="1.4289110903869769E-3"/>
    <s v="EMP0030"/>
    <s v="Hariharan Rao"/>
    <s v="Cashier"/>
    <n v="3"/>
    <n v="224.28"/>
    <x v="3"/>
    <n v="134.57"/>
    <n v="619.01"/>
    <n v="577.16999999999996"/>
    <n v="41.84"/>
    <n v="6.7591799809373035E-2"/>
    <s v="Credit Card"/>
    <s v="Not Returned"/>
    <s v="In-Store"/>
    <x v="75"/>
    <s v="Weekend"/>
  </r>
  <r>
    <s v="INV102470"/>
    <x v="141"/>
    <s v="CUST0436"/>
    <s v="Hari Pillai"/>
    <s v="Gold"/>
    <s v="PRD021"/>
    <x v="15"/>
    <x v="0"/>
    <x v="168"/>
    <s v="FreshMart Jaipur Junction"/>
    <x v="2"/>
    <n v="4786252"/>
    <n v="6.6340008841991597E-5"/>
    <s v="EMP0342"/>
    <s v="Umesh Varma"/>
    <s v="Inventory"/>
    <n v="8"/>
    <n v="39.69"/>
    <x v="0"/>
    <n v="0"/>
    <n v="317.52"/>
    <n v="259.2"/>
    <n v="58.32"/>
    <n v="0.18367346938775511"/>
    <s v="Credit Card"/>
    <s v="Not Returned"/>
    <s v="In-Store"/>
    <x v="451"/>
    <s v="Weekday"/>
  </r>
  <r>
    <s v="INV102477"/>
    <x v="213"/>
    <s v="CUST0209"/>
    <s v="Udhay Pandian"/>
    <s v="Gold"/>
    <s v="PRD090"/>
    <x v="91"/>
    <x v="8"/>
    <x v="44"/>
    <s v="FreshMart Tiruppur Plaza"/>
    <x v="0"/>
    <n v="4650212"/>
    <n v="5.7281904566931568E-4"/>
    <s v="EMP0113"/>
    <s v="Radha Rao"/>
    <s v="Inventory"/>
    <n v="5"/>
    <n v="487.64"/>
    <x v="4"/>
    <n v="121.91"/>
    <n v="2663.73"/>
    <n v="1850.9"/>
    <n v="812.83"/>
    <n v="0.30514729345691943"/>
    <s v="Credit Card"/>
    <s v="Not Returned"/>
    <s v="In-Store"/>
    <x v="83"/>
    <s v="Weekend"/>
  </r>
  <r>
    <s v="INV102496"/>
    <x v="294"/>
    <s v="CUST0676"/>
    <s v="Dhanush Mudaliar"/>
    <s v="Gold"/>
    <s v="PRD050"/>
    <x v="40"/>
    <x v="5"/>
    <x v="1"/>
    <s v="FreshMart Mumbai Central"/>
    <x v="1"/>
    <n v="933757"/>
    <n v="2.9080371017298933E-4"/>
    <s v="EMP0008"/>
    <s v="Karthik Balan"/>
    <s v="Store Manager"/>
    <n v="5"/>
    <n v="52.47"/>
    <x v="2"/>
    <n v="26.23"/>
    <n v="271.54000000000002"/>
    <n v="187.4"/>
    <n v="84.14"/>
    <n v="0.30986226706930836"/>
    <s v="Credit Card"/>
    <s v="Not Returned"/>
    <s v="In-Store"/>
    <x v="374"/>
    <s v="Weekend"/>
  </r>
  <r>
    <s v="INV101598"/>
    <x v="149"/>
    <s v="CUST0219"/>
    <s v="Pandi Naidu"/>
    <s v=" Gold"/>
    <s v="PRD009"/>
    <x v="21"/>
    <x v="9"/>
    <x v="25"/>
    <s v="FreshMart Jaipur Market"/>
    <x v="2"/>
    <n v="2549253"/>
    <n v="7.4339816408963721E-4"/>
    <s v="EMP0238"/>
    <s v="Poornima Menon"/>
    <s v="Operations"/>
    <n v="3"/>
    <n v="743.18"/>
    <x v="1"/>
    <n v="334.43"/>
    <n v="1895.11"/>
    <n v="1196.1600000000001"/>
    <n v="698.95"/>
    <n v="0.3688176411923319"/>
    <s v="Debit Card"/>
    <s v="Not Returned"/>
    <s v="Mobile App"/>
    <x v="496"/>
    <s v="Weekday"/>
  </r>
  <r>
    <s v="INV100018"/>
    <x v="109"/>
    <s v="CUST0633"/>
    <s v="Devi Mudaliar"/>
    <s v="Gold"/>
    <s v="PRD135"/>
    <x v="77"/>
    <x v="7"/>
    <x v="23"/>
    <s v="FreshMart Ahmedabad Complex"/>
    <x v="1"/>
    <n v="2425092"/>
    <n v="8.0773018095808325E-4"/>
    <s v="EMP0276"/>
    <s v="Hari Chettiar"/>
    <s v="Store Manager"/>
    <n v="4"/>
    <n v="425.83"/>
    <x v="0"/>
    <n v="0"/>
    <n v="1958.82"/>
    <n v="1172.2"/>
    <n v="786.62"/>
    <n v="0.40157850134264506"/>
    <s v="Debit Card"/>
    <s v="Not Returned"/>
    <s v="In-Store"/>
    <x v="222"/>
    <s v="Weekend"/>
  </r>
  <r>
    <s v="INV100029"/>
    <x v="69"/>
    <s v="CUST0523"/>
    <s v="Mala Velan"/>
    <s v="Silver"/>
    <s v="PRD033"/>
    <x v="13"/>
    <x v="1"/>
    <x v="95"/>
    <s v="FreshMart Erode Heights"/>
    <x v="0"/>
    <n v="486040"/>
    <n v="8.9465887581269027E-4"/>
    <s v="EMP0167"/>
    <s v="Hariharan Subramaniam"/>
    <s v="Store Manager"/>
    <n v="2"/>
    <n v="217.42"/>
    <x v="0"/>
    <n v="0"/>
    <n v="434.84"/>
    <n v="354.06"/>
    <n v="80.78"/>
    <n v="0.18576947842884742"/>
    <s v="Debit Card"/>
    <s v="Not Returned"/>
    <s v="Online"/>
    <x v="497"/>
    <s v="Weekday"/>
  </r>
  <r>
    <s v="INV100032"/>
    <x v="7"/>
    <s v="CUST0361"/>
    <s v="Ramesh Achari"/>
    <s v="Gold"/>
    <s v="PRD103"/>
    <x v="33"/>
    <x v="4"/>
    <x v="138"/>
    <s v="FreshMart Kochi Gardens"/>
    <x v="0"/>
    <n v="433204"/>
    <n v="2.575160894174569E-3"/>
    <s v="EMP0030"/>
    <s v="Hariharan Rao"/>
    <s v="Cashier"/>
    <n v="3"/>
    <n v="404.19"/>
    <x v="3"/>
    <n v="242.51"/>
    <n v="1115.57"/>
    <n v="910.23"/>
    <n v="205.34"/>
    <n v="0.18406733777351489"/>
    <s v="Debit Card"/>
    <s v="Not Returned"/>
    <s v="Mobile App"/>
    <x v="299"/>
    <s v="Weekend"/>
  </r>
  <r>
    <s v="INV100036"/>
    <x v="0"/>
    <s v="CUST0542"/>
    <s v="Bhuvana Devi"/>
    <s v="Bronze"/>
    <s v="PRD049"/>
    <x v="126"/>
    <x v="5"/>
    <x v="142"/>
    <s v="FreshMart Tiruppur Circle"/>
    <x v="0"/>
    <n v="924804"/>
    <n v="1.5623094190769071E-3"/>
    <s v="EMP0059"/>
    <s v="Ezhil Rao"/>
    <s v="Billing"/>
    <n v="3"/>
    <n v="418.79"/>
    <x v="0"/>
    <n v="0"/>
    <n v="1444.83"/>
    <n v="926.82"/>
    <n v="518.01"/>
    <n v="0.35852660866676356"/>
    <s v="Debit Card"/>
    <s v="Not Returned"/>
    <s v="Online"/>
    <x v="498"/>
    <s v="Weekend"/>
  </r>
  <r>
    <s v="INV100054"/>
    <x v="225"/>
    <s v="CUST0462"/>
    <s v="Anitha Sharma"/>
    <s v="Silver"/>
    <s v="PRD037"/>
    <x v="115"/>
    <x v="12"/>
    <x v="145"/>
    <s v="FreshMart Nagpur Square"/>
    <x v="1"/>
    <n v="4613748"/>
    <n v="1.7426829553759761E-4"/>
    <s v="EMP0148"/>
    <s v="Malathi Rao"/>
    <s v="Billing"/>
    <n v="3"/>
    <n v="245.32"/>
    <x v="4"/>
    <n v="36.799999999999997"/>
    <n v="804.03"/>
    <n v="628.14"/>
    <n v="175.89"/>
    <n v="0.21876049401141748"/>
    <s v="Debit Card"/>
    <s v="Not Returned"/>
    <s v="In-Store"/>
    <x v="499"/>
    <s v="Weekend"/>
  </r>
  <r>
    <s v="INV100056"/>
    <x v="264"/>
    <s v="CUST0140"/>
    <s v="Manoj Prabhu"/>
    <s v="Bronze"/>
    <s v="PRD032"/>
    <x v="42"/>
    <x v="1"/>
    <x v="116"/>
    <s v="FreshMart Surat Enclave"/>
    <x v="1"/>
    <n v="1079276"/>
    <n v="2.6149011003672834E-4"/>
    <s v="EMP0143"/>
    <s v="Chitra Prabhu"/>
    <s v="Sales"/>
    <n v="2"/>
    <n v="141.11000000000001"/>
    <x v="0"/>
    <n v="0"/>
    <n v="282.22000000000003"/>
    <n v="231.82"/>
    <n v="50.4"/>
    <n v="0.17858408333923886"/>
    <s v="Debit Card"/>
    <s v="Not Returned"/>
    <s v="In-Store"/>
    <x v="222"/>
    <s v="Weekday"/>
  </r>
  <r>
    <s v="INV100074"/>
    <x v="44"/>
    <s v="CUST0414"/>
    <s v="Jaya Pandian"/>
    <s v="Silver"/>
    <s v="PRD089"/>
    <x v="116"/>
    <x v="8"/>
    <x v="96"/>
    <s v="FreshMart Surat Central"/>
    <x v="1"/>
    <n v="969110"/>
    <n v="1.3783574620012176E-3"/>
    <s v="EMP0217"/>
    <s v="Radha Pillai"/>
    <s v="Sales"/>
    <n v="4"/>
    <n v="305.67"/>
    <x v="4"/>
    <n v="61.13"/>
    <n v="1335.78"/>
    <n v="1005.68"/>
    <n v="330.1"/>
    <n v="0.24712153198880057"/>
    <s v="Debit Card"/>
    <s v="Not Returned"/>
    <s v="In-Store"/>
    <x v="49"/>
    <s v="Weekend"/>
  </r>
  <r>
    <s v="INV100077"/>
    <x v="17"/>
    <s v="CUST0567"/>
    <s v="Bharath Balan"/>
    <s v="Gold"/>
    <s v="PRD085"/>
    <x v="117"/>
    <x v="8"/>
    <x v="107"/>
    <s v="FreshMart Nagpur Colony"/>
    <x v="1"/>
    <n v="2297282"/>
    <n v="7.6531309608485166E-4"/>
    <s v="EMP0242"/>
    <s v="Sudha Iyer"/>
    <s v="Inventory"/>
    <n v="5"/>
    <n v="413.68"/>
    <x v="1"/>
    <n v="310.26"/>
    <n v="1758.14"/>
    <n v="1680.35"/>
    <n v="77.790000000000006"/>
    <n v="4.4245623215443598E-2"/>
    <s v="Debit Card"/>
    <s v="Not Returned"/>
    <s v="In-Store"/>
    <x v="500"/>
    <s v="Weekday"/>
  </r>
  <r>
    <s v="INV100081"/>
    <x v="296"/>
    <s v="CUST0647"/>
    <s v="Kalpana Nathan"/>
    <s v="Gold"/>
    <s v="PRD138"/>
    <x v="134"/>
    <x v="7"/>
    <x v="122"/>
    <s v="FreshMart Delhi Complex"/>
    <x v="2"/>
    <n v="5078192"/>
    <n v="6.2947994089234901E-4"/>
    <s v="EMP0175"/>
    <s v="Dinesh Reddy"/>
    <s v="Sales"/>
    <n v="7"/>
    <n v="456.66"/>
    <x v="0"/>
    <n v="0"/>
    <n v="3196.62"/>
    <n v="2237.48"/>
    <n v="959.14"/>
    <n v="0.30004817588577937"/>
    <s v="Debit Card"/>
    <s v="Not Returned"/>
    <s v="In-Store"/>
    <x v="501"/>
    <s v="Weekday"/>
  </r>
  <r>
    <s v="INV100083"/>
    <x v="307"/>
    <s v="CUST0676"/>
    <s v="Dhanush Mudaliar"/>
    <s v="Gold"/>
    <s v="PRD142"/>
    <x v="110"/>
    <x v="10"/>
    <x v="69"/>
    <s v="FreshMart Coimbatore Plaza"/>
    <x v="0"/>
    <n v="982441"/>
    <n v="4.1010707004288296E-3"/>
    <s v="EMP0163"/>
    <s v="Revathi Raj"/>
    <s v="Cashier"/>
    <n v="8"/>
    <n v="530.14"/>
    <x v="4"/>
    <n v="212.06"/>
    <n v="4029.06"/>
    <n v="3166.96"/>
    <n v="862.1"/>
    <n v="0.21397050428635961"/>
    <s v="Debit Card"/>
    <s v="Not Returned"/>
    <s v="In-Store"/>
    <x v="502"/>
    <s v="Weekday"/>
  </r>
  <r>
    <s v="INV100084"/>
    <x v="210"/>
    <s v="CUST0279"/>
    <s v="Ramesh Devi"/>
    <s v="Gold"/>
    <s v="PRD030"/>
    <x v="9"/>
    <x v="1"/>
    <x v="83"/>
    <s v="FreshMart Pune Enclave"/>
    <x v="1"/>
    <n v="2124862"/>
    <n v="6.0970547734394041E-4"/>
    <s v="EMP0077"/>
    <s v="Senthil Subramaniam"/>
    <s v="Cashier"/>
    <n v="6"/>
    <n v="187.76"/>
    <x v="0"/>
    <n v="0"/>
    <n v="1295.54"/>
    <n v="852"/>
    <n v="443.54"/>
    <n v="0.34235917069330168"/>
    <s v="Debit Card"/>
    <s v="Not Returned"/>
    <s v="In-Store"/>
    <x v="503"/>
    <s v="Weekend"/>
  </r>
  <r>
    <s v="INV100085"/>
    <x v="105"/>
    <s v="CUST0125"/>
    <s v="Ovi Selvam"/>
    <s v="Bronze"/>
    <s v="PRD032"/>
    <x v="42"/>
    <x v="1"/>
    <x v="83"/>
    <s v="FreshMart Pune Enclave"/>
    <x v="1"/>
    <n v="2124862"/>
    <n v="1.9922705568643987E-4"/>
    <s v="EMP0077"/>
    <s v="Senthil Subramaniam"/>
    <s v="Cashier"/>
    <n v="3"/>
    <n v="141.11000000000001"/>
    <x v="0"/>
    <n v="0"/>
    <n v="423.33"/>
    <n v="347.73"/>
    <n v="75.599999999999994"/>
    <n v="0.17858408333923889"/>
    <s v="Debit Card"/>
    <s v="Not Returned"/>
    <s v="In-Store"/>
    <x v="499"/>
    <s v="Weekday"/>
  </r>
  <r>
    <s v="INV100101"/>
    <x v="129"/>
    <s v="CUST0396"/>
    <s v="Yogesh Raj"/>
    <s v="Silver"/>
    <s v="PRD066"/>
    <x v="73"/>
    <x v="11"/>
    <x v="8"/>
    <s v="FreshMart Kochi Plaza"/>
    <x v="0"/>
    <n v="2481146"/>
    <n v="4.5590223227492461E-4"/>
    <s v="EMP0162"/>
    <s v="Jagan Pandian"/>
    <s v="Store Manager"/>
    <n v="2"/>
    <n v="491.81"/>
    <x v="0"/>
    <n v="0"/>
    <n v="1131.1600000000001"/>
    <n v="731.14"/>
    <n v="400.02"/>
    <n v="0.35363697443332504"/>
    <s v="Debit Card"/>
    <s v="Not Returned"/>
    <s v="In-Store"/>
    <x v="201"/>
    <s v="Weekend"/>
  </r>
  <r>
    <s v="INV100104"/>
    <x v="3"/>
    <s v="CUST0060"/>
    <s v="Anand Subramaniam"/>
    <s v="Gold"/>
    <s v="PRD052"/>
    <x v="98"/>
    <x v="5"/>
    <x v="57"/>
    <s v="FreshMart Hyderabad Extension"/>
    <x v="0"/>
    <n v="2273658"/>
    <n v="7.1138667292970181E-4"/>
    <s v="EMP0060"/>
    <s v="Venkat Gupta"/>
    <s v="Sales"/>
    <n v="4"/>
    <n v="351.62"/>
    <x v="0"/>
    <n v="0"/>
    <n v="1617.45"/>
    <n v="1021.96"/>
    <n v="595.49"/>
    <n v="0.36816594021453525"/>
    <s v="Debit Card"/>
    <s v="Not Returned"/>
    <s v="In-Store"/>
    <x v="466"/>
    <s v="Weekend"/>
  </r>
  <r>
    <s v="INV100105"/>
    <x v="112"/>
    <s v="CUST0594"/>
    <s v="Yogesh Iyer"/>
    <s v="Bronze"/>
    <s v="PRD141"/>
    <x v="49"/>
    <x v="10"/>
    <x v="100"/>
    <s v="FreshMart Erode Plaza"/>
    <x v="0"/>
    <n v="584869"/>
    <n v="3.4937738194364891E-4"/>
    <s v="EMP0212"/>
    <s v="Tamil Pandian"/>
    <s v="Billing"/>
    <n v="4"/>
    <n v="46.76"/>
    <x v="4"/>
    <n v="9.35"/>
    <n v="204.34"/>
    <n v="146.6"/>
    <n v="57.74"/>
    <n v="0.28256826857198786"/>
    <s v="Debit Card"/>
    <s v="Not Returned"/>
    <s v="Mobile App"/>
    <x v="504"/>
    <s v="Weekend"/>
  </r>
  <r>
    <s v="INV100112"/>
    <x v="282"/>
    <s v="CUST0036"/>
    <s v="Janani Balan"/>
    <s v="Silver"/>
    <s v="PRD007"/>
    <x v="131"/>
    <x v="9"/>
    <x v="68"/>
    <s v="FreshMart Kochi Bypass"/>
    <x v="0"/>
    <n v="4616552"/>
    <n v="3.0325013126679824E-4"/>
    <s v="EMP0050"/>
    <s v="Umesh Menon"/>
    <s v="Sales"/>
    <n v="4"/>
    <n v="437.49"/>
    <x v="3"/>
    <n v="349.99"/>
    <n v="1399.97"/>
    <n v="1061.76"/>
    <n v="338.21"/>
    <n v="0.24158374822317619"/>
    <s v="Debit Card"/>
    <s v="Not Returned"/>
    <s v="Online"/>
    <x v="493"/>
    <s v="Weekday"/>
  </r>
  <r>
    <s v="INV100120"/>
    <x v="308"/>
    <s v="CUST0418"/>
    <s v="Jayakumar Gounder"/>
    <s v="Silver"/>
    <s v="PRD135"/>
    <x v="77"/>
    <x v="7"/>
    <x v="121"/>
    <s v="FreshMart Erode Crossing"/>
    <x v="0"/>
    <n v="794126"/>
    <n v="5.2155451401918586E-4"/>
    <s v="EMP0226"/>
    <s v="Arun Rao"/>
    <s v="Store Manager"/>
    <n v="1"/>
    <n v="379.12"/>
    <x v="4"/>
    <n v="18.96"/>
    <n v="414.18"/>
    <n v="293.05"/>
    <n v="121.13"/>
    <n v="0.29245738567772467"/>
    <s v="Debit Card"/>
    <s v="Returned"/>
    <s v="Online"/>
    <x v="505"/>
    <s v="Weekend"/>
  </r>
  <r>
    <s v="INV100127"/>
    <x v="309"/>
    <s v="CUST0086"/>
    <s v="Anjali Prabhu"/>
    <s v="Silver"/>
    <s v="PRD029"/>
    <x v="11"/>
    <x v="1"/>
    <x v="78"/>
    <s v="FreshMart Mumbai Extension"/>
    <x v="1"/>
    <n v="520137"/>
    <n v="1.0874827208985326E-3"/>
    <s v="EMP0155"/>
    <s v="Vijay Chandran"/>
    <s v="Cashier"/>
    <n v="2"/>
    <n v="332.73"/>
    <x v="1"/>
    <n v="99.82"/>
    <n v="565.64"/>
    <n v="522.44000000000005"/>
    <n v="43.2"/>
    <n v="7.6373665228767415E-2"/>
    <s v="Debit Card"/>
    <s v="Not Returned"/>
    <s v="In-Store"/>
    <x v="506"/>
    <s v="Weekday"/>
  </r>
  <r>
    <s v="INV100137"/>
    <x v="43"/>
    <s v="CUST0232"/>
    <s v="Kishore Sharma"/>
    <s v="Bronze"/>
    <s v="PRD013"/>
    <x v="44"/>
    <x v="0"/>
    <x v="103"/>
    <s v="FreshMart Jaipur Colony"/>
    <x v="2"/>
    <n v="2471169"/>
    <n v="2.6065396579513583E-4"/>
    <s v="EMP0254"/>
    <s v="Devi Achari"/>
    <s v="Cashier"/>
    <n v="4"/>
    <n v="161.03"/>
    <x v="0"/>
    <n v="0"/>
    <n v="644.12"/>
    <n v="496.96"/>
    <n v="147.16"/>
    <n v="0.22846674532695771"/>
    <s v="Debit Card"/>
    <s v="Not Returned"/>
    <s v="In-Store"/>
    <x v="322"/>
    <s v="Weekday"/>
  </r>
  <r>
    <s v="INV100144"/>
    <x v="57"/>
    <s v="CUST0546"/>
    <s v="Balaji Sekar"/>
    <s v="Silver"/>
    <s v="PRD018"/>
    <x v="0"/>
    <x v="0"/>
    <x v="68"/>
    <s v="FreshMart Kochi Bypass"/>
    <x v="0"/>
    <n v="4616552"/>
    <n v="1.7380937114972386E-4"/>
    <s v="EMP0073"/>
    <s v="Harini Prabhu"/>
    <s v="Sales"/>
    <n v="3"/>
    <n v="232.58"/>
    <x v="0"/>
    <n v="0"/>
    <n v="802.4"/>
    <n v="573.6"/>
    <n v="228.8"/>
    <n v="0.28514456630109675"/>
    <s v="Debit Card"/>
    <s v="Not Returned"/>
    <s v="In-Store"/>
    <x v="507"/>
    <s v="Weekend"/>
  </r>
  <r>
    <s v="INV100145"/>
    <x v="310"/>
    <s v="CUST0062"/>
    <s v="Yazhini Varma"/>
    <s v="Bronze"/>
    <s v="PRD014"/>
    <x v="67"/>
    <x v="0"/>
    <x v="79"/>
    <s v="FreshMart Mysuru Arcade"/>
    <x v="0"/>
    <n v="1009286"/>
    <n v="1.1627625866206406E-3"/>
    <s v="EMP0121"/>
    <s v="Nithya Selvam"/>
    <s v="Cashier"/>
    <n v="3"/>
    <n v="434.65"/>
    <x v="2"/>
    <n v="130.38999999999999"/>
    <n v="1173.56"/>
    <n v="1054.8900000000001"/>
    <n v="118.67"/>
    <n v="0.10111967006373769"/>
    <s v="Debit Card"/>
    <s v="Not Returned"/>
    <s v="Online"/>
    <x v="121"/>
    <s v="Weekday"/>
  </r>
  <r>
    <s v="INV100147"/>
    <x v="132"/>
    <s v="CUST0063"/>
    <s v="Priya Varma"/>
    <s v="Gold"/>
    <s v="PRD012"/>
    <x v="61"/>
    <x v="9"/>
    <x v="130"/>
    <s v="FreshMart Ahmedabad Enclave"/>
    <x v="1"/>
    <n v="2032791"/>
    <n v="8.1081626197676007E-4"/>
    <s v="EMP0324"/>
    <s v="Devi Raj"/>
    <s v="Inventory"/>
    <n v="3"/>
    <n v="610.45000000000005"/>
    <x v="2"/>
    <n v="183.13"/>
    <n v="1648.22"/>
    <n v="1009.2"/>
    <n v="639.02"/>
    <n v="0.38770309788741791"/>
    <s v="Debit Card"/>
    <s v="Not Returned"/>
    <s v="In-Store"/>
    <x v="197"/>
    <s v="Weekday"/>
  </r>
  <r>
    <s v="INV100158"/>
    <x v="130"/>
    <s v="CUST0631"/>
    <s v="Vasanth Gupta"/>
    <s v="Bronze"/>
    <s v="PRD007"/>
    <x v="131"/>
    <x v="9"/>
    <x v="168"/>
    <s v="FreshMart Jaipur Junction"/>
    <x v="2"/>
    <n v="4786252"/>
    <n v="3.5739655998054425E-4"/>
    <s v="EMP0254"/>
    <s v="Devi Achari"/>
    <s v="Cashier"/>
    <n v="4"/>
    <n v="437.49"/>
    <x v="1"/>
    <n v="262.49"/>
    <n v="1710.59"/>
    <n v="1061.76"/>
    <n v="648.83000000000004"/>
    <n v="0.37930187829930029"/>
    <s v="Debit Card"/>
    <s v="Not Returned"/>
    <s v="Online"/>
    <x v="508"/>
    <s v="Weekend"/>
  </r>
  <r>
    <s v="INV100162"/>
    <x v="311"/>
    <s v="CUST0638"/>
    <s v="Deepak Gounder"/>
    <s v="Gold"/>
    <s v="PRD077"/>
    <x v="97"/>
    <x v="2"/>
    <x v="14"/>
    <s v="FreshMart Bengaluru Circle"/>
    <x v="0"/>
    <n v="926537"/>
    <n v="5.341071106712414E-4"/>
    <s v="EMP0263"/>
    <s v="Vani Nair"/>
    <s v="Cashier"/>
    <n v="6"/>
    <n v="86.82"/>
    <x v="4"/>
    <n v="26.05"/>
    <n v="494.87"/>
    <n v="409.02"/>
    <n v="85.85"/>
    <n v="0.17347990381312262"/>
    <s v="Debit Card"/>
    <s v="Not Returned"/>
    <s v="In-Store"/>
    <x v="509"/>
    <s v="Weekday"/>
  </r>
  <r>
    <s v="INV100163"/>
    <x v="172"/>
    <s v="CUST0669"/>
    <s v="Mani Krishnan"/>
    <s v="Silver"/>
    <s v="PRD029"/>
    <x v="11"/>
    <x v="1"/>
    <x v="91"/>
    <s v="FreshMart Mysuru Towers"/>
    <x v="0"/>
    <n v="988505"/>
    <n v="1.1612687846798955E-3"/>
    <s v="EMP0133"/>
    <s v="Deepak Naicker"/>
    <s v="Sales"/>
    <n v="3"/>
    <n v="332.73"/>
    <x v="0"/>
    <n v="0"/>
    <n v="1147.92"/>
    <n v="783.66"/>
    <n v="364.26"/>
    <n v="0.31732176458289774"/>
    <s v="Debit Card"/>
    <s v="Returned"/>
    <s v="In-Store"/>
    <x v="510"/>
    <s v="Weekend"/>
  </r>
  <r>
    <s v="INV100164"/>
    <x v="8"/>
    <s v="CUST0453"/>
    <s v="Prasath Nair"/>
    <s v="Bronze"/>
    <s v="PRD054"/>
    <x v="75"/>
    <x v="5"/>
    <x v="107"/>
    <s v="FreshMart Nagpur Colony"/>
    <x v="1"/>
    <n v="2297282"/>
    <n v="8.492601256615426E-4"/>
    <s v="EMP0289"/>
    <s v="Uma Kumar"/>
    <s v="Cashier"/>
    <n v="4"/>
    <n v="530.16"/>
    <x v="3"/>
    <n v="424.13"/>
    <n v="1950.99"/>
    <n v="1516.76"/>
    <n v="434.23"/>
    <n v="0.22256905468505733"/>
    <s v="Debit Card"/>
    <s v="Not Returned"/>
    <s v="In-Store"/>
    <x v="197"/>
    <s v="Weekend"/>
  </r>
  <r>
    <s v="INV100166"/>
    <x v="135"/>
    <s v="CUST0059"/>
    <s v="Banu Sharma"/>
    <s v="Bronze"/>
    <s v="PRD077"/>
    <x v="97"/>
    <x v="2"/>
    <x v="28"/>
    <s v="FreshMart Bengaluru Square"/>
    <x v="0"/>
    <n v="2183318"/>
    <n v="1.2926197649632351E-4"/>
    <s v="EMP0152"/>
    <s v="Thiru Varma"/>
    <s v="Store Manager"/>
    <n v="3"/>
    <n v="86.11"/>
    <x v="4"/>
    <n v="12.92"/>
    <n v="282.22000000000003"/>
    <n v="204.51"/>
    <n v="77.709999999999994"/>
    <n v="0.2753525618311955"/>
    <s v="Debit Card"/>
    <s v="Not Returned"/>
    <s v="In-Store"/>
    <x v="69"/>
    <s v="Weekend"/>
  </r>
  <r>
    <s v="INV100173"/>
    <x v="213"/>
    <s v="CUST0692"/>
    <s v="Ovi Mudaliar"/>
    <s v="Silver"/>
    <s v="PRD110"/>
    <x v="47"/>
    <x v="3"/>
    <x v="124"/>
    <s v="FreshMart Erode Extension"/>
    <x v="0"/>
    <n v="5287316"/>
    <n v="1.0794134490921293E-4"/>
    <s v="EMP0232"/>
    <s v="Uma Nathan"/>
    <s v="Operations"/>
    <n v="2"/>
    <n v="291.93"/>
    <x v="1"/>
    <n v="87.58"/>
    <n v="570.72"/>
    <n v="507.4"/>
    <n v="63.32"/>
    <n v="0.11094757499299131"/>
    <s v="Debit Card"/>
    <s v="Not Returned"/>
    <s v="In-Store"/>
    <x v="324"/>
    <s v="Weekend"/>
  </r>
  <r>
    <s v="INV100174"/>
    <x v="5"/>
    <s v="CUST0277"/>
    <s v="Senthil Kumar"/>
    <s v="Gold"/>
    <s v="PRD080"/>
    <x v="106"/>
    <x v="2"/>
    <x v="123"/>
    <s v="FreshMart Madurai Market"/>
    <x v="0"/>
    <n v="2110688"/>
    <n v="9.0386641701663154E-4"/>
    <s v="EMP0280"/>
    <s v="Hema Mudaliar"/>
    <s v="Store Manager"/>
    <n v="6"/>
    <n v="276.49"/>
    <x v="0"/>
    <n v="0"/>
    <n v="1907.78"/>
    <n v="1237.8"/>
    <n v="669.98"/>
    <n v="0.35118305045655163"/>
    <s v="Debit Card"/>
    <s v="Not Returned"/>
    <s v="In-Store"/>
    <x v="511"/>
    <s v="Weekend"/>
  </r>
  <r>
    <s v="INV100188"/>
    <x v="195"/>
    <s v="CUST0014"/>
    <s v="Ilango Varma"/>
    <s v="Silver"/>
    <s v="PRD017"/>
    <x v="27"/>
    <x v="0"/>
    <x v="32"/>
    <s v="FreshMart Bengaluru Colony"/>
    <x v="0"/>
    <n v="4433499"/>
    <n v="3.1425066296394787E-4"/>
    <s v="EMP0069"/>
    <s v="Uma Chandran"/>
    <s v="Store Manager"/>
    <n v="3"/>
    <n v="464.41"/>
    <x v="0"/>
    <n v="0"/>
    <n v="1393.23"/>
    <n v="1193.07"/>
    <n v="200.16"/>
    <n v="0.14366615705949484"/>
    <s v="Debit Card"/>
    <s v="Not Returned"/>
    <s v="In-Store"/>
    <x v="450"/>
    <s v="Weekday"/>
  </r>
  <r>
    <s v="INV100194"/>
    <x v="312"/>
    <s v="CUST0686"/>
    <s v="Hemalatha Balan"/>
    <s v="Gold"/>
    <s v="PRD054"/>
    <x v="75"/>
    <x v="5"/>
    <x v="34"/>
    <s v="FreshMart Kochi Circle"/>
    <x v="0"/>
    <n v="4405163"/>
    <n v="7.8138084788235984E-4"/>
    <s v="EMP0096"/>
    <s v="Manoj Nathan"/>
    <s v="Sales"/>
    <n v="8"/>
    <n v="537.83000000000004"/>
    <x v="3"/>
    <n v="860.53"/>
    <n v="3442.11"/>
    <n v="3033.52"/>
    <n v="408.59"/>
    <n v="0.11870335346633314"/>
    <s v="Debit Card"/>
    <s v="Not Returned"/>
    <s v="In-Store"/>
    <x v="512"/>
    <s v="Weekday"/>
  </r>
  <r>
    <s v="INV100213"/>
    <x v="282"/>
    <s v="CUST0200"/>
    <s v="Karthik Achari"/>
    <s v="Gold"/>
    <s v="PRD027"/>
    <x v="17"/>
    <x v="1"/>
    <x v="49"/>
    <s v="FreshMart Mysuru Main Road"/>
    <x v="0"/>
    <n v="4458567"/>
    <n v="2.1141321864177437E-4"/>
    <s v="EMP0270"/>
    <s v="Priya Venkataraman"/>
    <s v="Operations"/>
    <n v="6"/>
    <n v="157.1"/>
    <x v="0"/>
    <n v="0"/>
    <n v="942.6"/>
    <n v="641.94000000000005"/>
    <n v="300.66000000000003"/>
    <n v="0.31896880967536601"/>
    <s v="Debit Card"/>
    <s v="Not Returned"/>
    <s v="Online"/>
    <x v="217"/>
    <s v="Weekday"/>
  </r>
  <r>
    <s v="INV100217"/>
    <x v="182"/>
    <s v="CUST0063"/>
    <s v="Priya Varma"/>
    <s v="Gold"/>
    <s v="PRD059"/>
    <x v="133"/>
    <x v="11"/>
    <x v="45"/>
    <s v="FreshMart Surat Heights"/>
    <x v="1"/>
    <n v="2120932"/>
    <n v="6.875137911069285E-4"/>
    <s v="EMP0223"/>
    <s v="Kalpana Varma"/>
    <s v="HR"/>
    <n v="3"/>
    <n v="571.83000000000004"/>
    <x v="1"/>
    <n v="257.32"/>
    <n v="1458.17"/>
    <n v="1089.8699999999999"/>
    <n v="368.3"/>
    <n v="0.25257686003689556"/>
    <s v="Debit Card"/>
    <s v="Not Returned"/>
    <s v="Mobile App"/>
    <x v="444"/>
    <s v="Weekday"/>
  </r>
  <r>
    <s v="INV100222"/>
    <x v="126"/>
    <s v="CUST0111"/>
    <s v="Hemalatha Devi"/>
    <s v="Bronze"/>
    <s v="PRD014"/>
    <x v="67"/>
    <x v="0"/>
    <x v="63"/>
    <s v="FreshMart Ahmedabad Complex"/>
    <x v="0"/>
    <n v="1058381"/>
    <n v="6.9814178448025798E-4"/>
    <s v="EMP0313"/>
    <s v="Lokesh Varma"/>
    <s v="HR"/>
    <n v="2"/>
    <n v="434.65"/>
    <x v="1"/>
    <n v="130.4"/>
    <n v="738.9"/>
    <n v="703.26"/>
    <n v="35.64"/>
    <n v="4.8233861144945191E-2"/>
    <s v="Debit Card"/>
    <s v="Not Returned"/>
    <s v="In-Store"/>
    <x v="513"/>
    <s v="Weekday"/>
  </r>
  <r>
    <s v="INV100224"/>
    <x v="40"/>
    <s v="CUST0634"/>
    <s v="Chandrasekar Pandian"/>
    <s v="Gold"/>
    <s v="PRD021"/>
    <x v="15"/>
    <x v="0"/>
    <x v="85"/>
    <s v="FreshMart Mysuru Market"/>
    <x v="0"/>
    <n v="577743"/>
    <n v="4.6515492182510216E-4"/>
    <s v="EMP0230"/>
    <s v="Lokesh Reddy"/>
    <s v="Sales"/>
    <n v="8"/>
    <n v="39.520000000000003"/>
    <x v="1"/>
    <n v="47.42"/>
    <n v="268.74"/>
    <n v="259.2"/>
    <n v="9.5399999999999991"/>
    <n v="3.5498995311453445E-2"/>
    <s v="Debit Card"/>
    <s v="Not Returned"/>
    <s v="Online"/>
    <x v="514"/>
    <s v="Weekday"/>
  </r>
  <r>
    <s v="INV100246"/>
    <x v="68"/>
    <s v="CUST0579"/>
    <s v="Pandi Nair"/>
    <s v="Gold"/>
    <s v="PRD047"/>
    <x v="52"/>
    <x v="5"/>
    <x v="48"/>
    <s v="FreshMart Nagpur Crossing"/>
    <x v="1"/>
    <n v="2496578"/>
    <n v="8.2748466100398231E-4"/>
    <s v="EMP0070"/>
    <s v="Umesh Subramaniam"/>
    <s v="Sales"/>
    <n v="5"/>
    <n v="486.09"/>
    <x v="1"/>
    <n v="364.57"/>
    <n v="2065.88"/>
    <n v="1719.45"/>
    <n v="346.43"/>
    <n v="0.16769125021782486"/>
    <s v="Debit Card"/>
    <s v="Not Returned"/>
    <s v="Online"/>
    <x v="347"/>
    <s v="Weekday"/>
  </r>
  <r>
    <s v="INV100254"/>
    <x v="94"/>
    <s v="CUST0228"/>
    <s v="Sundar Balan"/>
    <s v="Gold"/>
    <s v="PRD019"/>
    <x v="35"/>
    <x v="0"/>
    <x v="45"/>
    <s v="FreshMart Surat Heights"/>
    <x v="1"/>
    <n v="2120932"/>
    <n v="8.4007879554837215E-4"/>
    <s v="EMP0223"/>
    <s v="Kalpana Varma"/>
    <s v="HR"/>
    <n v="4"/>
    <n v="494.93"/>
    <x v="2"/>
    <n v="197.97"/>
    <n v="1781.75"/>
    <n v="1520.32"/>
    <n v="261.43"/>
    <n v="0.14672653290304477"/>
    <s v="Debit Card"/>
    <s v="Not Returned"/>
    <s v="Mobile App"/>
    <x v="515"/>
    <s v="Weekday"/>
  </r>
  <r>
    <s v="INV100255"/>
    <x v="23"/>
    <s v="CUST0031"/>
    <s v="Lalitha Venkataraman"/>
    <s v="Bronze"/>
    <s v="PRD100"/>
    <x v="142"/>
    <x v="4"/>
    <x v="142"/>
    <s v="FreshMart Tiruppur Circle"/>
    <x v="0"/>
    <n v="924804"/>
    <n v="6.8623189346066844E-4"/>
    <s v="EMP0034"/>
    <s v="Sangeetha Venkataraman"/>
    <s v="Cashier"/>
    <n v="2"/>
    <n v="290.45"/>
    <x v="4"/>
    <n v="29.05"/>
    <n v="634.63"/>
    <n v="475.78"/>
    <n v="158.85"/>
    <n v="0.25030332634763564"/>
    <s v="Debit Card"/>
    <s v="Not Returned"/>
    <s v="In-Store"/>
    <x v="370"/>
    <s v="Weekend"/>
  </r>
  <r>
    <s v="INV100268"/>
    <x v="152"/>
    <s v="CUST0443"/>
    <s v="Suresh Naicker"/>
    <s v="Bronze"/>
    <s v="PRD076"/>
    <x v="144"/>
    <x v="2"/>
    <x v="123"/>
    <s v="FreshMart Madurai Market"/>
    <x v="0"/>
    <n v="2110688"/>
    <n v="3.1867334253096621E-4"/>
    <s v="EMP0280"/>
    <s v="Hema Mudaliar"/>
    <s v="Store Manager"/>
    <n v="2"/>
    <n v="395.66"/>
    <x v="1"/>
    <n v="118.7"/>
    <n v="672.62"/>
    <n v="640.38"/>
    <n v="32.24"/>
    <n v="4.793196752995748E-2"/>
    <s v="Debit Card"/>
    <s v="Not Returned"/>
    <s v="Online"/>
    <x v="516"/>
    <s v="Weekday"/>
  </r>
  <r>
    <s v="INV100270"/>
    <x v="106"/>
    <s v="CUST0082"/>
    <s v="Kavya Raj"/>
    <s v="Gold"/>
    <s v="PRD053"/>
    <x v="50"/>
    <x v="5"/>
    <x v="173"/>
    <s v="FreshMart Lucknow Enclave"/>
    <x v="2"/>
    <n v="4038552"/>
    <n v="6.2003906350592986E-4"/>
    <s v="EMP0013"/>
    <s v="Gokul Achari"/>
    <s v="Billing"/>
    <n v="8"/>
    <n v="272.18"/>
    <x v="0"/>
    <n v="0"/>
    <n v="2504.06"/>
    <n v="1557.12"/>
    <n v="946.94"/>
    <n v="0.37816186513102723"/>
    <s v="Debit Card"/>
    <s v="Not Returned"/>
    <s v="In-Store"/>
    <x v="517"/>
    <s v="Weekend"/>
  </r>
  <r>
    <s v="INV100273"/>
    <x v="152"/>
    <s v="CUST0046"/>
    <s v="Kishore Murugan"/>
    <s v="Gold"/>
    <s v="PRD048"/>
    <x v="104"/>
    <x v="5"/>
    <x v="121"/>
    <s v="FreshMart Erode Crossing"/>
    <x v="0"/>
    <n v="794126"/>
    <n v="1.2810057849761876E-3"/>
    <s v="EMP0186"/>
    <s v="Hemalatha Velan"/>
    <s v="Billing"/>
    <n v="8"/>
    <n v="149.6"/>
    <x v="1"/>
    <n v="179.52"/>
    <n v="1017.28"/>
    <n v="873.68"/>
    <n v="143.6"/>
    <n v="0.14116074237181503"/>
    <s v="Debit Card"/>
    <s v="Not Returned"/>
    <s v="Online"/>
    <x v="70"/>
    <s v="Weekday"/>
  </r>
  <r>
    <s v="INV100279"/>
    <x v="109"/>
    <s v="CUST0647"/>
    <s v="Kalpana Nathan"/>
    <s v="Gold"/>
    <s v="PRD050"/>
    <x v="40"/>
    <x v="5"/>
    <x v="110"/>
    <s v="FreshMart Madurai Gardens"/>
    <x v="0"/>
    <n v="503493"/>
    <n v="9.0376628870709227E-4"/>
    <s v="EMP0248"/>
    <s v="Charulatha Selvam"/>
    <s v="Sales"/>
    <n v="8"/>
    <n v="58.19"/>
    <x v="1"/>
    <n v="69.83"/>
    <n v="455.04"/>
    <n v="299.83999999999997"/>
    <n v="155.19999999999999"/>
    <n v="0.34106891701828407"/>
    <s v="Debit Card"/>
    <s v="Not Returned"/>
    <s v="In-Store"/>
    <x v="168"/>
    <s v="Weekend"/>
  </r>
  <r>
    <s v="INV100281"/>
    <x v="251"/>
    <s v="CUST0133"/>
    <s v="Vasanthi Raj"/>
    <s v="Silver"/>
    <s v="PRD089"/>
    <x v="116"/>
    <x v="8"/>
    <x v="118"/>
    <s v="FreshMart Tiruppur Bypass"/>
    <x v="0"/>
    <n v="591044"/>
    <n v="4.6544758089076281E-4"/>
    <s v="EMP0184"/>
    <s v="Deepa Subramaniam"/>
    <s v="Sales"/>
    <n v="1"/>
    <n v="305.67"/>
    <x v="2"/>
    <n v="30.57"/>
    <n v="275.10000000000002"/>
    <n v="251.42"/>
    <n v="23.68"/>
    <n v="8.6077789894583784E-2"/>
    <s v="Debit Card"/>
    <s v="Not Returned"/>
    <s v="In-Store"/>
    <x v="158"/>
    <s v="Weekday"/>
  </r>
  <r>
    <s v="INV100285"/>
    <x v="57"/>
    <s v="CUST0156"/>
    <s v="Tara Chettiar"/>
    <s v="Gold"/>
    <s v="PRD126"/>
    <x v="79"/>
    <x v="6"/>
    <x v="32"/>
    <s v="FreshMart Bengaluru Colony"/>
    <x v="0"/>
    <n v="4433499"/>
    <n v="3.0146843384875016E-4"/>
    <s v="EMP0133"/>
    <s v="Deepak Naicker"/>
    <s v="Sales"/>
    <n v="3"/>
    <n v="387.41"/>
    <x v="0"/>
    <n v="0"/>
    <n v="1336.56"/>
    <n v="973.44"/>
    <n v="363.12"/>
    <n v="0.27168252828155864"/>
    <s v="Debit Card"/>
    <s v="Not Returned"/>
    <s v="Online"/>
    <x v="132"/>
    <s v="Weekend"/>
  </r>
  <r>
    <s v="INV100294"/>
    <x v="181"/>
    <s v="CUST0490"/>
    <s v="Hema Gounder"/>
    <s v="Gold"/>
    <s v="PRD026"/>
    <x v="99"/>
    <x v="1"/>
    <x v="58"/>
    <s v="FreshMart Chennai Complex"/>
    <x v="0"/>
    <n v="2023274"/>
    <n v="7.2758311528740047E-4"/>
    <s v="EMP0153"/>
    <s v="Eswari Raj"/>
    <s v="Sales"/>
    <n v="4"/>
    <n v="355.58"/>
    <x v="2"/>
    <n v="142.22999999999999"/>
    <n v="1472.1"/>
    <n v="989"/>
    <n v="483.1"/>
    <n v="0.32817064058148226"/>
    <s v="Debit Card"/>
    <s v="Not Returned"/>
    <s v="In-Store"/>
    <x v="494"/>
    <s v="Weekend"/>
  </r>
  <r>
    <s v="INV100296"/>
    <x v="213"/>
    <s v="CUST0178"/>
    <s v="Vasanth Varma"/>
    <s v="Gold"/>
    <s v="PRD088"/>
    <x v="138"/>
    <x v="8"/>
    <x v="65"/>
    <s v="FreshMart Tiruppur Enclave"/>
    <x v="0"/>
    <n v="578838"/>
    <n v="4.1211876207159865E-3"/>
    <s v="EMP0011"/>
    <s v="Balamurugan Sharma"/>
    <s v="Billing"/>
    <n v="5"/>
    <n v="414.87"/>
    <x v="0"/>
    <n v="0"/>
    <n v="2385.5"/>
    <n v="1706.2"/>
    <n v="679.3"/>
    <n v="0.28476210438063299"/>
    <s v="Debit Card"/>
    <s v="Not Returned"/>
    <s v="In-Store"/>
    <x v="346"/>
    <s v="Weekend"/>
  </r>
  <r>
    <s v="INV100305"/>
    <x v="212"/>
    <s v="CUST0403"/>
    <s v="Om Iyer"/>
    <s v="Silver"/>
    <s v="PRD049"/>
    <x v="126"/>
    <x v="5"/>
    <x v="14"/>
    <s v="FreshMart Bengaluru Circle"/>
    <x v="0"/>
    <n v="926537"/>
    <n v="8.135886640252899E-4"/>
    <s v="EMP0263"/>
    <s v="Vani Nair"/>
    <s v="Cashier"/>
    <n v="2"/>
    <n v="418.79"/>
    <x v="2"/>
    <n v="83.76"/>
    <n v="753.82"/>
    <n v="617.88"/>
    <n v="135.94"/>
    <n v="0.18033482794301026"/>
    <s v="Debit Card"/>
    <s v="Not Returned"/>
    <s v="In-Store"/>
    <x v="0"/>
    <s v="Weekday"/>
  </r>
  <r>
    <s v="INV100306"/>
    <x v="210"/>
    <s v="CUST0668"/>
    <s v="Arun Achari"/>
    <s v="Bronze"/>
    <s v="PRD030"/>
    <x v="9"/>
    <x v="1"/>
    <x v="22"/>
    <s v="FreshMart Erode Square"/>
    <x v="2"/>
    <n v="2220333"/>
    <n v="1.430596221377604E-4"/>
    <s v="EMP0181"/>
    <s v="Madhavan Murugan"/>
    <s v="Sales"/>
    <n v="2"/>
    <n v="172.63"/>
    <x v="3"/>
    <n v="69.05"/>
    <n v="317.64"/>
    <n v="284"/>
    <n v="33.64"/>
    <n v="0.10590605717164085"/>
    <s v="Debit Card"/>
    <s v="Not Returned"/>
    <s v="Mobile App"/>
    <x v="208"/>
    <s v="Weekend"/>
  </r>
  <r>
    <s v="INV100315"/>
    <x v="247"/>
    <s v="CUST0156"/>
    <s v="Tara Chettiar"/>
    <s v="Gold"/>
    <s v="PRD113"/>
    <x v="38"/>
    <x v="3"/>
    <x v="148"/>
    <s v="FreshMart Mysuru Heights"/>
    <x v="0"/>
    <n v="2434234"/>
    <n v="3.463101739602684E-4"/>
    <s v="EMP0192"/>
    <s v="Rajesh Mudaliar"/>
    <s v="Billing"/>
    <n v="4"/>
    <n v="247.94"/>
    <x v="1"/>
    <n v="148.76"/>
    <n v="843"/>
    <n v="846.92"/>
    <n v="-3.92"/>
    <n v="-4.6500593119810198E-3"/>
    <s v="Debit Card"/>
    <s v="Not Returned"/>
    <s v="In-Store"/>
    <x v="324"/>
    <s v="Weekday"/>
  </r>
  <r>
    <s v="INV100317"/>
    <x v="100"/>
    <s v="CUST0437"/>
    <s v="Vasanth Krishnan"/>
    <s v="Silver"/>
    <s v="PRD080"/>
    <x v="106"/>
    <x v="2"/>
    <x v="144"/>
    <s v="FreshMart Pune Towers"/>
    <x v="1"/>
    <n v="531978"/>
    <n v="1.0365466241085157E-3"/>
    <s v="EMP0184"/>
    <s v="Deepa Subramaniam"/>
    <s v="Sales"/>
    <n v="2"/>
    <n v="275.70999999999998"/>
    <x v="0"/>
    <n v="0"/>
    <n v="551.41999999999996"/>
    <n v="412.6"/>
    <n v="138.82"/>
    <n v="0.2517500272024954"/>
    <s v="Debit Card"/>
    <s v="Not Returned"/>
    <s v="Online"/>
    <x v="126"/>
    <s v="Weekday"/>
  </r>
  <r>
    <s v="INV100324"/>
    <x v="313"/>
    <s v="CUST0659"/>
    <s v="Missing Customer Name"/>
    <s v="Bronze"/>
    <s v="PRD089"/>
    <x v="116"/>
    <x v="8"/>
    <x v="165"/>
    <s v="FreshMart Mysuru Enclave"/>
    <x v="0"/>
    <n v="523684"/>
    <n v="5.5451379075931282E-4"/>
    <s v="EMP0192"/>
    <s v="Rajesh Mudaliar"/>
    <s v="Billing"/>
    <n v="1"/>
    <n v="305.67"/>
    <x v="4"/>
    <n v="15.28"/>
    <n v="290.39"/>
    <n v="251.42"/>
    <n v="38.97"/>
    <n v="0.13419883604807328"/>
    <s v="Debit Card"/>
    <s v="Not Returned"/>
    <s v="In-Store"/>
    <x v="265"/>
    <s v="Weekday"/>
  </r>
  <r>
    <s v="INV100332"/>
    <x v="254"/>
    <s v="CUST0068"/>
    <s v="Balamurugan Krishnan"/>
    <s v="Bronze"/>
    <s v="PRD035"/>
    <x v="29"/>
    <x v="1"/>
    <x v="121"/>
    <s v="FreshMart Erode Crossing"/>
    <x v="0"/>
    <n v="794126"/>
    <n v="7.289271475811143E-4"/>
    <s v="EMP0002"/>
    <s v="Lokesh Gounder"/>
    <s v="Billing"/>
    <n v="1"/>
    <n v="503.36"/>
    <x v="0"/>
    <n v="0"/>
    <n v="578.86"/>
    <n v="389.8"/>
    <n v="189.06"/>
    <n v="0.3266074698545417"/>
    <s v="Debit Card"/>
    <s v="Not Returned"/>
    <s v="In-Store"/>
    <x v="274"/>
    <s v="Weekend"/>
  </r>
  <r>
    <s v="INV100335"/>
    <x v="286"/>
    <s v="CUST0573"/>
    <s v="Padma Varma"/>
    <s v="Bronze"/>
    <s v="PRD098"/>
    <x v="94"/>
    <x v="4"/>
    <x v="144"/>
    <s v="FreshMart Pune Towers"/>
    <x v="1"/>
    <n v="531978"/>
    <n v="8.4994116298042397E-4"/>
    <s v="EMP0006"/>
    <s v="Indira Nair"/>
    <s v="Cashier"/>
    <n v="5"/>
    <n v="90.43"/>
    <x v="0"/>
    <n v="0"/>
    <n v="452.15"/>
    <n v="345.45"/>
    <n v="106.7"/>
    <n v="0.23598363374986178"/>
    <s v="Debit Card"/>
    <s v="Not Returned"/>
    <s v="In-Store"/>
    <x v="363"/>
    <s v="Weekday"/>
  </r>
  <r>
    <s v="INV100346"/>
    <x v="92"/>
    <s v="CUST0518"/>
    <s v="Raghav Kumar"/>
    <s v="Gold"/>
    <s v="PRD034"/>
    <x v="84"/>
    <x v="1"/>
    <x v="61"/>
    <s v="FreshMart Ahmedabad Arcade"/>
    <x v="1"/>
    <n v="2632479"/>
    <n v="3.0746684019131778E-4"/>
    <s v="EMP0340"/>
    <s v="Nithya Subramaniam"/>
    <s v="Cashier"/>
    <n v="6"/>
    <n v="134.9"/>
    <x v="0"/>
    <n v="0"/>
    <n v="809.4"/>
    <n v="584.1"/>
    <n v="225.3"/>
    <n v="0.27835433654558933"/>
    <s v="Debit Card"/>
    <s v="Not Returned"/>
    <s v="In-Store"/>
    <x v="385"/>
    <s v="Weekday"/>
  </r>
  <r>
    <s v="INV100349"/>
    <x v="46"/>
    <s v="CUST0174"/>
    <s v="Yogesh Sharma"/>
    <s v="Silver"/>
    <s v="PRD083"/>
    <x v="26"/>
    <x v="8"/>
    <x v="134"/>
    <s v="FreshMart Mumbai Enclave"/>
    <x v="1"/>
    <n v="529374"/>
    <n v="4.1632758692342273E-3"/>
    <s v="EMP0022"/>
    <s v="Banu Gounder"/>
    <s v="Sales"/>
    <n v="5"/>
    <n v="425.88"/>
    <x v="2"/>
    <n v="212.94"/>
    <n v="2203.9299999999998"/>
    <n v="1787.35"/>
    <n v="416.58"/>
    <n v="0.18901689255103385"/>
    <s v="Debit Card"/>
    <s v="Not Returned"/>
    <s v="In-Store"/>
    <x v="36"/>
    <s v="Weekend"/>
  </r>
  <r>
    <s v="INV100356"/>
    <x v="174"/>
    <s v="CUST0081"/>
    <s v="Nirmala Achari"/>
    <s v="Bronze"/>
    <s v="PRD026"/>
    <x v="99"/>
    <x v="1"/>
    <x v="66"/>
    <s v="FreshMart Ahmedabad Crossing"/>
    <x v="1"/>
    <n v="2143974"/>
    <n v="3.5368432639574918E-4"/>
    <s v="EMP0194"/>
    <s v="Sangeetha Kumar"/>
    <s v="Cashier"/>
    <n v="2"/>
    <n v="329.69"/>
    <x v="0"/>
    <n v="0"/>
    <n v="758.29"/>
    <n v="494.5"/>
    <n v="263.79000000000002"/>
    <n v="0.34787482361629463"/>
    <s v="Debit Card"/>
    <s v="Not Returned"/>
    <s v="In-Store"/>
    <x v="518"/>
    <s v="Weekend"/>
  </r>
  <r>
    <s v="INV100358"/>
    <x v="254"/>
    <s v="CUST0017"/>
    <s v="Ashok Nair"/>
    <s v="Silver"/>
    <s v="PRD007"/>
    <x v="131"/>
    <x v="9"/>
    <x v="101"/>
    <s v="FreshMart Kochi Main Road"/>
    <x v="0"/>
    <n v="1018249"/>
    <n v="1.9763829868725625E-3"/>
    <s v="EMP0224"/>
    <s v="Sathish Sekar"/>
    <s v="Operations"/>
    <n v="4"/>
    <n v="437.49"/>
    <x v="0"/>
    <n v="0"/>
    <n v="2012.45"/>
    <n v="1061.76"/>
    <n v="950.69"/>
    <n v="0.47240428333623197"/>
    <s v="Debit Card"/>
    <s v="Not Returned"/>
    <s v="In-Store"/>
    <x v="519"/>
    <s v="Weekend"/>
  </r>
  <r>
    <s v="INV100367"/>
    <x v="248"/>
    <s v="CUST0049"/>
    <s v="Lokesh Gupta"/>
    <s v="Gold"/>
    <s v="PRD034"/>
    <x v="84"/>
    <x v="1"/>
    <x v="170"/>
    <s v="FreshMart Surat Nagar"/>
    <x v="1"/>
    <n v="767131"/>
    <n v="6.5808838386142651E-4"/>
    <s v="EMP0136"/>
    <s v="Karthik Menon"/>
    <s v="Sales"/>
    <n v="4"/>
    <n v="126.21"/>
    <x v="0"/>
    <n v="0"/>
    <n v="504.84"/>
    <n v="389.4"/>
    <n v="115.44"/>
    <n v="0.22866650820061801"/>
    <s v="Debit Card"/>
    <s v="Not Returned"/>
    <s v="Mobile App"/>
    <x v="520"/>
    <s v="Weekday"/>
  </r>
  <r>
    <s v="INV100370"/>
    <x v="78"/>
    <s v="CUST0112"/>
    <s v="Gokul Venkataraman"/>
    <s v="Silver"/>
    <s v="PRD094"/>
    <x v="109"/>
    <x v="4"/>
    <x v="120"/>
    <s v="FreshMart Mumbai Colony"/>
    <x v="1"/>
    <n v="443076"/>
    <n v="6.7410557105327307E-4"/>
    <s v="EMP0178"/>
    <s v="Jaya Sharma"/>
    <s v="Cashier"/>
    <n v="1"/>
    <n v="298.68"/>
    <x v="0"/>
    <n v="0"/>
    <n v="298.68"/>
    <n v="250.69"/>
    <n v="47.99"/>
    <n v="0.16067363064148923"/>
    <s v="Debit Card"/>
    <s v="Not Returned"/>
    <s v="In-Store"/>
    <x v="343"/>
    <s v="Weekday"/>
  </r>
  <r>
    <s v="INV100383"/>
    <x v="107"/>
    <s v="CUST0605"/>
    <s v="Arun Iyer"/>
    <s v="Gold"/>
    <s v="PRD089"/>
    <x v="116"/>
    <x v="8"/>
    <x v="154"/>
    <s v="FreshMart Ahmedabad Nagar"/>
    <x v="1"/>
    <n v="2326014"/>
    <n v="5.7147979332884495E-4"/>
    <s v="EMP0110"/>
    <s v="Nandhini Chandran"/>
    <s v="Cashier"/>
    <n v="4"/>
    <n v="321.08"/>
    <x v="2"/>
    <n v="128.43"/>
    <n v="1329.27"/>
    <n v="1005.68"/>
    <n v="323.58999999999997"/>
    <n v="0.24343436623108922"/>
    <s v="Debit Card"/>
    <s v="Not Returned"/>
    <s v="Online"/>
    <x v="368"/>
    <s v="Weekend"/>
  </r>
  <r>
    <s v="INV100405"/>
    <x v="107"/>
    <s v="CUST0500"/>
    <s v="Nandhini Prabhu"/>
    <s v="Gold"/>
    <s v="PRD107"/>
    <x v="81"/>
    <x v="3"/>
    <x v="59"/>
    <s v="FreshMart Mysuru Square"/>
    <x v="0"/>
    <n v="4282083"/>
    <n v="3.4382565681235041E-4"/>
    <s v="EMP0262"/>
    <s v="Umesh Krishnan"/>
    <s v="Sales"/>
    <n v="3"/>
    <n v="426.75"/>
    <x v="0"/>
    <n v="0"/>
    <n v="1472.29"/>
    <n v="1045.23"/>
    <n v="427.06"/>
    <n v="0.29006513662389882"/>
    <s v="Debit Card"/>
    <s v="Not Returned"/>
    <s v="Online"/>
    <x v="521"/>
    <s v="Weekend"/>
  </r>
  <r>
    <s v="INV100409"/>
    <x v="172"/>
    <s v="CUST0288"/>
    <s v="Jagan Iyer"/>
    <s v="Bronze"/>
    <s v="PRD086"/>
    <x v="70"/>
    <x v="8"/>
    <x v="157"/>
    <s v="FreshMart Madurai Point"/>
    <x v="0"/>
    <n v="2213986"/>
    <n v="1.5290521258942016E-4"/>
    <s v="EMP0119"/>
    <s v="Om Sharma"/>
    <s v="Sales"/>
    <n v="1"/>
    <n v="327.08"/>
    <x v="2"/>
    <n v="32.71"/>
    <n v="338.53"/>
    <n v="274.61"/>
    <n v="63.92"/>
    <n v="0.18881635305585917"/>
    <s v="Debit Card"/>
    <s v="Returned"/>
    <s v="In-Store"/>
    <x v="245"/>
    <s v="Weekend"/>
  </r>
  <r>
    <s v="INV100423"/>
    <x v="314"/>
    <s v="CUST0437"/>
    <s v="Vasanth Krishnan"/>
    <s v="Silver"/>
    <s v="PRD056"/>
    <x v="54"/>
    <x v="5"/>
    <x v="98"/>
    <s v="FreshMart Mysuru Plaza"/>
    <x v="0"/>
    <n v="538449"/>
    <n v="5.6987755572022612E-4"/>
    <s v="EMP0104"/>
    <s v="Pandi Nair"/>
    <s v="Inventory"/>
    <n v="1"/>
    <n v="333.54"/>
    <x v="3"/>
    <n v="66.709999999999994"/>
    <n v="306.85000000000002"/>
    <n v="238.43"/>
    <n v="68.42"/>
    <n v="0.22297539514420725"/>
    <s v="Debit Card"/>
    <s v="Not Returned"/>
    <s v="In-Store"/>
    <x v="78"/>
    <s v="Weekend"/>
  </r>
  <r>
    <s v="INV100428"/>
    <x v="4"/>
    <s v="CUST0008"/>
    <s v="Eswari Raj"/>
    <s v="Silver"/>
    <s v="PRD072"/>
    <x v="23"/>
    <x v="2"/>
    <x v="88"/>
    <s v="FreshMart Nagpur Plaza"/>
    <x v="1"/>
    <n v="572932"/>
    <n v="1.1877500296719331E-3"/>
    <s v="EMP0202"/>
    <s v="Vani Chettiar"/>
    <s v="Sales"/>
    <n v="2"/>
    <n v="340.25"/>
    <x v="0"/>
    <n v="0"/>
    <n v="680.5"/>
    <n v="527.70000000000005"/>
    <n v="152.80000000000001"/>
    <n v="0.22454077883908893"/>
    <s v="Debit Card"/>
    <s v="Not Returned"/>
    <s v="In-Store"/>
    <x v="522"/>
    <s v="Weekday"/>
  </r>
  <r>
    <s v="INV100429"/>
    <x v="315"/>
    <s v="CUST0065"/>
    <s v="Karthik Sharma"/>
    <s v="Bronze"/>
    <s v="PRD063"/>
    <x v="71"/>
    <x v="11"/>
    <x v="143"/>
    <s v="FreshMart Madurai Junction"/>
    <x v="0"/>
    <n v="539795"/>
    <n v="1.3677414574051261E-4"/>
    <s v="EMP0204"/>
    <s v="Ramesh Murugan"/>
    <s v="Inventory"/>
    <n v="1"/>
    <n v="73.83"/>
    <x v="0"/>
    <n v="0"/>
    <n v="73.83"/>
    <n v="54.32"/>
    <n v="19.510000000000002"/>
    <n v="0.26425572260598673"/>
    <s v="Debit Card"/>
    <s v="Not Returned"/>
    <s v="In-Store"/>
    <x v="523"/>
    <s v="Weekday"/>
  </r>
  <r>
    <s v="INV100434"/>
    <x v="233"/>
    <s v="CUST0658"/>
    <s v="Udhay Subramaniam"/>
    <s v="Gold"/>
    <s v="PRD005"/>
    <x v="44"/>
    <x v="9"/>
    <x v="130"/>
    <s v="FreshMart Ahmedabad Enclave"/>
    <x v="1"/>
    <n v="2032791"/>
    <n v="7.9484314914814169E-4"/>
    <s v="EMP0038"/>
    <s v="Yamuna Achari"/>
    <s v="Inventory"/>
    <n v="4"/>
    <n v="351.25"/>
    <x v="0"/>
    <n v="0"/>
    <n v="1615.75"/>
    <n v="821.08"/>
    <n v="794.67"/>
    <n v="0.49182732477177776"/>
    <s v="Debit Card"/>
    <s v="Returned"/>
    <s v="In-Store"/>
    <x v="384"/>
    <s v="Weekend"/>
  </r>
  <r>
    <s v="INV100438"/>
    <x v="26"/>
    <s v="CUST0580"/>
    <s v="Eswari Nathan"/>
    <s v="Bronze"/>
    <s v="PRD070"/>
    <x v="6"/>
    <x v="2"/>
    <x v="74"/>
    <s v="FreshMart Surat Crossing"/>
    <x v="1"/>
    <n v="5188197"/>
    <n v="4.3988306535006288E-5"/>
    <s v="EMP0145"/>
    <s v="Ilango Reddy"/>
    <s v="Cashier"/>
    <n v="1"/>
    <n v="233.47"/>
    <x v="1"/>
    <n v="35.020000000000003"/>
    <n v="228.22"/>
    <n v="188.98"/>
    <n v="39.24"/>
    <n v="0.17193935676102007"/>
    <s v="Debit Card"/>
    <s v="Returned"/>
    <s v="Online"/>
    <x v="39"/>
    <s v="Weekend"/>
  </r>
  <r>
    <s v="INV100448"/>
    <x v="87"/>
    <s v="CUST0520"/>
    <s v="Anand Gounder"/>
    <s v="Bronze"/>
    <s v="PRD120"/>
    <x v="64"/>
    <x v="6"/>
    <x v="73"/>
    <s v="FreshMart Hyderabad Market"/>
    <x v="0"/>
    <n v="1996693"/>
    <n v="5.4935836405496487E-5"/>
    <s v="EMP0006"/>
    <s v="Indira Nair"/>
    <s v="Cashier"/>
    <n v="1"/>
    <n v="109.69"/>
    <x v="0"/>
    <n v="0"/>
    <n v="109.69"/>
    <n v="92.96"/>
    <n v="16.73"/>
    <n v="0.15252074026802809"/>
    <s v="Debit Card"/>
    <s v="Not Returned"/>
    <s v="Online"/>
    <x v="463"/>
    <s v="Weekday"/>
  </r>
  <r>
    <s v="INV100449"/>
    <x v="220"/>
    <s v="CUST0253"/>
    <s v="Ovi Reddy"/>
    <s v="Silver"/>
    <s v="PRD051"/>
    <x v="43"/>
    <x v="5"/>
    <x v="137"/>
    <s v="FreshMart Surat Arcade"/>
    <x v="1"/>
    <n v="1016387"/>
    <n v="7.1153999411641437E-4"/>
    <s v="EMP0018"/>
    <s v="Chandran Kumar"/>
    <s v="Cashier"/>
    <n v="5"/>
    <n v="147.97"/>
    <x v="1"/>
    <n v="110.98"/>
    <n v="723.2"/>
    <n v="564"/>
    <n v="159.19999999999999"/>
    <n v="0.22013274336283184"/>
    <s v="Debit Card"/>
    <s v="Not Returned"/>
    <s v="In-Store"/>
    <x v="524"/>
    <s v="Weekend"/>
  </r>
  <r>
    <s v="INV100450"/>
    <x v="65"/>
    <s v="CUST0035"/>
    <s v="Balamurugan Sharma"/>
    <s v="Gold"/>
    <s v="PRD147"/>
    <x v="32"/>
    <x v="10"/>
    <x v="52"/>
    <s v="FreshMart Madurai Arcade"/>
    <x v="0"/>
    <n v="457604"/>
    <n v="9.0423160636707712E-4"/>
    <s v="EMP0077"/>
    <s v="Senthil Subramaniam"/>
    <s v="Cashier"/>
    <n v="7"/>
    <n v="73.89"/>
    <x v="3"/>
    <n v="103.45"/>
    <n v="413.78"/>
    <n v="353.01"/>
    <n v="60.77"/>
    <n v="0.14686548407366234"/>
    <s v="Debit Card"/>
    <s v="Not Returned"/>
    <s v="In-Store"/>
    <x v="525"/>
    <s v="Weekday"/>
  </r>
  <r>
    <s v="INV100452"/>
    <x v="288"/>
    <s v="CUST0618"/>
    <s v="Malathi Naidu"/>
    <s v="Gold"/>
    <s v="PRD057"/>
    <x v="5"/>
    <x v="5"/>
    <x v="145"/>
    <s v="FreshMart Nagpur Square"/>
    <x v="1"/>
    <n v="4613748"/>
    <n v="2.4762297377316662E-4"/>
    <s v="EMP0148"/>
    <s v="Malathi Rao"/>
    <s v="Billing"/>
    <n v="4"/>
    <n v="336.02"/>
    <x v="1"/>
    <n v="201.61"/>
    <n v="1142.47"/>
    <n v="940.2"/>
    <n v="202.27"/>
    <n v="0.17704622440851839"/>
    <s v="Debit Card"/>
    <s v="Not Returned"/>
    <s v="Online"/>
    <x v="526"/>
    <s v="Weekday"/>
  </r>
  <r>
    <s v="INV100453"/>
    <x v="13"/>
    <s v="CUST0205"/>
    <s v="Lalitha Nathan"/>
    <s v="Gold"/>
    <s v="PRD050"/>
    <x v="40"/>
    <x v="5"/>
    <x v="172"/>
    <s v="FreshMart Delhi Arcade"/>
    <x v="2"/>
    <n v="496598"/>
    <n v="6.532849508052792E-4"/>
    <s v="EMP0213"/>
    <s v="Venkat Varma"/>
    <s v="Cashier"/>
    <n v="5"/>
    <n v="56.42"/>
    <x v="0"/>
    <n v="0"/>
    <n v="324.42"/>
    <n v="187.4"/>
    <n v="137.02000000000001"/>
    <n v="0.42235373898033413"/>
    <s v="Debit Card"/>
    <s v="Not Returned"/>
    <s v="Online"/>
    <x v="208"/>
    <s v="Weekend"/>
  </r>
  <r>
    <s v="INV100454"/>
    <x v="73"/>
    <s v="CUST0158"/>
    <s v="Hemalatha Murugan"/>
    <s v="Bronze"/>
    <s v="PRD129"/>
    <x v="41"/>
    <x v="7"/>
    <x v="89"/>
    <s v="FreshMart Salem Bypass"/>
    <x v="0"/>
    <n v="5200952"/>
    <n v="3.9021894453169343E-4"/>
    <s v="EMP0115"/>
    <s v="Vasanth Menon"/>
    <s v="Store Manager"/>
    <n v="4"/>
    <n v="490.22"/>
    <x v="2"/>
    <n v="196.09"/>
    <n v="2029.51"/>
    <n v="1494.32"/>
    <n v="535.19000000000005"/>
    <n v="0.26370404678961917"/>
    <s v="Debit Card"/>
    <s v="Not Returned"/>
    <s v="In-Store"/>
    <x v="527"/>
    <s v="Weekend"/>
  </r>
  <r>
    <s v="INV100459"/>
    <x v="166"/>
    <s v="CUST0324"/>
    <s v="Tamil Velan"/>
    <s v="Gold"/>
    <s v="PRD120"/>
    <x v="64"/>
    <x v="6"/>
    <x v="142"/>
    <s v="FreshMart Tiruppur Circle"/>
    <x v="0"/>
    <n v="924804"/>
    <n v="1.0043209155669742E-3"/>
    <s v="EMP0059"/>
    <s v="Ezhil Rao"/>
    <s v="Billing"/>
    <n v="8"/>
    <n v="116.1"/>
    <x v="0"/>
    <n v="0"/>
    <n v="928.8"/>
    <n v="743.68"/>
    <n v="185.12"/>
    <n v="0.19931093884582257"/>
    <s v="Debit Card"/>
    <s v="Not Returned"/>
    <s v="Online"/>
    <x v="378"/>
    <s v="Weekday"/>
  </r>
  <r>
    <s v="INV100472"/>
    <x v="166"/>
    <s v="CUST0659"/>
    <s v="Missing Customer Name"/>
    <s v="Bronze"/>
    <s v="PRD066"/>
    <x v="73"/>
    <x v="11"/>
    <x v="8"/>
    <s v="FreshMart Kochi Plaza"/>
    <x v="0"/>
    <n v="2481146"/>
    <n v="1.5857591612907906E-4"/>
    <s v="EMP0267"/>
    <s v="Ashok Pillai"/>
    <s v="HR"/>
    <n v="1"/>
    <n v="491.81"/>
    <x v="3"/>
    <n v="98.36"/>
    <n v="393.45"/>
    <n v="365.57"/>
    <n v="27.88"/>
    <n v="7.0860338035328499E-2"/>
    <s v="Debit Card"/>
    <s v="Not Returned"/>
    <s v="Mobile App"/>
    <x v="528"/>
    <s v="Weekday"/>
  </r>
  <r>
    <s v="INV100476"/>
    <x v="150"/>
    <s v="CUST0671"/>
    <s v="Nagarajan Raj"/>
    <s v="Gold"/>
    <s v="PRD001"/>
    <x v="92"/>
    <x v="9"/>
    <x v="36"/>
    <s v="FreshMart Lucknow Square"/>
    <x v="2"/>
    <n v="4185591"/>
    <n v="3.024208528735846E-4"/>
    <s v="EMP0292"/>
    <s v="Deepa Gupta"/>
    <s v="Inventory"/>
    <n v="4"/>
    <n v="343.97"/>
    <x v="3"/>
    <n v="275.18"/>
    <n v="1265.81"/>
    <n v="738.96"/>
    <n v="526.85"/>
    <n v="0.41621570377860823"/>
    <s v="Debit Card"/>
    <s v="Not Returned"/>
    <s v="Mobile App"/>
    <x v="529"/>
    <s v="Weekend"/>
  </r>
  <r>
    <s v="INV100481"/>
    <x v="144"/>
    <s v="CUST0490"/>
    <s v="Hema Gounder"/>
    <s v="Gold"/>
    <s v="PRD014"/>
    <x v="67"/>
    <x v="0"/>
    <x v="168"/>
    <s v="FreshMart Jaipur Junction"/>
    <x v="2"/>
    <n v="4786252"/>
    <n v="3.7116307290130146E-4"/>
    <s v="EMP0348"/>
    <s v="Rajesh Naidu"/>
    <s v="Inventory"/>
    <n v="5"/>
    <n v="444.12"/>
    <x v="3"/>
    <n v="444.12"/>
    <n v="1776.48"/>
    <n v="1758.15"/>
    <n v="18.329999999999998"/>
    <n v="1.0318157254796E-2"/>
    <s v="Debit Card"/>
    <s v="Not Returned"/>
    <s v="In-Store"/>
    <x v="85"/>
    <s v="Weekday"/>
  </r>
  <r>
    <s v="INV100485"/>
    <x v="279"/>
    <s v="CUST0028"/>
    <s v="Nithya Pillai"/>
    <s v="Bronze"/>
    <s v="PRD075"/>
    <x v="72"/>
    <x v="2"/>
    <x v="54"/>
    <s v="FreshMart Pune Extension"/>
    <x v="1"/>
    <n v="2151660"/>
    <n v="1.1054720541349471E-4"/>
    <s v="EMP0170"/>
    <s v="Ovi Devi"/>
    <s v="Sales"/>
    <n v="1"/>
    <n v="297.32"/>
    <x v="3"/>
    <n v="59.46"/>
    <n v="237.86"/>
    <n v="225.28"/>
    <n v="12.58"/>
    <n v="5.2888253594551411E-2"/>
    <s v="Debit Card"/>
    <s v="Not Returned"/>
    <s v="Online"/>
    <x v="343"/>
    <s v="Weekday"/>
  </r>
  <r>
    <s v="INV100486"/>
    <x v="31"/>
    <s v="CUST0493"/>
    <s v="Elango Nair"/>
    <s v="Gold"/>
    <s v="PRD093"/>
    <x v="4"/>
    <x v="4"/>
    <x v="109"/>
    <s v="FreshMart Chandigarh Square"/>
    <x v="2"/>
    <n v="2062251"/>
    <n v="1.8310089315025184E-4"/>
    <s v="EMP0277"/>
    <s v="Arun Velan"/>
    <s v="Cashier"/>
    <n v="4"/>
    <n v="102.61"/>
    <x v="3"/>
    <n v="82.09"/>
    <n v="377.6"/>
    <n v="319.27999999999997"/>
    <n v="58.32"/>
    <n v="0.15444915254237288"/>
    <s v="Debit Card"/>
    <s v="Not Returned"/>
    <s v="In-Store"/>
    <x v="482"/>
    <s v="Weekend"/>
  </r>
  <r>
    <s v="INV100496"/>
    <x v="131"/>
    <s v="CUST0500"/>
    <s v="Nandhini Prabhu"/>
    <s v="Gold"/>
    <s v="PRD047"/>
    <x v="52"/>
    <x v="5"/>
    <x v="149"/>
    <s v="FreshMart Chennai Main Road"/>
    <x v="0"/>
    <n v="579392"/>
    <n v="3.2204966585662213E-3"/>
    <s v="EMP0100"/>
    <s v="Jagan Prabhu"/>
    <s v="HR"/>
    <n v="3"/>
    <n v="540.85"/>
    <x v="0"/>
    <n v="0"/>
    <n v="1865.93"/>
    <n v="1031.67"/>
    <n v="834.26"/>
    <n v="0.4471014453918421"/>
    <s v="Debit Card"/>
    <s v="Not Returned"/>
    <s v="In-Store"/>
    <x v="396"/>
    <s v="Weekend"/>
  </r>
  <r>
    <s v="INV100506"/>
    <x v="302"/>
    <s v="CUST0635"/>
    <s v="Thenmozhi Rao"/>
    <s v="Gold"/>
    <s v="PRD087"/>
    <x v="19"/>
    <x v="8"/>
    <x v="118"/>
    <s v="FreshMart Tiruppur Bypass"/>
    <x v="0"/>
    <n v="591044"/>
    <n v="3.6185123273394198E-4"/>
    <s v="EMP0185"/>
    <s v="Ezhil Raj"/>
    <s v="Inventory"/>
    <n v="3"/>
    <n v="71.290000000000006"/>
    <x v="0"/>
    <n v="0"/>
    <n v="213.87"/>
    <n v="178.11"/>
    <n v="35.76"/>
    <n v="0.16720437649039135"/>
    <s v="Debit Card"/>
    <s v="Not Returned"/>
    <s v="In-Store"/>
    <x v="530"/>
    <s v="Weekday"/>
  </r>
  <r>
    <s v="INV100514"/>
    <x v="186"/>
    <s v="CUST0078"/>
    <s v="Eswari Balan"/>
    <s v="Silver"/>
    <s v="PRD095"/>
    <x v="18"/>
    <x v="4"/>
    <x v="24"/>
    <s v="FreshMart Bengaluru Market"/>
    <x v="0"/>
    <n v="4760462"/>
    <n v="1.5540508463254198E-5"/>
    <s v="EMP0114"/>
    <s v="Devi Krishnan"/>
    <s v="Store Manager"/>
    <n v="1"/>
    <n v="75.680000000000007"/>
    <x v="1"/>
    <n v="11.35"/>
    <n v="73.98"/>
    <n v="62.14"/>
    <n v="11.84"/>
    <n v="0.16004325493376587"/>
    <s v="Debit Card"/>
    <s v="Not Returned"/>
    <s v="In-Store"/>
    <x v="66"/>
    <s v="Weekend"/>
  </r>
  <r>
    <s v="INV100518"/>
    <x v="108"/>
    <s v="CUST0625"/>
    <s v="Kishore Prabhu"/>
    <s v="Silver"/>
    <s v="PRD111"/>
    <x v="3"/>
    <x v="3"/>
    <x v="136"/>
    <s v="FreshMart Salem Colony"/>
    <x v="0"/>
    <n v="461555"/>
    <n v="1.9538299877587717E-3"/>
    <s v="EMP0074"/>
    <s v="Indira Varma"/>
    <s v="Sales"/>
    <n v="4"/>
    <n v="225.45"/>
    <x v="0"/>
    <n v="0"/>
    <n v="901.8"/>
    <n v="763.6"/>
    <n v="138.19999999999999"/>
    <n v="0.15324905744067421"/>
    <s v="Debit Card"/>
    <s v="Not Returned"/>
    <s v="Mobile App"/>
    <x v="140"/>
    <s v="Weekday"/>
  </r>
  <r>
    <s v="INV100526"/>
    <x v="101"/>
    <s v="CUST0468"/>
    <s v="Dinesh Kumar"/>
    <s v="Silver"/>
    <s v="PRD004"/>
    <x v="89"/>
    <x v="9"/>
    <x v="50"/>
    <s v="FreshMart Tiruppur Extension"/>
    <x v="0"/>
    <n v="2203116"/>
    <n v="8.1345240105378024E-4"/>
    <s v="EMP0004"/>
    <s v="Hema Chettiar"/>
    <s v="Sales"/>
    <n v="5"/>
    <n v="398.25"/>
    <x v="2"/>
    <n v="199.12"/>
    <n v="1792.13"/>
    <n v="1182.7"/>
    <n v="609.42999999999995"/>
    <n v="0.34005903589583342"/>
    <s v="Debit Card"/>
    <s v="Not Returned"/>
    <s v="Online"/>
    <x v="346"/>
    <s v="Weekday"/>
  </r>
  <r>
    <s v="INV100537"/>
    <x v="18"/>
    <s v="CUST0621"/>
    <s v="Priya Iyer"/>
    <s v="Gold"/>
    <s v="PRD068"/>
    <x v="83"/>
    <x v="11"/>
    <x v="101"/>
    <s v="FreshMart Kochi Main Road"/>
    <x v="0"/>
    <n v="1018249"/>
    <n v="1.4018476816574335E-3"/>
    <s v="EMP0091"/>
    <s v="Hema Nathan"/>
    <s v="Sales"/>
    <n v="6"/>
    <n v="243.38"/>
    <x v="1"/>
    <n v="219.04"/>
    <n v="1427.43"/>
    <n v="965.88"/>
    <n v="461.55"/>
    <n v="0.32334335133771885"/>
    <s v="Debit Card"/>
    <s v="Not Returned"/>
    <s v="In-Store"/>
    <x v="159"/>
    <s v="Weekend"/>
  </r>
  <r>
    <s v="INV100551"/>
    <x v="316"/>
    <s v="CUST0195"/>
    <s v="Om Prabhu"/>
    <s v="Silver"/>
    <s v="PRD031"/>
    <x v="90"/>
    <x v="1"/>
    <x v="151"/>
    <s v="FreshMart Chennai Crossing"/>
    <x v="0"/>
    <n v="983603"/>
    <n v="1.4797128516281467E-3"/>
    <s v="EMP0127"/>
    <s v="Kannan Mudaliar"/>
    <s v="Sales"/>
    <n v="5"/>
    <n v="342.46"/>
    <x v="1"/>
    <n v="256.85000000000002"/>
    <n v="1455.45"/>
    <n v="1358.9"/>
    <n v="96.55"/>
    <n v="6.6336871757875573E-2"/>
    <s v="Debit Card"/>
    <s v="Not Returned"/>
    <s v="In-Store"/>
    <x v="531"/>
    <s v="Weekday"/>
  </r>
  <r>
    <s v="INV100555"/>
    <x v="114"/>
    <s v="CUST0695"/>
    <s v="Kishore Sekar"/>
    <s v="Silver"/>
    <s v="PRD059"/>
    <x v="133"/>
    <x v="11"/>
    <x v="105"/>
    <s v="FreshMart Kanpur Gardens"/>
    <x v="2"/>
    <n v="2474333"/>
    <n v="4.1021156004466657E-4"/>
    <s v="EMP0267"/>
    <s v="Ashok Pillai"/>
    <s v="HR"/>
    <n v="2"/>
    <n v="507.5"/>
    <x v="0"/>
    <n v="0"/>
    <n v="1015"/>
    <n v="726.58"/>
    <n v="288.42"/>
    <n v="0.28415763546798029"/>
    <s v="Debit Card"/>
    <s v="Not Returned"/>
    <s v="In-Store"/>
    <x v="195"/>
    <s v="Weekday"/>
  </r>
  <r>
    <s v="INV100564"/>
    <x v="94"/>
    <s v="CUST0368"/>
    <s v="Kamala Chettiar"/>
    <s v="Silver"/>
    <s v="PRD021"/>
    <x v="15"/>
    <x v="0"/>
    <x v="94"/>
    <s v="FreshMart Surat Colony"/>
    <x v="1"/>
    <n v="2397693"/>
    <n v="4.8371497101588904E-5"/>
    <s v="EMP0200"/>
    <s v="Lalitha Varma"/>
    <s v="Cashier"/>
    <n v="3"/>
    <n v="38.659999999999997"/>
    <x v="0"/>
    <n v="0"/>
    <n v="115.98"/>
    <n v="97.2"/>
    <n v="18.78"/>
    <n v="0.16192446973616142"/>
    <s v="Debit Card"/>
    <s v="Not Returned"/>
    <s v="In-Store"/>
    <x v="278"/>
    <s v="Weekday"/>
  </r>
  <r>
    <s v="INV100572"/>
    <x v="252"/>
    <s v="CUST0698"/>
    <s v="Nirmala Nair"/>
    <s v="Silver"/>
    <s v="PRD009"/>
    <x v="21"/>
    <x v="9"/>
    <x v="73"/>
    <s v="FreshMart Hyderabad Market"/>
    <x v="0"/>
    <n v="1996693"/>
    <n v="3.812303644075479E-4"/>
    <s v="EMP0071"/>
    <s v="Ilango Selvam"/>
    <s v="Inventory"/>
    <n v="1"/>
    <n v="661.91"/>
    <x v="0"/>
    <n v="0"/>
    <n v="761.2"/>
    <n v="398.72"/>
    <n v="362.48"/>
    <n v="0.47619548081975827"/>
    <s v="Debit Card"/>
    <s v="Not Returned"/>
    <s v="In-Store"/>
    <x v="190"/>
    <s v="Weekend"/>
  </r>
  <r>
    <s v="INV100582"/>
    <x v="16"/>
    <s v="CUST0351"/>
    <s v="Revathi Devi"/>
    <s v="Silver"/>
    <s v="PRD050"/>
    <x v="40"/>
    <x v="5"/>
    <x v="118"/>
    <s v="FreshMart Tiruppur Bypass"/>
    <x v="0"/>
    <n v="591044"/>
    <n v="9.4866033662468452E-5"/>
    <s v="EMP0060"/>
    <s v="Venkat Gupta"/>
    <s v="Sales"/>
    <n v="1"/>
    <n v="51.33"/>
    <x v="4"/>
    <n v="2.57"/>
    <n v="56.07"/>
    <n v="37.479999999999997"/>
    <n v="18.59"/>
    <n v="0.33154984840378099"/>
    <s v="Debit Card"/>
    <s v="Not Returned"/>
    <s v="Online"/>
    <x v="26"/>
    <s v="Weekend"/>
  </r>
  <r>
    <s v="INV100594"/>
    <x v="13"/>
    <s v="CUST0638"/>
    <s v="Deepak Gounder"/>
    <s v="Gold"/>
    <s v="PRD006"/>
    <x v="30"/>
    <x v="9"/>
    <x v="6"/>
    <s v="FreshMart Surat Junction"/>
    <x v="1"/>
    <n v="2138213"/>
    <n v="1.3229832575145696E-3"/>
    <s v="EMP0021"/>
    <s v="Tamil Nathan"/>
    <s v="Inventory"/>
    <n v="7"/>
    <n v="369.9"/>
    <x v="4"/>
    <n v="129.46"/>
    <n v="2828.82"/>
    <n v="1514.24"/>
    <n v="1314.58"/>
    <n v="0.46470966692825977"/>
    <s v="Debit Card"/>
    <s v="Not Returned"/>
    <s v="Online"/>
    <x v="532"/>
    <s v="Weekend"/>
  </r>
  <r>
    <s v="INV100599"/>
    <x v="203"/>
    <s v="CUST0514"/>
    <s v="Naveen Rao"/>
    <s v="Silver"/>
    <s v="PRD013"/>
    <x v="44"/>
    <x v="0"/>
    <x v="18"/>
    <s v="FreshMart Mysuru Junction"/>
    <x v="0"/>
    <n v="2561982"/>
    <n v="2.2627403315089647E-4"/>
    <s v="EMP0265"/>
    <s v="Padma Subramaniam"/>
    <s v="Operations"/>
    <n v="4"/>
    <n v="161.03"/>
    <x v="2"/>
    <n v="64.41"/>
    <n v="579.71"/>
    <n v="496.96"/>
    <n v="82.75"/>
    <n v="0.14274378568594642"/>
    <s v="Debit Card"/>
    <s v="Not Returned"/>
    <s v="Online"/>
    <x v="379"/>
    <s v="Weekday"/>
  </r>
  <r>
    <s v="INV100605"/>
    <x v="291"/>
    <s v="CUST0061"/>
    <s v="Deepa Sekar"/>
    <s v="Gold"/>
    <s v="PRD004"/>
    <x v="89"/>
    <x v="9"/>
    <x v="84"/>
    <s v="FreshMart Chennai Central"/>
    <x v="0"/>
    <n v="471467"/>
    <n v="4.3072367737296566E-3"/>
    <s v="EMP0133"/>
    <s v="Deepak Naicker"/>
    <s v="Sales"/>
    <n v="5"/>
    <n v="427.52"/>
    <x v="4"/>
    <n v="106.88"/>
    <n v="2030.72"/>
    <n v="1182.7"/>
    <n v="848.02"/>
    <n v="0.41759572959344465"/>
    <s v="Debit Card"/>
    <s v="Not Returned"/>
    <s v="In-Store"/>
    <x v="175"/>
    <s v="Weekday"/>
  </r>
  <r>
    <s v="INV100613"/>
    <x v="236"/>
    <s v="CUST0654"/>
    <s v="Gokul Sekar"/>
    <s v="Gold"/>
    <s v="PRD034"/>
    <x v="84"/>
    <x v="1"/>
    <x v="70"/>
    <s v="FreshMart Hyderabad Main Road"/>
    <x v="0"/>
    <n v="970105"/>
    <n v="8.1657140206472492E-4"/>
    <s v="EMP0308"/>
    <s v="Thenmozhi Selvam"/>
    <s v="Cashier"/>
    <n v="7"/>
    <n v="125.74"/>
    <x v="2"/>
    <n v="88.02"/>
    <n v="792.16"/>
    <n v="681.45"/>
    <n v="110.71"/>
    <n v="0.13975711977378308"/>
    <s v="Debit Card"/>
    <s v="Not Returned"/>
    <s v="In-Store"/>
    <x v="399"/>
    <s v="Weekday"/>
  </r>
  <r>
    <s v="INV100614"/>
    <x v="279"/>
    <s v="CUST0313"/>
    <s v="Thiru Nair"/>
    <s v="Bronze"/>
    <s v="PRD039"/>
    <x v="119"/>
    <x v="12"/>
    <x v="58"/>
    <s v="FreshMart Chennai Complex"/>
    <x v="0"/>
    <n v="2023274"/>
    <n v="3.494435256915277E-4"/>
    <s v="EMP0153"/>
    <s v="Eswari Raj"/>
    <s v="Sales"/>
    <n v="2"/>
    <n v="392.79"/>
    <x v="2"/>
    <n v="78.56"/>
    <n v="707.02"/>
    <n v="696.66"/>
    <n v="10.36"/>
    <n v="1.4653050833074029E-2"/>
    <s v="Debit Card"/>
    <s v="Not Returned"/>
    <s v="In-Store"/>
    <x v="533"/>
    <s v="Weekday"/>
  </r>
  <r>
    <s v="INV100630"/>
    <x v="300"/>
    <s v="CUST0695"/>
    <s v="Kishore Sekar"/>
    <s v="Silver"/>
    <s v="PRD098"/>
    <x v="94"/>
    <x v="4"/>
    <x v="142"/>
    <s v="FreshMart Tiruppur Circle"/>
    <x v="0"/>
    <n v="924804"/>
    <n v="3.1011976591796748E-4"/>
    <s v="EMP0252"/>
    <s v="Deepak Iyer"/>
    <s v="Sales"/>
    <n v="3"/>
    <n v="83.13"/>
    <x v="0"/>
    <n v="0"/>
    <n v="286.8"/>
    <n v="207.27"/>
    <n v="79.53"/>
    <n v="0.2773012552301255"/>
    <s v="Debit Card"/>
    <s v="Not Returned"/>
    <s v="In-Store"/>
    <x v="534"/>
    <s v="Weekend"/>
  </r>
  <r>
    <s v="INV100641"/>
    <x v="203"/>
    <s v="CUST0453"/>
    <s v="Prasath Nair"/>
    <s v="Bronze"/>
    <s v="PRD001"/>
    <x v="92"/>
    <x v="9"/>
    <x v="61"/>
    <s v="FreshMart Ahmedabad Arcade"/>
    <x v="1"/>
    <n v="2632479"/>
    <n v="2.1633221005751613E-4"/>
    <s v="EMP0146"/>
    <s v="Kishore Chettiar"/>
    <s v="Inventory"/>
    <n v="2"/>
    <n v="299.73"/>
    <x v="4"/>
    <n v="29.97"/>
    <n v="569.49"/>
    <n v="369.48"/>
    <n v="200.01"/>
    <n v="0.35120897645261545"/>
    <s v="Debit Card"/>
    <s v="Not Returned"/>
    <s v="In-Store"/>
    <x v="535"/>
    <s v="Weekday"/>
  </r>
  <r>
    <s v="INV100642"/>
    <x v="16"/>
    <s v="CUST0069"/>
    <s v="Aishwarya Prabhu"/>
    <s v="Gold"/>
    <s v="PRD107"/>
    <x v="81"/>
    <x v="3"/>
    <x v="33"/>
    <s v="FreshMart Mysuru Circle"/>
    <x v="0"/>
    <n v="968457"/>
    <n v="1.8665774525869502E-3"/>
    <s v="EMP0017"/>
    <s v="Ovi Sharma"/>
    <s v="Sales"/>
    <n v="4"/>
    <n v="413.66"/>
    <x v="4"/>
    <n v="82.73"/>
    <n v="1807.7"/>
    <n v="1393.64"/>
    <n v="414.06"/>
    <n v="0.22905349338938982"/>
    <s v="Debit Card"/>
    <s v="Not Returned"/>
    <s v="In-Store"/>
    <x v="70"/>
    <s v="Weekend"/>
  </r>
  <r>
    <s v="INV100644"/>
    <x v="256"/>
    <s v="CUST0409"/>
    <s v="Banu Subramaniam"/>
    <s v="Gold"/>
    <s v="PRD077"/>
    <x v="97"/>
    <x v="2"/>
    <x v="139"/>
    <s v="FreshMart Kochi Square"/>
    <x v="0"/>
    <n v="429599"/>
    <n v="6.5356297384304895E-4"/>
    <s v="EMP0322"/>
    <s v="Prasath Naidu"/>
    <s v="Billing"/>
    <n v="4"/>
    <n v="87.74"/>
    <x v="3"/>
    <n v="70.19"/>
    <n v="280.77"/>
    <n v="272.68"/>
    <n v="8.09"/>
    <n v="2.8813619688713182E-2"/>
    <s v="Debit Card"/>
    <s v="Not Returned"/>
    <s v="In-Store"/>
    <x v="524"/>
    <s v="Weekday"/>
  </r>
  <r>
    <s v="INV100647"/>
    <x v="122"/>
    <s v="CUST0049"/>
    <s v="Lokesh Gupta"/>
    <s v="Gold"/>
    <s v="PRD012"/>
    <x v="61"/>
    <x v="9"/>
    <x v="110"/>
    <s v="FreshMart Madurai Gardens"/>
    <x v="0"/>
    <n v="503493"/>
    <n v="6.8557854826184284E-3"/>
    <s v="EMP0275"/>
    <s v="Tara Kumar"/>
    <s v="Billing"/>
    <n v="7"/>
    <n v="616.4"/>
    <x v="3"/>
    <n v="862.96"/>
    <n v="3451.84"/>
    <n v="2354.8000000000002"/>
    <n v="1097.04"/>
    <n v="0.31781310837118754"/>
    <s v="Debit Card"/>
    <s v="Returned"/>
    <s v="In-Store"/>
    <x v="536"/>
    <s v="Weekday"/>
  </r>
  <r>
    <s v="INV100656"/>
    <x v="257"/>
    <s v="CUST0264"/>
    <s v="Kavya Sharma"/>
    <s v="Gold"/>
    <s v="PRD022"/>
    <x v="10"/>
    <x v="0"/>
    <x v="121"/>
    <s v="FreshMart Erode Crossing"/>
    <x v="0"/>
    <n v="794126"/>
    <n v="2.1649964867036212E-3"/>
    <s v="EMP0230"/>
    <s v="Lokesh Reddy"/>
    <s v="Sales"/>
    <n v="4"/>
    <n v="429.82"/>
    <x v="0"/>
    <n v="0"/>
    <n v="1719.28"/>
    <n v="1277.48"/>
    <n v="441.8"/>
    <n v="0.25696803313014749"/>
    <s v="Debit Card"/>
    <s v="Not Returned"/>
    <s v="In-Store"/>
    <x v="537"/>
    <s v="Weekday"/>
  </r>
  <r>
    <s v="INV100667"/>
    <x v="46"/>
    <s v="CUST0194"/>
    <s v="Bhuvana Subramaniam"/>
    <s v="Silver"/>
    <s v="PRD029"/>
    <x v="11"/>
    <x v="1"/>
    <x v="8"/>
    <s v="FreshMart Kochi Plaza"/>
    <x v="0"/>
    <n v="2481146"/>
    <n v="2.6217320544619303E-4"/>
    <s v="EMP0110"/>
    <s v="Nandhini Chandran"/>
    <s v="Cashier"/>
    <n v="2"/>
    <n v="332.73"/>
    <x v="1"/>
    <n v="99.82"/>
    <n v="650.49"/>
    <n v="522.44000000000005"/>
    <n v="128.05000000000001"/>
    <n v="0.196851604175314"/>
    <s v="Debit Card"/>
    <s v="Not Returned"/>
    <s v="In-Store"/>
    <x v="538"/>
    <s v="Weekend"/>
  </r>
  <r>
    <s v="INV100677"/>
    <x v="289"/>
    <s v="CUST0149"/>
    <s v="Vani Rao"/>
    <s v="Silver"/>
    <s v="PRD088"/>
    <x v="138"/>
    <x v="8"/>
    <x v="34"/>
    <s v="FreshMart Kochi Circle"/>
    <x v="0"/>
    <n v="4405163"/>
    <n v="2.0086884412676671E-4"/>
    <s v="EMP0297"/>
    <s v="Kishore Naidu"/>
    <s v="Sales"/>
    <n v="2"/>
    <n v="404.97"/>
    <x v="4"/>
    <n v="40.5"/>
    <n v="884.86"/>
    <n v="682.48"/>
    <n v="202.38"/>
    <n v="0.22871414687069139"/>
    <s v="Debit Card"/>
    <s v="Not Returned"/>
    <s v="In-Store"/>
    <x v="193"/>
    <s v="Weekend"/>
  </r>
  <r>
    <s v="INV100678"/>
    <x v="256"/>
    <s v="CUST0682"/>
    <s v="Gopal Krishnan"/>
    <s v="Silver"/>
    <s v="PRD055"/>
    <x v="103"/>
    <x v="5"/>
    <x v="53"/>
    <s v="FreshMart Tiruppur Towers"/>
    <x v="0"/>
    <n v="496445"/>
    <n v="2.5209237679904117E-4"/>
    <s v="EMP0013"/>
    <s v="Gokul Achari"/>
    <s v="Billing"/>
    <n v="1"/>
    <n v="125.15"/>
    <x v="0"/>
    <n v="0"/>
    <n v="125.15"/>
    <n v="95.7"/>
    <n v="29.45"/>
    <n v="0.23531761885737112"/>
    <s v="Debit Card"/>
    <s v="Not Returned"/>
    <s v="In-Store"/>
    <x v="127"/>
    <s v="Weekday"/>
  </r>
  <r>
    <s v="INV100679"/>
    <x v="105"/>
    <s v="CUST0083"/>
    <s v="Yamuna Gupta"/>
    <s v="Bronze"/>
    <s v="PRD034"/>
    <x v="84"/>
    <x v="1"/>
    <x v="82"/>
    <s v="FreshMart Tiruppur Market"/>
    <x v="0"/>
    <n v="5001334"/>
    <n v="4.9922680628808238E-5"/>
    <s v="EMP0288"/>
    <s v="Chitra Selvam"/>
    <s v="Sales"/>
    <n v="2"/>
    <n v="124.84"/>
    <x v="0"/>
    <n v="0"/>
    <n v="249.68"/>
    <n v="194.7"/>
    <n v="54.98"/>
    <n v="0.22020185837872475"/>
    <s v="Debit Card"/>
    <s v="Not Returned"/>
    <s v="In-Store"/>
    <x v="44"/>
    <s v="Weekday"/>
  </r>
  <r>
    <s v="INV100680"/>
    <x v="153"/>
    <s v="CUST0186"/>
    <s v="Bhavani Pillai"/>
    <s v="Bronze"/>
    <s v="PRD025"/>
    <x v="1"/>
    <x v="1"/>
    <x v="123"/>
    <s v="FreshMart Madurai Market"/>
    <x v="0"/>
    <n v="2110688"/>
    <n v="3.7611906638972695E-4"/>
    <s v="EMP0280"/>
    <s v="Hema Mudaliar"/>
    <s v="Store Manager"/>
    <n v="2"/>
    <n v="383.51"/>
    <x v="2"/>
    <n v="76.7"/>
    <n v="793.87"/>
    <n v="571.79999999999995"/>
    <n v="222.07"/>
    <n v="0.27973093831483742"/>
    <s v="Debit Card"/>
    <s v="Not Returned"/>
    <s v="In-Store"/>
    <x v="286"/>
    <s v="Weekend"/>
  </r>
  <r>
    <s v="INV100687"/>
    <x v="124"/>
    <s v="CUST0051"/>
    <s v="Ovi Devi"/>
    <s v="Gold"/>
    <s v="PRD069"/>
    <x v="141"/>
    <x v="11"/>
    <x v="148"/>
    <s v="FreshMart Mysuru Heights"/>
    <x v="0"/>
    <n v="2434234"/>
    <n v="7.8732365088976649E-4"/>
    <s v="EMP0053"/>
    <s v="Kannan Gupta"/>
    <s v="Cashier"/>
    <n v="4"/>
    <n v="504.35"/>
    <x v="4"/>
    <n v="100.87"/>
    <n v="1916.53"/>
    <n v="1347.2"/>
    <n v="569.33000000000004"/>
    <n v="0.29706292100828063"/>
    <s v="Debit Card"/>
    <s v="Not Returned"/>
    <s v="In-Store"/>
    <x v="539"/>
    <s v="Weekday"/>
  </r>
  <r>
    <s v="INV100688"/>
    <x v="114"/>
    <s v="CUST0333"/>
    <s v="Sangeetha Pandian"/>
    <s v="Silver"/>
    <s v="PRD109"/>
    <x v="93"/>
    <x v="3"/>
    <x v="5"/>
    <s v="FreshMart Salem Crossing"/>
    <x v="0"/>
    <n v="518088"/>
    <n v="1.1587220703818658E-3"/>
    <s v="EMP0120"/>
    <s v="Mala Rao"/>
    <s v="Cashier"/>
    <n v="4"/>
    <n v="157.97999999999999"/>
    <x v="4"/>
    <n v="31.6"/>
    <n v="600.32000000000005"/>
    <n v="551.79999999999995"/>
    <n v="48.52"/>
    <n v="8.0823560767590619E-2"/>
    <s v="Debit Card"/>
    <s v="Not Returned"/>
    <s v="In-Store"/>
    <x v="304"/>
    <s v="Weekday"/>
  </r>
  <r>
    <s v="INV100693"/>
    <x v="165"/>
    <s v="CUST0690"/>
    <s v="Banu Menon"/>
    <s v="Bronze"/>
    <s v="PRD053"/>
    <x v="50"/>
    <x v="5"/>
    <x v="63"/>
    <s v="FreshMart Ahmedabad Complex"/>
    <x v="0"/>
    <n v="1058381"/>
    <n v="9.9310172801665925E-4"/>
    <s v="EMP0113"/>
    <s v="Radha Rao"/>
    <s v="Inventory"/>
    <n v="4"/>
    <n v="262.77"/>
    <x v="0"/>
    <n v="0"/>
    <n v="1051.08"/>
    <n v="778.56"/>
    <n v="272.52"/>
    <n v="0.2592761730791186"/>
    <s v="Debit Card"/>
    <s v="Not Returned"/>
    <s v="In-Store"/>
    <x v="299"/>
    <s v="Weekday"/>
  </r>
  <r>
    <s v="INV100694"/>
    <x v="308"/>
    <s v="CUST0052"/>
    <s v="Janani Selvam"/>
    <s v="Gold"/>
    <s v="PRD004"/>
    <x v="89"/>
    <x v="9"/>
    <x v="158"/>
    <s v="FreshMart Pune Heights"/>
    <x v="1"/>
    <n v="4088351"/>
    <n v="6.5526663439611718E-4"/>
    <s v="EMP0339"/>
    <s v="Hariharan Mudaliar"/>
    <s v="Cashier"/>
    <n v="6"/>
    <n v="456.77"/>
    <x v="1"/>
    <n v="411.09"/>
    <n v="2678.96"/>
    <n v="1419.24"/>
    <n v="1259.72"/>
    <n v="0.47022725236659002"/>
    <s v="Debit Card"/>
    <s v="Not Returned"/>
    <s v="In-Store"/>
    <x v="26"/>
    <s v="Weekend"/>
  </r>
  <r>
    <s v="INV100701"/>
    <x v="266"/>
    <s v="CUST0115"/>
    <s v="Venkat Chettiar"/>
    <s v="Silver"/>
    <s v="PRD067"/>
    <x v="56"/>
    <x v="11"/>
    <x v="141"/>
    <s v="FreshMart Chandigarh Hub"/>
    <x v="2"/>
    <n v="4533328"/>
    <n v="1.2333985098805997E-4"/>
    <s v="EMP0343"/>
    <s v="Kishore Velan"/>
    <s v="Inventory"/>
    <n v="3"/>
    <n v="186.38"/>
    <x v="0"/>
    <n v="0"/>
    <n v="559.14"/>
    <n v="406.98"/>
    <n v="152.16"/>
    <n v="0.27213220302607577"/>
    <s v="Debit Card"/>
    <s v="Not Returned"/>
    <s v="In-Store"/>
    <x v="329"/>
    <s v="Weekday"/>
  </r>
  <r>
    <s v="INV100712"/>
    <x v="128"/>
    <s v="CUST0630"/>
    <s v="Lakshmi Chandran"/>
    <s v="Silver"/>
    <s v="PRD097"/>
    <x v="7"/>
    <x v="4"/>
    <x v="24"/>
    <s v="FreshMart Bengaluru Market"/>
    <x v="0"/>
    <n v="4760462"/>
    <n v="1.5373297801767979E-4"/>
    <s v="EMP0268"/>
    <s v="Dhanya Sharma"/>
    <s v="Store Manager"/>
    <n v="2"/>
    <n v="365.92"/>
    <x v="0"/>
    <n v="0"/>
    <n v="731.84"/>
    <n v="620.76"/>
    <n v="111.08"/>
    <n v="0.15178181023174464"/>
    <s v="Debit Card"/>
    <s v="Not Returned"/>
    <s v="In-Store"/>
    <x v="270"/>
    <s v="Weekday"/>
  </r>
  <r>
    <s v="INV100717"/>
    <x v="12"/>
    <s v="CUST0244"/>
    <s v="Padma Naicker"/>
    <s v="Silver"/>
    <s v="PRD113"/>
    <x v="38"/>
    <x v="3"/>
    <x v="21"/>
    <s v="FreshMart Coimbatore Main Road"/>
    <x v="0"/>
    <n v="456496"/>
    <n v="5.3632452420174551E-4"/>
    <s v="EMP0233"/>
    <s v="Sangeetha Balan"/>
    <s v="Sales"/>
    <n v="1"/>
    <n v="236.56"/>
    <x v="2"/>
    <n v="23.66"/>
    <n v="244.83"/>
    <n v="211.73"/>
    <n v="33.1"/>
    <n v="0.13519585018175878"/>
    <s v="Debit Card"/>
    <s v="Not Returned"/>
    <s v="In-Store"/>
    <x v="110"/>
    <s v="Weekend"/>
  </r>
  <r>
    <s v="INV100726"/>
    <x v="185"/>
    <s v="CUST0468"/>
    <s v="Dinesh Kumar"/>
    <s v="Silver"/>
    <s v="PRD029"/>
    <x v="11"/>
    <x v="1"/>
    <x v="6"/>
    <s v="FreshMart Surat Junction"/>
    <x v="1"/>
    <n v="2138213"/>
    <n v="6.2244500430967361E-4"/>
    <s v="EMP0021"/>
    <s v="Tamil Nathan"/>
    <s v="Inventory"/>
    <n v="5"/>
    <n v="332.73"/>
    <x v="3"/>
    <n v="332.73"/>
    <n v="1330.92"/>
    <n v="1306.0999999999999"/>
    <n v="24.82"/>
    <n v="1.8648754245183783E-2"/>
    <s v="Debit Card"/>
    <s v="Not Returned"/>
    <s v="In-Store"/>
    <x v="540"/>
    <s v="Weekday"/>
  </r>
  <r>
    <s v="INV100727"/>
    <x v="107"/>
    <s v="CUST0223"/>
    <s v="Gopal Velan"/>
    <s v="Gold"/>
    <s v="PRD062"/>
    <x v="112"/>
    <x v="11"/>
    <x v="61"/>
    <s v="FreshMart Ahmedabad Arcade"/>
    <x v="1"/>
    <n v="2632479"/>
    <n v="1.1773465239418815E-3"/>
    <s v="EMP0340"/>
    <s v="Nithya Subramaniam"/>
    <s v="Cashier"/>
    <n v="6"/>
    <n v="449.18"/>
    <x v="0"/>
    <n v="0"/>
    <n v="3099.34"/>
    <n v="1953.66"/>
    <n v="1145.68"/>
    <n v="0.36965289384191474"/>
    <s v="Debit Card"/>
    <s v="Not Returned"/>
    <s v="Online"/>
    <x v="86"/>
    <s v="Weekend"/>
  </r>
  <r>
    <s v="INV100734"/>
    <x v="26"/>
    <s v="CUST0081"/>
    <s v="Nirmala Achari"/>
    <s v="Bronze"/>
    <s v="PRD144"/>
    <x v="108"/>
    <x v="10"/>
    <x v="124"/>
    <s v="FreshMart Erode Extension"/>
    <x v="0"/>
    <n v="5287316"/>
    <n v="2.1073262880448229E-4"/>
    <s v="EMP0232"/>
    <s v="Uma Nathan"/>
    <s v="Operations"/>
    <n v="4"/>
    <n v="242.22"/>
    <x v="0"/>
    <n v="0"/>
    <n v="1114.21"/>
    <n v="744.16"/>
    <n v="370.05"/>
    <n v="0.33211872088744493"/>
    <s v="Debit Card"/>
    <s v="Not Returned"/>
    <s v="Mobile App"/>
    <x v="94"/>
    <s v="Weekend"/>
  </r>
  <r>
    <s v="INV100738"/>
    <x v="158"/>
    <s v="CUST0676"/>
    <s v="Dhanush Mudaliar"/>
    <s v="Gold"/>
    <s v="PRD003"/>
    <x v="57"/>
    <x v="9"/>
    <x v="80"/>
    <s v="FreshMart Pune Junction"/>
    <x v="1"/>
    <n v="542771"/>
    <n v="9.9840264126123176E-3"/>
    <s v="EMP0319"/>
    <s v="Harini Kumar"/>
    <s v="Cashier"/>
    <n v="8"/>
    <n v="677.38"/>
    <x v="0"/>
    <n v="0"/>
    <n v="5419.04"/>
    <n v="2749.2"/>
    <n v="2669.84"/>
    <n v="0.49267766984558153"/>
    <s v="Debit Card"/>
    <s v="Returned"/>
    <s v="In-Store"/>
    <x v="318"/>
    <s v="Weekday"/>
  </r>
  <r>
    <s v="INV100743"/>
    <x v="6"/>
    <s v="CUST0219"/>
    <s v="Pandi Naidu"/>
    <s v=" Gold"/>
    <s v="PRD080"/>
    <x v="106"/>
    <x v="2"/>
    <x v="81"/>
    <s v="FreshMart Tiruppur Colony"/>
    <x v="0"/>
    <n v="977898"/>
    <n v="1.4497626541827471E-3"/>
    <s v="EMP0325"/>
    <s v="Chandran Naidu"/>
    <s v="Cashier"/>
    <n v="5"/>
    <n v="308.2"/>
    <x v="3"/>
    <n v="308.2"/>
    <n v="1417.72"/>
    <n v="1031.5"/>
    <n v="386.22"/>
    <n v="0.27242332759642246"/>
    <s v="Debit Card"/>
    <s v="Not Returned"/>
    <s v="In-Store"/>
    <x v="291"/>
    <s v="Weekend"/>
  </r>
  <r>
    <s v="INV101187"/>
    <x v="218"/>
    <s v="CUST0487"/>
    <s v="Dhanya Murugan"/>
    <s v="Bronze"/>
    <s v="PRD128"/>
    <x v="105"/>
    <x v="7"/>
    <x v="50"/>
    <s v="FreshMart Tiruppur Extension"/>
    <x v="0"/>
    <n v="2203116"/>
    <n v="3.4466183351217097E-4"/>
    <s v="EMP0294"/>
    <s v="Meena Prabhu"/>
    <s v="Store Manager"/>
    <n v="3"/>
    <n v="253.11"/>
    <x v="0"/>
    <n v="0"/>
    <n v="759.33"/>
    <n v="572.22"/>
    <n v="187.11"/>
    <n v="0.24641460234680573"/>
    <s v="Debit Card"/>
    <s v="Not Returned"/>
    <s v="In-Store"/>
    <x v="321"/>
    <s v="Weekday"/>
  </r>
  <r>
    <s v="INV100763"/>
    <x v="306"/>
    <s v="CUST0352"/>
    <s v="Hemalatha Naicker"/>
    <s v="Bronze"/>
    <s v="PRD033"/>
    <x v="13"/>
    <x v="1"/>
    <x v="168"/>
    <s v="FreshMart Jaipur Junction"/>
    <x v="2"/>
    <n v="4786252"/>
    <n v="1.4536217482907294E-4"/>
    <s v="EMP0068"/>
    <s v="Manoj Subramaniam"/>
    <s v="Sales"/>
    <n v="4"/>
    <n v="217.42"/>
    <x v="3"/>
    <n v="173.94"/>
    <n v="695.74"/>
    <n v="708.12"/>
    <n v="-12.38"/>
    <n v="-1.7794003507057236E-2"/>
    <s v="Debit Card"/>
    <s v="Not Returned"/>
    <s v="In-Store"/>
    <x v="137"/>
    <s v="Weekday"/>
  </r>
  <r>
    <s v="INV100772"/>
    <x v="93"/>
    <s v="CUST0096"/>
    <s v="Hariharan Gounder"/>
    <s v="Gold"/>
    <s v="PRD149"/>
    <x v="24"/>
    <x v="10"/>
    <x v="88"/>
    <s v="FreshMart Nagpur Plaza"/>
    <x v="1"/>
    <n v="572932"/>
    <n v="1.4166951749945891E-3"/>
    <s v="EMP0202"/>
    <s v="Vani Chettiar"/>
    <s v="Sales"/>
    <n v="4"/>
    <n v="176.45"/>
    <x v="0"/>
    <n v="0"/>
    <n v="811.67"/>
    <n v="497.32"/>
    <n v="314.35000000000002"/>
    <n v="0.38728793721586363"/>
    <s v="Debit Card"/>
    <s v="Not Returned"/>
    <s v="Online"/>
    <x v="541"/>
    <s v="Weekend"/>
  </r>
  <r>
    <s v="INV100774"/>
    <x v="29"/>
    <s v="CUST0512"/>
    <s v="Elango Rao"/>
    <s v="Silver"/>
    <s v="PRD128"/>
    <x v="105"/>
    <x v="7"/>
    <x v="114"/>
    <s v="FreshMart Bengaluru Junction"/>
    <x v="0"/>
    <n v="4116030"/>
    <n v="2.3367662529184677E-4"/>
    <s v="EMP0315"/>
    <s v="Mani Pandian"/>
    <s v="Sales"/>
    <n v="4"/>
    <n v="253.11"/>
    <x v="4"/>
    <n v="50.62"/>
    <n v="961.82"/>
    <n v="762.96"/>
    <n v="198.86"/>
    <n v="0.20675386246906907"/>
    <s v="Debit Card"/>
    <s v="Not Returned"/>
    <s v="Mobile App"/>
    <x v="528"/>
    <s v="Weekday"/>
  </r>
  <r>
    <s v="INV100789"/>
    <x v="174"/>
    <s v="CUST0091"/>
    <s v="Prasath Selvam"/>
    <s v="Bronze"/>
    <s v="PRD007"/>
    <x v="131"/>
    <x v="9"/>
    <x v="42"/>
    <s v="FreshMart Madurai Colony"/>
    <x v="0"/>
    <n v="2169082"/>
    <n v="2.319460490659182E-4"/>
    <s v="EMP0285"/>
    <s v="Lalitha Murugan"/>
    <s v="Store Manager"/>
    <n v="1"/>
    <n v="437.49"/>
    <x v="0"/>
    <n v="0"/>
    <n v="503.11"/>
    <n v="265.44"/>
    <n v="237.67"/>
    <n v="0.47240166166444708"/>
    <s v="Debit Card"/>
    <s v="Not Returned"/>
    <s v="In-Store"/>
    <x v="95"/>
    <s v="Weekend"/>
  </r>
  <r>
    <s v="INV100803"/>
    <x v="317"/>
    <s v="CUST0693"/>
    <s v="Dhanush Raj"/>
    <s v="Bronze"/>
    <s v="PRD025"/>
    <x v="1"/>
    <x v="1"/>
    <x v="149"/>
    <s v="FreshMart Chennai Main Road"/>
    <x v="0"/>
    <n v="579392"/>
    <n v="1.8864602894068264E-3"/>
    <s v="EMP0305"/>
    <s v="Hari Gounder"/>
    <s v="Sales"/>
    <n v="3"/>
    <n v="383.51"/>
    <x v="4"/>
    <n v="57.53"/>
    <n v="1093"/>
    <n v="857.7"/>
    <n v="235.3"/>
    <n v="0.21527904849039342"/>
    <s v="Debit Card"/>
    <s v="Not Returned"/>
    <s v="In-Store"/>
    <x v="206"/>
    <s v="Weekday"/>
  </r>
  <r>
    <s v="INV100805"/>
    <x v="59"/>
    <s v="CUST0370"/>
    <s v="Jaya Naicker"/>
    <s v="Gold"/>
    <s v="PRD005"/>
    <x v="44"/>
    <x v="9"/>
    <x v="104"/>
    <s v="FreshMart Salem Complex"/>
    <x v="0"/>
    <n v="4677332"/>
    <n v="6.1851713754764478E-4"/>
    <s v="EMP0247"/>
    <s v="Sudha Balan"/>
    <s v="Sales"/>
    <n v="7"/>
    <n v="359.38"/>
    <x v="0"/>
    <n v="0"/>
    <n v="2893.01"/>
    <n v="1436.89"/>
    <n v="1456.12"/>
    <n v="0.5033235280901206"/>
    <s v="Debit Card"/>
    <s v="Not Returned"/>
    <s v="Online"/>
    <x v="115"/>
    <s v="Weekend"/>
  </r>
  <r>
    <s v="INV100807"/>
    <x v="129"/>
    <s v="CUST0118"/>
    <s v="Gokul Naidu"/>
    <s v="Silver"/>
    <s v="PRD047"/>
    <x v="52"/>
    <x v="5"/>
    <x v="151"/>
    <s v="FreshMart Chennai Crossing"/>
    <x v="0"/>
    <n v="983603"/>
    <n v="2.2176325204376155E-3"/>
    <s v="EMP0127"/>
    <s v="Kannan Mudaliar"/>
    <s v="Sales"/>
    <n v="5"/>
    <n v="474.19"/>
    <x v="3"/>
    <n v="474.19"/>
    <n v="2181.27"/>
    <n v="1719.45"/>
    <n v="461.82"/>
    <n v="0.21172069482457467"/>
    <s v="Debit Card"/>
    <s v="Not Returned"/>
    <s v="In-Store"/>
    <x v="302"/>
    <s v="Weekend"/>
  </r>
  <r>
    <s v="INV100815"/>
    <x v="31"/>
    <s v="CUST0320"/>
    <s v="Sudha Menon"/>
    <s v="Silver"/>
    <s v="PRD114"/>
    <x v="37"/>
    <x v="3"/>
    <x v="117"/>
    <s v="FreshMart Mumbai Towers"/>
    <x v="1"/>
    <n v="427159"/>
    <n v="2.0314215549713339E-3"/>
    <s v="EMP0177"/>
    <s v="Raghav Iyer"/>
    <s v="Store Manager"/>
    <n v="4"/>
    <n v="188.64"/>
    <x v="0"/>
    <n v="0"/>
    <n v="867.74"/>
    <n v="633.12"/>
    <n v="234.62"/>
    <n v="0.27038052872980384"/>
    <s v="Debit Card"/>
    <s v="Not Returned"/>
    <s v="Online"/>
    <x v="542"/>
    <s v="Weekend"/>
  </r>
  <r>
    <s v="INV100821"/>
    <x v="143"/>
    <s v="CUST0455"/>
    <s v="Nithya Venkataraman"/>
    <s v="Gold"/>
    <s v="PRD122"/>
    <x v="46"/>
    <x v="6"/>
    <x v="132"/>
    <s v="FreshMart Guwahati Main Road"/>
    <x v="3"/>
    <n v="1961971"/>
    <n v="2.1337726194729686E-4"/>
    <s v="EMP0044"/>
    <s v="Ezhil Nathan"/>
    <s v="Sales"/>
    <n v="5"/>
    <n v="104.66"/>
    <x v="3"/>
    <n v="104.66"/>
    <n v="418.64"/>
    <n v="443.6"/>
    <n v="-24.96"/>
    <n v="-5.9621631951079689E-2"/>
    <s v="Debit Card"/>
    <s v="Not Returned"/>
    <s v="In-Store"/>
    <x v="253"/>
    <s v="Weekday"/>
  </r>
  <r>
    <s v="INV100823"/>
    <x v="318"/>
    <s v="CUST0346"/>
    <s v="Thenmozhi Devi"/>
    <s v="Gold"/>
    <s v="PRD006"/>
    <x v="30"/>
    <x v="9"/>
    <x v="98"/>
    <s v="FreshMart Mysuru Plaza"/>
    <x v="0"/>
    <n v="538449"/>
    <n v="2.6887597525485237E-3"/>
    <s v="EMP0104"/>
    <s v="Pandi Nair"/>
    <s v="Inventory"/>
    <n v="4"/>
    <n v="361.94"/>
    <x v="0"/>
    <n v="0"/>
    <n v="1447.76"/>
    <n v="865.28"/>
    <n v="582.48"/>
    <n v="0.40233187821185834"/>
    <s v="Debit Card"/>
    <s v="Not Returned"/>
    <s v="In-Store"/>
    <x v="543"/>
    <s v="Weekday"/>
  </r>
  <r>
    <s v="INV100827"/>
    <x v="95"/>
    <s v="CUST0204"/>
    <s v="Mala Achari"/>
    <s v="Gold"/>
    <s v="PRD107"/>
    <x v="81"/>
    <x v="3"/>
    <x v="153"/>
    <s v="FreshMart Madurai Plaza"/>
    <x v="0"/>
    <n v="1030396"/>
    <n v="1.5654078626081624E-3"/>
    <s v="EMP0092"/>
    <s v="Tara Gupta"/>
    <s v="Sales"/>
    <n v="4"/>
    <n v="412.53"/>
    <x v="1"/>
    <n v="247.52"/>
    <n v="1612.99"/>
    <n v="1393.64"/>
    <n v="219.35"/>
    <n v="0.13598968375501397"/>
    <s v="Debit Card"/>
    <s v="Not Returned"/>
    <s v="Online"/>
    <x v="120"/>
    <s v="Weekend"/>
  </r>
  <r>
    <s v="INV100828"/>
    <x v="268"/>
    <s v="CUST0108"/>
    <s v="Tara Rao"/>
    <s v="Gold"/>
    <s v="PRD136"/>
    <x v="45"/>
    <x v="7"/>
    <x v="48"/>
    <s v="FreshMart Nagpur Crossing"/>
    <x v="1"/>
    <n v="2496578"/>
    <n v="4.3055734689643186E-4"/>
    <s v="EMP0070"/>
    <s v="Umesh Subramaniam"/>
    <s v="Sales"/>
    <n v="7"/>
    <n v="133.53"/>
    <x v="0"/>
    <n v="0"/>
    <n v="1074.92"/>
    <n v="638.26"/>
    <n v="436.66"/>
    <n v="0.40622557957801508"/>
    <s v="Debit Card"/>
    <s v="Not Returned"/>
    <s v="In-Store"/>
    <x v="470"/>
    <s v="Weekend"/>
  </r>
  <r>
    <s v="INV100830"/>
    <x v="303"/>
    <s v="CUST0274"/>
    <s v="Jayakumar Gupta"/>
    <s v="Bronze"/>
    <s v="PRD078"/>
    <x v="60"/>
    <x v="2"/>
    <x v="51"/>
    <s v="FreshMart Nagpur Gardens"/>
    <x v="1"/>
    <n v="4934958"/>
    <n v="2.1199775155127969E-4"/>
    <s v="EMP0305"/>
    <s v="Hari Gounder"/>
    <s v="Sales"/>
    <n v="4"/>
    <n v="261.55"/>
    <x v="0"/>
    <n v="0"/>
    <n v="1046.2"/>
    <n v="860.12"/>
    <n v="186.08"/>
    <n v="0.17786274134964633"/>
    <s v="Debit Card"/>
    <s v="Not Returned"/>
    <s v="In-Store"/>
    <x v="405"/>
    <s v="Weekday"/>
  </r>
  <r>
    <s v="INV100836"/>
    <x v="257"/>
    <s v="CUST0319"/>
    <s v="Malathi Nathan"/>
    <s v="Silver"/>
    <s v="PRD117"/>
    <x v="82"/>
    <x v="6"/>
    <x v="140"/>
    <s v="FreshMart Salem Circle"/>
    <x v="0"/>
    <n v="4219703"/>
    <n v="5.0870878827253956E-5"/>
    <s v="EMP0154"/>
    <s v="Dinesh Varma"/>
    <s v="Store Manager"/>
    <n v="1"/>
    <n v="268.32"/>
    <x v="3"/>
    <n v="53.66"/>
    <n v="214.66"/>
    <n v="241.44"/>
    <n v="-26.78"/>
    <n v="-0.12475542718717973"/>
    <s v="Debit Card"/>
    <s v="Not Returned"/>
    <s v="In-Store"/>
    <x v="57"/>
    <s v="Weekday"/>
  </r>
  <r>
    <s v="INV100839"/>
    <x v="213"/>
    <s v="CUST0018"/>
    <s v="Kalpana Murugan"/>
    <s v="Silver"/>
    <s v="PRD132"/>
    <x v="58"/>
    <x v="7"/>
    <x v="14"/>
    <s v="FreshMart Bengaluru Circle"/>
    <x v="0"/>
    <n v="926537"/>
    <n v="2.1831076362843578E-3"/>
    <s v="EMP0263"/>
    <s v="Vani Nair"/>
    <s v="Cashier"/>
    <n v="5"/>
    <n v="351.78"/>
    <x v="0"/>
    <n v="0"/>
    <n v="2022.73"/>
    <n v="1269.1500000000001"/>
    <n v="753.58"/>
    <n v="0.37255590217181733"/>
    <s v="Debit Card"/>
    <s v="Not Returned"/>
    <s v="In-Store"/>
    <x v="178"/>
    <s v="Weekend"/>
  </r>
  <r>
    <s v="INV100842"/>
    <x v="232"/>
    <s v="CUST0205"/>
    <s v="Lalitha Nathan"/>
    <s v="Gold"/>
    <s v="PRD109"/>
    <x v="93"/>
    <x v="3"/>
    <x v="33"/>
    <s v="FreshMart Mysuru Circle"/>
    <x v="0"/>
    <n v="968457"/>
    <n v="1.1923090028777737E-3"/>
    <s v="EMP0183"/>
    <s v="Kamala Murugan"/>
    <s v="Cashier"/>
    <n v="7"/>
    <n v="159.38"/>
    <x v="2"/>
    <n v="111.57"/>
    <n v="1154.7"/>
    <n v="965.65"/>
    <n v="189.05"/>
    <n v="0.16372217892093185"/>
    <s v="Debit Card"/>
    <s v="Not Returned"/>
    <s v="Online"/>
    <x v="435"/>
    <s v="Weekend"/>
  </r>
  <r>
    <s v="INV100860"/>
    <x v="270"/>
    <s v="CUST0472"/>
    <s v="Banu Chandran"/>
    <s v="Gold"/>
    <s v="PRD035"/>
    <x v="29"/>
    <x v="1"/>
    <x v="136"/>
    <s v="FreshMart Salem Colony"/>
    <x v="0"/>
    <n v="461555"/>
    <n v="8.0740106812839212E-3"/>
    <s v="EMP0074"/>
    <s v="Indira Varma"/>
    <s v="Sales"/>
    <n v="8"/>
    <n v="548.03"/>
    <x v="1"/>
    <n v="657.64"/>
    <n v="3726.6"/>
    <n v="3118.4"/>
    <n v="608.20000000000005"/>
    <n v="0.16320506628025547"/>
    <s v="Debit Card"/>
    <s v="Not Returned"/>
    <s v="In-Store"/>
    <x v="544"/>
    <s v="Weekday"/>
  </r>
  <r>
    <s v="INV100866"/>
    <x v="25"/>
    <s v="CUST0363"/>
    <s v="Elango Devi"/>
    <s v="Bronze"/>
    <s v="PRD029"/>
    <x v="11"/>
    <x v="1"/>
    <x v="23"/>
    <s v="FreshMart Ahmedabad Complex"/>
    <x v="1"/>
    <n v="2425092"/>
    <n v="4.9393177660888741E-4"/>
    <s v="EMP0276"/>
    <s v="Hari Chettiar"/>
    <s v="Store Manager"/>
    <n v="4"/>
    <n v="332.73"/>
    <x v="2"/>
    <n v="133.09"/>
    <n v="1197.83"/>
    <n v="1044.8800000000001"/>
    <n v="152.94999999999999"/>
    <n v="0.12768923803878682"/>
    <s v="Debit Card"/>
    <s v="Returned"/>
    <s v="In-Store"/>
    <x v="545"/>
    <s v="Weekday"/>
  </r>
  <r>
    <s v="INV100873"/>
    <x v="307"/>
    <s v="CUST0599"/>
    <s v="Kalpana Subramaniam"/>
    <s v="Gold"/>
    <s v="PRD029"/>
    <x v="11"/>
    <x v="1"/>
    <x v="33"/>
    <s v="FreshMart Mysuru Circle"/>
    <x v="0"/>
    <n v="968457"/>
    <n v="2.3524121360060384E-3"/>
    <s v="EMP0183"/>
    <s v="Kamala Murugan"/>
    <s v="Cashier"/>
    <n v="8"/>
    <n v="355.97"/>
    <x v="3"/>
    <n v="569.54999999999995"/>
    <n v="2278.21"/>
    <n v="2089.7600000000002"/>
    <n v="188.45"/>
    <n v="8.271845001119299E-2"/>
    <s v="Debit Card"/>
    <s v="Not Returned"/>
    <s v="In-Store"/>
    <x v="546"/>
    <s v="Weekday"/>
  </r>
  <r>
    <s v="INV100876"/>
    <x v="319"/>
    <s v="CUST0497"/>
    <s v="Vasanth Nathan"/>
    <s v="Gold"/>
    <s v="PRD013"/>
    <x v="44"/>
    <x v="0"/>
    <x v="36"/>
    <s v="FreshMart Lucknow Square"/>
    <x v="2"/>
    <n v="4185591"/>
    <n v="3.0609297468386188E-4"/>
    <s v="EMP0292"/>
    <s v="Deepa Gupta"/>
    <s v="Inventory"/>
    <n v="7"/>
    <n v="167.53"/>
    <x v="4"/>
    <n v="58.64"/>
    <n v="1281.18"/>
    <n v="869.68"/>
    <n v="411.5"/>
    <n v="0.32118827955478541"/>
    <s v="Debit Card"/>
    <s v="Returned"/>
    <s v="Online"/>
    <x v="130"/>
    <s v="Weekend"/>
  </r>
  <r>
    <s v="INV100881"/>
    <x v="25"/>
    <s v="CUST0560"/>
    <s v="Dinesh Prabhu"/>
    <s v="Silver"/>
    <s v="PRD015"/>
    <x v="55"/>
    <x v="0"/>
    <x v="81"/>
    <s v="FreshMart Tiruppur Colony"/>
    <x v="0"/>
    <n v="977898"/>
    <n v="1.8798688615786104E-3"/>
    <s v="EMP0133"/>
    <s v="Deepak Naicker"/>
    <s v="Sales"/>
    <n v="4"/>
    <n v="459.58"/>
    <x v="0"/>
    <n v="0"/>
    <n v="1838.32"/>
    <n v="1547.56"/>
    <n v="290.76"/>
    <n v="0.1581661517037295"/>
    <s v="Debit Card"/>
    <s v="Not Returned"/>
    <s v="Mobile App"/>
    <x v="547"/>
    <s v="Weekday"/>
  </r>
  <r>
    <s v="INV100897"/>
    <x v="179"/>
    <s v="CUST0390"/>
    <s v="Jaya Varma"/>
    <s v="Bronze"/>
    <s v="PRD048"/>
    <x v="104"/>
    <x v="5"/>
    <x v="21"/>
    <s v="FreshMart Coimbatore Main Road"/>
    <x v="0"/>
    <n v="456496"/>
    <n v="5.5010339630577273E-4"/>
    <s v="EMP0233"/>
    <s v="Sangeetha Balan"/>
    <s v="Sales"/>
    <n v="2"/>
    <n v="147.72"/>
    <x v="1"/>
    <n v="44.32"/>
    <n v="251.12"/>
    <n v="218.42"/>
    <n v="32.700000000000003"/>
    <n v="0.13021662949984072"/>
    <s v="Debit Card"/>
    <s v="Not Returned"/>
    <s v="In-Store"/>
    <x v="38"/>
    <s v="Weekday"/>
  </r>
  <r>
    <s v="INV100906"/>
    <x v="80"/>
    <s v="CUST0684"/>
    <s v="Missing Customer Name"/>
    <s v="Gold"/>
    <s v="PRD087"/>
    <x v="19"/>
    <x v="8"/>
    <x v="81"/>
    <s v="FreshMart Tiruppur Colony"/>
    <x v="0"/>
    <n v="977898"/>
    <n v="4.7362812890505967E-4"/>
    <s v="EMP0325"/>
    <s v="Chandran Naidu"/>
    <s v="Cashier"/>
    <n v="5"/>
    <n v="80.55"/>
    <x v="0"/>
    <n v="0"/>
    <n v="463.16"/>
    <n v="296.85000000000002"/>
    <n v="166.31"/>
    <n v="0.35907677692374124"/>
    <s v="Debit Card"/>
    <s v="Not Returned"/>
    <s v="Online"/>
    <x v="378"/>
    <s v="Weekend"/>
  </r>
  <r>
    <s v="INV100919"/>
    <x v="251"/>
    <s v="CUST0342"/>
    <s v="Usha Murugan"/>
    <s v="Bronze"/>
    <s v="PRD030"/>
    <x v="9"/>
    <x v="1"/>
    <x v="159"/>
    <s v="FreshMart Lucknow Nagar"/>
    <x v="2"/>
    <n v="2031606"/>
    <n v="1.6994436913456644E-4"/>
    <s v="EMP0001"/>
    <s v="Manoj Pillai"/>
    <s v="Sales"/>
    <n v="2"/>
    <n v="172.63"/>
    <x v="0"/>
    <n v="0"/>
    <n v="345.26"/>
    <n v="284"/>
    <n v="61.26"/>
    <n v="0.17743150089787407"/>
    <s v="Debit Card"/>
    <s v="Not Returned"/>
    <s v="In-Store"/>
    <x v="548"/>
    <s v="Weekday"/>
  </r>
  <r>
    <s v="INV100931"/>
    <x v="182"/>
    <s v="CUST0415"/>
    <s v="Bharath Devi"/>
    <s v="Gold"/>
    <s v="PRD146"/>
    <x v="74"/>
    <x v="10"/>
    <x v="31"/>
    <s v="FreshMart Nagpur Junction"/>
    <x v="1"/>
    <n v="1048283"/>
    <n v="2.195781101095792E-4"/>
    <s v="EMP0098"/>
    <s v="Dhanya Balan"/>
    <s v="Inventory"/>
    <n v="4"/>
    <n v="71.930000000000007"/>
    <x v="3"/>
    <n v="57.54"/>
    <n v="230.18"/>
    <n v="199.96"/>
    <n v="30.22"/>
    <n v="0.13128855678164914"/>
    <s v="Debit Card"/>
    <s v="Not Returned"/>
    <s v="In-Store"/>
    <x v="549"/>
    <s v="Weekday"/>
  </r>
  <r>
    <s v="INV100936"/>
    <x v="5"/>
    <s v="CUST0119"/>
    <s v="Nandhini Naidu"/>
    <s v="Gold"/>
    <s v="PRD102"/>
    <x v="136"/>
    <x v="4"/>
    <x v="127"/>
    <s v="FreshMart Guwahati Point"/>
    <x v="3"/>
    <n v="4215863"/>
    <n v="7.0432791577904692E-4"/>
    <s v="EMP0209"/>
    <s v="Eswari Pandian"/>
    <s v="Store Manager"/>
    <n v="6"/>
    <n v="430.34"/>
    <x v="0"/>
    <n v="0"/>
    <n v="2969.35"/>
    <n v="2045.4"/>
    <n v="923.95"/>
    <n v="0.31116237560408844"/>
    <s v="Debit Card"/>
    <s v="Not Returned"/>
    <s v="In-Store"/>
    <x v="550"/>
    <s v="Weekend"/>
  </r>
  <r>
    <s v="INV100939"/>
    <x v="194"/>
    <s v="CUST0365"/>
    <s v="Jaya Iyer"/>
    <s v="Silver"/>
    <s v="PRD103"/>
    <x v="33"/>
    <x v="4"/>
    <x v="53"/>
    <s v="FreshMart Tiruppur Towers"/>
    <x v="0"/>
    <n v="496445"/>
    <n v="1.64765482581152E-3"/>
    <s v="EMP0296"/>
    <s v="Vani Venkataraman"/>
    <s v="Billing"/>
    <n v="2"/>
    <n v="355.64"/>
    <x v="0"/>
    <n v="0"/>
    <n v="817.97"/>
    <n v="606.82000000000005"/>
    <n v="211.15"/>
    <n v="0.25813905155445799"/>
    <s v="Debit Card"/>
    <s v="Not Returned"/>
    <s v="Online"/>
    <x v="551"/>
    <s v="Weekend"/>
  </r>
  <r>
    <s v="INV100947"/>
    <x v="140"/>
    <s v="CUST0283"/>
    <s v="Malathi Sharma"/>
    <s v="Silver"/>
    <s v="PRD039"/>
    <x v="119"/>
    <x v="12"/>
    <x v="117"/>
    <s v="FreshMart Mumbai Towers"/>
    <x v="1"/>
    <n v="427159"/>
    <n v="4.2298769310725043E-3"/>
    <s v="EMP0045"/>
    <s v="Mani Pillai"/>
    <s v="Cashier"/>
    <n v="4"/>
    <n v="392.79"/>
    <x v="0"/>
    <n v="0"/>
    <n v="1806.83"/>
    <n v="1393.32"/>
    <n v="413.51"/>
    <n v="0.22885938356126476"/>
    <s v="Debit Card"/>
    <s v="Not Returned"/>
    <s v="In-Store"/>
    <x v="173"/>
    <s v="Weekend"/>
  </r>
  <r>
    <s v="INV100948"/>
    <x v="320"/>
    <s v="CUST0670"/>
    <s v="Balaji Krishnan"/>
    <s v="Bronze"/>
    <s v="PRD130"/>
    <x v="128"/>
    <x v="7"/>
    <x v="120"/>
    <s v="FreshMart Mumbai Colony"/>
    <x v="1"/>
    <n v="443076"/>
    <n v="3.9885933790139837E-3"/>
    <s v="EMP0178"/>
    <s v="Jaya Sharma"/>
    <s v="Cashier"/>
    <n v="4"/>
    <n v="519.78"/>
    <x v="1"/>
    <n v="311.87"/>
    <n v="1767.25"/>
    <n v="1591.68"/>
    <n v="175.57"/>
    <n v="9.9346442212477015E-2"/>
    <s v="Debit Card"/>
    <s v="Not Returned"/>
    <s v="In-Store"/>
    <x v="40"/>
    <s v="Weekday"/>
  </r>
  <r>
    <s v="INV100953"/>
    <x v="268"/>
    <s v="CUST0033"/>
    <s v="Nirmala Sekar"/>
    <s v="Bronze"/>
    <s v="PRD006"/>
    <x v="30"/>
    <x v="9"/>
    <x v="160"/>
    <s v="FreshMart Mysuru Bypass"/>
    <x v="0"/>
    <n v="4027644"/>
    <n v="1.9619161971614176E-4"/>
    <s v="EMP0224"/>
    <s v="Sathish Sekar"/>
    <s v="Operations"/>
    <n v="2"/>
    <n v="343.56"/>
    <x v="0"/>
    <n v="0"/>
    <n v="790.19"/>
    <n v="432.64"/>
    <n v="357.55"/>
    <n v="0.45248611093534463"/>
    <s v="Debit Card"/>
    <s v="Not Returned"/>
    <s v="Online"/>
    <x v="223"/>
    <s v="Weekend"/>
  </r>
  <r>
    <s v="INV100956"/>
    <x v="196"/>
    <s v="CUST0544"/>
    <s v="Divya Raj"/>
    <s v="Silver"/>
    <s v="PRD063"/>
    <x v="71"/>
    <x v="11"/>
    <x v="42"/>
    <s v="FreshMart Madurai Colony"/>
    <x v="0"/>
    <n v="2169082"/>
    <n v="3.2336260224371419E-5"/>
    <s v="EMP0285"/>
    <s v="Lalitha Murugan"/>
    <s v="Store Manager"/>
    <n v="1"/>
    <n v="73.83"/>
    <x v="4"/>
    <n v="3.69"/>
    <n v="70.14"/>
    <n v="54.32"/>
    <n v="15.82"/>
    <n v="0.22554890219560877"/>
    <s v="Debit Card"/>
    <s v="Not Returned"/>
    <s v="In-Store"/>
    <x v="552"/>
    <s v="Weekday"/>
  </r>
  <r>
    <s v="INV100961"/>
    <x v="321"/>
    <s v="CUST0156"/>
    <s v="Tara Chettiar"/>
    <s v="Gold"/>
    <s v="PRD117"/>
    <x v="82"/>
    <x v="6"/>
    <x v="143"/>
    <s v="FreshMart Madurai Junction"/>
    <x v="0"/>
    <n v="539795"/>
    <n v="4.5738289535842309E-3"/>
    <s v="EMP0204"/>
    <s v="Ramesh Murugan"/>
    <s v="Inventory"/>
    <n v="8"/>
    <n v="298.18"/>
    <x v="2"/>
    <n v="238.54"/>
    <n v="2468.9299999999998"/>
    <n v="1931.52"/>
    <n v="537.41"/>
    <n v="0.21766919272721383"/>
    <s v="Debit Card"/>
    <s v="Not Returned"/>
    <s v="In-Store"/>
    <x v="553"/>
    <s v="Weekend"/>
  </r>
  <r>
    <s v="INV100966"/>
    <x v="228"/>
    <s v="CUST0207"/>
    <s v="Sangeetha Selvam"/>
    <s v="Bronze"/>
    <s v="PRD068"/>
    <x v="83"/>
    <x v="11"/>
    <x v="48"/>
    <s v="FreshMart Nagpur Crossing"/>
    <x v="1"/>
    <n v="2496578"/>
    <n v="1.0695840466430449E-4"/>
    <s v="EMP0070"/>
    <s v="Umesh Subramaniam"/>
    <s v="Sales"/>
    <n v="1"/>
    <n v="232.2"/>
    <x v="0"/>
    <n v="0"/>
    <n v="267.02999999999997"/>
    <n v="160.97999999999999"/>
    <n v="106.05"/>
    <n v="0.39714638804628699"/>
    <s v="Debit Card"/>
    <s v="Not Returned"/>
    <s v="In-Store"/>
    <x v="554"/>
    <s v="Weekend"/>
  </r>
  <r>
    <s v="INV100969"/>
    <x v="49"/>
    <s v="CUST0683"/>
    <s v="Prasath Raj"/>
    <s v="Silver"/>
    <s v="PRD009"/>
    <x v="21"/>
    <x v="9"/>
    <x v="166"/>
    <s v="FreshMart Salem Point"/>
    <x v="0"/>
    <n v="3875742"/>
    <n v="5.0082023003595179E-4"/>
    <s v="EMP0124"/>
    <s v="Vijay Pandian"/>
    <s v="Sales"/>
    <n v="3"/>
    <n v="661.91"/>
    <x v="1"/>
    <n v="297.86"/>
    <n v="1941.05"/>
    <n v="1196.1600000000001"/>
    <n v="744.89"/>
    <n v="0.38375621442003038"/>
    <s v="Debit Card"/>
    <s v="Not Returned"/>
    <s v="In-Store"/>
    <x v="40"/>
    <s v="Weekend"/>
  </r>
  <r>
    <s v="INV100995"/>
    <x v="322"/>
    <s v="CUST0399"/>
    <s v="Karthik Kumar"/>
    <s v="Silver"/>
    <s v="PRD111"/>
    <x v="3"/>
    <x v="3"/>
    <x v="88"/>
    <s v="FreshMart Nagpur Plaza"/>
    <x v="1"/>
    <n v="572932"/>
    <n v="8.1454692703497101E-4"/>
    <s v="EMP0202"/>
    <s v="Vani Chettiar"/>
    <s v="Sales"/>
    <n v="2"/>
    <n v="225.45"/>
    <x v="2"/>
    <n v="45.09"/>
    <n v="466.68"/>
    <n v="381.8"/>
    <n v="84.88"/>
    <n v="0.18188051769949429"/>
    <s v="Debit Card"/>
    <s v="Not Returned"/>
    <s v="Online"/>
    <x v="555"/>
    <s v="Weekend"/>
  </r>
  <r>
    <s v="INV101004"/>
    <x v="233"/>
    <s v="CUST0211"/>
    <s v="Latha Chandran"/>
    <s v="Silver"/>
    <s v="PRD070"/>
    <x v="6"/>
    <x v="2"/>
    <x v="8"/>
    <s v="FreshMart Kochi Plaza"/>
    <x v="0"/>
    <n v="2481146"/>
    <n v="1.0821209231540586E-4"/>
    <s v="EMP0175"/>
    <s v="Dinesh Reddy"/>
    <s v="Sales"/>
    <n v="1"/>
    <n v="233.47"/>
    <x v="0"/>
    <n v="0"/>
    <n v="268.49"/>
    <n v="188.98"/>
    <n v="79.510000000000005"/>
    <n v="0.29613765875824055"/>
    <s v="Debit Card"/>
    <s v="Not Returned"/>
    <s v="In-Store"/>
    <x v="132"/>
    <s v="Weekend"/>
  </r>
  <r>
    <s v="INV101013"/>
    <x v="323"/>
    <s v="CUST0053"/>
    <s v="Suresh Chettiar"/>
    <s v="Bronze"/>
    <s v="PRD145"/>
    <x v="145"/>
    <x v="10"/>
    <x v="69"/>
    <s v="FreshMart Coimbatore Plaza"/>
    <x v="0"/>
    <n v="982441"/>
    <n v="1.1214413893556967E-3"/>
    <s v="EMP0090"/>
    <s v="Yazhini Nair"/>
    <s v="Billing"/>
    <n v="3"/>
    <n v="367.25"/>
    <x v="0"/>
    <n v="0"/>
    <n v="1101.75"/>
    <n v="848.97"/>
    <n v="252.78"/>
    <n v="0.22943498978897209"/>
    <s v="Debit Card"/>
    <s v="Not Returned"/>
    <s v="Online"/>
    <x v="556"/>
    <s v="Weekday"/>
  </r>
  <r>
    <s v="INV101017"/>
    <x v="104"/>
    <s v="CUST0156"/>
    <s v="Tara Chettiar"/>
    <s v="Gold"/>
    <s v="PRD028"/>
    <x v="48"/>
    <x v="1"/>
    <x v="98"/>
    <s v="FreshMart Mysuru Plaza"/>
    <x v="0"/>
    <n v="538449"/>
    <n v="2.7042858283700031E-3"/>
    <s v="EMP0104"/>
    <s v="Pandi Nair"/>
    <s v="Inventory"/>
    <n v="4"/>
    <n v="428.27"/>
    <x v="1"/>
    <n v="256.95999999999998"/>
    <n v="1456.12"/>
    <n v="1239.92"/>
    <n v="216.2"/>
    <n v="0.14847677389226163"/>
    <s v="Debit Card"/>
    <s v="Not Returned"/>
    <s v="In-Store"/>
    <x v="557"/>
    <s v="Weekday"/>
  </r>
  <r>
    <s v="INV101023"/>
    <x v="103"/>
    <s v="CUST0186"/>
    <s v="Bhavani Pillai"/>
    <s v="Bronze"/>
    <s v="PRD141"/>
    <x v="49"/>
    <x v="10"/>
    <x v="43"/>
    <s v="FreshMart Tiruppur Square"/>
    <x v="0"/>
    <n v="890380"/>
    <n v="1.0503380579078595E-4"/>
    <s v="EMP0298"/>
    <s v="Balaji Reddy"/>
    <s v="Billing"/>
    <n v="2"/>
    <n v="46.76"/>
    <x v="0"/>
    <n v="0"/>
    <n v="93.52"/>
    <n v="73.3"/>
    <n v="20.22"/>
    <n v="0.2162104362703165"/>
    <s v="Debit Card"/>
    <s v="Not Returned"/>
    <s v="Online"/>
    <x v="49"/>
    <s v="Weekday"/>
  </r>
  <r>
    <s v="INV101024"/>
    <x v="274"/>
    <s v="CUST0445"/>
    <s v="Anjali Kumar"/>
    <s v="Silver"/>
    <s v="PRD095"/>
    <x v="18"/>
    <x v="4"/>
    <x v="146"/>
    <s v="FreshMart Pune Complex"/>
    <x v="1"/>
    <n v="540374"/>
    <n v="5.6020459903696339E-4"/>
    <s v="EMP0141"/>
    <s v="Mala Velan"/>
    <s v="Sales"/>
    <n v="4"/>
    <n v="75.680000000000007"/>
    <x v="0"/>
    <n v="0"/>
    <n v="302.72000000000003"/>
    <n v="248.56"/>
    <n v="54.16"/>
    <n v="0.17891120507399574"/>
    <s v="Debit Card"/>
    <s v="Not Returned"/>
    <s v="In-Store"/>
    <x v="558"/>
    <s v="Weekday"/>
  </r>
  <r>
    <s v="INV101027"/>
    <x v="266"/>
    <s v="CUST0528"/>
    <s v="Divya Balan"/>
    <s v="Silver"/>
    <s v="PRD136"/>
    <x v="45"/>
    <x v="7"/>
    <x v="123"/>
    <s v="FreshMart Madurai Market"/>
    <x v="0"/>
    <n v="2110688"/>
    <n v="5.8326953107233284E-5"/>
    <s v="EMP0280"/>
    <s v="Hema Mudaliar"/>
    <s v="Store Manager"/>
    <n v="1"/>
    <n v="123.11"/>
    <x v="0"/>
    <n v="0"/>
    <n v="123.11"/>
    <n v="91.18"/>
    <n v="31.93"/>
    <n v="0.25936154658435545"/>
    <s v="Debit Card"/>
    <s v="Not Returned"/>
    <s v="In-Store"/>
    <x v="173"/>
    <s v="Weekday"/>
  </r>
  <r>
    <s v="INV101044"/>
    <x v="45"/>
    <s v="CUST0584"/>
    <s v="Esha Krishnan"/>
    <s v="Gold"/>
    <s v="PRD109"/>
    <x v="93"/>
    <x v="3"/>
    <x v="6"/>
    <s v="FreshMart Surat Junction"/>
    <x v="1"/>
    <n v="2138213"/>
    <n v="4.9223346785376388E-4"/>
    <s v="EMP0257"/>
    <s v="Sangeetha Naidu"/>
    <s v="Cashier"/>
    <n v="7"/>
    <n v="158.27000000000001"/>
    <x v="4"/>
    <n v="55.39"/>
    <n v="1052.5"/>
    <n v="965.65"/>
    <n v="86.85"/>
    <n v="8.2517814726840846E-2"/>
    <s v="Debit Card"/>
    <s v="Not Returned"/>
    <s v="In-Store"/>
    <x v="397"/>
    <s v="Weekday"/>
  </r>
  <r>
    <s v="INV101056"/>
    <x v="181"/>
    <s v="CUST0076"/>
    <s v="Senthil Chandran"/>
    <s v="Gold"/>
    <s v="PRD132"/>
    <x v="58"/>
    <x v="7"/>
    <x v="21"/>
    <s v="FreshMart Coimbatore Main Road"/>
    <x v="0"/>
    <n v="456496"/>
    <n v="3.8845904454803547E-3"/>
    <s v="EMP0233"/>
    <s v="Sangeetha Balan"/>
    <s v="Sales"/>
    <n v="4"/>
    <n v="385.5"/>
    <x v="0"/>
    <n v="0"/>
    <n v="1773.3"/>
    <n v="1015.32"/>
    <n v="757.98"/>
    <n v="0.42744036542040265"/>
    <s v="Debit Card"/>
    <s v="Not Returned"/>
    <s v="In-Store"/>
    <x v="559"/>
    <s v="Weekend"/>
  </r>
  <r>
    <s v="INV101063"/>
    <x v="324"/>
    <s v="CUST0589"/>
    <s v="Ovi Venkataraman"/>
    <s v="Silver"/>
    <s v="PRD035"/>
    <x v="29"/>
    <x v="1"/>
    <x v="33"/>
    <s v="FreshMart Mysuru Circle"/>
    <x v="0"/>
    <n v="968457"/>
    <n v="5.19754619977965E-4"/>
    <s v="EMP0183"/>
    <s v="Kamala Murugan"/>
    <s v="Cashier"/>
    <n v="1"/>
    <n v="503.36"/>
    <x v="0"/>
    <n v="0"/>
    <n v="503.36"/>
    <n v="389.8"/>
    <n v="113.56"/>
    <n v="0.22560394151303242"/>
    <s v="Debit Card"/>
    <s v="Not Returned"/>
    <s v="In-Store"/>
    <x v="560"/>
    <s v="Weekday"/>
  </r>
  <r>
    <s v="INV101071"/>
    <x v="265"/>
    <s v="CUST0135"/>
    <s v="Pandi Velan"/>
    <s v="Bronze"/>
    <s v="PRD091"/>
    <x v="101"/>
    <x v="8"/>
    <x v="15"/>
    <s v="FreshMart Tiruppur Complex"/>
    <x v="0"/>
    <n v="4327607"/>
    <n v="3.4763785158864935E-4"/>
    <s v="EMP0284"/>
    <s v="Naveen Venkataraman"/>
    <s v="Sales"/>
    <n v="4"/>
    <n v="376.11"/>
    <x v="0"/>
    <n v="0"/>
    <n v="1504.44"/>
    <n v="1206.28"/>
    <n v="298.16000000000003"/>
    <n v="0.19818670069926353"/>
    <s v="Debit Card"/>
    <s v="Returned"/>
    <s v="Online"/>
    <x v="166"/>
    <s v="Weekday"/>
  </r>
  <r>
    <s v="INV101074"/>
    <x v="171"/>
    <s v="CUST0119"/>
    <s v="Nandhini Naidu"/>
    <s v="Gold"/>
    <s v="PRD063"/>
    <x v="71"/>
    <x v="11"/>
    <x v="161"/>
    <s v="FreshMart Ahmedabad Junction"/>
    <x v="1"/>
    <n v="594561"/>
    <n v="7.4544075376622413E-4"/>
    <s v="EMP0089"/>
    <s v="Kalpana Balan"/>
    <s v="Cashier"/>
    <n v="5"/>
    <n v="77.08"/>
    <x v="0"/>
    <n v="0"/>
    <n v="443.21"/>
    <n v="271.60000000000002"/>
    <n v="171.61"/>
    <n v="0.38719794228469578"/>
    <s v="Debit Card"/>
    <s v="Not Returned"/>
    <s v="In-Store"/>
    <x v="561"/>
    <s v="Weekend"/>
  </r>
  <r>
    <s v="INV101075"/>
    <x v="236"/>
    <s v="CUST0121"/>
    <s v="Venkat Achari"/>
    <s v="Silver"/>
    <s v="PRD003"/>
    <x v="57"/>
    <x v="9"/>
    <x v="86"/>
    <s v="FreshMart Chennai Junction"/>
    <x v="0"/>
    <n v="544019"/>
    <n v="1.0840614022672003E-3"/>
    <s v="EMP0142"/>
    <s v="Sathish Subramaniam"/>
    <s v="Billing"/>
    <n v="1"/>
    <n v="589.75"/>
    <x v="0"/>
    <n v="0"/>
    <n v="589.75"/>
    <n v="343.65"/>
    <n v="246.1"/>
    <n v="0.41729546417973717"/>
    <s v="Debit Card"/>
    <s v="Not Returned"/>
    <s v="In-Store"/>
    <x v="562"/>
    <s v="Weekday"/>
  </r>
  <r>
    <s v="INV101079"/>
    <x v="5"/>
    <s v="CUST0165"/>
    <s v="Meena Reddy"/>
    <s v="Gold"/>
    <s v="PRD026"/>
    <x v="99"/>
    <x v="1"/>
    <x v="11"/>
    <s v="FreshMart Tiruppur Heights"/>
    <x v="0"/>
    <n v="2525315"/>
    <n v="6.9279278030661524E-4"/>
    <s v="EMP0133"/>
    <s v="Deepak Naicker"/>
    <s v="Sales"/>
    <n v="5"/>
    <n v="338.07"/>
    <x v="2"/>
    <n v="169.03"/>
    <n v="1749.52"/>
    <n v="1236.25"/>
    <n v="513.27"/>
    <n v="0.29337761214504549"/>
    <s v="Debit Card"/>
    <s v="Not Returned"/>
    <s v="In-Store"/>
    <x v="494"/>
    <s v="Weekend"/>
  </r>
  <r>
    <s v="INV101080"/>
    <x v="266"/>
    <s v="CUST0406"/>
    <s v="Gopal Naidu"/>
    <s v="Gold"/>
    <s v="PRD083"/>
    <x v="26"/>
    <x v="8"/>
    <x v="115"/>
    <s v="FreshMart Jaipur Hub"/>
    <x v="2"/>
    <n v="4933324"/>
    <n v="7.4155680835071849E-4"/>
    <s v="EMP0126"/>
    <s v="Anjali Kumar"/>
    <s v="Sales"/>
    <n v="8"/>
    <n v="481.36"/>
    <x v="4"/>
    <n v="192.54"/>
    <n v="3658.34"/>
    <n v="2859.76"/>
    <n v="798.58"/>
    <n v="0.21829026279678762"/>
    <s v="Debit Card"/>
    <s v="Not Returned"/>
    <s v="In-Store"/>
    <x v="309"/>
    <s v="Weekday"/>
  </r>
  <r>
    <s v="INV101082"/>
    <x v="21"/>
    <s v="CUST0127"/>
    <s v="Sanjay Iyer"/>
    <s v="Bronze"/>
    <s v="PRD094"/>
    <x v="109"/>
    <x v="4"/>
    <x v="61"/>
    <s v="FreshMart Ahmedabad Arcade"/>
    <x v="1"/>
    <n v="2632479"/>
    <n v="5.2191489466772581E-4"/>
    <s v="EMP0340"/>
    <s v="Nithya Subramaniam"/>
    <s v="Cashier"/>
    <n v="4"/>
    <n v="298.68"/>
    <x v="0"/>
    <n v="0"/>
    <n v="1373.93"/>
    <n v="1002.76"/>
    <n v="371.17"/>
    <n v="0.27015204559184236"/>
    <s v="Debit Card"/>
    <s v="Not Returned"/>
    <s v="In-Store"/>
    <x v="105"/>
    <s v="Weekend"/>
  </r>
  <r>
    <s v="INV101086"/>
    <x v="179"/>
    <s v="CUST0156"/>
    <s v="Tara Chettiar"/>
    <s v="Gold"/>
    <s v="PRD093"/>
    <x v="4"/>
    <x v="4"/>
    <x v="12"/>
    <s v="FreshMart Erode Circle"/>
    <x v="0"/>
    <n v="4909566"/>
    <n v="1.5719312053244624E-4"/>
    <s v="EMP0334"/>
    <s v="Elango Raj"/>
    <s v="Sales"/>
    <n v="7"/>
    <n v="110.25"/>
    <x v="0"/>
    <n v="0"/>
    <n v="771.75"/>
    <n v="558.74"/>
    <n v="213.01"/>
    <n v="0.27600907029478455"/>
    <s v="Debit Card"/>
    <s v="Returned"/>
    <s v="In-Store"/>
    <x v="434"/>
    <s v="Weekday"/>
  </r>
  <r>
    <s v="INV101087"/>
    <x v="93"/>
    <s v="CUST0155"/>
    <s v="Karthik Prabhu"/>
    <s v="Bronze"/>
    <s v="PRD125"/>
    <x v="31"/>
    <x v="6"/>
    <x v="98"/>
    <s v="FreshMart Mysuru Plaza"/>
    <x v="0"/>
    <n v="538449"/>
    <n v="1.3354096673965407E-3"/>
    <s v="EMP0104"/>
    <s v="Pandi Nair"/>
    <s v="Inventory"/>
    <n v="3"/>
    <n v="219.39"/>
    <x v="4"/>
    <n v="32.909999999999997"/>
    <n v="719.05"/>
    <n v="586.32000000000005"/>
    <n v="132.72999999999999"/>
    <n v="0.18459077950073013"/>
    <s v="Debit Card"/>
    <s v="Not Returned"/>
    <s v="Online"/>
    <x v="563"/>
    <s v="Weekend"/>
  </r>
  <r>
    <s v="INV101093"/>
    <x v="164"/>
    <s v="CUST0243"/>
    <s v="Lakshmi Reddy"/>
    <s v="Silver"/>
    <s v="PRD057"/>
    <x v="5"/>
    <x v="5"/>
    <x v="72"/>
    <s v="FreshMart Ahmedabad Heights"/>
    <x v="1"/>
    <n v="442084"/>
    <n v="2.0499950235701812E-3"/>
    <s v="EMP0256"/>
    <s v="Vani Naicker"/>
    <s v="Cashier"/>
    <n v="3"/>
    <n v="317.99"/>
    <x v="4"/>
    <n v="47.7"/>
    <n v="906.27"/>
    <n v="705.15"/>
    <n v="201.12"/>
    <n v="0.22192061968287596"/>
    <s v="Debit Card"/>
    <s v="Not Returned"/>
    <s v="Mobile App"/>
    <x v="519"/>
    <s v="Weekday"/>
  </r>
  <r>
    <s v="INV101099"/>
    <x v="211"/>
    <s v="CUST0472"/>
    <s v="Banu Chandran"/>
    <s v="Gold"/>
    <s v="PRD010"/>
    <x v="127"/>
    <x v="9"/>
    <x v="76"/>
    <s v="FreshMart Delhi Towers"/>
    <x v="2"/>
    <n v="808195"/>
    <n v="1.7868212498221344E-3"/>
    <s v="EMP0006"/>
    <s v="Indira Nair"/>
    <s v="Cashier"/>
    <n v="7"/>
    <n v="206.3"/>
    <x v="0"/>
    <n v="0"/>
    <n v="1444.1"/>
    <n v="753.2"/>
    <n v="690.9"/>
    <n v="0.47842947164323801"/>
    <s v="Debit Card"/>
    <s v="Not Returned"/>
    <s v="In-Store"/>
    <x v="445"/>
    <s v="Weekday"/>
  </r>
  <r>
    <s v="INV101109"/>
    <x v="78"/>
    <s v="CUST0572"/>
    <s v="Chandrasekar Balan"/>
    <s v="Gold"/>
    <s v="PRD101"/>
    <x v="62"/>
    <x v="4"/>
    <x v="170"/>
    <s v="FreshMart Surat Nagar"/>
    <x v="1"/>
    <n v="767131"/>
    <n v="2.9775357794170746E-3"/>
    <s v="EMP0072"/>
    <s v="Madhavan Venkataraman"/>
    <s v="Sales"/>
    <n v="5"/>
    <n v="507.59"/>
    <x v="2"/>
    <n v="253.79"/>
    <n v="2284.16"/>
    <n v="1935.8"/>
    <n v="348.36"/>
    <n v="0.15251120762118242"/>
    <s v="Debit Card"/>
    <s v="Not Returned"/>
    <s v="In-Store"/>
    <x v="325"/>
    <s v="Weekday"/>
  </r>
  <r>
    <s v="INV101111"/>
    <x v="128"/>
    <s v="CUST0125"/>
    <s v="Ovi Selvam"/>
    <s v="Bronze"/>
    <s v="PRD100"/>
    <x v="142"/>
    <x v="4"/>
    <x v="79"/>
    <s v="FreshMart Mysuru Arcade"/>
    <x v="0"/>
    <n v="1009286"/>
    <n v="1.1511107852481854E-3"/>
    <s v="EMP0086"/>
    <s v="Charulatha Murugan"/>
    <s v="Sales"/>
    <n v="4"/>
    <n v="290.45"/>
    <x v="0"/>
    <n v="0"/>
    <n v="1161.8"/>
    <n v="951.56"/>
    <n v="210.24"/>
    <n v="0.18096057841280772"/>
    <s v="Debit Card"/>
    <s v="Not Returned"/>
    <s v="Online"/>
    <x v="388"/>
    <s v="Weekday"/>
  </r>
  <r>
    <s v="INV101120"/>
    <x v="325"/>
    <s v="CUST0481"/>
    <s v="Gayathri Naidu"/>
    <s v="Bronze"/>
    <s v="PRD112"/>
    <x v="16"/>
    <x v="3"/>
    <x v="124"/>
    <s v="FreshMart Erode Extension"/>
    <x v="0"/>
    <n v="5287316"/>
    <n v="9.5220334854205792E-5"/>
    <s v="EMP0232"/>
    <s v="Uma Nathan"/>
    <s v="Operations"/>
    <n v="2"/>
    <n v="251.73"/>
    <x v="0"/>
    <n v="0"/>
    <n v="503.46"/>
    <n v="421.04"/>
    <n v="82.42"/>
    <n v="0.16370714654590238"/>
    <s v="Debit Card"/>
    <s v="Not Returned"/>
    <s v="In-Store"/>
    <x v="465"/>
    <s v="Weekday"/>
  </r>
  <r>
    <s v="INV101121"/>
    <x v="230"/>
    <s v="CUST0499"/>
    <s v="Rajesh Rao"/>
    <s v="Gold"/>
    <s v="PRD029"/>
    <x v="11"/>
    <x v="1"/>
    <x v="154"/>
    <s v="FreshMart Ahmedabad Nagar"/>
    <x v="1"/>
    <n v="2326014"/>
    <n v="6.6559788548134274E-4"/>
    <s v="EMP0110"/>
    <s v="Nandhini Chandran"/>
    <s v="Cashier"/>
    <n v="5"/>
    <n v="364.28"/>
    <x v="1"/>
    <n v="273.20999999999998"/>
    <n v="1548.19"/>
    <n v="1306.0999999999999"/>
    <n v="242.09"/>
    <n v="0.15636969622591543"/>
    <s v="Debit Card"/>
    <s v="Not Returned"/>
    <s v="Mobile App"/>
    <x v="564"/>
    <s v="Weekday"/>
  </r>
  <r>
    <s v="INV101130"/>
    <x v="122"/>
    <s v="CUST0485"/>
    <s v="Dhanush Venkataraman"/>
    <s v="Gold"/>
    <s v="PRD006"/>
    <x v="30"/>
    <x v="9"/>
    <x v="138"/>
    <s v="FreshMart Kochi Gardens"/>
    <x v="0"/>
    <n v="433204"/>
    <n v="6.029353376238447E-3"/>
    <s v="EMP0030"/>
    <s v="Hariharan Rao"/>
    <s v="Cashier"/>
    <n v="8"/>
    <n v="362.77"/>
    <x v="2"/>
    <n v="290.22000000000003"/>
    <n v="2611.94"/>
    <n v="1730.56"/>
    <n v="881.38"/>
    <n v="0.33744266713630483"/>
    <s v="Debit Card"/>
    <s v="Not Returned"/>
    <s v="In-Store"/>
    <x v="511"/>
    <s v="Weekday"/>
  </r>
  <r>
    <s v="INV101137"/>
    <x v="95"/>
    <s v="CUST0297"/>
    <s v="Nithya Sharma"/>
    <s v="Gold"/>
    <s v="PRD006"/>
    <x v="30"/>
    <x v="9"/>
    <x v="63"/>
    <s v="FreshMart Ahmedabad Complex"/>
    <x v="0"/>
    <n v="1058381"/>
    <n v="3.1629441571607957E-3"/>
    <s v="EMP0113"/>
    <s v="Radha Rao"/>
    <s v="Inventory"/>
    <n v="8"/>
    <n v="363.87"/>
    <x v="0"/>
    <n v="0"/>
    <n v="3347.6"/>
    <n v="1730.56"/>
    <n v="1617.04"/>
    <n v="0.48304456924363726"/>
    <s v="Debit Card"/>
    <s v="Not Returned"/>
    <s v="Mobile App"/>
    <x v="565"/>
    <s v="Weekend"/>
  </r>
  <r>
    <s v="INV101143"/>
    <x v="109"/>
    <s v="CUST0612"/>
    <s v="Ramesh Naidu"/>
    <s v="Gold"/>
    <s v="PRD084"/>
    <x v="118"/>
    <x v="8"/>
    <x v="53"/>
    <s v="FreshMart Tiruppur Towers"/>
    <x v="0"/>
    <n v="496445"/>
    <n v="2.2822870610037364E-3"/>
    <s v="EMP0296"/>
    <s v="Vani Venkataraman"/>
    <s v="Billing"/>
    <n v="4"/>
    <n v="246.31"/>
    <x v="0"/>
    <n v="0"/>
    <n v="1133.03"/>
    <n v="728.68"/>
    <n v="404.35"/>
    <n v="0.35687492828963047"/>
    <s v="Debit Card"/>
    <s v="Not Returned"/>
    <s v="Online"/>
    <x v="290"/>
    <s v="Weekend"/>
  </r>
  <r>
    <s v="INV101148"/>
    <x v="57"/>
    <s v="CUST0698"/>
    <s v="Nirmala Nair"/>
    <s v="Silver"/>
    <s v="PRD024"/>
    <x v="39"/>
    <x v="0"/>
    <x v="24"/>
    <s v="FreshMart Bengaluru Market"/>
    <x v="0"/>
    <n v="4760462"/>
    <n v="3.7862921708019096E-4"/>
    <s v="EMP0114"/>
    <s v="Devi Krishnan"/>
    <s v="Store Manager"/>
    <n v="5"/>
    <n v="313.47000000000003"/>
    <x v="0"/>
    <n v="0"/>
    <n v="1802.45"/>
    <n v="1230.5999999999999"/>
    <n v="571.85"/>
    <n v="0.31726261477433493"/>
    <s v="Debit Card"/>
    <s v="Not Returned"/>
    <s v="In-Store"/>
    <x v="117"/>
    <s v="Weekend"/>
  </r>
  <r>
    <s v="INV101152"/>
    <x v="7"/>
    <s v="CUST0122"/>
    <s v="Sudha Prabhu"/>
    <s v="Bronze"/>
    <s v="PRD136"/>
    <x v="45"/>
    <x v="7"/>
    <x v="52"/>
    <s v="FreshMart Madurai Arcade"/>
    <x v="0"/>
    <n v="457604"/>
    <n v="2.6297847046791552E-4"/>
    <s v="EMP0172"/>
    <s v="Geetha Naicker"/>
    <s v="Cashier"/>
    <n v="1"/>
    <n v="123.11"/>
    <x v="1"/>
    <n v="18.47"/>
    <n v="120.34"/>
    <n v="91.18"/>
    <n v="29.16"/>
    <n v="0.24231344523849094"/>
    <s v="Debit Card"/>
    <s v="Not Returned"/>
    <s v="In-Store"/>
    <x v="183"/>
    <s v="Weekend"/>
  </r>
  <r>
    <s v="INV101155"/>
    <x v="176"/>
    <s v="CUST0135"/>
    <s v="Pandi Velan"/>
    <s v="Bronze"/>
    <s v="PRD081"/>
    <x v="63"/>
    <x v="2"/>
    <x v="99"/>
    <s v="FreshMart Salem Extension"/>
    <x v="0"/>
    <n v="476658"/>
    <n v="2.6929160949779507E-4"/>
    <s v="EMP0229"/>
    <s v="Udhay Sekar"/>
    <s v="Sales"/>
    <n v="2"/>
    <n v="55.81"/>
    <x v="0"/>
    <n v="0"/>
    <n v="128.36000000000001"/>
    <n v="89.92"/>
    <n v="38.44"/>
    <n v="0.29947023995014016"/>
    <s v="Debit Card"/>
    <s v="Not Returned"/>
    <s v="In-Store"/>
    <x v="313"/>
    <s v="Weekend"/>
  </r>
  <r>
    <s v="INV101162"/>
    <x v="16"/>
    <s v="CUST0433"/>
    <s v="Uma Nair"/>
    <s v="Gold"/>
    <s v="PRD077"/>
    <x v="97"/>
    <x v="2"/>
    <x v="105"/>
    <s v="FreshMart Kanpur Gardens"/>
    <x v="2"/>
    <n v="2474333"/>
    <n v="1.8116801578445585E-4"/>
    <s v="EMP0113"/>
    <s v="Radha Rao"/>
    <s v="Inventory"/>
    <n v="5"/>
    <n v="97.45"/>
    <x v="3"/>
    <n v="97.45"/>
    <n v="448.27"/>
    <n v="340.85"/>
    <n v="107.42"/>
    <n v="0.23963236442322708"/>
    <s v="Debit Card"/>
    <s v="Not Returned"/>
    <s v="In-Store"/>
    <x v="330"/>
    <s v="Weekend"/>
  </r>
  <r>
    <s v="INV101163"/>
    <x v="182"/>
    <s v="CUST0029"/>
    <s v="Ishwarya Krishnan"/>
    <s v="Silver"/>
    <s v="PRD008"/>
    <x v="88"/>
    <x v="9"/>
    <x v="33"/>
    <s v="FreshMart Mysuru Circle"/>
    <x v="0"/>
    <n v="968457"/>
    <n v="2.1178534514180807E-3"/>
    <s v="EMP0183"/>
    <s v="Kamala Murugan"/>
    <s v="Cashier"/>
    <n v="5"/>
    <n v="455.79"/>
    <x v="2"/>
    <n v="227.9"/>
    <n v="2051.0500000000002"/>
    <n v="1414.4"/>
    <n v="636.65"/>
    <n v="0.31040198922503104"/>
    <s v="Debit Card"/>
    <s v="Not Returned"/>
    <s v="In-Store"/>
    <x v="232"/>
    <s v="Weekday"/>
  </r>
  <r>
    <s v="INV101169"/>
    <x v="64"/>
    <s v="CUST0683"/>
    <s v="Prasath Raj"/>
    <s v="Silver"/>
    <s v="PRD084"/>
    <x v="118"/>
    <x v="8"/>
    <x v="74"/>
    <s v="FreshMart Surat Crossing"/>
    <x v="1"/>
    <n v="5188197"/>
    <n v="8.8419926999687944E-5"/>
    <s v="EMP0145"/>
    <s v="Ilango Reddy"/>
    <s v="Cashier"/>
    <n v="2"/>
    <n v="221.61"/>
    <x v="2"/>
    <n v="44.32"/>
    <n v="458.74"/>
    <n v="364.34"/>
    <n v="94.4"/>
    <n v="0.20578105244800979"/>
    <s v="Debit Card"/>
    <s v="Not Returned"/>
    <s v="In-Store"/>
    <x v="166"/>
    <s v="Weekend"/>
  </r>
  <r>
    <s v="INV101174"/>
    <x v="133"/>
    <s v="CUST0341"/>
    <s v="Elango Sekar"/>
    <s v="Silver"/>
    <s v="PRD026"/>
    <x v="99"/>
    <x v="1"/>
    <x v="32"/>
    <s v="FreshMart Bengaluru Colony"/>
    <x v="0"/>
    <n v="4433499"/>
    <n v="1.7103646578018851E-4"/>
    <s v="EMP0018"/>
    <s v="Chandran Kumar"/>
    <s v="Cashier"/>
    <n v="2"/>
    <n v="329.69"/>
    <x v="0"/>
    <n v="0"/>
    <n v="758.29"/>
    <n v="494.5"/>
    <n v="263.79000000000002"/>
    <n v="0.34787482361629463"/>
    <s v="Debit Card"/>
    <s v="Not Returned"/>
    <s v="In-Store"/>
    <x v="566"/>
    <s v="Weekend"/>
  </r>
  <r>
    <s v="INV101178"/>
    <x v="326"/>
    <s v="CUST0221"/>
    <s v="Mala Nathan"/>
    <s v="Gold"/>
    <s v="PRD033"/>
    <x v="13"/>
    <x v="1"/>
    <x v="71"/>
    <s v="FreshMart Nagpur Central"/>
    <x v="1"/>
    <n v="590020"/>
    <n v="2.8124809328497341E-3"/>
    <s v="EMP0344"/>
    <s v="Meena Kumar"/>
    <s v="Sales"/>
    <n v="7"/>
    <n v="237.06"/>
    <x v="0"/>
    <n v="0"/>
    <n v="1659.42"/>
    <n v="1239.21"/>
    <n v="420.21"/>
    <n v="0.25322703113135914"/>
    <s v="Debit Card"/>
    <s v="Not Returned"/>
    <s v="Mobile App"/>
    <x v="338"/>
    <s v="Weekday"/>
  </r>
  <r>
    <s v="INV101179"/>
    <x v="327"/>
    <s v="CUST0189"/>
    <s v="Missing Customer Name"/>
    <s v="Gold"/>
    <s v="PRD017"/>
    <x v="27"/>
    <x v="0"/>
    <x v="101"/>
    <s v="FreshMart Kochi Main Road"/>
    <x v="0"/>
    <n v="1018249"/>
    <n v="2.0970116346787477E-3"/>
    <s v="EMP0133"/>
    <s v="Deepak Naicker"/>
    <s v="Sales"/>
    <n v="4"/>
    <n v="533.82000000000005"/>
    <x v="0"/>
    <n v="0"/>
    <n v="2135.2800000000002"/>
    <n v="1590.76"/>
    <n v="544.52"/>
    <n v="0.25501105241467159"/>
    <s v="Debit Card"/>
    <s v="Not Returned"/>
    <s v="In-Store"/>
    <x v="540"/>
    <s v="Weekday"/>
  </r>
  <r>
    <s v="INV101180"/>
    <x v="133"/>
    <s v="CUST0051"/>
    <s v="Ovi Devi"/>
    <s v="Gold"/>
    <s v="PRD091"/>
    <x v="101"/>
    <x v="8"/>
    <x v="33"/>
    <s v="FreshMart Mysuru Circle"/>
    <x v="0"/>
    <n v="968457"/>
    <n v="3.3055055619402823E-3"/>
    <s v="EMP0017"/>
    <s v="Ovi Sharma"/>
    <s v="Sales"/>
    <n v="7"/>
    <n v="397.67"/>
    <x v="0"/>
    <n v="0"/>
    <n v="3201.24"/>
    <n v="2110.9899999999998"/>
    <n v="1090.25"/>
    <n v="0.34057115367794982"/>
    <s v="Debit Card"/>
    <s v="Not Returned"/>
    <s v="In-Store"/>
    <x v="464"/>
    <s v="Weekend"/>
  </r>
  <r>
    <s v="INV101181"/>
    <x v="265"/>
    <s v="CUST0108"/>
    <s v="Tara Rao"/>
    <s v="Gold"/>
    <s v="PRD109"/>
    <x v="93"/>
    <x v="3"/>
    <x v="32"/>
    <s v="FreshMart Bengaluru Colony"/>
    <x v="0"/>
    <n v="4433499"/>
    <n v="2.4586449664249388E-4"/>
    <s v="EMP0045"/>
    <s v="Mani Pillai"/>
    <s v="Cashier"/>
    <n v="8"/>
    <n v="160.30000000000001"/>
    <x v="1"/>
    <n v="192.36"/>
    <n v="1090.04"/>
    <n v="1103.5999999999999"/>
    <n v="-13.56"/>
    <n v="-1.2439910462001396E-2"/>
    <s v="Debit Card"/>
    <s v="Not Returned"/>
    <s v="Online"/>
    <x v="567"/>
    <s v="Weekday"/>
  </r>
  <r>
    <s v="INV101194"/>
    <x v="176"/>
    <s v="CUST0596"/>
    <s v="Geetha Sharma"/>
    <s v="Silver"/>
    <s v="PRD057"/>
    <x v="5"/>
    <x v="5"/>
    <x v="21"/>
    <s v="FreshMart Coimbatore Main Road"/>
    <x v="0"/>
    <n v="456496"/>
    <n v="4.0053801128596966E-3"/>
    <s v="EMP0233"/>
    <s v="Sangeetha Balan"/>
    <s v="Sales"/>
    <n v="5"/>
    <n v="317.99"/>
    <x v="0"/>
    <n v="0"/>
    <n v="1828.44"/>
    <n v="1175.25"/>
    <n v="653.19000000000005"/>
    <n v="0.35723895780009191"/>
    <s v="Debit Card"/>
    <s v="Returned"/>
    <s v="In-Store"/>
    <x v="332"/>
    <s v="Weekend"/>
  </r>
  <r>
    <s v="INV101196"/>
    <x v="19"/>
    <s v="CUST0547"/>
    <s v="Umesh Balan"/>
    <s v="Bronze"/>
    <s v="PRD054"/>
    <x v="75"/>
    <x v="5"/>
    <x v="143"/>
    <s v="FreshMart Madurai Junction"/>
    <x v="0"/>
    <n v="539795"/>
    <n v="9.0358376791189251E-4"/>
    <s v="EMP0057"/>
    <s v="Indira Raj"/>
    <s v="Billing"/>
    <n v="1"/>
    <n v="530.16"/>
    <x v="3"/>
    <n v="106.03"/>
    <n v="487.75"/>
    <n v="379.19"/>
    <n v="108.56"/>
    <n v="0.22257303946694004"/>
    <s v="Debit Card"/>
    <s v="Not Returned"/>
    <s v="Mobile App"/>
    <x v="61"/>
    <s v="Weekend"/>
  </r>
  <r>
    <s v="INV101202"/>
    <x v="212"/>
    <s v="CUST0137"/>
    <s v="Raghav Selvam"/>
    <s v="Gold"/>
    <s v="PRD025"/>
    <x v="1"/>
    <x v="1"/>
    <x v="35"/>
    <s v="FreshMart Hyderabad Hub"/>
    <x v="0"/>
    <n v="4125485"/>
    <n v="7.0692536756284405E-4"/>
    <s v="EMP0255"/>
    <s v="Jagan Chettiar"/>
    <s v="Billing"/>
    <n v="0"/>
    <n v="416.63"/>
    <x v="0"/>
    <n v="0"/>
    <n v="2916.41"/>
    <n v="2001.3"/>
    <n v="915.11"/>
    <n v="0.31377961260590936"/>
    <s v="Debit Card"/>
    <s v="Not Returned"/>
    <s v="Mobile App"/>
    <x v="175"/>
    <s v="Weekday"/>
  </r>
  <r>
    <s v="INV101205"/>
    <x v="131"/>
    <s v="CUST0269"/>
    <s v="Naveen Naidu"/>
    <s v="Silver"/>
    <s v="PRD108"/>
    <x v="12"/>
    <x v="3"/>
    <x v="52"/>
    <s v="FreshMart Madurai Arcade"/>
    <x v="0"/>
    <n v="457604"/>
    <n v="1.4640824817964879E-3"/>
    <s v="EMP0199"/>
    <s v="Pandi Naidu"/>
    <s v="Sales"/>
    <n v="2"/>
    <n v="306.62"/>
    <x v="4"/>
    <n v="30.66"/>
    <n v="669.97"/>
    <n v="519.86"/>
    <n v="150.11000000000001"/>
    <n v="0.22405480842425782"/>
    <s v="Debit Card"/>
    <s v="Not Returned"/>
    <s v="Online"/>
    <x v="429"/>
    <s v="Weekend"/>
  </r>
  <r>
    <s v="INV101211"/>
    <x v="278"/>
    <s v="CUST0333"/>
    <s v="Sangeetha Pandian"/>
    <s v="Silver"/>
    <s v="PRD019"/>
    <x v="35"/>
    <x v="0"/>
    <x v="164"/>
    <s v="FreshMart Mumbai Complex"/>
    <x v="1"/>
    <n v="797202"/>
    <n v="2.2525783929292702E-3"/>
    <s v="EMP0180"/>
    <s v="Venkat Balan"/>
    <s v="Billing"/>
    <n v="5"/>
    <n v="448.94"/>
    <x v="3"/>
    <n v="448.94"/>
    <n v="1795.76"/>
    <n v="1900.4"/>
    <n v="-104.64"/>
    <n v="-5.8270592952287613E-2"/>
    <s v="Debit Card"/>
    <s v="Not Returned"/>
    <s v="In-Store"/>
    <x v="351"/>
    <s v="Weekday"/>
  </r>
  <r>
    <s v="INV101224"/>
    <x v="99"/>
    <s v="CUST0044"/>
    <s v="Lakshmi Gounder"/>
    <s v="Bronze"/>
    <s v="PRD026"/>
    <x v="99"/>
    <x v="1"/>
    <x v="67"/>
    <s v="FreshMart Hyderabad Colony"/>
    <x v="0"/>
    <n v="2456631"/>
    <n v="6.1733732090818688E-4"/>
    <s v="EMP0329"/>
    <s v="Balamurugan Nair"/>
    <s v="Cashier"/>
    <n v="4"/>
    <n v="329.69"/>
    <x v="0"/>
    <n v="0"/>
    <n v="1516.57"/>
    <n v="989"/>
    <n v="527.57000000000005"/>
    <n v="0.34787052361579096"/>
    <s v="Debit Card"/>
    <s v="Not Returned"/>
    <s v="In-Store"/>
    <x v="395"/>
    <s v="Weekend"/>
  </r>
  <r>
    <s v="INV101230"/>
    <x v="328"/>
    <s v="CUST0018"/>
    <s v="Kalpana Murugan"/>
    <s v="Silver"/>
    <s v="PRD010"/>
    <x v="127"/>
    <x v="9"/>
    <x v="11"/>
    <s v="FreshMart Tiruppur Heights"/>
    <x v="0"/>
    <n v="2525315"/>
    <n v="2.8875605617517024E-4"/>
    <s v="EMP0007"/>
    <s v="Udhay Selvam"/>
    <s v="Billing"/>
    <n v="4"/>
    <n v="182.3"/>
    <x v="0"/>
    <n v="0"/>
    <n v="729.2"/>
    <n v="430.4"/>
    <n v="298.8"/>
    <n v="0.4097641250685683"/>
    <s v="Debit Card"/>
    <s v="Not Returned"/>
    <s v="In-Store"/>
    <x v="537"/>
    <s v="Weekday"/>
  </r>
  <r>
    <s v="INV101233"/>
    <x v="322"/>
    <s v="CUST0657"/>
    <s v="Devi Pandian"/>
    <s v="Silver"/>
    <s v="PRD090"/>
    <x v="91"/>
    <x v="8"/>
    <x v="147"/>
    <s v="FreshMart Delhi Extension"/>
    <x v="2"/>
    <n v="426625"/>
    <n v="4.2571813653677114E-3"/>
    <s v="EMP0272"/>
    <s v="Dhanush Pillai"/>
    <s v="Store Manager"/>
    <n v="4"/>
    <n v="438.7"/>
    <x v="2"/>
    <n v="175.48"/>
    <n v="1816.22"/>
    <n v="1480.72"/>
    <n v="335.5"/>
    <n v="0.18472431753862417"/>
    <s v="Debit Card"/>
    <s v="Not Returned"/>
    <s v="In-Store"/>
    <x v="568"/>
    <s v="Weekend"/>
  </r>
  <r>
    <s v="INV101234"/>
    <x v="320"/>
    <s v="CUST0493"/>
    <s v="Elango Nair"/>
    <s v="Gold"/>
    <s v="PRD083"/>
    <x v="26"/>
    <x v="8"/>
    <x v="84"/>
    <s v="FreshMart Chennai Central"/>
    <x v="0"/>
    <n v="471467"/>
    <n v="6.13631494887235E-3"/>
    <s v="EMP0150"/>
    <s v="Dhanya Iyer"/>
    <s v="Operations"/>
    <n v="7"/>
    <n v="486.23"/>
    <x v="1"/>
    <n v="510.54"/>
    <n v="2893.07"/>
    <n v="2502.29"/>
    <n v="390.78"/>
    <n v="0.13507450562896853"/>
    <s v="Debit Card"/>
    <s v="Not Returned"/>
    <s v="In-Store"/>
    <x v="527"/>
    <s v="Weekday"/>
  </r>
  <r>
    <s v="INV101237"/>
    <x v="0"/>
    <s v="CUST0009"/>
    <s v="Mani Nair"/>
    <s v="Bronze"/>
    <s v="PRD141"/>
    <x v="49"/>
    <x v="10"/>
    <x v="85"/>
    <s v="FreshMart Mysuru Market"/>
    <x v="0"/>
    <n v="577743"/>
    <n v="1.8615543589450671E-4"/>
    <s v="EMP0336"/>
    <s v="Sanjay Sharma"/>
    <s v="Billing"/>
    <n v="2"/>
    <n v="46.76"/>
    <x v="0"/>
    <n v="0"/>
    <n v="107.55"/>
    <n v="73.3"/>
    <n v="34.25"/>
    <n v="0.3184565318456532"/>
    <s v="Debit Card"/>
    <s v="Not Returned"/>
    <s v="In-Store"/>
    <x v="413"/>
    <s v="Weekend"/>
  </r>
  <r>
    <s v="INV101247"/>
    <x v="200"/>
    <s v="CUST0639"/>
    <s v="Hari Raj"/>
    <s v="Gold"/>
    <s v="PRD076"/>
    <x v="144"/>
    <x v="2"/>
    <x v="164"/>
    <s v="FreshMart Mumbai Complex"/>
    <x v="1"/>
    <n v="797202"/>
    <n v="2.0210185122465827E-3"/>
    <s v="EMP0180"/>
    <s v="Venkat Balan"/>
    <s v="Billing"/>
    <n v="4"/>
    <n v="423.99"/>
    <x v="4"/>
    <n v="84.8"/>
    <n v="1611.16"/>
    <n v="1280.76"/>
    <n v="330.4"/>
    <n v="0.20506963926611879"/>
    <s v="Debit Card"/>
    <s v="Not Returned"/>
    <s v="In-Store"/>
    <x v="569"/>
    <s v="Weekday"/>
  </r>
  <r>
    <s v="INV101248"/>
    <x v="18"/>
    <s v="CUST0047"/>
    <s v="Janani Iyer"/>
    <s v="Bronze"/>
    <s v="PRD102"/>
    <x v="136"/>
    <x v="4"/>
    <x v="87"/>
    <s v="FreshMart Ahmedabad Hub"/>
    <x v="1"/>
    <n v="817396"/>
    <n v="2.0276218625978103E-3"/>
    <s v="EMP0138"/>
    <s v="Dinesh Velan"/>
    <s v="Cashier"/>
    <n v="4"/>
    <n v="400.33"/>
    <x v="2"/>
    <n v="160.13"/>
    <n v="1657.37"/>
    <n v="1363.6"/>
    <n v="293.77"/>
    <n v="0.17725070442930668"/>
    <s v="Debit Card"/>
    <s v="Returned"/>
    <s v="Mobile App"/>
    <x v="335"/>
    <s v="Weekend"/>
  </r>
  <r>
    <s v="INV101260"/>
    <x v="76"/>
    <s v="CUST0635"/>
    <s v="Thenmozhi Rao"/>
    <s v="Gold"/>
    <s v="PRD089"/>
    <x v="116"/>
    <x v="8"/>
    <x v="53"/>
    <s v="FreshMart Tiruppur Towers"/>
    <x v="0"/>
    <n v="496445"/>
    <n v="1.2314355064508657E-3"/>
    <s v="EMP0296"/>
    <s v="Vani Venkataraman"/>
    <s v="Billing"/>
    <n v="2"/>
    <n v="305.67"/>
    <x v="0"/>
    <n v="0"/>
    <n v="611.34"/>
    <n v="502.84"/>
    <n v="108.5"/>
    <n v="0.17747898059999345"/>
    <s v="Debit Card"/>
    <s v="Not Returned"/>
    <s v="In-Store"/>
    <x v="568"/>
    <s v="Weekday"/>
  </r>
  <r>
    <s v="INV101264"/>
    <x v="246"/>
    <s v="CUST0053"/>
    <s v="Suresh Chettiar"/>
    <s v="Bronze"/>
    <s v="PRD025"/>
    <x v="1"/>
    <x v="1"/>
    <x v="77"/>
    <s v="FreshMart Patna Arcade"/>
    <x v="3"/>
    <n v="2254678"/>
    <n v="1.3607708062969524E-4"/>
    <s v="EMP0236"/>
    <s v="Madhavan Varma"/>
    <s v="Sales"/>
    <n v="1"/>
    <n v="383.51"/>
    <x v="3"/>
    <n v="76.7"/>
    <n v="306.81"/>
    <n v="285.89999999999998"/>
    <n v="20.91"/>
    <n v="6.8152928522538375E-2"/>
    <s v="Debit Card"/>
    <s v="Not Returned"/>
    <s v="In-Store"/>
    <x v="281"/>
    <s v="Weekday"/>
  </r>
  <r>
    <s v="INV101270"/>
    <x v="305"/>
    <s v="CUST0046"/>
    <s v="Kishore Murugan"/>
    <s v="Gold"/>
    <s v="PRD008"/>
    <x v="88"/>
    <x v="9"/>
    <x v="28"/>
    <s v="FreshMart Bengaluru Square"/>
    <x v="0"/>
    <n v="2183318"/>
    <n v="1.1053131060157063E-3"/>
    <s v="EMP0312"/>
    <s v="Vasanthi Chettiar"/>
    <s v="Sales"/>
    <n v="5"/>
    <n v="482.65"/>
    <x v="0"/>
    <n v="0"/>
    <n v="2413.25"/>
    <n v="1414.4"/>
    <n v="998.85"/>
    <n v="0.41390241375738113"/>
    <s v="Debit Card"/>
    <s v="Not Returned"/>
    <s v="In-Store"/>
    <x v="282"/>
    <s v="Weekday"/>
  </r>
  <r>
    <s v="INV101278"/>
    <x v="59"/>
    <s v="CUST0279"/>
    <s v="Ramesh Devi"/>
    <s v="Gold"/>
    <s v="PRD112"/>
    <x v="16"/>
    <x v="3"/>
    <x v="126"/>
    <s v="FreshMart Pune Square"/>
    <x v="1"/>
    <n v="563088"/>
    <n v="2.7811283493876624E-3"/>
    <s v="EMP0262"/>
    <s v="Umesh Krishnan"/>
    <s v="Sales"/>
    <n v="6"/>
    <n v="283.7"/>
    <x v="3"/>
    <n v="340.44"/>
    <n v="1566.02"/>
    <n v="1263.1199999999999"/>
    <n v="302.89999999999998"/>
    <n v="0.19342026283189231"/>
    <s v="Debit Card"/>
    <s v="Not Returned"/>
    <s v="In-Store"/>
    <x v="17"/>
    <s v="Weekend"/>
  </r>
  <r>
    <s v="INV101284"/>
    <x v="54"/>
    <s v="CUST0085"/>
    <s v="Sundar Prabhu"/>
    <s v="Bronze"/>
    <s v="PRD050"/>
    <x v="40"/>
    <x v="5"/>
    <x v="75"/>
    <s v="FreshMart Kochi Colony"/>
    <x v="0"/>
    <n v="3928553"/>
    <n v="1.2411694585767329E-5"/>
    <s v="EMP0004"/>
    <s v="Hema Chettiar"/>
    <s v="Sales"/>
    <n v="1"/>
    <n v="51.33"/>
    <x v="4"/>
    <n v="2.57"/>
    <n v="48.76"/>
    <n v="37.479999999999997"/>
    <n v="11.28"/>
    <n v="0.23133716160787529"/>
    <s v="Debit Card"/>
    <s v="Not Returned"/>
    <s v="In-Store"/>
    <x v="570"/>
    <s v="Weekday"/>
  </r>
  <r>
    <s v="INV101288"/>
    <x v="208"/>
    <s v="CUST0189"/>
    <s v="Missing Customer Name"/>
    <s v="Gold"/>
    <s v="PRD040"/>
    <x v="140"/>
    <x v="12"/>
    <x v="82"/>
    <s v="FreshMart Tiruppur Market"/>
    <x v="0"/>
    <n v="5001334"/>
    <n v="8.7214731109739924E-5"/>
    <s v="EMP0288"/>
    <s v="Chitra Selvam"/>
    <s v="Sales"/>
    <n v="3"/>
    <n v="158.04"/>
    <x v="3"/>
    <n v="94.82"/>
    <n v="436.19"/>
    <n v="382.44"/>
    <n v="53.75"/>
    <n v="0.12322611705907976"/>
    <s v="Debit Card"/>
    <s v="Not Returned"/>
    <s v="In-Store"/>
    <x v="377"/>
    <s v="Weekend"/>
  </r>
  <r>
    <s v="INV101291"/>
    <x v="300"/>
    <s v="CUST0114"/>
    <s v="Hariharan Menon"/>
    <s v="Bronze"/>
    <s v="PRD022"/>
    <x v="10"/>
    <x v="0"/>
    <x v="98"/>
    <s v="FreshMart Mysuru Plaza"/>
    <x v="0"/>
    <n v="538449"/>
    <n v="8.059444812786355E-4"/>
    <s v="EMP0104"/>
    <s v="Pandi Nair"/>
    <s v="Inventory"/>
    <n v="1"/>
    <n v="397.22"/>
    <x v="4"/>
    <n v="19.86"/>
    <n v="433.96"/>
    <n v="319.37"/>
    <n v="114.59"/>
    <n v="0.26405659507788737"/>
    <s v="Debit Card"/>
    <s v="Not Returned"/>
    <s v="Online"/>
    <x v="295"/>
    <s v="Weekend"/>
  </r>
  <r>
    <s v="INV101297"/>
    <x v="62"/>
    <s v="CUST0541"/>
    <s v="Divya Reddy"/>
    <s v="Gold"/>
    <s v="PRD048"/>
    <x v="104"/>
    <x v="5"/>
    <x v="90"/>
    <s v="FreshMart Mysuru Complex"/>
    <x v="0"/>
    <n v="433000"/>
    <n v="3.0104157043879909E-3"/>
    <s v="EMP0222"/>
    <s v="Poornima Rao"/>
    <s v="Inventory"/>
    <n v="8"/>
    <n v="166.69"/>
    <x v="1"/>
    <n v="200.03"/>
    <n v="1303.51"/>
    <n v="873.68"/>
    <n v="429.83"/>
    <n v="0.32974814155625964"/>
    <s v="Debit Card"/>
    <s v="Not Returned"/>
    <s v="Mobile App"/>
    <x v="563"/>
    <s v="Weekend"/>
  </r>
  <r>
    <s v="INV101298"/>
    <x v="300"/>
    <s v="CUST0311"/>
    <s v="Sudha Pandian"/>
    <s v="Bronze"/>
    <s v="PRD091"/>
    <x v="101"/>
    <x v="8"/>
    <x v="24"/>
    <s v="FreshMart Bengaluru Market"/>
    <x v="0"/>
    <n v="4760462"/>
    <n v="2.4531652600104777E-4"/>
    <s v="EMP0268"/>
    <s v="Dhanya Sharma"/>
    <s v="Store Manager"/>
    <n v="3"/>
    <n v="376.11"/>
    <x v="2"/>
    <n v="112.83"/>
    <n v="1167.82"/>
    <n v="904.71"/>
    <n v="263.11"/>
    <n v="0.22530013186963746"/>
    <s v="Debit Card"/>
    <s v="Not Returned"/>
    <s v="In-Store"/>
    <x v="495"/>
    <s v="Weekend"/>
  </r>
  <r>
    <s v="INV101316"/>
    <x v="141"/>
    <s v="CUST0439"/>
    <s v="Vijay Velan"/>
    <s v="Silver"/>
    <s v="PRD089"/>
    <x v="116"/>
    <x v="8"/>
    <x v="43"/>
    <s v="FreshMart Tiruppur Square"/>
    <x v="0"/>
    <n v="890380"/>
    <n v="6.5227206361328865E-4"/>
    <s v="EMP0245"/>
    <s v="Ashok Nathan"/>
    <s v="Inventory"/>
    <n v="2"/>
    <n v="305.67"/>
    <x v="4"/>
    <n v="30.57"/>
    <n v="580.77"/>
    <n v="502.84"/>
    <n v="77.930000000000007"/>
    <n v="0.13418392823320766"/>
    <s v="Debit Card"/>
    <s v="Not Returned"/>
    <s v="In-Store"/>
    <x v="571"/>
    <s v="Weekday"/>
  </r>
  <r>
    <s v="INV101317"/>
    <x v="183"/>
    <s v="CUST0022"/>
    <s v="Eswari Reddy"/>
    <s v="Bronze"/>
    <s v="PRD026"/>
    <x v="99"/>
    <x v="1"/>
    <x v="59"/>
    <s v="FreshMart Mysuru Square"/>
    <x v="0"/>
    <n v="4282083"/>
    <n v="6.5444784699409149E-5"/>
    <s v="EMP0311"/>
    <s v="Vijay Gounder"/>
    <s v="Store Manager"/>
    <n v="1"/>
    <n v="329.69"/>
    <x v="1"/>
    <n v="49.45"/>
    <n v="280.24"/>
    <n v="247.25"/>
    <n v="32.99"/>
    <n v="0.11772052526405938"/>
    <s v="Debit Card"/>
    <s v="Not Returned"/>
    <s v="In-Store"/>
    <x v="44"/>
    <s v="Weekday"/>
  </r>
  <r>
    <s v="INV101321"/>
    <x v="127"/>
    <s v="CUST0027"/>
    <s v="Chandran Mudaliar"/>
    <s v="Silver"/>
    <s v="PRD047"/>
    <x v="52"/>
    <x v="5"/>
    <x v="125"/>
    <s v="FreshMart Erode Hub"/>
    <x v="0"/>
    <n v="2101567"/>
    <n v="1.8050816367025179E-4"/>
    <s v="EMP0295"/>
    <s v="Lakshmi Nair"/>
    <s v="Inventory"/>
    <n v="1"/>
    <n v="474.19"/>
    <x v="3"/>
    <n v="94.84"/>
    <n v="379.35"/>
    <n v="343.89"/>
    <n v="35.46"/>
    <n v="9.3475682087781731E-2"/>
    <s v="Debit Card"/>
    <s v="Not Returned"/>
    <s v="In-Store"/>
    <x v="572"/>
    <s v="Weekday"/>
  </r>
  <r>
    <s v="INV101325"/>
    <x v="163"/>
    <s v="CUST0202"/>
    <s v="Vijay Nair"/>
    <s v="Bronze"/>
    <s v="PRD095"/>
    <x v="18"/>
    <x v="4"/>
    <x v="35"/>
    <s v="FreshMart Hyderabad Hub"/>
    <x v="0"/>
    <n v="4125485"/>
    <n v="6.2370848518416623E-5"/>
    <s v="EMP0041"/>
    <s v="Thenmozhi Pandian"/>
    <s v="Inventory"/>
    <n v="4"/>
    <n v="75.680000000000007"/>
    <x v="1"/>
    <n v="45.41"/>
    <n v="257.31"/>
    <n v="248.56"/>
    <n v="8.75"/>
    <n v="3.4005674089619527E-2"/>
    <s v="Debit Card"/>
    <s v="Not Returned"/>
    <s v="In-Store"/>
    <x v="204"/>
    <s v="Weekday"/>
  </r>
  <r>
    <s v="INV101333"/>
    <x v="222"/>
    <s v="CUST0389"/>
    <s v="Madhavan Naidu"/>
    <s v="Silver"/>
    <s v="PRD047"/>
    <x v="52"/>
    <x v="5"/>
    <x v="0"/>
    <s v="FreshMart Mysuru Colony"/>
    <x v="0"/>
    <n v="808240"/>
    <n v="2.7867960011877663E-3"/>
    <s v="EMP0172"/>
    <s v="Geetha Naicker"/>
    <s v="Cashier"/>
    <n v="5"/>
    <n v="474.19"/>
    <x v="4"/>
    <n v="118.55"/>
    <n v="2252.4"/>
    <n v="1719.45"/>
    <n v="532.95000000000005"/>
    <n v="0.23661427810335642"/>
    <s v="Debit Card"/>
    <s v="Not Returned"/>
    <s v="Online"/>
    <x v="186"/>
    <s v="Weekday"/>
  </r>
  <r>
    <s v="INV101354"/>
    <x v="113"/>
    <s v="CUST0158"/>
    <s v="Hemalatha Murugan"/>
    <s v="Bronze"/>
    <s v="PRD030"/>
    <x v="9"/>
    <x v="1"/>
    <x v="163"/>
    <s v="FreshMart Kolkata Hub"/>
    <x v="3"/>
    <n v="1936383"/>
    <n v="2.0504724530219487E-4"/>
    <s v="EMP0085"/>
    <s v="Kalpana Nair"/>
    <s v="Store Manager"/>
    <n v="2"/>
    <n v="172.63"/>
    <x v="0"/>
    <n v="0"/>
    <n v="397.05"/>
    <n v="284"/>
    <n v="113.05"/>
    <n v="0.28472484573731266"/>
    <s v="Debit Card"/>
    <s v="Not Returned"/>
    <s v="Online"/>
    <x v="242"/>
    <s v="Weekend"/>
  </r>
  <r>
    <s v="INV101356"/>
    <x v="80"/>
    <s v="CUST0686"/>
    <s v="Hemalatha Balan"/>
    <s v="Gold"/>
    <s v="PRD016"/>
    <x v="34"/>
    <x v="0"/>
    <x v="133"/>
    <s v="FreshMart Coimbatore Circle"/>
    <x v="0"/>
    <n v="2118448"/>
    <n v="1.4127323399016638E-4"/>
    <s v="EMP0109"/>
    <s v="Dinesh Chettiar"/>
    <s v="Store Manager"/>
    <n v="4"/>
    <n v="65.06"/>
    <x v="0"/>
    <n v="0"/>
    <n v="299.27999999999997"/>
    <n v="192.6"/>
    <n v="-261.85000000000002"/>
    <n v="-0.87493317294840967"/>
    <s v="Debit Card"/>
    <s v="Not Returned"/>
    <s v="Online"/>
    <x v="137"/>
    <s v="Weekend"/>
  </r>
  <r>
    <s v="INV101365"/>
    <x v="197"/>
    <s v="CUST0242"/>
    <s v="Missing Customer Name"/>
    <s v="Gold"/>
    <s v="PRD133"/>
    <x v="14"/>
    <x v="7"/>
    <x v="165"/>
    <s v="FreshMart Mysuru Enclave"/>
    <x v="0"/>
    <n v="523684"/>
    <n v="4.531931470123204E-4"/>
    <s v="EMP0192"/>
    <s v="Rajesh Mudaliar"/>
    <s v="Billing"/>
    <n v="3"/>
    <n v="87.9"/>
    <x v="2"/>
    <n v="26.37"/>
    <n v="237.33"/>
    <n v="186.75"/>
    <n v="50.58"/>
    <n v="0.21312097080015166"/>
    <s v="Debit Card"/>
    <s v="Not Returned"/>
    <s v="In-Store"/>
    <x v="417"/>
    <s v="Weekday"/>
  </r>
  <r>
    <s v="INV101366"/>
    <x v="27"/>
    <s v="CUST0061"/>
    <s v="Deepa Sekar"/>
    <s v="Gold"/>
    <s v="PRD003"/>
    <x v="57"/>
    <x v="9"/>
    <x v="112"/>
    <s v="FreshMart Kochi Extension"/>
    <x v="0"/>
    <n v="5240750"/>
    <n v="7.3469827791823692E-4"/>
    <s v="EMP0027"/>
    <s v="Priya Sharma"/>
    <s v="Billing"/>
    <n v="8"/>
    <n v="601.62"/>
    <x v="3"/>
    <n v="962.59"/>
    <n v="3850.37"/>
    <n v="2749.2"/>
    <n v="1101.17"/>
    <n v="0.28599069699795088"/>
    <s v="Debit Card"/>
    <s v="Not Returned"/>
    <s v="In-Store"/>
    <x v="37"/>
    <s v="Weekday"/>
  </r>
  <r>
    <s v="INV101275"/>
    <x v="313"/>
    <s v="CUST0461"/>
    <s v="Prakash Achari"/>
    <s v="Gold"/>
    <s v="PRD005"/>
    <x v="44"/>
    <x v="9"/>
    <x v="84"/>
    <s v="FreshMart Chennai Central"/>
    <x v="0"/>
    <n v="471467"/>
    <n v="2.1259176145944467E-3"/>
    <s v="EMP0150"/>
    <s v="Dhanya Iyer"/>
    <s v="Operations"/>
    <n v="3"/>
    <n v="334.1"/>
    <x v="0"/>
    <n v="0"/>
    <n v="1002.3"/>
    <n v="615.80999999999995"/>
    <n v="386.49"/>
    <n v="0.38560311284046694"/>
    <s v="Debit Card"/>
    <s v="Not Returned"/>
    <s v="In-Store"/>
    <x v="300"/>
    <s v="Weekday"/>
  </r>
  <r>
    <s v="INV101375"/>
    <x v="329"/>
    <s v="CUST0566"/>
    <s v="Kishore Mudaliar"/>
    <s v="Bronze"/>
    <s v="PRD126"/>
    <x v="79"/>
    <x v="6"/>
    <x v="39"/>
    <s v="FreshMart Pune Main Road"/>
    <x v="2"/>
    <n v="491371"/>
    <n v="2.9348089325580873E-3"/>
    <s v="EMP0050"/>
    <s v="Umesh Menon"/>
    <s v="Sales"/>
    <n v="4"/>
    <n v="360.52"/>
    <x v="0"/>
    <n v="0"/>
    <n v="1442.08"/>
    <n v="1297.92"/>
    <n v="144.16"/>
    <n v="9.9966714745367807E-2"/>
    <s v="Debit Card"/>
    <s v="Not Returned"/>
    <s v="In-Store"/>
    <x v="274"/>
    <s v="Weekday"/>
  </r>
  <r>
    <s v="INV101378"/>
    <x v="87"/>
    <s v="CUST0463"/>
    <s v="Gayathri Gounder"/>
    <s v="Gold"/>
    <s v="PRD089"/>
    <x v="116"/>
    <x v="8"/>
    <x v="160"/>
    <s v="FreshMart Mysuru Bypass"/>
    <x v="0"/>
    <n v="4027644"/>
    <n v="4.9526720832327787E-4"/>
    <s v="EMP0224"/>
    <s v="Sathish Sekar"/>
    <s v="Operations"/>
    <n v="6"/>
    <n v="332.46"/>
    <x v="0"/>
    <n v="0"/>
    <n v="1994.76"/>
    <n v="1508.52"/>
    <n v="486.24"/>
    <n v="0.24375864765686098"/>
    <s v="Debit Card"/>
    <s v="Not Returned"/>
    <s v="Mobile App"/>
    <x v="387"/>
    <s v="Weekday"/>
  </r>
  <r>
    <s v="INV101379"/>
    <x v="107"/>
    <s v="CUST0522"/>
    <s v="Gayathri Naicker"/>
    <s v="Silver"/>
    <s v="PRD003"/>
    <x v="57"/>
    <x v="9"/>
    <x v="89"/>
    <s v="FreshMart Salem Bypass"/>
    <x v="0"/>
    <n v="5200952"/>
    <n v="5.2160642897684881E-4"/>
    <s v="EMP0115"/>
    <s v="Vasanth Menon"/>
    <s v="Store Manager"/>
    <n v="4"/>
    <n v="589.75"/>
    <x v="0"/>
    <n v="0"/>
    <n v="2712.85"/>
    <n v="1374.6"/>
    <n v="1338.25"/>
    <n v="0.49330040363455407"/>
    <s v="Debit Card"/>
    <s v="Not Returned"/>
    <s v="Online"/>
    <x v="528"/>
    <s v="Weekend"/>
  </r>
  <r>
    <s v="INV101382"/>
    <x v="153"/>
    <s v="CUST0474"/>
    <s v="Geetha Venkataraman"/>
    <s v="Bronze"/>
    <s v="PRD130"/>
    <x v="128"/>
    <x v="7"/>
    <x v="116"/>
    <s v="FreshMart Surat Enclave"/>
    <x v="1"/>
    <n v="1079276"/>
    <n v="1.0522980220073457E-3"/>
    <s v="EMP0009"/>
    <s v="Usha Chettiar"/>
    <s v="Cashier"/>
    <n v="2"/>
    <n v="519.78"/>
    <x v="4"/>
    <n v="51.98"/>
    <n v="1135.72"/>
    <n v="795.84"/>
    <n v="339.88"/>
    <n v="0.29926390307470152"/>
    <s v="Debit Card"/>
    <s v="Not Returned"/>
    <s v="In-Store"/>
    <x v="355"/>
    <s v="Weekend"/>
  </r>
  <r>
    <s v="INV101393"/>
    <x v="5"/>
    <s v="CUST0238"/>
    <s v="Balaji Varma"/>
    <s v="Silver"/>
    <s v="PRD110"/>
    <x v="47"/>
    <x v="3"/>
    <x v="42"/>
    <s v="FreshMart Madurai Colony"/>
    <x v="0"/>
    <n v="2169082"/>
    <n v="0"/>
    <s v="EMP0285"/>
    <s v="Lalitha Murugan"/>
    <s v="Store Manager"/>
    <n v="3"/>
    <n v="291.93"/>
    <x v="1"/>
    <n v="131.37"/>
    <m/>
    <n v="761.1"/>
    <n v="94.98"/>
    <n v="0"/>
    <s v="Debit Card"/>
    <s v="Not Returned"/>
    <s v="Mobile App"/>
    <x v="435"/>
    <s v="Weekend"/>
  </r>
  <r>
    <s v="INV101395"/>
    <x v="330"/>
    <s v="CUST0097"/>
    <s v="Deepak Prabhu"/>
    <s v="Bronze"/>
    <s v="PRD032"/>
    <x v="42"/>
    <x v="1"/>
    <x v="55"/>
    <s v="FreshMart Ahmedabad Gardens"/>
    <x v="1"/>
    <n v="1952402"/>
    <n v="2.1682522349393207E-4"/>
    <s v="EMP0201"/>
    <s v="Bharath Reddy"/>
    <s v="Sales"/>
    <n v="3"/>
    <n v="141.11000000000001"/>
    <x v="0"/>
    <n v="0"/>
    <n v="423.33"/>
    <n v="347.73"/>
    <n v="75.599999999999994"/>
    <n v="0.17858408333923889"/>
    <s v="Debit Card"/>
    <s v="Not Returned"/>
    <s v="In-Store"/>
    <x v="573"/>
    <s v="Weekday"/>
  </r>
  <r>
    <s v="INV101397"/>
    <x v="108"/>
    <s v="CUST0541"/>
    <s v="Divya Reddy"/>
    <s v="Gold"/>
    <s v="PRD094"/>
    <x v="109"/>
    <x v="4"/>
    <x v="61"/>
    <s v="FreshMart Ahmedabad Arcade"/>
    <x v="1"/>
    <n v="2632479"/>
    <n v="4.2886192064590071E-4"/>
    <s v="EMP0340"/>
    <s v="Nithya Subramaniam"/>
    <s v="Cashier"/>
    <n v="4"/>
    <n v="332.05"/>
    <x v="1"/>
    <n v="199.23"/>
    <n v="1128.97"/>
    <n v="1002.76"/>
    <n v="126.21"/>
    <n v="0.11179216453935888"/>
    <s v="Debit Card"/>
    <s v="Not Returned"/>
    <s v="In-Store"/>
    <x v="109"/>
    <s v="Weekday"/>
  </r>
  <r>
    <s v="INV101403"/>
    <x v="84"/>
    <s v="CUST0063"/>
    <s v="Priya Varma"/>
    <s v="Gold"/>
    <s v="PRD068"/>
    <x v="83"/>
    <x v="11"/>
    <x v="121"/>
    <s v="FreshMart Erode Crossing"/>
    <x v="0"/>
    <n v="794126"/>
    <n v="2.1714564187547067E-3"/>
    <s v="EMP0186"/>
    <s v="Hemalatha Velan"/>
    <s v="Billing"/>
    <n v="8"/>
    <n v="253.59"/>
    <x v="1"/>
    <n v="304.31"/>
    <n v="1724.41"/>
    <n v="1287.8399999999999"/>
    <n v="436.57"/>
    <n v="0.25317064967148184"/>
    <s v="Debit Card"/>
    <s v="Not Returned"/>
    <s v="In-Store"/>
    <x v="574"/>
    <s v="Weekday"/>
  </r>
  <r>
    <s v="INV101407"/>
    <x v="262"/>
    <s v="CUST0225"/>
    <s v="Raghav Naicker"/>
    <s v="Silver"/>
    <s v="PRD027"/>
    <x v="17"/>
    <x v="1"/>
    <x v="128"/>
    <s v="FreshMart Mumbai Bypass"/>
    <x v="1"/>
    <n v="1021792"/>
    <n v="3.7601586232814503E-4"/>
    <s v="EMP0301"/>
    <s v="Kalpana Prabhu"/>
    <s v="Inventory"/>
    <n v="3"/>
    <n v="139.21"/>
    <x v="3"/>
    <n v="83.53"/>
    <n v="384.21"/>
    <n v="320.97000000000003"/>
    <n v="63.24"/>
    <n v="0.16459748574998048"/>
    <s v="Debit Card"/>
    <s v="Not Returned"/>
    <s v="In-Store"/>
    <x v="574"/>
    <s v="Weekend"/>
  </r>
  <r>
    <s v="INV101419"/>
    <x v="22"/>
    <s v="CUST0699"/>
    <s v="Karthik Iyer"/>
    <s v="Gold"/>
    <s v="PRD089"/>
    <x v="116"/>
    <x v="8"/>
    <x v="15"/>
    <s v="FreshMart Tiruppur Complex"/>
    <x v="0"/>
    <n v="4327607"/>
    <n v="5.0224061473234515E-4"/>
    <s v="EMP0283"/>
    <s v="Suresh Pandian"/>
    <s v="Sales"/>
    <n v="7"/>
    <n v="345"/>
    <x v="2"/>
    <n v="241.5"/>
    <n v="2173.5"/>
    <n v="1759.94"/>
    <n v="413.56"/>
    <n v="0.19027375201288244"/>
    <s v="Debit Card"/>
    <s v="Not Returned"/>
    <s v="In-Store"/>
    <x v="107"/>
    <s v="Weekday"/>
  </r>
  <r>
    <s v="INV101434"/>
    <x v="58"/>
    <s v="CUST0662"/>
    <s v="Balamurugan Nair"/>
    <s v="Bronze"/>
    <s v="PRD012"/>
    <x v="61"/>
    <x v="9"/>
    <x v="89"/>
    <s v="FreshMart Salem Bypass"/>
    <x v="0"/>
    <n v="5200952"/>
    <n v="1.8735608403999882E-4"/>
    <s v="EMP0115"/>
    <s v="Vasanth Menon"/>
    <s v="Store Manager"/>
    <n v="2"/>
    <n v="541.35"/>
    <x v="2"/>
    <n v="108.27"/>
    <n v="974.43"/>
    <n v="672.8"/>
    <n v="301.63"/>
    <n v="0.30954506737272047"/>
    <s v="Debit Card"/>
    <s v="Not Returned"/>
    <s v="Mobile App"/>
    <x v="407"/>
    <s v="Weekday"/>
  </r>
  <r>
    <s v="INV101448"/>
    <x v="80"/>
    <s v="CUST0587"/>
    <s v="Uma Iyer"/>
    <s v="Bronze"/>
    <s v="PRD111"/>
    <x v="3"/>
    <x v="3"/>
    <x v="91"/>
    <s v="FreshMart Mysuru Towers"/>
    <x v="0"/>
    <n v="988505"/>
    <n v="1.0491297464352734E-3"/>
    <s v="EMP0124"/>
    <s v="Vijay Pandian"/>
    <s v="Sales"/>
    <n v="4"/>
    <n v="225.45"/>
    <x v="0"/>
    <n v="0"/>
    <n v="1037.07"/>
    <n v="763.6"/>
    <n v="273.47000000000003"/>
    <n v="0.26369483255710807"/>
    <s v="Debit Card"/>
    <s v="Not Returned"/>
    <s v="In-Store"/>
    <x v="46"/>
    <s v="Weekend"/>
  </r>
  <r>
    <s v="INV101449"/>
    <x v="309"/>
    <s v="CUST0570"/>
    <s v="Banu Iyer"/>
    <s v="Silver"/>
    <s v="PRD035"/>
    <x v="29"/>
    <x v="1"/>
    <x v="121"/>
    <s v="FreshMart Erode Crossing"/>
    <x v="0"/>
    <n v="794126"/>
    <n v="2.028330516819749E-3"/>
    <s v="EMP0031"/>
    <s v="Ramesh Iyer"/>
    <s v="Cashier"/>
    <n v="4"/>
    <n v="503.36"/>
    <x v="3"/>
    <n v="402.69"/>
    <n v="1610.75"/>
    <n v="1559.2"/>
    <n v="51.55"/>
    <n v="3.2003724972838737E-2"/>
    <s v="Debit Card"/>
    <s v="Not Returned"/>
    <s v="Online"/>
    <x v="556"/>
    <s v="Weekday"/>
  </r>
  <r>
    <s v="INV101452"/>
    <x v="45"/>
    <s v="CUST0441"/>
    <s v="Hari Kumar"/>
    <s v="Silver"/>
    <s v="PRD068"/>
    <x v="83"/>
    <x v="11"/>
    <x v="115"/>
    <s v="FreshMart Jaipur Hub"/>
    <x v="2"/>
    <n v="4933324"/>
    <n v="1.1296237587476516E-4"/>
    <s v="EMP0062"/>
    <s v="Jaya Selvam"/>
    <s v="Operations"/>
    <n v="3"/>
    <n v="232.2"/>
    <x v="3"/>
    <n v="139.32"/>
    <n v="557.28"/>
    <n v="482.94"/>
    <n v="74.34"/>
    <n v="0.13339793281653747"/>
    <s v="Debit Card"/>
    <s v="Not Returned"/>
    <s v="In-Store"/>
    <x v="159"/>
    <s v="Weekday"/>
  </r>
  <r>
    <s v="INV101453"/>
    <x v="80"/>
    <s v="CUST0415"/>
    <s v="Bharath Devi"/>
    <s v="Gold"/>
    <s v="PRD084"/>
    <x v="118"/>
    <x v="8"/>
    <x v="160"/>
    <s v="FreshMart Mysuru Bypass"/>
    <x v="0"/>
    <n v="4027644"/>
    <n v="4.1617878839341312E-4"/>
    <s v="EMP0224"/>
    <s v="Sathish Sekar"/>
    <s v="Operations"/>
    <n v="6"/>
    <n v="242.93"/>
    <x v="0"/>
    <n v="0"/>
    <n v="1676.22"/>
    <n v="1093.02"/>
    <n v="583.20000000000005"/>
    <n v="0.34792568994523393"/>
    <s v="Debit Card"/>
    <s v="Not Returned"/>
    <s v="In-Store"/>
    <x v="113"/>
    <s v="Weekend"/>
  </r>
  <r>
    <s v="INV101456"/>
    <x v="19"/>
    <s v="CUST0321"/>
    <s v="Yamuna Mudaliar"/>
    <s v="Silver"/>
    <s v="PRD012"/>
    <x v="61"/>
    <x v="9"/>
    <x v="26"/>
    <s v="FreshMart Chennai Gardens"/>
    <x v="0"/>
    <n v="1922335"/>
    <n v="1.5382958745484008E-3"/>
    <s v="EMP0122"/>
    <s v="Rajesh Chettiar"/>
    <s v="Cashier"/>
    <n v="5"/>
    <n v="541.35"/>
    <x v="4"/>
    <n v="135.34"/>
    <n v="2957.12"/>
    <n v="1682"/>
    <n v="1275.1199999999999"/>
    <n v="0.43120333297262198"/>
    <s v="Debit Card"/>
    <s v="Not Returned"/>
    <s v="In-Store"/>
    <x v="572"/>
    <s v="Weekend"/>
  </r>
  <r>
    <s v="INV101459"/>
    <x v="58"/>
    <s v="CUST0278"/>
    <s v="Umesh Nair"/>
    <s v="Silver"/>
    <s v="PRD057"/>
    <x v="5"/>
    <x v="5"/>
    <x v="5"/>
    <s v="FreshMart Salem Crossing"/>
    <x v="0"/>
    <n v="518088"/>
    <n v="1.8413281141427711E-3"/>
    <s v="EMP0120"/>
    <s v="Mala Rao"/>
    <s v="Cashier"/>
    <n v="3"/>
    <n v="317.99"/>
    <x v="0"/>
    <n v="0"/>
    <n v="953.97"/>
    <n v="705.15"/>
    <n v="248.82"/>
    <n v="0.26082581213245698"/>
    <s v="Debit Card"/>
    <s v="Not Returned"/>
    <s v="In-Store"/>
    <x v="575"/>
    <s v="Weekday"/>
  </r>
  <r>
    <s v="INV101460"/>
    <x v="331"/>
    <s v="CUST0370"/>
    <s v="Jaya Naicker"/>
    <s v="Gold"/>
    <s v="PRD018"/>
    <x v="0"/>
    <x v="0"/>
    <x v="6"/>
    <s v="FreshMart Surat Junction"/>
    <x v="1"/>
    <n v="2138213"/>
    <n v="4.3660290158183492E-4"/>
    <s v="EMP0021"/>
    <s v="Tamil Nathan"/>
    <s v="Inventory"/>
    <n v="4"/>
    <n v="259.32"/>
    <x v="2"/>
    <n v="103.73"/>
    <n v="933.55"/>
    <n v="764.8"/>
    <n v="168.75"/>
    <n v="0.18076160891221682"/>
    <s v="Debit Card"/>
    <s v="Not Returned"/>
    <s v="In-Store"/>
    <x v="7"/>
    <s v="Weekday"/>
  </r>
  <r>
    <s v="INV101461"/>
    <x v="115"/>
    <s v="CUST0417"/>
    <s v="Sanjay Chandran"/>
    <s v="Bronze"/>
    <s v="PRD011"/>
    <x v="86"/>
    <x v="9"/>
    <x v="139"/>
    <s v="FreshMart Kochi Square"/>
    <x v="0"/>
    <n v="429599"/>
    <n v="1.1169253187274645E-3"/>
    <s v="EMP0322"/>
    <s v="Prasath Naidu"/>
    <s v="Billing"/>
    <n v="3"/>
    <n v="168.36"/>
    <x v="4"/>
    <n v="25.25"/>
    <n v="479.83"/>
    <n v="306.69"/>
    <n v="173.14"/>
    <n v="0.36083612946251797"/>
    <s v="Debit Card"/>
    <s v="Not Returned"/>
    <s v="In-Store"/>
    <x v="94"/>
    <s v="Weekday"/>
  </r>
  <r>
    <s v="INV101463"/>
    <x v="19"/>
    <s v="CUST0072"/>
    <s v="Vijay Chandran"/>
    <s v="Gold"/>
    <s v="PRD008"/>
    <x v="88"/>
    <x v="9"/>
    <x v="115"/>
    <s v="FreshMart Jaipur Hub"/>
    <x v="2"/>
    <n v="4933324"/>
    <n v="7.3936964205067416E-4"/>
    <s v="EMP0126"/>
    <s v="Anjali Kumar"/>
    <s v="Sales"/>
    <n v="8"/>
    <n v="495.59"/>
    <x v="3"/>
    <n v="792.94"/>
    <n v="3647.55"/>
    <n v="2263.04"/>
    <n v="1384.51"/>
    <n v="0.37957258982056447"/>
    <s v="Debit Card"/>
    <s v="Not Returned"/>
    <s v="In-Store"/>
    <x v="505"/>
    <s v="Weekend"/>
  </r>
  <r>
    <s v="INV101466"/>
    <x v="186"/>
    <s v="CUST0059"/>
    <s v="Banu Sharma"/>
    <s v="Bronze"/>
    <s v="PRD031"/>
    <x v="90"/>
    <x v="1"/>
    <x v="72"/>
    <s v="FreshMart Ahmedabad Heights"/>
    <x v="1"/>
    <n v="442084"/>
    <n v="2.4052894924946389E-3"/>
    <s v="EMP0343"/>
    <s v="Kishore Velan"/>
    <s v="Inventory"/>
    <n v="3"/>
    <n v="342.46"/>
    <x v="2"/>
    <n v="102.74"/>
    <n v="1063.3399999999999"/>
    <n v="815.34"/>
    <n v="248"/>
    <n v="0.23322737788477818"/>
    <s v="Debit Card"/>
    <s v="Not Returned"/>
    <s v="In-Store"/>
    <x v="576"/>
    <s v="Weekend"/>
  </r>
  <r>
    <s v="INV101473"/>
    <x v="332"/>
    <s v="CUST0244"/>
    <s v="Padma Naicker"/>
    <s v="Silver"/>
    <s v="PRD004"/>
    <x v="89"/>
    <x v="9"/>
    <x v="157"/>
    <s v="FreshMart Madurai Point"/>
    <x v="0"/>
    <n v="2213986"/>
    <n v="1.5289617910863032E-4"/>
    <s v="EMP0065"/>
    <s v="Kavya Velan"/>
    <s v="Cashier"/>
    <n v="1"/>
    <n v="398.25"/>
    <x v="1"/>
    <n v="59.74"/>
    <n v="338.51"/>
    <n v="236.54"/>
    <n v="101.97"/>
    <n v="0.3012318690732918"/>
    <s v="Debit Card"/>
    <s v="Not Returned"/>
    <s v="In-Store"/>
    <x v="137"/>
    <s v="Weekday"/>
  </r>
  <r>
    <s v="INV101474"/>
    <x v="333"/>
    <s v="CUST0673"/>
    <s v="Hari Sharma"/>
    <s v="Silver"/>
    <s v="PRD014"/>
    <x v="67"/>
    <x v="0"/>
    <x v="2"/>
    <s v="FreshMart Bengaluru Plaza"/>
    <x v="0"/>
    <n v="1059131"/>
    <n v="0"/>
    <s v="EMP0133"/>
    <s v="Deepak Naicker"/>
    <s v="Sales"/>
    <n v="2"/>
    <n v="434.65"/>
    <x v="3"/>
    <n v="173.86"/>
    <m/>
    <n v="703.26"/>
    <n v="-7.82"/>
    <n v="0"/>
    <s v="Debit Card"/>
    <s v="Not Returned"/>
    <s v="In-Store"/>
    <x v="346"/>
    <s v="Weekday"/>
  </r>
  <r>
    <s v="INV101478"/>
    <x v="175"/>
    <s v="CUST0651"/>
    <s v="Ilango Mudaliar"/>
    <s v="Bronze"/>
    <s v="PRD056"/>
    <x v="54"/>
    <x v="5"/>
    <x v="10"/>
    <s v="FreshMart Salem Main Road"/>
    <x v="0"/>
    <n v="838760"/>
    <n v="1.1333277695645954E-3"/>
    <s v="EMP0171"/>
    <s v="Ashok Nair"/>
    <s v="Cashier"/>
    <n v="3"/>
    <n v="333.54"/>
    <x v="4"/>
    <n v="50.03"/>
    <n v="950.59"/>
    <n v="715.29"/>
    <n v="235.3"/>
    <n v="0.24753048106965148"/>
    <s v="Debit Card"/>
    <s v="Not Returned"/>
    <s v="In-Store"/>
    <x v="577"/>
    <s v="Weekday"/>
  </r>
  <r>
    <s v="INV101482"/>
    <x v="175"/>
    <s v="CUST0685"/>
    <s v="Naveen Achari"/>
    <s v="Gold"/>
    <s v="PRD049"/>
    <x v="126"/>
    <x v="5"/>
    <x v="27"/>
    <s v="FreshMart Madurai Circle"/>
    <x v="0"/>
    <n v="2005131"/>
    <n v="8.389277309063598E-4"/>
    <s v="EMP0068"/>
    <s v="Manoj Subramaniam"/>
    <s v="Sales"/>
    <n v="4"/>
    <n v="420.54"/>
    <x v="0"/>
    <n v="0"/>
    <n v="1682.16"/>
    <n v="1235.76"/>
    <n v="446.4"/>
    <n v="0.26537309173919243"/>
    <s v="Debit Card"/>
    <s v="Not Returned"/>
    <s v="In-Store"/>
    <x v="217"/>
    <s v="Weekday"/>
  </r>
  <r>
    <s v="INV101493"/>
    <x v="136"/>
    <s v="CUST0433"/>
    <s v="Uma Nair"/>
    <s v="Gold"/>
    <s v="PRD035"/>
    <x v="29"/>
    <x v="1"/>
    <x v="157"/>
    <s v="FreshMart Madurai Point"/>
    <x v="0"/>
    <n v="2213986"/>
    <n v="1.7493154879931491E-3"/>
    <s v="EMP0225"/>
    <s v="Banu Achari"/>
    <s v="Sales"/>
    <n v="8"/>
    <n v="509.6"/>
    <x v="4"/>
    <n v="203.84"/>
    <n v="3872.96"/>
    <n v="3118.4"/>
    <n v="754.56"/>
    <n v="0.19482772866231512"/>
    <s v="Debit Card"/>
    <s v="Not Returned"/>
    <s v="Online"/>
    <x v="212"/>
    <s v="Weekday"/>
  </r>
  <r>
    <s v="INV101504"/>
    <x v="97"/>
    <s v="CUST0343"/>
    <s v="Jayakumar Nathan"/>
    <s v="Silver"/>
    <s v="PRD021"/>
    <x v="15"/>
    <x v="0"/>
    <x v="122"/>
    <s v="FreshMart Delhi Complex"/>
    <x v="2"/>
    <n v="5078192"/>
    <n v="3.5020337947048872E-5"/>
    <s v="EMP0175"/>
    <s v="Dinesh Reddy"/>
    <s v="Sales"/>
    <n v="4"/>
    <n v="38.659999999999997"/>
    <x v="0"/>
    <n v="0"/>
    <n v="177.84"/>
    <n v="129.6"/>
    <n v="48.24"/>
    <n v="0.27125506072874495"/>
    <s v="Debit Card"/>
    <s v="Not Returned"/>
    <s v="In-Store"/>
    <x v="324"/>
    <s v="Weekend"/>
  </r>
  <r>
    <s v="INV101505"/>
    <x v="217"/>
    <s v="CUST0402"/>
    <s v="Usha Raj"/>
    <s v="Gold"/>
    <s v="PRD084"/>
    <x v="118"/>
    <x v="8"/>
    <x v="50"/>
    <s v="FreshMart Tiruppur Extension"/>
    <x v="0"/>
    <n v="2203116"/>
    <n v="7.5172619144883886E-4"/>
    <s v="EMP0077"/>
    <s v="Senthil Subramaniam"/>
    <s v="Cashier"/>
    <n v="7"/>
    <n v="228.59"/>
    <x v="2"/>
    <n v="160.01"/>
    <n v="1656.14"/>
    <n v="1275.19"/>
    <n v="380.95"/>
    <n v="0.23002282415737799"/>
    <s v="Debit Card"/>
    <s v="Not Returned"/>
    <s v="Mobile App"/>
    <x v="578"/>
    <s v="Weekend"/>
  </r>
  <r>
    <s v="INV101518"/>
    <x v="218"/>
    <s v="CUST0627"/>
    <s v="Ishwarya Mudaliar"/>
    <s v="Silver"/>
    <s v="PRD019"/>
    <x v="35"/>
    <x v="0"/>
    <x v="43"/>
    <s v="FreshMart Tiruppur Square"/>
    <x v="0"/>
    <n v="890380"/>
    <n v="1.3613737954581192E-3"/>
    <s v="EMP0298"/>
    <s v="Balaji Reddy"/>
    <s v="Billing"/>
    <n v="3"/>
    <n v="448.94"/>
    <x v="2"/>
    <n v="134.68"/>
    <n v="1212.1400000000001"/>
    <n v="1140.24"/>
    <n v="71.900000000000006"/>
    <n v="5.9316580593000809E-2"/>
    <s v="Debit Card"/>
    <s v="Not Returned"/>
    <s v="In-Store"/>
    <x v="579"/>
    <s v="Weekday"/>
  </r>
  <r>
    <s v="INV101540"/>
    <x v="172"/>
    <s v="CUST0610"/>
    <s v="Gokul Chettiar"/>
    <s v="Gold"/>
    <s v="PRD031"/>
    <x v="90"/>
    <x v="1"/>
    <x v="48"/>
    <s v="FreshMart Nagpur Crossing"/>
    <x v="1"/>
    <n v="2496578"/>
    <n v="7.3185776691134827E-4"/>
    <s v="EMP0070"/>
    <s v="Umesh Subramaniam"/>
    <s v="Sales"/>
    <n v="5"/>
    <n v="373.84"/>
    <x v="1"/>
    <n v="280.38"/>
    <n v="1827.14"/>
    <n v="1358.9"/>
    <n v="468.24"/>
    <n v="0.25626936085904745"/>
    <s v="Debit Card"/>
    <s v="Not Returned"/>
    <s v="In-Store"/>
    <x v="580"/>
    <s v="Weekend"/>
  </r>
  <r>
    <s v="INV101544"/>
    <x v="142"/>
    <s v="CUST0228"/>
    <s v="Sundar Balan"/>
    <s v="Gold"/>
    <s v="PRD016"/>
    <x v="34"/>
    <x v="0"/>
    <x v="5"/>
    <s v="FreshMart Salem Crossing"/>
    <x v="0"/>
    <n v="518088"/>
    <n v="1.0231466469016847E-3"/>
    <s v="EMP0189"/>
    <s v="Harini Pillai"/>
    <s v="Billing"/>
    <n v="8"/>
    <n v="66.260000000000005"/>
    <x v="0"/>
    <n v="0"/>
    <n v="530.08000000000004"/>
    <n v="385.2"/>
    <n v="144.88"/>
    <n v="0.27331723513431933"/>
    <s v="Debit Card"/>
    <s v="Not Returned"/>
    <s v="In-Store"/>
    <x v="375"/>
    <s v="Weekday"/>
  </r>
  <r>
    <s v="INV101545"/>
    <x v="48"/>
    <s v="CUST0100"/>
    <s v="Revathi Murugan"/>
    <s v="Silver"/>
    <s v="PRD119"/>
    <x v="8"/>
    <x v="6"/>
    <x v="71"/>
    <s v="FreshMart Nagpur Central"/>
    <x v="1"/>
    <n v="590020"/>
    <n v="1.8310565743534116E-3"/>
    <s v="EMP0344"/>
    <s v="Meena Kumar"/>
    <s v="Sales"/>
    <n v="4"/>
    <n v="234.86"/>
    <x v="0"/>
    <n v="0"/>
    <n v="1080.3599999999999"/>
    <n v="852.92"/>
    <n v="227.44"/>
    <n v="0.21052241845310823"/>
    <s v="Debit Card"/>
    <s v="Not Returned"/>
    <s v="In-Store"/>
    <x v="581"/>
    <s v="Weekend"/>
  </r>
  <r>
    <s v="INV101561"/>
    <x v="324"/>
    <s v="CUST0664"/>
    <s v="Chandran Prabhu"/>
    <s v="Silver"/>
    <s v="PRD027"/>
    <x v="17"/>
    <x v="1"/>
    <x v="57"/>
    <s v="FreshMart Hyderabad Extension"/>
    <x v="0"/>
    <n v="2273658"/>
    <n v="2.9083089893027007E-4"/>
    <s v="EMP0216"/>
    <s v="Deepak Nathan"/>
    <s v="HR"/>
    <n v="5"/>
    <n v="139.21"/>
    <x v="4"/>
    <n v="34.799999999999997"/>
    <n v="661.25"/>
    <n v="534.95000000000005"/>
    <n v="126.3"/>
    <n v="0.19100189035916823"/>
    <s v="Debit Card"/>
    <s v="Not Returned"/>
    <s v="Online"/>
    <x v="194"/>
    <s v="Weekday"/>
  </r>
  <r>
    <s v="INV101565"/>
    <x v="285"/>
    <s v="CUST0320"/>
    <s v="Sudha Menon"/>
    <s v="Silver"/>
    <s v="PRD064"/>
    <x v="53"/>
    <x v="11"/>
    <x v="37"/>
    <s v="FreshMart Hyderabad Enclave"/>
    <x v="0"/>
    <n v="1910418"/>
    <n v="7.6813032540522545E-4"/>
    <s v="EMP0166"/>
    <s v="Ramesh Pandian"/>
    <s v="Sales"/>
    <n v="4"/>
    <n v="386.17"/>
    <x v="4"/>
    <n v="77.23"/>
    <n v="1467.45"/>
    <n v="1102.68"/>
    <n v="364.77"/>
    <n v="0.24857405703771848"/>
    <s v="Debit Card"/>
    <s v="Not Returned"/>
    <s v="In-Store"/>
    <x v="465"/>
    <s v="Weekday"/>
  </r>
  <r>
    <s v="INV101579"/>
    <x v="58"/>
    <s v="CUST0375"/>
    <s v="Yogesh Gounder"/>
    <s v="Bronze"/>
    <s v="PRD016"/>
    <x v="34"/>
    <x v="0"/>
    <x v="69"/>
    <s v="FreshMart Coimbatore Plaza"/>
    <x v="0"/>
    <n v="982441"/>
    <n v="1.4955605476562971E-4"/>
    <s v="EMP0314"/>
    <s v="Naveen Naidu"/>
    <s v="Cashier"/>
    <n v="3"/>
    <n v="61.22"/>
    <x v="3"/>
    <n v="36.729999999999997"/>
    <n v="146.93"/>
    <n v="144.44999999999999"/>
    <n v="2.48"/>
    <n v="1.6878785816375145E-2"/>
    <s v="Debit Card"/>
    <s v="Not Returned"/>
    <s v="In-Store"/>
    <x v="298"/>
    <s v="Weekday"/>
  </r>
  <r>
    <s v="INV101580"/>
    <x v="330"/>
    <s v="CUST0454"/>
    <s v="Raghav Nair"/>
    <s v="Silver"/>
    <s v="PRD040"/>
    <x v="140"/>
    <x v="12"/>
    <x v="28"/>
    <s v="FreshMart Bengaluru Square"/>
    <x v="0"/>
    <n v="2183318"/>
    <n v="2.638736088833601E-4"/>
    <s v="EMP0152"/>
    <s v="Thiru Varma"/>
    <s v="Store Manager"/>
    <n v="4"/>
    <n v="144.03"/>
    <x v="0"/>
    <n v="0"/>
    <n v="576.12"/>
    <n v="509.92"/>
    <n v="66.2"/>
    <n v="0.11490661667708117"/>
    <s v="Debit Card"/>
    <s v="Not Returned"/>
    <s v="In-Store"/>
    <x v="242"/>
    <s v="Weekday"/>
  </r>
  <r>
    <s v="INV101583"/>
    <x v="334"/>
    <s v="CUST0283"/>
    <s v="Malathi Sharma"/>
    <s v="Silver"/>
    <s v="PRD006"/>
    <x v="30"/>
    <x v="9"/>
    <x v="41"/>
    <s v="FreshMart Mysuru Crossing"/>
    <x v="0"/>
    <n v="2319174"/>
    <n v="7.4069474735401479E-4"/>
    <s v="EMP0253"/>
    <s v="Vasanthi Naicker"/>
    <s v="HR"/>
    <n v="5"/>
    <n v="343.56"/>
    <x v="0"/>
    <n v="0"/>
    <n v="1717.8"/>
    <n v="1081.5999999999999"/>
    <n v="636.20000000000005"/>
    <n v="0.37035743392711612"/>
    <s v="Debit Card"/>
    <s v="Not Returned"/>
    <s v="In-Store"/>
    <x v="582"/>
    <s v="Weekday"/>
  </r>
  <r>
    <s v="INV101586"/>
    <x v="92"/>
    <s v="CUST0556"/>
    <s v="Chitra Naicker"/>
    <s v="Silver"/>
    <s v="PRD002"/>
    <x v="95"/>
    <x v="9"/>
    <x v="54"/>
    <s v="FreshMart Pune Extension"/>
    <x v="1"/>
    <n v="2151660"/>
    <n v="8.7008170435849523E-4"/>
    <s v="EMP0170"/>
    <s v="Ovi Devi"/>
    <s v="Sales"/>
    <n v="5"/>
    <n v="440.5"/>
    <x v="1"/>
    <n v="330.38"/>
    <n v="1872.12"/>
    <n v="1270.25"/>
    <n v="601.87"/>
    <n v="0.32149114373010279"/>
    <s v="Debit Card"/>
    <s v="Not Returned"/>
    <s v="Online"/>
    <x v="583"/>
    <s v="Weekday"/>
  </r>
  <r>
    <s v="INV101589"/>
    <x v="49"/>
    <s v="CUST0609"/>
    <s v="Suresh Prabhu"/>
    <s v="Silver"/>
    <s v="PRD148"/>
    <x v="122"/>
    <x v="10"/>
    <x v="49"/>
    <s v="FreshMart Mysuru Main Road"/>
    <x v="0"/>
    <n v="4458567"/>
    <n v="1.1242625713598114E-4"/>
    <s v="EMP0270"/>
    <s v="Priya Venkataraman"/>
    <s v="Operations"/>
    <n v="4"/>
    <n v="108.97"/>
    <x v="0"/>
    <n v="0"/>
    <n v="501.26"/>
    <n v="333.32"/>
    <n v="167.94"/>
    <n v="0.33503571001077287"/>
    <s v="Debit Card"/>
    <s v="Not Returned"/>
    <s v="In-Store"/>
    <x v="306"/>
    <s v="Weekend"/>
  </r>
  <r>
    <s v="INV101591"/>
    <x v="215"/>
    <s v="CUST0175"/>
    <s v="Gopal Venkataraman"/>
    <s v="Silver"/>
    <s v="PRD048"/>
    <x v="104"/>
    <x v="5"/>
    <x v="13"/>
    <s v="FreshMart Madurai Crossing"/>
    <x v="0"/>
    <n v="1921769"/>
    <n v="4.41983401751199E-4"/>
    <s v="EMP0219"/>
    <s v="Kavya Menon"/>
    <s v="Billing"/>
    <n v="5"/>
    <n v="147.72"/>
    <x v="0"/>
    <n v="0"/>
    <n v="849.39"/>
    <n v="546.04999999999995"/>
    <n v="303.33999999999997"/>
    <n v="0.35712687928984327"/>
    <s v="Debit Card"/>
    <s v="Not Returned"/>
    <s v="Mobile App"/>
    <x v="321"/>
    <s v="Weekend"/>
  </r>
  <r>
    <s v="INV101600"/>
    <x v="59"/>
    <s v="CUST0463"/>
    <s v="Gayathri Gounder"/>
    <s v="Gold"/>
    <s v="PRD016"/>
    <x v="34"/>
    <x v="0"/>
    <x v="97"/>
    <s v="FreshMart Surat Towers"/>
    <x v="1"/>
    <n v="900644"/>
    <n v="5.0685953606530436E-4"/>
    <s v="EMP0111"/>
    <s v="Devi Mudaliar"/>
    <s v="Store Manager"/>
    <n v="6"/>
    <n v="66.16"/>
    <x v="0"/>
    <n v="0"/>
    <n v="456.5"/>
    <n v="288.89999999999998"/>
    <n v="167.6"/>
    <n v="0.36714129244249727"/>
    <s v="Debit Card"/>
    <s v="Not Returned"/>
    <s v="Online"/>
    <x v="351"/>
    <s v="Weekend"/>
  </r>
  <r>
    <s v="INV101604"/>
    <x v="335"/>
    <s v="CUST0607"/>
    <s v="Deepa Varma"/>
    <s v="Silver"/>
    <s v="PRD020"/>
    <x v="80"/>
    <x v="0"/>
    <x v="19"/>
    <s v="FreshMart Surat Plaza"/>
    <x v="1"/>
    <n v="494226"/>
    <n v="5.5804429552471944E-4"/>
    <s v="EMP0106"/>
    <s v="Banu Raj"/>
    <s v="Sales"/>
    <n v="3"/>
    <n v="99.93"/>
    <x v="3"/>
    <n v="59.96"/>
    <n v="275.8"/>
    <n v="258.14999999999998"/>
    <n v="17.649999999999999"/>
    <n v="6.3995649021029721E-2"/>
    <s v="Debit Card"/>
    <s v="Not Returned"/>
    <s v="In-Store"/>
    <x v="304"/>
    <s v="Weekend"/>
  </r>
  <r>
    <s v="INV101608"/>
    <x v="233"/>
    <s v="CUST0284"/>
    <s v="Usha Gounder"/>
    <s v="Bronze"/>
    <s v="PRD041"/>
    <x v="135"/>
    <x v="12"/>
    <x v="93"/>
    <s v="FreshMart Coimbatore Colony"/>
    <x v="1"/>
    <n v="516958"/>
    <n v="1.1630925529733556E-3"/>
    <s v="EMP0061"/>
    <s v="Poornima Devi"/>
    <s v="Billing"/>
    <n v="3"/>
    <n v="217.85"/>
    <x v="3"/>
    <n v="130.71"/>
    <n v="601.27"/>
    <n v="569.07000000000005"/>
    <n v="32.200000000000003"/>
    <n v="5.355331215593661E-2"/>
    <s v="Debit Card"/>
    <s v="Not Returned"/>
    <s v="Online"/>
    <x v="227"/>
    <s v="Weekend"/>
  </r>
  <r>
    <s v="INV101610"/>
    <x v="174"/>
    <s v="CUST0369"/>
    <s v="Bharath Gupta"/>
    <s v="Bronze"/>
    <s v="PRD032"/>
    <x v="42"/>
    <x v="1"/>
    <x v="59"/>
    <s v="FreshMart Mysuru Square"/>
    <x v="0"/>
    <n v="4282083"/>
    <n v="3.7897443837496845E-5"/>
    <s v="EMP0294"/>
    <s v="Meena Prabhu"/>
    <s v="Store Manager"/>
    <n v="1"/>
    <n v="141.11000000000001"/>
    <x v="0"/>
    <n v="0"/>
    <n v="162.28"/>
    <n v="115.91"/>
    <n v="46.37"/>
    <n v="0.28574069509489769"/>
    <s v="Debit Card"/>
    <s v="Not Returned"/>
    <s v="In-Store"/>
    <x v="584"/>
    <s v="Weekend"/>
  </r>
  <r>
    <s v="INV101622"/>
    <x v="161"/>
    <s v="CUST0463"/>
    <s v="Gayathri Gounder"/>
    <s v="Gold"/>
    <s v="PRD032"/>
    <x v="42"/>
    <x v="1"/>
    <x v="0"/>
    <s v="FreshMart Mysuru Colony"/>
    <x v="0"/>
    <n v="808240"/>
    <n v="1.006384242304266E-3"/>
    <s v="EMP0191"/>
    <s v="Thenmozhi Krishnan"/>
    <s v="Billing"/>
    <n v="7"/>
    <n v="145.25"/>
    <x v="3"/>
    <n v="203.35"/>
    <n v="813.4"/>
    <n v="811.37"/>
    <n v="2.0299999999999998"/>
    <n v="2.4956970740103268E-3"/>
    <s v="Debit Card"/>
    <s v="Not Returned"/>
    <s v="Online"/>
    <x v="66"/>
    <s v="Weekday"/>
  </r>
  <r>
    <s v="INV101627"/>
    <x v="36"/>
    <s v="CUST0155"/>
    <s v="Karthik Prabhu"/>
    <s v="Bronze"/>
    <s v="PRD112"/>
    <x v="16"/>
    <x v="3"/>
    <x v="149"/>
    <s v="FreshMart Chennai Main Road"/>
    <x v="0"/>
    <n v="579392"/>
    <n v="1.7378907544460399E-3"/>
    <s v="EMP0269"/>
    <s v="Devi Sharma"/>
    <s v="Billing"/>
    <n v="4"/>
    <n v="251.73"/>
    <x v="0"/>
    <n v="0"/>
    <n v="1006.92"/>
    <n v="842.08"/>
    <n v="164.84"/>
    <n v="0.16370714654590238"/>
    <s v="Debit Card"/>
    <s v="Not Returned"/>
    <s v="In-Store"/>
    <x v="585"/>
    <s v="Weekday"/>
  </r>
  <r>
    <s v="INV101631"/>
    <x v="117"/>
    <s v="CUST0445"/>
    <s v="Anjali Kumar"/>
    <s v="Silver"/>
    <s v="PRD009"/>
    <x v="21"/>
    <x v="9"/>
    <x v="95"/>
    <s v="FreshMart Erode Heights"/>
    <x v="0"/>
    <n v="486040"/>
    <n v="2.3151386717142623E-3"/>
    <s v="EMP0014"/>
    <s v="Devi Rao"/>
    <s v="Billing"/>
    <n v="2"/>
    <n v="661.91"/>
    <x v="1"/>
    <n v="198.57"/>
    <n v="1125.25"/>
    <n v="797.44"/>
    <n v="327.81"/>
    <n v="0.29132192846034216"/>
    <s v="Debit Card"/>
    <s v="Not Returned"/>
    <s v="Online"/>
    <x v="482"/>
    <s v="Weekday"/>
  </r>
  <r>
    <s v="INV101635"/>
    <x v="58"/>
    <s v="CUST0653"/>
    <s v="Hemalatha Kumar"/>
    <s v="Gold"/>
    <s v="PRD031"/>
    <x v="90"/>
    <x v="1"/>
    <x v="153"/>
    <s v="FreshMart Madurai Plaza"/>
    <x v="0"/>
    <n v="1030396"/>
    <n v="1.7994538022274931E-3"/>
    <s v="EMP0092"/>
    <s v="Tara Gupta"/>
    <s v="Sales"/>
    <n v="5"/>
    <n v="370.83"/>
    <x v="0"/>
    <n v="0"/>
    <n v="1854.15"/>
    <n v="1358.9"/>
    <n v="495.25"/>
    <n v="0.26710352452606312"/>
    <s v="Debit Card"/>
    <s v="Not Returned"/>
    <s v="In-Store"/>
    <x v="118"/>
    <s v="Weekday"/>
  </r>
  <r>
    <s v="INV101637"/>
    <x v="206"/>
    <s v="CUST0625"/>
    <s v="Kishore Prabhu"/>
    <s v="Silver"/>
    <s v="PRD069"/>
    <x v="141"/>
    <x v="11"/>
    <x v="137"/>
    <s v="FreshMart Surat Arcade"/>
    <x v="1"/>
    <n v="1016387"/>
    <n v="1.0611705974200771E-3"/>
    <s v="EMP0038"/>
    <s v="Yamuna Achari"/>
    <s v="Inventory"/>
    <n v="2"/>
    <n v="468.94"/>
    <x v="0"/>
    <n v="0"/>
    <n v="1078.56"/>
    <n v="673.6"/>
    <n v="404.96"/>
    <n v="0.37546358107105771"/>
    <s v="Debit Card"/>
    <s v="Not Returned"/>
    <s v="Online"/>
    <x v="559"/>
    <s v="Weekend"/>
  </r>
  <r>
    <s v="INV101639"/>
    <x v="266"/>
    <s v="CUST0239"/>
    <s v="Jayakumar Velan"/>
    <s v="Silver"/>
    <s v="PRD130"/>
    <x v="128"/>
    <x v="7"/>
    <x v="59"/>
    <s v="FreshMart Mysuru Square"/>
    <x v="0"/>
    <n v="4282083"/>
    <n v="4.8553939753152842E-4"/>
    <s v="EMP0156"/>
    <s v="Malathi Naicker"/>
    <s v="Inventory"/>
    <n v="4"/>
    <n v="519.78"/>
    <x v="0"/>
    <n v="0"/>
    <n v="2079.12"/>
    <n v="1591.68"/>
    <n v="487.44"/>
    <n v="0.23444534226018701"/>
    <s v="Debit Card"/>
    <s v="Not Returned"/>
    <s v="In-Store"/>
    <x v="586"/>
    <s v="Weekday"/>
  </r>
  <r>
    <s v="INV101642"/>
    <x v="336"/>
    <s v="CUST0189"/>
    <s v="Missing Customer Name"/>
    <s v="Gold"/>
    <s v="PRD008"/>
    <x v="88"/>
    <x v="9"/>
    <x v="171"/>
    <s v="FreshMart Ahmedabad Square"/>
    <x v="1"/>
    <n v="4200752"/>
    <n v="5.2607723569494231E-4"/>
    <s v="EMP0039"/>
    <s v="Indira Menon"/>
    <s v="Store Manager"/>
    <n v="6"/>
    <n v="460.4"/>
    <x v="3"/>
    <n v="552.48"/>
    <n v="2209.92"/>
    <n v="1697.28"/>
    <n v="512.64"/>
    <n v="0.23197219808861858"/>
    <s v="Debit Card"/>
    <s v="Not Returned"/>
    <s v="In-Store"/>
    <x v="90"/>
    <s v="Weekday"/>
  </r>
  <r>
    <s v="INV101652"/>
    <x v="208"/>
    <s v="CUST0539"/>
    <s v="Prasath Gupta"/>
    <s v="Bronze"/>
    <s v="PRD053"/>
    <x v="50"/>
    <x v="5"/>
    <x v="146"/>
    <s v="FreshMart Pune Complex"/>
    <x v="1"/>
    <n v="540374"/>
    <n v="0"/>
    <s v="EMP0141"/>
    <s v="Mala Velan"/>
    <s v="Sales"/>
    <n v="3"/>
    <n v="262.77"/>
    <x v="3"/>
    <n v="157.66"/>
    <m/>
    <n v="583.91999999999996"/>
    <n v="141.33000000000001"/>
    <n v="0"/>
    <s v="Debit Card"/>
    <s v="Not Returned"/>
    <s v="Online"/>
    <x v="433"/>
    <s v="Weekend"/>
  </r>
  <r>
    <s v="INV101660"/>
    <x v="164"/>
    <s v="CUST0035"/>
    <s v="Balamurugan Sharma"/>
    <s v="Gold"/>
    <s v="PRD001"/>
    <x v="92"/>
    <x v="9"/>
    <x v="29"/>
    <s v="FreshMart Ahmedabad Hub"/>
    <x v="0"/>
    <n v="489039"/>
    <n v="5.1465834013238211E-3"/>
    <s v="EMP0123"/>
    <s v="Sundar Sharma"/>
    <s v="Cashier"/>
    <n v="8"/>
    <n v="314.61"/>
    <x v="0"/>
    <n v="0"/>
    <n v="2516.88"/>
    <n v="1477.92"/>
    <n v="1038.96"/>
    <n v="0.41279679603318392"/>
    <s v="Debit Card"/>
    <s v="Not Returned"/>
    <s v="In-Store"/>
    <x v="381"/>
    <s v="Weekday"/>
  </r>
  <r>
    <s v="INV101663"/>
    <x v="257"/>
    <s v="CUST0524"/>
    <s v="Ramesh Murugan"/>
    <s v="Bronze"/>
    <s v="PRD081"/>
    <x v="63"/>
    <x v="2"/>
    <x v="145"/>
    <s v="FreshMart Nagpur Square"/>
    <x v="1"/>
    <n v="4613748"/>
    <n v="3.2661081619542293E-5"/>
    <s v="EMP0148"/>
    <s v="Malathi Rao"/>
    <s v="Billing"/>
    <n v="3"/>
    <n v="55.81"/>
    <x v="2"/>
    <n v="16.739999999999998"/>
    <n v="150.69"/>
    <n v="134.88"/>
    <n v="15.81"/>
    <n v="0.1049173800517619"/>
    <s v="Debit Card"/>
    <s v="Not Returned"/>
    <s v="Online"/>
    <x v="373"/>
    <s v="Weekday"/>
  </r>
  <r>
    <s v="INV101666"/>
    <x v="189"/>
    <s v="CUST0239"/>
    <s v="Jayakumar Velan"/>
    <s v="Silver"/>
    <s v="PRD016"/>
    <x v="34"/>
    <x v="0"/>
    <x v="74"/>
    <s v="FreshMart Surat Crossing"/>
    <x v="1"/>
    <n v="5188197"/>
    <n v="3.1876198995527729E-5"/>
    <s v="EMP0145"/>
    <s v="Ilango Reddy"/>
    <s v="Cashier"/>
    <n v="3"/>
    <n v="59.92"/>
    <x v="3"/>
    <n v="35.950000000000003"/>
    <n v="165.38"/>
    <n v="144.44999999999999"/>
    <n v="20.93"/>
    <n v="0.12655702019591245"/>
    <s v="Debit Card"/>
    <s v="Not Returned"/>
    <s v="In-Store"/>
    <x v="349"/>
    <s v="Weekend"/>
  </r>
  <r>
    <s v="INV101671"/>
    <x v="133"/>
    <s v="CUST0392"/>
    <s v="Indira Chettiar"/>
    <s v="Gold"/>
    <s v="PRD095"/>
    <x v="18"/>
    <x v="4"/>
    <x v="59"/>
    <s v="FreshMart Mysuru Square"/>
    <x v="0"/>
    <n v="4282083"/>
    <n v="1.6037755456865268E-4"/>
    <s v="EMP0035"/>
    <s v="Kavya Nathan"/>
    <s v="HR"/>
    <n v="7"/>
    <n v="85.31"/>
    <x v="0"/>
    <n v="0"/>
    <n v="686.75"/>
    <n v="434.98"/>
    <n v="251.77"/>
    <n v="0.36661084819803424"/>
    <s v="Debit Card"/>
    <s v="Not Returned"/>
    <s v="In-Store"/>
    <x v="329"/>
    <s v="Weekend"/>
  </r>
  <r>
    <s v="INV101683"/>
    <x v="245"/>
    <s v="CUST0244"/>
    <s v="Padma Naicker"/>
    <s v="Silver"/>
    <s v="PRD066"/>
    <x v="73"/>
    <x v="11"/>
    <x v="21"/>
    <s v="FreshMart Coimbatore Main Road"/>
    <x v="0"/>
    <n v="456496"/>
    <n v="4.955859416073744E-3"/>
    <s v="EMP0304"/>
    <s v="Deepa Menon"/>
    <s v="Billing"/>
    <n v="5"/>
    <n v="491.81"/>
    <x v="3"/>
    <n v="491.81"/>
    <n v="2262.33"/>
    <n v="1827.85"/>
    <n v="434.48"/>
    <n v="0.19204978937643935"/>
    <s v="Debit Card"/>
    <s v="Not Returned"/>
    <s v="In-Store"/>
    <x v="561"/>
    <s v="Weekend"/>
  </r>
  <r>
    <s v="INV101684"/>
    <x v="113"/>
    <s v="CUST0572"/>
    <s v="Chandrasekar Balan"/>
    <s v="Gold"/>
    <s v="PRD023"/>
    <x v="102"/>
    <x v="0"/>
    <x v="166"/>
    <s v="FreshMart Salem Point"/>
    <x v="0"/>
    <n v="3875742"/>
    <n v="7.8390924886125035E-4"/>
    <s v="EMP0124"/>
    <s v="Vijay Pandian"/>
    <s v="Sales"/>
    <n v="7"/>
    <n v="377.42"/>
    <x v="0"/>
    <n v="0"/>
    <n v="3038.23"/>
    <n v="1862.7"/>
    <n v="1175.53"/>
    <n v="0.38691277487221176"/>
    <s v="Debit Card"/>
    <s v="Not Returned"/>
    <s v="In-Store"/>
    <x v="587"/>
    <s v="Weekend"/>
  </r>
  <r>
    <s v="INV101687"/>
    <x v="12"/>
    <s v="CUST0657"/>
    <s v="Devi Pandian"/>
    <s v="Silver"/>
    <s v="PRD034"/>
    <x v="84"/>
    <x v="1"/>
    <x v="138"/>
    <s v="FreshMart Kochi Gardens"/>
    <x v="0"/>
    <n v="433204"/>
    <n v="1.4913297199471841E-3"/>
    <s v="EMP0030"/>
    <s v="Hariharan Rao"/>
    <s v="Cashier"/>
    <n v="5"/>
    <n v="124.84"/>
    <x v="2"/>
    <n v="62.42"/>
    <n v="646.04999999999995"/>
    <n v="486.75"/>
    <n v="159.30000000000001"/>
    <n v="0.24657534246575347"/>
    <s v="Debit Card"/>
    <s v="Not Returned"/>
    <s v="In-Store"/>
    <x v="588"/>
    <s v="Weekend"/>
  </r>
  <r>
    <s v="INV101691"/>
    <x v="317"/>
    <s v="CUST0353"/>
    <s v="Mala Nair"/>
    <s v="Gold"/>
    <s v="PRD099"/>
    <x v="72"/>
    <x v="4"/>
    <x v="4"/>
    <s v="FreshMart Hyderabad Towers"/>
    <x v="0"/>
    <n v="1041021"/>
    <n v="2.8919973756533252E-3"/>
    <s v="EMP0099"/>
    <s v="Elango Nair"/>
    <s v="Cashier"/>
    <n v="8"/>
    <n v="442.74"/>
    <x v="1"/>
    <n v="531.29"/>
    <n v="3010.63"/>
    <n v="2779.76"/>
    <n v="230.87"/>
    <n v="7.6684946340134785E-2"/>
    <s v="Debit Card"/>
    <s v="Not Returned"/>
    <s v="Online"/>
    <x v="510"/>
    <s v="Weekday"/>
  </r>
  <r>
    <s v="INV101696"/>
    <x v="291"/>
    <s v="CUST0051"/>
    <s v="Ovi Devi"/>
    <s v="Gold"/>
    <s v="PRD103"/>
    <x v="33"/>
    <x v="4"/>
    <x v="106"/>
    <s v="FreshMart Bengaluru Nagar"/>
    <x v="0"/>
    <n v="517547"/>
    <n v="2.1958778623004287E-3"/>
    <s v="EMP0003"/>
    <s v="Manoj Achari"/>
    <s v="Sales"/>
    <n v="3"/>
    <n v="398.76"/>
    <x v="4"/>
    <n v="59.81"/>
    <n v="1136.47"/>
    <n v="910.23"/>
    <n v="226.24"/>
    <n v="0.19907256680774679"/>
    <s v="Debit Card"/>
    <s v="Not Returned"/>
    <s v="In-Store"/>
    <x v="589"/>
    <s v="Weekday"/>
  </r>
  <r>
    <s v="INV101702"/>
    <x v="279"/>
    <s v="CUST0077"/>
    <s v="Dhanya Krishnan"/>
    <s v="Bronze"/>
    <s v="PRD032"/>
    <x v="42"/>
    <x v="1"/>
    <x v="0"/>
    <s v="FreshMart Mysuru Colony"/>
    <x v="0"/>
    <n v="808240"/>
    <n v="5.2376769276452539E-4"/>
    <s v="EMP0023"/>
    <s v="Jayakumar Gounder"/>
    <s v="Operations"/>
    <n v="3"/>
    <n v="141.11000000000001"/>
    <x v="0"/>
    <n v="0"/>
    <n v="423.33"/>
    <n v="347.73"/>
    <n v="75.599999999999994"/>
    <n v="0.17858408333923889"/>
    <s v="Debit Card"/>
    <s v="Not Returned"/>
    <s v="Mobile App"/>
    <x v="523"/>
    <s v="Weekday"/>
  </r>
  <r>
    <s v="INV101704"/>
    <x v="146"/>
    <s v="CUST0612"/>
    <s v="Ramesh Naidu"/>
    <s v="Gold"/>
    <s v="PRD143"/>
    <x v="107"/>
    <x v="10"/>
    <x v="36"/>
    <s v="FreshMart Lucknow Square"/>
    <x v="2"/>
    <n v="4185591"/>
    <n v="2.62976005061173E-4"/>
    <s v="EMP0292"/>
    <s v="Deepa Gupta"/>
    <s v="Inventory"/>
    <n v="5"/>
    <n v="225.21"/>
    <x v="1"/>
    <n v="168.91"/>
    <n v="1100.71"/>
    <n v="778.25"/>
    <n v="322.45999999999998"/>
    <n v="0.29295636452834983"/>
    <s v="Debit Card"/>
    <s v="Not Returned"/>
    <s v="In-Store"/>
    <x v="472"/>
    <s v="Weekend"/>
  </r>
  <r>
    <s v="INV101705"/>
    <x v="257"/>
    <s v="CUST0209"/>
    <s v="Udhay Pandian"/>
    <s v="Gold"/>
    <s v="PRD094"/>
    <x v="109"/>
    <x v="4"/>
    <x v="136"/>
    <s v="FreshMart Salem Colony"/>
    <x v="0"/>
    <n v="461555"/>
    <n v="1.8734495347250057E-3"/>
    <s v="EMP0074"/>
    <s v="Indira Varma"/>
    <s v="Sales"/>
    <n v="3"/>
    <n v="320.26"/>
    <x v="2"/>
    <n v="96.08"/>
    <n v="864.7"/>
    <n v="752.07"/>
    <n v="112.63"/>
    <n v="0.1302532670290274"/>
    <s v="Debit Card"/>
    <s v="Not Returned"/>
    <s v="Mobile App"/>
    <x v="53"/>
    <s v="Weekday"/>
  </r>
  <r>
    <s v="INV101715"/>
    <x v="254"/>
    <s v="CUST0294"/>
    <s v="Deepak Venkataraman"/>
    <s v="Silver"/>
    <s v="PRD103"/>
    <x v="33"/>
    <x v="4"/>
    <x v="42"/>
    <s v="FreshMart Madurai Colony"/>
    <x v="0"/>
    <n v="2169082"/>
    <n v="4.8080708797546614E-4"/>
    <s v="EMP0285"/>
    <s v="Lalitha Murugan"/>
    <s v="Store Manager"/>
    <n v="3"/>
    <n v="355.64"/>
    <x v="1"/>
    <n v="160.04"/>
    <n v="1042.9100000000001"/>
    <n v="910.23"/>
    <n v="132.68"/>
    <n v="0.12722094907518386"/>
    <s v="Debit Card"/>
    <s v="Not Returned"/>
    <s v="Online"/>
    <x v="590"/>
    <s v="Weekend"/>
  </r>
  <r>
    <s v="INV101726"/>
    <x v="201"/>
    <s v="CUST0063"/>
    <s v="Priya Varma"/>
    <s v="Gold"/>
    <s v="PRD123"/>
    <x v="65"/>
    <x v="6"/>
    <x v="78"/>
    <s v="FreshMart Mumbai Extension"/>
    <x v="1"/>
    <n v="520137"/>
    <n v="2.4082501340992853E-3"/>
    <s v="EMP0155"/>
    <s v="Vijay Chandran"/>
    <s v="Cashier"/>
    <n v="6"/>
    <n v="208.77"/>
    <x v="0"/>
    <n v="0"/>
    <n v="1252.6199999999999"/>
    <n v="950.58"/>
    <n v="302.04000000000002"/>
    <n v="0.24112659864923125"/>
    <s v="Debit Card"/>
    <s v="Not Returned"/>
    <s v="Online"/>
    <x v="578"/>
    <s v="Weekday"/>
  </r>
  <r>
    <s v="INV101729"/>
    <x v="131"/>
    <s v="CUST0493"/>
    <s v="Elango Nair"/>
    <s v="Gold"/>
    <s v="PRD136"/>
    <x v="45"/>
    <x v="7"/>
    <x v="164"/>
    <s v="FreshMart Mumbai Complex"/>
    <x v="1"/>
    <n v="797202"/>
    <n v="1.0528448247746494E-3"/>
    <s v="EMP0180"/>
    <s v="Venkat Balan"/>
    <s v="Billing"/>
    <n v="7"/>
    <n v="130.33000000000001"/>
    <x v="3"/>
    <n v="182.46"/>
    <n v="839.33"/>
    <n v="638.26"/>
    <n v="201.07"/>
    <n v="0.23956012533806725"/>
    <s v="Debit Card"/>
    <s v="Not Returned"/>
    <s v="In-Store"/>
    <x v="591"/>
    <s v="Weekend"/>
  </r>
  <r>
    <s v="INV101734"/>
    <x v="128"/>
    <s v="CUST0688"/>
    <s v="Udhay Venkataraman"/>
    <s v="Bronze"/>
    <s v="PRD031"/>
    <x v="90"/>
    <x v="1"/>
    <x v="85"/>
    <s v="FreshMart Mysuru Market"/>
    <x v="0"/>
    <n v="577743"/>
    <n v="5.9275491005516287E-4"/>
    <s v="EMP0028"/>
    <s v="Thiru Krishnan"/>
    <s v="Sales"/>
    <n v="1"/>
    <n v="342.46"/>
    <x v="0"/>
    <n v="0"/>
    <n v="342.46"/>
    <n v="271.77999999999997"/>
    <n v="70.680000000000007"/>
    <n v="0.20638906733633128"/>
    <s v="Debit Card"/>
    <s v="Not Returned"/>
    <s v="In-Store"/>
    <x v="62"/>
    <s v="Weekday"/>
  </r>
  <r>
    <s v="INV101736"/>
    <x v="94"/>
    <s v="CUST0315"/>
    <s v="Aishwarya Varma"/>
    <s v="Silver"/>
    <s v="PRD108"/>
    <x v="12"/>
    <x v="3"/>
    <x v="124"/>
    <s v="FreshMart Erode Extension"/>
    <x v="0"/>
    <n v="5287316"/>
    <n v="2.464634230297565E-4"/>
    <s v="EMP0232"/>
    <s v="Uma Nathan"/>
    <s v="Operations"/>
    <n v="5"/>
    <n v="306.62"/>
    <x v="1"/>
    <n v="229.97"/>
    <n v="1303.1300000000001"/>
    <n v="1299.6500000000001"/>
    <n v="3.48"/>
    <n v="2.6704933506250333E-3"/>
    <s v="Debit Card"/>
    <s v="Not Returned"/>
    <s v="In-Store"/>
    <x v="592"/>
    <s v="Weekday"/>
  </r>
  <r>
    <s v="INV101743"/>
    <x v="196"/>
    <s v="CUST0110"/>
    <s v="Pandi Chandran"/>
    <s v="Gold"/>
    <s v="PRD123"/>
    <x v="65"/>
    <x v="6"/>
    <x v="42"/>
    <s v="FreshMart Madurai Colony"/>
    <x v="0"/>
    <n v="2169082"/>
    <n v="2.849408182816509E-4"/>
    <s v="EMP0285"/>
    <s v="Lalitha Murugan"/>
    <s v="Store Manager"/>
    <n v="3"/>
    <n v="206.02"/>
    <x v="0"/>
    <n v="0"/>
    <n v="618.05999999999995"/>
    <n v="475.29"/>
    <n v="142.77000000000001"/>
    <n v="0.23099699058343853"/>
    <s v="Debit Card"/>
    <s v="Not Returned"/>
    <s v="In-Store"/>
    <x v="333"/>
    <s v="Weekday"/>
  </r>
  <r>
    <s v="INV101745"/>
    <x v="225"/>
    <s v="CUST0370"/>
    <s v="Jaya Naicker"/>
    <s v="Gold"/>
    <s v="PRD049"/>
    <x v="126"/>
    <x v="5"/>
    <x v="39"/>
    <s v="FreshMart Pune Main Road"/>
    <x v="2"/>
    <n v="491371"/>
    <n v="4.6660873352314244E-3"/>
    <s v="EMP0050"/>
    <s v="Umesh Menon"/>
    <s v="Sales"/>
    <n v="5"/>
    <n v="469.11"/>
    <x v="1"/>
    <n v="351.83"/>
    <n v="2292.7800000000002"/>
    <n v="1544.7"/>
    <n v="748.08"/>
    <n v="0.32627639808442155"/>
    <s v="Debit Card"/>
    <s v="Not Returned"/>
    <s v="In-Store"/>
    <x v="527"/>
    <s v="Weekend"/>
  </r>
  <r>
    <s v="INV101750"/>
    <x v="101"/>
    <s v="CUST0346"/>
    <s v="Thenmozhi Devi"/>
    <s v="Gold"/>
    <s v="PRD054"/>
    <x v="75"/>
    <x v="5"/>
    <x v="51"/>
    <s v="FreshMart Nagpur Gardens"/>
    <x v="1"/>
    <n v="4934958"/>
    <n v="9.1084057858243175E-4"/>
    <s v="Missing Employee Id"/>
    <s v="Missing Name"/>
    <s v="Missing Department"/>
    <n v="8"/>
    <n v="561.87"/>
    <x v="0"/>
    <n v="0"/>
    <n v="4494.96"/>
    <n v="3033.52"/>
    <n v="1461.44"/>
    <n v="0.3251285884635236"/>
    <s v="Debit Card"/>
    <s v="Not Returned"/>
    <s v="Online"/>
    <x v="69"/>
    <s v="Weekday"/>
  </r>
  <r>
    <s v="INV101752"/>
    <x v="205"/>
    <s v="CUST0351"/>
    <s v="Revathi Devi"/>
    <s v="Silver"/>
    <s v="PRD119"/>
    <x v="8"/>
    <x v="6"/>
    <x v="86"/>
    <s v="FreshMart Chennai Junction"/>
    <x v="0"/>
    <n v="544019"/>
    <n v="1.1656210536764341E-3"/>
    <s v="EMP0142"/>
    <s v="Sathish Subramaniam"/>
    <s v="Billing"/>
    <n v="3"/>
    <n v="234.86"/>
    <x v="2"/>
    <n v="70.459999999999994"/>
    <n v="634.12"/>
    <n v="639.69000000000005"/>
    <n v="-5.57"/>
    <n v="-8.7838264050968274E-3"/>
    <s v="Debit Card"/>
    <s v="Not Returned"/>
    <s v="Mobile App"/>
    <x v="593"/>
    <s v="Weekday"/>
  </r>
  <r>
    <s v="INV101753"/>
    <x v="232"/>
    <s v="CUST0303"/>
    <s v="Kamala Subramaniam"/>
    <s v="Silver"/>
    <s v="PRD070"/>
    <x v="6"/>
    <x v="2"/>
    <x v="75"/>
    <s v="FreshMart Kochi Colony"/>
    <x v="0"/>
    <n v="3928553"/>
    <n v="2.5970630916777754E-4"/>
    <s v="EMP0129"/>
    <s v="Arun Nair"/>
    <s v="Inventory"/>
    <n v="4"/>
    <n v="233.47"/>
    <x v="4"/>
    <n v="46.69"/>
    <n v="1020.27"/>
    <n v="755.92"/>
    <n v="264.35000000000002"/>
    <n v="0.2590980818802866"/>
    <s v="Debit Card"/>
    <s v="Not Returned"/>
    <s v="In-Store"/>
    <x v="493"/>
    <s v="Weekend"/>
  </r>
  <r>
    <s v="INV101759"/>
    <x v="164"/>
    <s v="CUST0121"/>
    <s v="Venkat Achari"/>
    <s v="Silver"/>
    <s v="PRD025"/>
    <x v="1"/>
    <x v="1"/>
    <x v="112"/>
    <s v="FreshMart Kochi Extension"/>
    <x v="0"/>
    <n v="5240750"/>
    <n v="2.9271382912751036E-4"/>
    <s v="EMP0228"/>
    <s v="Poornima Naidu"/>
    <s v="Sales"/>
    <n v="4"/>
    <n v="383.51"/>
    <x v="0"/>
    <n v="0"/>
    <n v="1534.04"/>
    <n v="1143.5999999999999"/>
    <n v="390.44"/>
    <n v="0.25451748324685147"/>
    <s v="Debit Card"/>
    <s v="Not Returned"/>
    <s v="In-Store"/>
    <x v="594"/>
    <s v="Weekday"/>
  </r>
  <r>
    <s v="INV101761"/>
    <x v="84"/>
    <s v="CUST0135"/>
    <s v="Pandi Velan"/>
    <s v="Bronze"/>
    <s v="PRD057"/>
    <x v="5"/>
    <x v="5"/>
    <x v="46"/>
    <s v="FreshMart Guwahati Colony"/>
    <x v="3"/>
    <n v="2083650"/>
    <n v="4.5783600892664316E-4"/>
    <s v="EMP0266"/>
    <s v="Bhuvana Iyer"/>
    <s v="Billing"/>
    <n v="3"/>
    <n v="317.99"/>
    <x v="0"/>
    <n v="0"/>
    <n v="953.97"/>
    <n v="705.15"/>
    <n v="248.82"/>
    <n v="0.26082581213245698"/>
    <s v="Debit Card"/>
    <s v="Not Returned"/>
    <s v="In-Store"/>
    <x v="527"/>
    <s v="Weekday"/>
  </r>
  <r>
    <s v="INV101764"/>
    <x v="63"/>
    <s v="CUST0138"/>
    <s v="Bhavani Gounder"/>
    <s v="Bronze"/>
    <s v="PRD029"/>
    <x v="11"/>
    <x v="1"/>
    <x v="156"/>
    <s v="FreshMart Surat Extension"/>
    <x v="1"/>
    <n v="543481"/>
    <n v="2.0815447090146667E-3"/>
    <s v="EMP0251"/>
    <s v="Ishwarya Pillai"/>
    <s v="Cashier"/>
    <n v="4"/>
    <n v="332.73"/>
    <x v="1"/>
    <n v="199.64"/>
    <n v="1131.28"/>
    <n v="1044.8800000000001"/>
    <n v="86.4"/>
    <n v="7.6373665228767415E-2"/>
    <s v="Debit Card"/>
    <s v="Not Returned"/>
    <s v="In-Store"/>
    <x v="516"/>
    <s v="Weekday"/>
  </r>
  <r>
    <s v="INV101768"/>
    <x v="185"/>
    <s v="CUST0633"/>
    <s v="Devi Mudaliar"/>
    <s v="Gold"/>
    <s v="PRD102"/>
    <x v="136"/>
    <x v="4"/>
    <x v="118"/>
    <s v="FreshMart Tiruppur Bypass"/>
    <x v="0"/>
    <n v="591044"/>
    <n v="2.2705416178829328E-3"/>
    <s v="EMP0060"/>
    <s v="Venkat Gupta"/>
    <s v="Sales"/>
    <n v="3"/>
    <n v="447.33"/>
    <x v="0"/>
    <n v="0"/>
    <n v="1341.99"/>
    <n v="1022.7"/>
    <n v="319.29000000000002"/>
    <n v="0.23792278630988309"/>
    <s v="Debit Card"/>
    <s v="Not Returned"/>
    <s v="In-Store"/>
    <x v="396"/>
    <s v="Weekday"/>
  </r>
  <r>
    <s v="INV101769"/>
    <x v="137"/>
    <s v="CUST0347"/>
    <s v="Balamurugan Murugan"/>
    <s v="Bronze"/>
    <s v="PRD067"/>
    <x v="56"/>
    <x v="11"/>
    <x v="69"/>
    <s v="FreshMart Coimbatore Plaza"/>
    <x v="0"/>
    <n v="982441"/>
    <n v="6.8296213207714258E-4"/>
    <s v="EMP0133"/>
    <s v="Deepak Naicker"/>
    <s v="Sales"/>
    <n v="4"/>
    <n v="186.38"/>
    <x v="2"/>
    <n v="74.55"/>
    <n v="670.97"/>
    <n v="542.64"/>
    <n v="128.33000000000001"/>
    <n v="0.19126041402745281"/>
    <s v="Debit Card"/>
    <s v="Not Returned"/>
    <s v="Mobile App"/>
    <x v="576"/>
    <s v="Weekday"/>
  </r>
  <r>
    <s v="INV101770"/>
    <x v="69"/>
    <s v="CUST0633"/>
    <s v="Devi Mudaliar"/>
    <s v="Gold"/>
    <s v="PRD124"/>
    <x v="22"/>
    <x v="6"/>
    <x v="11"/>
    <s v="FreshMart Tiruppur Heights"/>
    <x v="0"/>
    <n v="2525315"/>
    <n v="3.4168014683316734E-4"/>
    <s v="EMP0190"/>
    <s v="Balaji Prabhu"/>
    <s v="HR"/>
    <n v="8"/>
    <n v="126.89"/>
    <x v="1"/>
    <n v="152.27000000000001"/>
    <n v="862.85"/>
    <n v="871.36"/>
    <n v="-8.51"/>
    <n v="-9.862664426030017E-3"/>
    <s v="Debit Card"/>
    <s v="Not Returned"/>
    <s v="In-Store"/>
    <x v="483"/>
    <s v="Weekday"/>
  </r>
  <r>
    <s v="INV101779"/>
    <x v="331"/>
    <s v="CUST0244"/>
    <s v="Padma Naicker"/>
    <s v="Silver"/>
    <s v="PRD136"/>
    <x v="45"/>
    <x v="7"/>
    <x v="76"/>
    <s v="FreshMart Delhi Towers"/>
    <x v="2"/>
    <n v="808195"/>
    <n v="3.8843348449322255E-4"/>
    <s v="EMP0327"/>
    <s v="Yogesh Varma"/>
    <s v="Inventory"/>
    <n v="3"/>
    <n v="123.11"/>
    <x v="1"/>
    <n v="55.4"/>
    <n v="313.93"/>
    <n v="273.54000000000002"/>
    <n v="40.39"/>
    <n v="0.12865925524798522"/>
    <s v="Debit Card"/>
    <s v="Not Returned"/>
    <s v="In-Store"/>
    <x v="124"/>
    <s v="Weekday"/>
  </r>
  <r>
    <s v="INV101787"/>
    <x v="337"/>
    <s v="CUST0440"/>
    <s v="Yazhini Reddy"/>
    <s v="Bronze"/>
    <s v="PRD059"/>
    <x v="133"/>
    <x v="11"/>
    <x v="83"/>
    <s v="FreshMart Pune Enclave"/>
    <x v="1"/>
    <n v="2124862"/>
    <n v="9.5535615960001168E-4"/>
    <s v="EMP0077"/>
    <s v="Senthil Subramaniam"/>
    <s v="Cashier"/>
    <n v="4"/>
    <n v="507.5"/>
    <x v="0"/>
    <n v="0"/>
    <n v="2030"/>
    <n v="1453.16"/>
    <n v="576.84"/>
    <n v="0.28415763546798029"/>
    <s v="Debit Card"/>
    <s v="Not Returned"/>
    <s v="In-Store"/>
    <x v="550"/>
    <s v="Weekday"/>
  </r>
  <r>
    <s v="INV101797"/>
    <x v="107"/>
    <s v="CUST0102"/>
    <s v="Vasanth Prabhu"/>
    <s v="Bronze"/>
    <s v="PRD119"/>
    <x v="8"/>
    <x v="6"/>
    <x v="125"/>
    <s v="FreshMart Erode Hub"/>
    <x v="0"/>
    <n v="2101567"/>
    <n v="3.6627430864683355E-4"/>
    <s v="EMP0295"/>
    <s v="Lakshmi Nair"/>
    <s v="Inventory"/>
    <n v="3"/>
    <n v="234.86"/>
    <x v="4"/>
    <n v="35.229999999999997"/>
    <n v="769.75"/>
    <n v="639.69000000000005"/>
    <n v="130.06"/>
    <n v="0.16896394933419942"/>
    <s v="Debit Card"/>
    <s v="Not Returned"/>
    <s v="In-Store"/>
    <x v="595"/>
    <s v="Weekend"/>
  </r>
  <r>
    <s v="INV101798"/>
    <x v="171"/>
    <s v="CUST0425"/>
    <s v="Balaji Mudaliar"/>
    <s v="Gold"/>
    <s v="PRD120"/>
    <x v="64"/>
    <x v="6"/>
    <x v="125"/>
    <s v="FreshMart Erode Hub"/>
    <x v="0"/>
    <n v="2101567"/>
    <n v="1.7292334719759114E-4"/>
    <s v="EMP0295"/>
    <s v="Lakshmi Nair"/>
    <s v="Inventory"/>
    <n v="3"/>
    <n v="117.04"/>
    <x v="2"/>
    <n v="35.11"/>
    <n v="363.41"/>
    <n v="278.88"/>
    <n v="84.53"/>
    <n v="0.23260229492859302"/>
    <s v="Debit Card"/>
    <s v="Not Returned"/>
    <s v="In-Store"/>
    <x v="275"/>
    <s v="Weekend"/>
  </r>
  <r>
    <s v="INV101804"/>
    <x v="113"/>
    <s v="CUST0203"/>
    <s v="Gopal Pillai"/>
    <s v="Silver"/>
    <s v="PRD093"/>
    <x v="4"/>
    <x v="4"/>
    <x v="24"/>
    <s v="FreshMart Bengaluru Market"/>
    <x v="0"/>
    <n v="4760462"/>
    <n v="4.2056842382104933E-5"/>
    <s v="EMP0268"/>
    <s v="Dhanya Sharma"/>
    <s v="Store Manager"/>
    <n v="2"/>
    <n v="96.72"/>
    <x v="2"/>
    <n v="19.34"/>
    <n v="200.21"/>
    <n v="159.63999999999999"/>
    <n v="40.57"/>
    <n v="0.20263723090754707"/>
    <s v="Debit Card"/>
    <s v="Not Returned"/>
    <s v="In-Store"/>
    <x v="432"/>
    <s v="Weekend"/>
  </r>
  <r>
    <s v="INV101809"/>
    <x v="338"/>
    <s v="CUST0688"/>
    <s v="Udhay Venkataraman"/>
    <s v="Bronze"/>
    <s v="PRD076"/>
    <x v="144"/>
    <x v="2"/>
    <x v="67"/>
    <s v="FreshMart Hyderabad Colony"/>
    <x v="0"/>
    <n v="2456631"/>
    <n v="4.8317390768088493E-4"/>
    <s v="EMP0279"/>
    <s v="Arun Varma"/>
    <s v="Sales"/>
    <n v="3"/>
    <n v="395.66"/>
    <x v="0"/>
    <n v="0"/>
    <n v="1186.98"/>
    <n v="960.57"/>
    <n v="226.41"/>
    <n v="0.19074457867866348"/>
    <s v="Debit Card"/>
    <s v="Not Returned"/>
    <s v="In-Store"/>
    <x v="596"/>
    <s v="Weekday"/>
  </r>
  <r>
    <s v="INV101810"/>
    <x v="54"/>
    <s v="CUST0513"/>
    <s v="Vani Reddy"/>
    <s v="Bronze"/>
    <s v="PRD092"/>
    <x v="59"/>
    <x v="8"/>
    <x v="63"/>
    <s v="FreshMart Ahmedabad Complex"/>
    <x v="0"/>
    <n v="1058381"/>
    <n v="4.0262438573632745E-4"/>
    <s v="EMP0313"/>
    <s v="Lokesh Varma"/>
    <s v="HR"/>
    <n v="2"/>
    <n v="224.28"/>
    <x v="4"/>
    <n v="22.43"/>
    <n v="426.13"/>
    <n v="384.78"/>
    <n v="41.35"/>
    <n v="9.7036115739328382E-2"/>
    <s v="Debit Card"/>
    <s v="Returned"/>
    <s v="In-Store"/>
    <x v="234"/>
    <s v="Weekday"/>
  </r>
  <r>
    <s v="INV101811"/>
    <x v="319"/>
    <s v="CUST0493"/>
    <s v="Elango Nair"/>
    <s v="Gold"/>
    <s v="PRD013"/>
    <x v="44"/>
    <x v="0"/>
    <x v="82"/>
    <s v="FreshMart Tiruppur Market"/>
    <x v="0"/>
    <n v="5001334"/>
    <n v="2.7328908647172932E-4"/>
    <s v="EMP0288"/>
    <s v="Chitra Selvam"/>
    <s v="Sales"/>
    <n v="7"/>
    <n v="169.79"/>
    <x v="0"/>
    <n v="0"/>
    <n v="1366.81"/>
    <n v="869.68"/>
    <n v="497.13"/>
    <n v="0.36371551276329556"/>
    <s v="Debit Card"/>
    <s v="Not Returned"/>
    <s v="In-Store"/>
    <x v="9"/>
    <s v="Weekend"/>
  </r>
  <r>
    <s v="INV101818"/>
    <x v="160"/>
    <s v="CUST0297"/>
    <s v="Nithya Sharma"/>
    <s v="Gold"/>
    <s v="PRD024"/>
    <x v="39"/>
    <x v="0"/>
    <x v="63"/>
    <s v="FreshMart Ahmedabad Complex"/>
    <x v="0"/>
    <n v="1058381"/>
    <n v="1.517119071487489E-3"/>
    <s v="EMP0313"/>
    <s v="Lokesh Varma"/>
    <s v="HR"/>
    <n v="5"/>
    <n v="328.53"/>
    <x v="1"/>
    <n v="246.4"/>
    <n v="1605.69"/>
    <n v="1230.5999999999999"/>
    <n v="375.09"/>
    <n v="0.23360050819273956"/>
    <s v="Debit Card"/>
    <s v="Not Returned"/>
    <s v="In-Store"/>
    <x v="597"/>
    <s v="Weekend"/>
  </r>
  <r>
    <s v="INV101824"/>
    <x v="329"/>
    <s v="CUST0228"/>
    <s v="Sundar Balan"/>
    <s v="Gold"/>
    <s v="PRD092"/>
    <x v="59"/>
    <x v="8"/>
    <x v="33"/>
    <s v="FreshMart Mysuru Circle"/>
    <x v="0"/>
    <n v="968457"/>
    <n v="9.4543175381044283E-4"/>
    <s v="EMP0017"/>
    <s v="Ovi Sharma"/>
    <s v="Sales"/>
    <n v="4"/>
    <n v="240.95"/>
    <x v="4"/>
    <n v="48.19"/>
    <n v="915.61"/>
    <n v="769.56"/>
    <n v="146.05000000000001"/>
    <n v="0.15951114557508111"/>
    <s v="Debit Card"/>
    <s v="Not Returned"/>
    <s v="Online"/>
    <x v="86"/>
    <s v="Weekday"/>
  </r>
  <r>
    <s v="INV101825"/>
    <x v="282"/>
    <s v="CUST0008"/>
    <s v="Eswari Raj"/>
    <s v="Silver"/>
    <s v="PRD094"/>
    <x v="109"/>
    <x v="4"/>
    <x v="139"/>
    <s v="FreshMart Kochi Square"/>
    <x v="0"/>
    <n v="429599"/>
    <n v="1.1819394365443123E-3"/>
    <s v="EMP0133"/>
    <s v="Deepak Naicker"/>
    <s v="Sales"/>
    <n v="2"/>
    <n v="298.68"/>
    <x v="1"/>
    <n v="89.6"/>
    <n v="507.76"/>
    <n v="501.38"/>
    <n v="6.38"/>
    <n v="1.2564991334488735E-2"/>
    <s v="Debit Card"/>
    <s v="Not Returned"/>
    <s v="Mobile App"/>
    <x v="67"/>
    <s v="Weekday"/>
  </r>
  <r>
    <s v="INV101830"/>
    <x v="219"/>
    <s v="CUST0647"/>
    <s v="Kalpana Nathan"/>
    <s v="Gold"/>
    <s v="PRD082"/>
    <x v="25"/>
    <x v="8"/>
    <x v="44"/>
    <s v="FreshMart Tiruppur Plaza"/>
    <x v="0"/>
    <n v="4650212"/>
    <n v="4.106479446528459E-4"/>
    <s v="EMP0345"/>
    <s v="Chitra Murugan"/>
    <s v="Sales"/>
    <n v="8"/>
    <n v="238.7"/>
    <x v="0"/>
    <n v="0"/>
    <n v="1909.6"/>
    <n v="1539.28"/>
    <n v="370.32"/>
    <n v="0.19392542940930038"/>
    <s v="Debit Card"/>
    <s v="Not Returned"/>
    <s v="In-Store"/>
    <x v="526"/>
    <s v="Weekday"/>
  </r>
  <r>
    <s v="INV101834"/>
    <x v="266"/>
    <s v="CUST0045"/>
    <s v="Thenmozhi Pandian"/>
    <s v="Gold"/>
    <s v="PRD063"/>
    <x v="71"/>
    <x v="11"/>
    <x v="90"/>
    <s v="FreshMart Mysuru Complex"/>
    <x v="0"/>
    <n v="433000"/>
    <n v="1.4470207852193995E-3"/>
    <s v="EMP0222"/>
    <s v="Poornima Rao"/>
    <s v="Inventory"/>
    <n v="8"/>
    <n v="78.319999999999993"/>
    <x v="0"/>
    <n v="0"/>
    <n v="626.55999999999995"/>
    <n v="434.56"/>
    <n v="192"/>
    <n v="0.30643513789581206"/>
    <s v="Debit Card"/>
    <s v="Not Returned"/>
    <s v="In-Store"/>
    <x v="435"/>
    <s v="Weekday"/>
  </r>
  <r>
    <s v="INV101835"/>
    <x v="128"/>
    <s v="CUST0227"/>
    <s v="Missing Customer Name"/>
    <s v="Silver"/>
    <s v="PRD058"/>
    <x v="146"/>
    <x v="11"/>
    <x v="101"/>
    <s v="FreshMart Kochi Main Road"/>
    <x v="0"/>
    <n v="1018249"/>
    <n v="9.9915639494858335E-4"/>
    <s v="EMP0036"/>
    <s v="Senthil Varma"/>
    <s v="Cashier"/>
    <n v="3"/>
    <n v="339.13"/>
    <x v="0"/>
    <n v="0"/>
    <n v="1017.39"/>
    <n v="752.04"/>
    <n v="265.35000000000002"/>
    <n v="0.26081443694158585"/>
    <s v="Debit Card"/>
    <s v="Not Returned"/>
    <s v="In-Store"/>
    <x v="170"/>
    <s v="Weekday"/>
  </r>
  <r>
    <s v="INV101838"/>
    <x v="265"/>
    <s v="CUST0507"/>
    <s v="Kamala Iyer"/>
    <s v="Silver"/>
    <s v="PRD120"/>
    <x v="64"/>
    <x v="6"/>
    <x v="173"/>
    <s v="FreshMart Lucknow Enclave"/>
    <x v="2"/>
    <n v="4038552"/>
    <n v="8.1482174799284493E-5"/>
    <s v="EMP0037"/>
    <s v="Divya Nathan"/>
    <s v="Cashier"/>
    <n v="3"/>
    <n v="109.69"/>
    <x v="0"/>
    <n v="0"/>
    <n v="329.07"/>
    <n v="278.88"/>
    <n v="50.19"/>
    <n v="0.15252074026802809"/>
    <s v="Debit Card"/>
    <s v="Not Returned"/>
    <s v="In-Store"/>
    <x v="598"/>
    <s v="Weekday"/>
  </r>
  <r>
    <s v="INV101841"/>
    <x v="172"/>
    <s v="CUST0472"/>
    <s v="Banu Chandran"/>
    <s v="Gold"/>
    <s v="PRD076"/>
    <x v="144"/>
    <x v="2"/>
    <x v="116"/>
    <s v="FreshMart Surat Enclave"/>
    <x v="1"/>
    <n v="1079276"/>
    <n v="1.7051430773963286E-3"/>
    <s v="EMP0043"/>
    <s v="Suresh Reddy"/>
    <s v="Cashier"/>
    <n v="4"/>
    <n v="400.07"/>
    <x v="0"/>
    <n v="0"/>
    <n v="1840.32"/>
    <n v="1280.76"/>
    <n v="559.55999999999995"/>
    <n v="0.30405581637976004"/>
    <s v="Debit Card"/>
    <s v="Not Returned"/>
    <s v="In-Store"/>
    <x v="599"/>
    <s v="Weekend"/>
  </r>
  <r>
    <s v="INV101846"/>
    <x v="172"/>
    <s v="CUST0620"/>
    <s v="Nagarajan Gupta"/>
    <s v="Silver"/>
    <s v="PRD018"/>
    <x v="0"/>
    <x v="0"/>
    <x v="140"/>
    <s v="FreshMart Salem Circle"/>
    <x v="0"/>
    <n v="4219703"/>
    <n v="6.3385977638710604E-5"/>
    <s v="EMP0118"/>
    <s v="Banu Nathan"/>
    <s v="Inventory"/>
    <n v="1"/>
    <n v="232.58"/>
    <x v="0"/>
    <n v="0"/>
    <n v="267.47000000000003"/>
    <n v="191.2"/>
    <n v="76.27"/>
    <n v="0.28515347515609224"/>
    <s v="Debit Card"/>
    <s v="Not Returned"/>
    <s v="Online"/>
    <x v="185"/>
    <s v="Weekend"/>
  </r>
  <r>
    <s v="INV101851"/>
    <x v="198"/>
    <s v="CUST0665"/>
    <s v="Kishore Subramaniam"/>
    <s v="Silver"/>
    <s v="PRD045"/>
    <x v="139"/>
    <x v="12"/>
    <x v="84"/>
    <s v="FreshMart Chennai Central"/>
    <x v="0"/>
    <n v="471467"/>
    <n v="4.3873696356266716E-4"/>
    <s v="EMP0150"/>
    <s v="Dhanya Iyer"/>
    <s v="Operations"/>
    <n v="3"/>
    <n v="68.95"/>
    <x v="0"/>
    <n v="0"/>
    <n v="206.85"/>
    <n v="173.67"/>
    <n v="33.18"/>
    <n v="0.16040609137055839"/>
    <s v="Debit Card"/>
    <s v="Not Returned"/>
    <s v="In-Store"/>
    <x v="600"/>
    <s v="Weekday"/>
  </r>
  <r>
    <s v="INV101852"/>
    <x v="27"/>
    <s v="CUST0509"/>
    <s v="Harini Chandran"/>
    <s v="Gold"/>
    <s v="PRD114"/>
    <x v="37"/>
    <x v="3"/>
    <x v="82"/>
    <s v="FreshMart Tiruppur Market"/>
    <x v="0"/>
    <n v="5001334"/>
    <n v="1.5821178909466955E-4"/>
    <s v="EMP0288"/>
    <s v="Chitra Selvam"/>
    <s v="Sales"/>
    <n v="4"/>
    <n v="208.23"/>
    <x v="4"/>
    <n v="41.65"/>
    <n v="791.27"/>
    <n v="633.12"/>
    <n v="158.15"/>
    <n v="0.19986856572345724"/>
    <s v="Debit Card"/>
    <s v="Not Returned"/>
    <s v="In-Store"/>
    <x v="119"/>
    <s v="Weekday"/>
  </r>
  <r>
    <s v="INV101853"/>
    <x v="241"/>
    <s v="CUST0204"/>
    <s v="Mala Achari"/>
    <s v="Gold"/>
    <s v="PRD099"/>
    <x v="72"/>
    <x v="4"/>
    <x v="68"/>
    <s v="FreshMart Kochi Bypass"/>
    <x v="0"/>
    <n v="4616552"/>
    <n v="4.87264088003341E-4"/>
    <s v="EMP0317"/>
    <s v="Umesh Sharma"/>
    <s v="HR"/>
    <n v="6"/>
    <n v="416.57"/>
    <x v="2"/>
    <n v="249.94"/>
    <n v="2249.48"/>
    <n v="2084.8200000000002"/>
    <n v="164.66"/>
    <n v="7.3199139356651316E-2"/>
    <s v="Debit Card"/>
    <s v="Not Returned"/>
    <s v="In-Store"/>
    <x v="450"/>
    <s v="Weekday"/>
  </r>
  <r>
    <s v="INV101863"/>
    <x v="191"/>
    <s v="CUST0654"/>
    <s v="Gokul Sekar"/>
    <s v="Gold"/>
    <s v="PRD055"/>
    <x v="103"/>
    <x v="5"/>
    <x v="92"/>
    <s v="FreshMart Erode Central"/>
    <x v="0"/>
    <n v="983222"/>
    <n v="5.9980350317629186E-4"/>
    <s v="EMP0133"/>
    <s v="Deepak Naicker"/>
    <s v="Sales"/>
    <n v="4"/>
    <n v="142.44999999999999"/>
    <x v="2"/>
    <n v="56.98"/>
    <n v="589.74"/>
    <n v="382.8"/>
    <n v="206.94"/>
    <n v="0.35090039678502388"/>
    <s v="Debit Card"/>
    <s v="Not Returned"/>
    <s v="Online"/>
    <x v="601"/>
    <s v="Weekend"/>
  </r>
  <r>
    <s v="INV101868"/>
    <x v="262"/>
    <s v="CUST0477"/>
    <s v="Malathi Gupta"/>
    <s v="Gold"/>
    <s v="PRD016"/>
    <x v="34"/>
    <x v="0"/>
    <x v="95"/>
    <s v="FreshMart Erode Heights"/>
    <x v="0"/>
    <n v="486040"/>
    <n v="6.331577647930212E-4"/>
    <s v="EMP0271"/>
    <s v="Dhanush Gounder"/>
    <s v="Inventory"/>
    <n v="5"/>
    <n v="66.900000000000006"/>
    <x v="3"/>
    <n v="66.900000000000006"/>
    <n v="307.74"/>
    <n v="240.75"/>
    <n v="66.989999999999995"/>
    <n v="0.21768375901735229"/>
    <s v="Debit Card"/>
    <s v="Not Returned"/>
    <s v="In-Store"/>
    <x v="602"/>
    <s v="Weekend"/>
  </r>
  <r>
    <s v="INV101869"/>
    <x v="90"/>
    <s v="CUST0614"/>
    <s v="Hari Gounder"/>
    <s v="Silver"/>
    <s v="PRD080"/>
    <x v="106"/>
    <x v="2"/>
    <x v="18"/>
    <s v="FreshMart Mysuru Junction"/>
    <x v="0"/>
    <n v="2561982"/>
    <n v="3.228477015060996E-4"/>
    <s v="EMP0265"/>
    <s v="Padma Subramaniam"/>
    <s v="Operations"/>
    <n v="3"/>
    <n v="275.70999999999998"/>
    <x v="0"/>
    <n v="0"/>
    <n v="827.13"/>
    <n v="618.9"/>
    <n v="208.23"/>
    <n v="0.25175002720249534"/>
    <s v="Debit Card"/>
    <s v="Not Returned"/>
    <s v="In-Store"/>
    <x v="603"/>
    <s v="Weekday"/>
  </r>
  <r>
    <s v="INV101870"/>
    <x v="106"/>
    <s v="CUST0334"/>
    <s v="Anitha Kumar"/>
    <s v="Silver"/>
    <s v="PRD053"/>
    <x v="50"/>
    <x v="5"/>
    <x v="107"/>
    <s v="FreshMart Nagpur Colony"/>
    <x v="1"/>
    <n v="2297282"/>
    <n v="2.6308045768869473E-4"/>
    <s v="EMP0035"/>
    <s v="Kavya Nathan"/>
    <s v="HR"/>
    <n v="2"/>
    <n v="262.77"/>
    <x v="0"/>
    <n v="0"/>
    <n v="604.37"/>
    <n v="389.28"/>
    <n v="215.09"/>
    <n v="0.35589125866604893"/>
    <s v="Debit Card"/>
    <s v="Not Returned"/>
    <s v="In-Store"/>
    <x v="103"/>
    <s v="Weekend"/>
  </r>
  <r>
    <s v="INV101875"/>
    <x v="96"/>
    <s v="CUST0043"/>
    <s v="Jagan Reddy"/>
    <s v="Bronze"/>
    <s v="PRD102"/>
    <x v="136"/>
    <x v="4"/>
    <x v="87"/>
    <s v="FreshMart Ahmedabad Hub"/>
    <x v="1"/>
    <n v="817396"/>
    <n v="1.9590504480080646E-3"/>
    <s v="EMP0149"/>
    <s v="Venkat Nathan"/>
    <s v="Billing"/>
    <n v="4"/>
    <n v="400.33"/>
    <x v="0"/>
    <n v="0"/>
    <n v="1601.32"/>
    <n v="1363.6"/>
    <n v="237.72"/>
    <n v="0.14845252666550096"/>
    <s v="Debit Card"/>
    <s v="Not Returned"/>
    <s v="In-Store"/>
    <x v="405"/>
    <s v="Weekday"/>
  </r>
  <r>
    <s v="INV101886"/>
    <x v="283"/>
    <s v="CUST0610"/>
    <s v="Gokul Chettiar"/>
    <s v="Gold"/>
    <s v="PRD091"/>
    <x v="101"/>
    <x v="8"/>
    <x v="70"/>
    <s v="FreshMart Hyderabad Main Road"/>
    <x v="0"/>
    <n v="970105"/>
    <n v="3.5512856855701184E-3"/>
    <s v="EMP0308"/>
    <s v="Thenmozhi Selvam"/>
    <s v="Cashier"/>
    <n v="8"/>
    <n v="430.64"/>
    <x v="0"/>
    <n v="0"/>
    <n v="3445.12"/>
    <n v="2412.56"/>
    <n v="1032.56"/>
    <n v="0.29971670072450307"/>
    <s v="Debit Card"/>
    <s v="Not Returned"/>
    <s v="Mobile App"/>
    <x v="339"/>
    <s v="Weekday"/>
  </r>
  <r>
    <s v="INV101893"/>
    <x v="209"/>
    <s v="CUST0510"/>
    <s v="Esha Nair"/>
    <s v="Bronze"/>
    <s v="PRD020"/>
    <x v="80"/>
    <x v="0"/>
    <x v="42"/>
    <s v="FreshMart Madurai Colony"/>
    <x v="0"/>
    <n v="2169082"/>
    <n v="4.1464545830909112E-5"/>
    <s v="EMP0285"/>
    <s v="Lalitha Murugan"/>
    <s v="Store Manager"/>
    <n v="1"/>
    <n v="99.93"/>
    <x v="2"/>
    <n v="9.99"/>
    <n v="89.94"/>
    <n v="86.05"/>
    <n v="3.89"/>
    <n v="4.3251056259728714E-2"/>
    <s v="Debit Card"/>
    <s v="Not Returned"/>
    <s v="Online"/>
    <x v="191"/>
    <s v="Weekday"/>
  </r>
  <r>
    <s v="INV101914"/>
    <x v="232"/>
    <s v="CUST0415"/>
    <s v="Bharath Devi"/>
    <s v="Gold"/>
    <s v="PRD124"/>
    <x v="22"/>
    <x v="6"/>
    <x v="7"/>
    <s v="FreshMart Hyderabad Crossing"/>
    <x v="0"/>
    <n v="789602"/>
    <n v="1.4613691454682233E-3"/>
    <s v="EMP0350"/>
    <s v="Uma Pandian"/>
    <s v="Cashier"/>
    <n v="8"/>
    <n v="139.36000000000001"/>
    <x v="2"/>
    <n v="111.49"/>
    <n v="1153.9000000000001"/>
    <n v="871.36"/>
    <n v="282.54000000000002"/>
    <n v="0.24485657335990987"/>
    <s v="Debit Card"/>
    <s v="Not Returned"/>
    <s v="In-Store"/>
    <x v="387"/>
    <s v="Weekend"/>
  </r>
  <r>
    <s v="INV101917"/>
    <x v="234"/>
    <s v="CUST0180"/>
    <s v="Nandhini Gupta"/>
    <s v="Silver"/>
    <s v="PRD092"/>
    <x v="59"/>
    <x v="8"/>
    <x v="152"/>
    <s v="FreshMart Kolkata Main Road"/>
    <x v="3"/>
    <n v="513656"/>
    <n v="1.309903904558693E-3"/>
    <s v="EMP0019"/>
    <s v="Missing Employee Name"/>
    <s v="Sales"/>
    <n v="3"/>
    <n v="224.28"/>
    <x v="0"/>
    <n v="0"/>
    <n v="672.84"/>
    <n v="577.16999999999996"/>
    <n v="95.67"/>
    <n v="0.14218833600856073"/>
    <s v="Debit Card"/>
    <s v="Not Returned"/>
    <s v="Online"/>
    <x v="604"/>
    <s v="Weekday"/>
  </r>
  <r>
    <s v="INV101923"/>
    <x v="208"/>
    <s v="CUST0200"/>
    <s v="Karthik Achari"/>
    <s v="Gold"/>
    <s v="PRD010"/>
    <x v="127"/>
    <x v="9"/>
    <x v="34"/>
    <s v="FreshMart Kochi Circle"/>
    <x v="0"/>
    <n v="4405163"/>
    <n v="1.6218242094560406E-4"/>
    <s v="EMP0290"/>
    <s v="Balamurugan Iyer"/>
    <s v="Operations"/>
    <n v="4"/>
    <n v="194.14"/>
    <x v="3"/>
    <n v="155.31"/>
    <n v="714.44"/>
    <n v="430.4"/>
    <n v="284.04000000000002"/>
    <n v="0.39757012485303173"/>
    <s v="Debit Card"/>
    <s v="Not Returned"/>
    <s v="In-Store"/>
    <x v="449"/>
    <s v="Weekend"/>
  </r>
  <r>
    <s v="INV101928"/>
    <x v="117"/>
    <s v="CUST0078"/>
    <s v="Eswari Balan"/>
    <s v="Silver"/>
    <s v="PRD080"/>
    <x v="106"/>
    <x v="2"/>
    <x v="27"/>
    <s v="FreshMart Madurai Circle"/>
    <x v="0"/>
    <n v="2005131"/>
    <n v="2.7500447601677892E-4"/>
    <s v="EMP0068"/>
    <s v="Manoj Subramaniam"/>
    <s v="Sales"/>
    <n v="2"/>
    <n v="275.70999999999998"/>
    <x v="0"/>
    <n v="0"/>
    <n v="551.41999999999996"/>
    <n v="412.6"/>
    <n v="138.82"/>
    <n v="0.2517500272024954"/>
    <s v="Debit Card"/>
    <s v="Not Returned"/>
    <s v="In-Store"/>
    <x v="155"/>
    <s v="Weekday"/>
  </r>
  <r>
    <s v="INV101933"/>
    <x v="35"/>
    <s v="CUST0677"/>
    <s v="Kamala Naidu"/>
    <s v="Gold"/>
    <s v="PRD145"/>
    <x v="145"/>
    <x v="10"/>
    <x v="9"/>
    <s v="FreshMart Hyderabad Heights"/>
    <x v="0"/>
    <n v="967200"/>
    <n v="1.6387096774193549E-3"/>
    <s v="EMP0064"/>
    <s v="Sanjay Venkataraman"/>
    <s v="Cashier"/>
    <n v="4"/>
    <n v="396.24"/>
    <x v="0"/>
    <n v="0"/>
    <n v="1584.96"/>
    <n v="1131.96"/>
    <n v="453"/>
    <n v="0.28581162931556631"/>
    <s v="Debit Card"/>
    <s v="Not Returned"/>
    <s v="In-Store"/>
    <x v="423"/>
    <s v="Weekday"/>
  </r>
  <r>
    <s v="INV101935"/>
    <x v="15"/>
    <s v="CUST0276"/>
    <s v="Padma Balan"/>
    <s v="Bronze"/>
    <s v="PRD111"/>
    <x v="3"/>
    <x v="3"/>
    <x v="57"/>
    <s v="FreshMart Hyderabad Extension"/>
    <x v="0"/>
    <n v="2273658"/>
    <n v="1.140321015737635E-4"/>
    <s v="EMP0332"/>
    <s v="Udhay Gounder"/>
    <s v="Cashier"/>
    <n v="1"/>
    <n v="225.45"/>
    <x v="0"/>
    <n v="0"/>
    <n v="259.27"/>
    <n v="190.9"/>
    <n v="68.37"/>
    <n v="0.26370193234851702"/>
    <s v="Debit Card"/>
    <s v="Not Returned"/>
    <s v="In-Store"/>
    <x v="149"/>
    <s v="Weekend"/>
  </r>
  <r>
    <s v="INV101936"/>
    <x v="266"/>
    <s v="CUST0686"/>
    <s v="Hemalatha Balan"/>
    <s v="Gold"/>
    <s v="PRD034"/>
    <x v="84"/>
    <x v="1"/>
    <x v="86"/>
    <s v="FreshMart Chennai Junction"/>
    <x v="0"/>
    <n v="544019"/>
    <n v="1.1185271102663694E-3"/>
    <s v="EMP0157"/>
    <s v="Elango Velan"/>
    <s v="Cashier"/>
    <n v="6"/>
    <n v="126.77"/>
    <x v="3"/>
    <n v="152.12"/>
    <n v="608.5"/>
    <n v="584.1"/>
    <n v="24.4"/>
    <n v="4.0098603122432207E-2"/>
    <s v="Debit Card"/>
    <s v="Returned"/>
    <s v="Online"/>
    <x v="591"/>
    <s v="Weekday"/>
  </r>
  <r>
    <s v="INV101944"/>
    <x v="273"/>
    <s v="CUST0346"/>
    <s v="Thenmozhi Devi"/>
    <s v="Gold"/>
    <s v="PRD150"/>
    <x v="51"/>
    <x v="10"/>
    <x v="49"/>
    <s v="FreshMart Mysuru Main Road"/>
    <x v="0"/>
    <n v="4458567"/>
    <n v="1.3149292138034486E-4"/>
    <s v="EMP0270"/>
    <s v="Priya Venkataraman"/>
    <s v="Operations"/>
    <n v="3"/>
    <n v="244.28"/>
    <x v="3"/>
    <n v="146.57"/>
    <n v="586.27"/>
    <n v="474.18"/>
    <n v="112.09"/>
    <n v="0.19119177170928073"/>
    <s v="Debit Card"/>
    <s v="Not Returned"/>
    <s v="In-Store"/>
    <x v="605"/>
    <s v="Weekday"/>
  </r>
  <r>
    <s v="INV101945"/>
    <x v="75"/>
    <s v="CUST0568"/>
    <s v="Hemalatha Menon"/>
    <s v="Gold"/>
    <s v="PRD051"/>
    <x v="43"/>
    <x v="5"/>
    <x v="78"/>
    <s v="FreshMart Mumbai Extension"/>
    <x v="1"/>
    <n v="520137"/>
    <n v="2.0632448758692423E-3"/>
    <s v="EMP0155"/>
    <s v="Vijay Chandran"/>
    <s v="Cashier"/>
    <n v="7"/>
    <n v="153.31"/>
    <x v="0"/>
    <n v="0"/>
    <n v="1073.17"/>
    <n v="789.6"/>
    <n v="283.57"/>
    <n v="0.26423586197899679"/>
    <s v="Debit Card"/>
    <s v="Not Returned"/>
    <s v="Mobile App"/>
    <x v="77"/>
    <s v="Weekday"/>
  </r>
  <r>
    <s v="INV101954"/>
    <x v="58"/>
    <s v="CUST0379"/>
    <s v="Aishwarya Pandian"/>
    <s v="Silver"/>
    <s v="PRD054"/>
    <x v="75"/>
    <x v="5"/>
    <x v="121"/>
    <s v="FreshMart Erode Crossing"/>
    <x v="0"/>
    <n v="794126"/>
    <n v="6.6760186670629092E-4"/>
    <s v="EMP0031"/>
    <s v="Ramesh Iyer"/>
    <s v="Cashier"/>
    <n v="1"/>
    <n v="530.16"/>
    <x v="0"/>
    <n v="0"/>
    <n v="530.16"/>
    <n v="379.19"/>
    <n v="150.97"/>
    <n v="0.28476309038780745"/>
    <s v="Debit Card"/>
    <s v="Not Returned"/>
    <s v="Online"/>
    <x v="257"/>
    <s v="Weekday"/>
  </r>
  <r>
    <s v="INV101965"/>
    <x v="206"/>
    <s v="CUST0338"/>
    <s v="Mala Pillai"/>
    <s v="Bronze"/>
    <s v="PRD022"/>
    <x v="10"/>
    <x v="0"/>
    <x v="21"/>
    <s v="FreshMart Coimbatore Main Road"/>
    <x v="0"/>
    <n v="456496"/>
    <n v="2.8519198415758299E-3"/>
    <s v="EMP0304"/>
    <s v="Deepa Menon"/>
    <s v="Billing"/>
    <n v="3"/>
    <n v="397.22"/>
    <x v="4"/>
    <n v="59.58"/>
    <n v="1301.8900000000001"/>
    <n v="958.11"/>
    <n v="343.78"/>
    <n v="0.26406224796257743"/>
    <s v="Debit Card"/>
    <s v="Not Returned"/>
    <s v="In-Store"/>
    <x v="375"/>
    <s v="Weekend"/>
  </r>
  <r>
    <s v="INV101969"/>
    <x v="229"/>
    <s v="CUST0324"/>
    <s v="Tamil Velan"/>
    <s v="Gold"/>
    <s v="PRD084"/>
    <x v="118"/>
    <x v="8"/>
    <x v="133"/>
    <s v="FreshMart Coimbatore Circle"/>
    <x v="0"/>
    <n v="2118448"/>
    <n v="9.2950594019772963E-4"/>
    <s v="EMP0109"/>
    <s v="Dinesh Chettiar"/>
    <s v="Store Manager"/>
    <n v="7"/>
    <n v="244.61"/>
    <x v="0"/>
    <n v="0"/>
    <n v="1969.11"/>
    <n v="1275.19"/>
    <n v="693.92"/>
    <n v="0.3524028622067838"/>
    <s v="Debit Card"/>
    <s v="Not Returned"/>
    <s v="In-Store"/>
    <x v="237"/>
    <s v="Weekend"/>
  </r>
  <r>
    <s v="INV101983"/>
    <x v="153"/>
    <s v="CUST0494"/>
    <s v="Bhavani Reddy"/>
    <s v="Gold"/>
    <s v="PRD002"/>
    <x v="95"/>
    <x v="9"/>
    <x v="0"/>
    <s v="FreshMart Mysuru Colony"/>
    <x v="0"/>
    <n v="808240"/>
    <n v="2.7943556369395234E-3"/>
    <s v="EMP0172"/>
    <s v="Geetha Naicker"/>
    <s v="Cashier"/>
    <n v="4"/>
    <n v="490.98"/>
    <x v="0"/>
    <n v="0"/>
    <n v="2258.5100000000002"/>
    <n v="1016.2"/>
    <n v="1242.31"/>
    <n v="0.55005733868789597"/>
    <s v="Debit Card"/>
    <s v="Not Returned"/>
    <s v="Online"/>
    <x v="177"/>
    <s v="Weekend"/>
  </r>
  <r>
    <s v="INV101984"/>
    <x v="46"/>
    <s v="CUST0117"/>
    <s v="Raghav Menon"/>
    <s v="Bronze"/>
    <s v="PRD018"/>
    <x v="0"/>
    <x v="0"/>
    <x v="111"/>
    <s v="FreshMart Nagpur Arcade"/>
    <x v="1"/>
    <n v="1069200"/>
    <n v="8.0050505050505052E-4"/>
    <s v="EMP0133"/>
    <s v="Deepak Naicker"/>
    <s v="Sales"/>
    <n v="4"/>
    <n v="232.58"/>
    <x v="3"/>
    <n v="186.06"/>
    <n v="855.9"/>
    <n v="764.8"/>
    <n v="91.1"/>
    <n v="0.10643766795186353"/>
    <s v="Debit Card"/>
    <s v="Not Returned"/>
    <s v="Mobile App"/>
    <x v="606"/>
    <s v="Weekend"/>
  </r>
  <r>
    <s v="INV101988"/>
    <x v="167"/>
    <s v="CUST0553"/>
    <s v="Rajesh Varma"/>
    <s v="Gold"/>
    <s v="PRD048"/>
    <x v="104"/>
    <x v="5"/>
    <x v="38"/>
    <s v="FreshMart Lucknow Extension"/>
    <x v="2"/>
    <n v="562953"/>
    <n v="7.6759516336177261E-4"/>
    <s v="EMP0122"/>
    <s v="Rajesh Chettiar"/>
    <s v="Cashier"/>
    <n v="3"/>
    <n v="169.46"/>
    <x v="1"/>
    <n v="76.260000000000005"/>
    <n v="432.12"/>
    <n v="327.63"/>
    <n v="104.49"/>
    <n v="0.24180783115801166"/>
    <s v="Debit Card"/>
    <s v="Not Returned"/>
    <s v="Online"/>
    <x v="252"/>
    <s v="Weekday"/>
  </r>
  <r>
    <s v="INV101990"/>
    <x v="6"/>
    <s v="CUST0586"/>
    <s v="Meena Selvam"/>
    <s v="Bronze"/>
    <s v="PRD134"/>
    <x v="129"/>
    <x v="7"/>
    <x v="86"/>
    <s v="FreshMart Chennai Junction"/>
    <x v="0"/>
    <n v="544019"/>
    <n v="1.7911506767226879E-3"/>
    <s v="EMP0157"/>
    <s v="Elango Velan"/>
    <s v="Cashier"/>
    <n v="3"/>
    <n v="353.05"/>
    <x v="3"/>
    <n v="211.83"/>
    <n v="974.42"/>
    <n v="788.4"/>
    <n v="186.02"/>
    <n v="0.19090330658237722"/>
    <s v="Debit Card"/>
    <s v="Not Returned"/>
    <s v="Mobile App"/>
    <x v="331"/>
    <s v="Weekend"/>
  </r>
  <r>
    <s v="INV101995"/>
    <x v="245"/>
    <s v="CUST0106"/>
    <s v="Sangeetha Sekar"/>
    <s v="Gold"/>
    <s v="PRD007"/>
    <x v="131"/>
    <x v="9"/>
    <x v="115"/>
    <s v="FreshMart Jaipur Hub"/>
    <x v="2"/>
    <n v="4933324"/>
    <n v="6.8394048313064374E-4"/>
    <s v="EMP0126"/>
    <s v="Anjali Kumar"/>
    <s v="Sales"/>
    <n v="6"/>
    <n v="489"/>
    <x v="0"/>
    <n v="0"/>
    <n v="3374.1"/>
    <n v="1592.64"/>
    <n v="1781.46"/>
    <n v="0.52798079487863436"/>
    <s v="Debit Card"/>
    <s v="Not Returned"/>
    <s v="In-Store"/>
    <x v="607"/>
    <s v="Weekend"/>
  </r>
  <r>
    <s v="INV101996"/>
    <x v="197"/>
    <s v="CUST0657"/>
    <s v="Devi Pandian"/>
    <s v="Silver"/>
    <s v="PRD074"/>
    <x v="2"/>
    <x v="2"/>
    <x v="118"/>
    <s v="FreshMart Tiruppur Bypass"/>
    <x v="0"/>
    <n v="591044"/>
    <n v="3.3294983114624294E-3"/>
    <s v="EMP0060"/>
    <s v="Venkat Gupta"/>
    <s v="Sales"/>
    <n v="5"/>
    <n v="414.29"/>
    <x v="4"/>
    <n v="103.57"/>
    <n v="1967.88"/>
    <n v="1571.3"/>
    <n v="396.58"/>
    <n v="0.20152651584446205"/>
    <s v="Debit Card"/>
    <s v="Not Returned"/>
    <s v="Mobile App"/>
    <x v="336"/>
    <s v="Weekday"/>
  </r>
  <r>
    <s v="INV101997"/>
    <x v="165"/>
    <s v="CUST0012"/>
    <s v="Meena Gupta"/>
    <s v="Bronze"/>
    <s v="PRD112"/>
    <x v="16"/>
    <x v="3"/>
    <x v="26"/>
    <s v="FreshMart Chennai Gardens"/>
    <x v="0"/>
    <n v="1922335"/>
    <n v="2.6190024111302139E-4"/>
    <s v="EMP0336"/>
    <s v="Sanjay Sharma"/>
    <s v="Billing"/>
    <n v="2"/>
    <n v="251.73"/>
    <x v="0"/>
    <n v="0"/>
    <n v="503.46"/>
    <n v="421.04"/>
    <n v="82.42"/>
    <n v="0.16370714654590238"/>
    <s v="Debit Card"/>
    <s v="Not Returned"/>
    <s v="Mobile App"/>
    <x v="608"/>
    <s v="Weekday"/>
  </r>
  <r>
    <s v="INV101998"/>
    <x v="217"/>
    <s v="CUST0365"/>
    <s v="Jaya Iyer"/>
    <s v="Silver"/>
    <s v="PRD054"/>
    <x v="75"/>
    <x v="5"/>
    <x v="10"/>
    <s v="FreshMart Salem Main Road"/>
    <x v="0"/>
    <n v="838760"/>
    <n v="3.6344365491916639E-3"/>
    <s v="EMP0033"/>
    <s v="Geetha Subramaniam"/>
    <s v="Sales"/>
    <n v="5"/>
    <n v="530.16"/>
    <x v="0"/>
    <n v="0"/>
    <n v="3048.42"/>
    <n v="1895.95"/>
    <n v="1152.47"/>
    <n v="0.37805486120678911"/>
    <s v="Debit Card"/>
    <s v="Not Returned"/>
    <s v="In-Store"/>
    <x v="27"/>
    <s v="Weekend"/>
  </r>
  <r>
    <s v="INV102005"/>
    <x v="70"/>
    <s v="CUST0330"/>
    <s v="Anand Balan"/>
    <s v="Silver"/>
    <s v="PRD060"/>
    <x v="114"/>
    <x v="11"/>
    <x v="174"/>
    <s v="FreshMart Patna Circle"/>
    <x v="3"/>
    <n v="2445839"/>
    <n v="7.6035258248805424E-5"/>
    <s v="EMP0194"/>
    <s v="Sangeetha Kumar"/>
    <s v="Cashier"/>
    <n v="3"/>
    <n v="72.930000000000007"/>
    <x v="1"/>
    <n v="32.82"/>
    <n v="185.97"/>
    <n v="162.75"/>
    <n v="23.22"/>
    <n v="0.12485884820132279"/>
    <s v="Debit Card"/>
    <s v="Not Returned"/>
    <s v="In-Store"/>
    <x v="408"/>
    <s v="Weekday"/>
  </r>
  <r>
    <s v="INV102009"/>
    <x v="9"/>
    <s v="CUST0618"/>
    <s v="Malathi Naidu"/>
    <s v="Gold"/>
    <s v="PRD028"/>
    <x v="48"/>
    <x v="1"/>
    <x v="50"/>
    <s v="FreshMart Tiruppur Extension"/>
    <x v="0"/>
    <n v="2203116"/>
    <n v="1.0968283104475661E-3"/>
    <s v="EMP0036"/>
    <s v="Senthil Varma"/>
    <s v="Cashier"/>
    <n v="6"/>
    <n v="389.12"/>
    <x v="2"/>
    <n v="233.47"/>
    <n v="2416.44"/>
    <n v="1859.88"/>
    <n v="556.55999999999995"/>
    <n v="0.2303222922977603"/>
    <s v="Debit Card"/>
    <s v="Not Returned"/>
    <s v="Online"/>
    <x v="455"/>
    <s v="Weekend"/>
  </r>
  <r>
    <s v="INV102018"/>
    <x v="5"/>
    <s v="CUST0285"/>
    <s v="Aishwarya Gounder"/>
    <s v="Silver"/>
    <s v="PRD067"/>
    <x v="56"/>
    <x v="11"/>
    <x v="150"/>
    <s v="FreshMart Delhi Crossing"/>
    <x v="2"/>
    <n v="5288856"/>
    <n v="9.7262999786721353E-5"/>
    <s v="EMP0107"/>
    <s v="Sangeetha Devi"/>
    <s v="Sales"/>
    <n v="3"/>
    <n v="186.38"/>
    <x v="3"/>
    <n v="111.83"/>
    <n v="514.41"/>
    <n v="406.98"/>
    <n v="107.43"/>
    <n v="0.20884119671079493"/>
    <s v="Debit Card"/>
    <s v="Not Returned"/>
    <s v="In-Store"/>
    <x v="568"/>
    <s v="Weekend"/>
  </r>
  <r>
    <s v="INV102031"/>
    <x v="30"/>
    <s v="CUST0246"/>
    <s v="Udhay Varma"/>
    <s v="Gold"/>
    <s v="PRD104"/>
    <x v="100"/>
    <x v="4"/>
    <x v="157"/>
    <s v="FreshMart Madurai Point"/>
    <x v="0"/>
    <n v="2213986"/>
    <n v="3.977125419943938E-4"/>
    <s v="EMP0065"/>
    <s v="Kavya Velan"/>
    <s v="Cashier"/>
    <n v="4"/>
    <n v="191.42"/>
    <x v="0"/>
    <n v="0"/>
    <n v="880.53"/>
    <n v="613.67999999999995"/>
    <n v="266.85000000000002"/>
    <n v="0.30305611393138226"/>
    <s v="Debit Card"/>
    <s v="Not Returned"/>
    <s v="Online"/>
    <x v="609"/>
    <s v="Weekend"/>
  </r>
  <r>
    <s v="INV102064"/>
    <x v="339"/>
    <s v="CUST0468"/>
    <s v="Dinesh Kumar"/>
    <s v="Silver"/>
    <s v="PRD094"/>
    <x v="109"/>
    <x v="4"/>
    <x v="12"/>
    <s v="FreshMart Erode Circle"/>
    <x v="0"/>
    <n v="4909566"/>
    <n v="1.6425891820173109E-4"/>
    <s v="EMP0321"/>
    <s v="Sundar Velan"/>
    <s v="Cashier"/>
    <n v="3"/>
    <n v="298.68"/>
    <x v="2"/>
    <n v="89.6"/>
    <n v="806.44"/>
    <n v="752.07"/>
    <n v="54.37"/>
    <n v="6.7419770844700161E-2"/>
    <s v="Debit Card"/>
    <s v="Not Returned"/>
    <s v="Mobile App"/>
    <x v="373"/>
    <s v="Weekday"/>
  </r>
  <r>
    <s v="INV102073"/>
    <x v="293"/>
    <s v="CUST0272"/>
    <s v="Prakash Kumar"/>
    <s v="Bronze"/>
    <s v="PRD037"/>
    <x v="115"/>
    <x v="12"/>
    <x v="175"/>
    <s v="Missing Store"/>
    <x v="0"/>
    <s v="Missing Target"/>
    <e v="#VALUE!"/>
    <s v="EMP0280"/>
    <s v="Hema Mudaliar"/>
    <s v="Store Manager"/>
    <n v="1"/>
    <n v="245.32"/>
    <x v="1"/>
    <n v="36.799999999999997"/>
    <n v="208.52"/>
    <n v="209.38"/>
    <n v="-0.86"/>
    <n v="-4.1243046230577396E-3"/>
    <s v="Debit Card"/>
    <s v="Not Returned"/>
    <s v="In-Store"/>
    <x v="134"/>
    <s v="Weekday"/>
  </r>
  <r>
    <s v="INV102076"/>
    <x v="151"/>
    <s v="CUST0691"/>
    <s v="Chitra Chandran"/>
    <s v="Bronze"/>
    <s v="PRD016"/>
    <x v="34"/>
    <x v="0"/>
    <x v="90"/>
    <s v="FreshMart Mysuru Complex"/>
    <x v="0"/>
    <n v="433000"/>
    <n v="6.3655889145496536E-4"/>
    <s v="EMP0222"/>
    <s v="Poornima Rao"/>
    <s v="Inventory"/>
    <n v="4"/>
    <n v="59.92"/>
    <x v="0"/>
    <n v="0"/>
    <n v="275.63"/>
    <n v="192.6"/>
    <n v="83.03"/>
    <n v="0.30123716576570042"/>
    <s v="Debit Card"/>
    <s v="Not Returned"/>
    <s v="In-Store"/>
    <x v="419"/>
    <s v="Weekend"/>
  </r>
  <r>
    <s v="INV102077"/>
    <x v="186"/>
    <s v="CUST0421"/>
    <s v="Karthik Devi"/>
    <s v="Bronze"/>
    <s v="PRD047"/>
    <x v="52"/>
    <x v="5"/>
    <x v="170"/>
    <s v="FreshMart Surat Nagar"/>
    <x v="1"/>
    <n v="767131"/>
    <n v="2.2747353450714414E-3"/>
    <s v="EMP0269"/>
    <s v="Devi Sharma"/>
    <s v="Billing"/>
    <n v="4"/>
    <n v="474.19"/>
    <x v="3"/>
    <n v="379.35"/>
    <n v="1745.02"/>
    <n v="1375.56"/>
    <n v="369.46"/>
    <n v="0.21172250174783097"/>
    <s v="Debit Card"/>
    <s v="Not Returned"/>
    <s v="Online"/>
    <x v="404"/>
    <s v="Weekend"/>
  </r>
  <r>
    <s v="INV102082"/>
    <x v="266"/>
    <s v="CUST0443"/>
    <s v="Suresh Naicker"/>
    <s v="Bronze"/>
    <s v="PRD102"/>
    <x v="136"/>
    <x v="4"/>
    <x v="137"/>
    <s v="FreshMart Surat Arcade"/>
    <x v="1"/>
    <n v="1016387"/>
    <n v="7.0897207461331172E-4"/>
    <s v="EMP0038"/>
    <s v="Yamuna Achari"/>
    <s v="Inventory"/>
    <n v="2"/>
    <n v="400.33"/>
    <x v="2"/>
    <n v="80.069999999999993"/>
    <n v="720.59"/>
    <n v="681.8"/>
    <n v="38.79"/>
    <n v="5.3830888577415727E-2"/>
    <s v="Debit Card"/>
    <s v="Not Returned"/>
    <s v="In-Store"/>
    <x v="345"/>
    <s v="Weekday"/>
  </r>
  <r>
    <s v="INV102088"/>
    <x v="257"/>
    <s v="CUST0684"/>
    <s v="Missing Customer Name"/>
    <s v="Gold"/>
    <s v="PRD019"/>
    <x v="35"/>
    <x v="0"/>
    <x v="83"/>
    <s v="FreshMart Pune Enclave"/>
    <x v="1"/>
    <n v="2124862"/>
    <n v="1.3606060064135928E-3"/>
    <s v="EMP0196"/>
    <s v="Elango Sekar"/>
    <s v="Operations"/>
    <n v="6"/>
    <n v="481.85"/>
    <x v="0"/>
    <n v="0"/>
    <n v="2891.1"/>
    <n v="2280.48"/>
    <n v="610.62"/>
    <n v="0.2112068070976445"/>
    <s v="Debit Card"/>
    <s v="Not Returned"/>
    <s v="In-Store"/>
    <x v="549"/>
    <s v="Weekday"/>
  </r>
  <r>
    <s v="INV102095"/>
    <x v="199"/>
    <s v="CUST0157"/>
    <s v="Prasath Chettiar"/>
    <s v="Gold"/>
    <s v="PRD096"/>
    <x v="132"/>
    <x v="4"/>
    <x v="117"/>
    <s v="FreshMart Mumbai Towers"/>
    <x v="1"/>
    <n v="427159"/>
    <n v="3.5842391240732373E-3"/>
    <s v="EMP0047"/>
    <s v="Sundar Gounder"/>
    <s v="Store Manager"/>
    <n v="7"/>
    <n v="218.72"/>
    <x v="0"/>
    <n v="0"/>
    <n v="1531.04"/>
    <n v="1191.4000000000001"/>
    <n v="339.64"/>
    <n v="0.22183613752743234"/>
    <s v="Debit Card"/>
    <s v="Not Returned"/>
    <s v="In-Store"/>
    <x v="355"/>
    <s v="Weekday"/>
  </r>
  <r>
    <s v="INV102097"/>
    <x v="120"/>
    <s v="CUST0105"/>
    <s v="Revathi Sekar"/>
    <s v="Silver"/>
    <s v="PRD053"/>
    <x v="50"/>
    <x v="5"/>
    <x v="76"/>
    <s v="FreshMart Delhi Towers"/>
    <x v="2"/>
    <n v="808195"/>
    <n v="6.3563867630955404E-4"/>
    <s v="EMP0293"/>
    <s v="Jaya Gounder"/>
    <s v="Cashier"/>
    <n v="2"/>
    <n v="262.77"/>
    <x v="1"/>
    <n v="78.83"/>
    <n v="513.72"/>
    <n v="389.28"/>
    <n v="124.44"/>
    <n v="0.24223312310207892"/>
    <s v="Debit Card"/>
    <s v="Not Returned"/>
    <s v="In-Store"/>
    <x v="610"/>
    <s v="Weekend"/>
  </r>
  <r>
    <s v="INV102098"/>
    <x v="220"/>
    <s v="CUST0233"/>
    <s v="Deepa Achari"/>
    <s v="Bronze"/>
    <s v="PRD138"/>
    <x v="134"/>
    <x v="7"/>
    <x v="11"/>
    <s v="FreshMart Tiruppur Heights"/>
    <x v="0"/>
    <n v="2525315"/>
    <n v="6.0633227933940914E-4"/>
    <s v="EMP0007"/>
    <s v="Udhay Selvam"/>
    <s v="Billing"/>
    <n v="4"/>
    <n v="416.08"/>
    <x v="3"/>
    <n v="332.86"/>
    <n v="1531.18"/>
    <n v="1278.56"/>
    <n v="252.62"/>
    <n v="0.16498386865032197"/>
    <s v="Debit Card"/>
    <s v="Not Returned"/>
    <s v="Online"/>
    <x v="611"/>
    <s v="Weekend"/>
  </r>
  <r>
    <s v="INV102112"/>
    <x v="56"/>
    <s v="CUST0535"/>
    <s v="Sundar Venkataraman"/>
    <s v="Bronze"/>
    <s v="PRD027"/>
    <x v="17"/>
    <x v="1"/>
    <x v="106"/>
    <s v="FreshMart Bengaluru Nagar"/>
    <x v="0"/>
    <n v="517547"/>
    <n v="1.07592160711974E-3"/>
    <s v="EMP0228"/>
    <s v="Poornima Naidu"/>
    <s v="Sales"/>
    <n v="4"/>
    <n v="139.21"/>
    <x v="0"/>
    <n v="0"/>
    <n v="556.84"/>
    <n v="427.96"/>
    <n v="128.88"/>
    <n v="0.23144889016593634"/>
    <s v="Debit Card"/>
    <s v="Not Returned"/>
    <s v="In-Store"/>
    <x v="612"/>
    <s v="Weekday"/>
  </r>
  <r>
    <s v="INV102126"/>
    <x v="270"/>
    <s v="CUST0588"/>
    <s v="Arun Menon"/>
    <s v="Bronze"/>
    <s v="PRD100"/>
    <x v="142"/>
    <x v="4"/>
    <x v="18"/>
    <s v="FreshMart Mysuru Junction"/>
    <x v="0"/>
    <n v="2561982"/>
    <n v="1.1336925864428399E-4"/>
    <s v="EMP0265"/>
    <s v="Padma Subramaniam"/>
    <s v="Operations"/>
    <n v="1"/>
    <n v="290.45"/>
    <x v="0"/>
    <n v="0"/>
    <n v="290.45"/>
    <n v="237.89"/>
    <n v="52.56"/>
    <n v="0.18096057841280772"/>
    <s v="Debit Card"/>
    <s v="Not Returned"/>
    <s v="Mobile App"/>
    <x v="98"/>
    <s v="Weekday"/>
  </r>
  <r>
    <s v="INV102129"/>
    <x v="104"/>
    <s v="CUST0406"/>
    <s v="Gopal Naidu"/>
    <s v="Gold"/>
    <s v="PRD085"/>
    <x v="117"/>
    <x v="8"/>
    <x v="73"/>
    <s v="FreshMart Hyderabad Market"/>
    <x v="0"/>
    <n v="1996693"/>
    <n v="5.3804465684008504E-4"/>
    <s v="EMP0051"/>
    <s v="Thenmozhi Prabhu"/>
    <s v="Billing"/>
    <n v="3"/>
    <n v="447.63"/>
    <x v="3"/>
    <n v="268.58"/>
    <n v="1074.31"/>
    <n v="1008.21"/>
    <n v="66.099999999999994"/>
    <n v="6.1527864396682522E-2"/>
    <s v="Debit Card"/>
    <s v="Not Returned"/>
    <s v="In-Store"/>
    <x v="395"/>
    <s v="Weekday"/>
  </r>
  <r>
    <s v="INV102131"/>
    <x v="155"/>
    <s v="CUST0540"/>
    <s v="Thenmozhi Naicker"/>
    <s v="Gold"/>
    <s v="PRD049"/>
    <x v="126"/>
    <x v="5"/>
    <x v="175"/>
    <s v="Missing Store"/>
    <x v="0"/>
    <s v="Missing Target"/>
    <e v="#VALUE!"/>
    <s v="EMP0157"/>
    <s v="Elango Velan"/>
    <s v="Cashier"/>
    <n v="3"/>
    <n v="465.22"/>
    <x v="0"/>
    <n v="0"/>
    <n v="1395.66"/>
    <n v="926.82"/>
    <n v="468.84"/>
    <n v="0.33592708825931811"/>
    <s v="Debit Card"/>
    <s v="Not Returned"/>
    <s v="In-Store"/>
    <x v="44"/>
    <s v="Weekday"/>
  </r>
  <r>
    <s v="INV102136"/>
    <x v="80"/>
    <s v="CUST0230"/>
    <s v="Thenmozhi Menon"/>
    <s v="Silver"/>
    <s v="PRD033"/>
    <x v="13"/>
    <x v="1"/>
    <x v="134"/>
    <s v="FreshMart Mumbai Enclave"/>
    <x v="1"/>
    <n v="529374"/>
    <n v="4.7231258051963265E-4"/>
    <s v="EMP0188"/>
    <s v="Elango Nathan"/>
    <s v="Store Manager"/>
    <n v="1"/>
    <n v="217.42"/>
    <x v="0"/>
    <n v="0"/>
    <n v="250.03"/>
    <n v="177.03"/>
    <n v="73"/>
    <n v="0.29196496420429546"/>
    <s v="Debit Card"/>
    <s v="Not Returned"/>
    <s v="In-Store"/>
    <x v="26"/>
    <s v="Weekend"/>
  </r>
  <r>
    <s v="INV102140"/>
    <x v="290"/>
    <s v="CUST0370"/>
    <s v="Jaya Naicker"/>
    <s v="Gold"/>
    <s v="PRD102"/>
    <x v="136"/>
    <x v="4"/>
    <x v="141"/>
    <s v="FreshMart Chandigarh Hub"/>
    <x v="2"/>
    <n v="4533328"/>
    <n v="4.7472849968058781E-4"/>
    <s v="EMP0343"/>
    <s v="Kishore Velan"/>
    <s v="Inventory"/>
    <n v="6"/>
    <n v="421.98"/>
    <x v="1"/>
    <n v="379.78"/>
    <n v="2152.1"/>
    <n v="2045.4"/>
    <n v="106.7"/>
    <n v="4.9579480507411372E-2"/>
    <s v="Debit Card"/>
    <s v="Not Returned"/>
    <s v="In-Store"/>
    <x v="530"/>
    <s v="Weekday"/>
  </r>
  <r>
    <s v="INV102162"/>
    <x v="232"/>
    <s v="CUST0359"/>
    <s v="Manoj Naidu"/>
    <s v="Bronze"/>
    <s v="PRD023"/>
    <x v="102"/>
    <x v="0"/>
    <x v="118"/>
    <s v="FreshMart Tiruppur Bypass"/>
    <x v="0"/>
    <n v="591044"/>
    <n v="6.6595718762054942E-4"/>
    <s v="EMP0060"/>
    <s v="Venkat Gupta"/>
    <s v="Sales"/>
    <n v="1"/>
    <n v="342.27"/>
    <x v="0"/>
    <n v="0"/>
    <n v="393.61"/>
    <n v="266.10000000000002"/>
    <n v="127.51"/>
    <n v="0.32395010289372728"/>
    <s v="Debit Card"/>
    <s v="Not Returned"/>
    <s v="In-Store"/>
    <x v="26"/>
    <s v="Weekend"/>
  </r>
  <r>
    <s v="INV102168"/>
    <x v="215"/>
    <s v="CUST0009"/>
    <s v="Mani Nair"/>
    <s v="Bronze"/>
    <s v="PRD056"/>
    <x v="54"/>
    <x v="5"/>
    <x v="113"/>
    <s v="FreshMart Bengaluru Enclave"/>
    <x v="0"/>
    <n v="569084"/>
    <n v="2.4264431964349724E-3"/>
    <s v="EMP0058"/>
    <s v="Senthil Raj"/>
    <s v="Cashier"/>
    <n v="4"/>
    <n v="333.54"/>
    <x v="2"/>
    <n v="133.41999999999999"/>
    <n v="1380.85"/>
    <n v="953.72"/>
    <n v="427.13"/>
    <n v="0.3093239671217004"/>
    <s v="Debit Card"/>
    <s v="Not Returned"/>
    <s v="In-Store"/>
    <x v="365"/>
    <s v="Weekend"/>
  </r>
  <r>
    <s v="INV102172"/>
    <x v="75"/>
    <s v="CUST0174"/>
    <s v="Yogesh Sharma"/>
    <s v="Silver"/>
    <s v="PRD061"/>
    <x v="130"/>
    <x v="11"/>
    <x v="71"/>
    <s v="FreshMart Nagpur Central"/>
    <x v="1"/>
    <n v="590020"/>
    <n v="5.4001559269177318E-4"/>
    <s v="EMP0344"/>
    <s v="Meena Kumar"/>
    <s v="Sales"/>
    <n v="1"/>
    <n v="318.62"/>
    <x v="0"/>
    <n v="0"/>
    <n v="318.62"/>
    <n v="221.72"/>
    <n v="96.9"/>
    <n v="0.30412403490050843"/>
    <s v="Debit Card"/>
    <s v="Not Returned"/>
    <s v="Online"/>
    <x v="551"/>
    <s v="Weekday"/>
  </r>
  <r>
    <s v="INV102173"/>
    <x v="238"/>
    <s v="CUST0686"/>
    <s v="Hemalatha Balan"/>
    <s v="Gold"/>
    <s v="PRD098"/>
    <x v="94"/>
    <x v="4"/>
    <x v="72"/>
    <s v="FreshMart Ahmedabad Heights"/>
    <x v="1"/>
    <n v="442084"/>
    <n v="5.7000479546873443E-4"/>
    <s v="EMP0239"/>
    <s v="Hariharan Gounder"/>
    <s v="Billing"/>
    <n v="3"/>
    <n v="93.33"/>
    <x v="2"/>
    <n v="28"/>
    <n v="251.99"/>
    <n v="207.27"/>
    <n v="44.72"/>
    <n v="0.1774673598158657"/>
    <s v="Debit Card"/>
    <s v="Not Returned"/>
    <s v="Online"/>
    <x v="274"/>
    <s v="Weekday"/>
  </r>
  <r>
    <s v="INV102188"/>
    <x v="129"/>
    <s v="CUST0419"/>
    <s v="Prasath Varma"/>
    <s v="Silver"/>
    <s v="PRD022"/>
    <x v="10"/>
    <x v="0"/>
    <x v="20"/>
    <s v="FreshMart Erode Colony"/>
    <x v="0"/>
    <n v="568216"/>
    <n v="2.1705830177256536E-3"/>
    <s v="EMP0208"/>
    <s v="Devi Reddy"/>
    <s v="Inventory"/>
    <n v="3"/>
    <n v="397.22"/>
    <x v="2"/>
    <n v="119.17"/>
    <n v="1233.3599999999999"/>
    <n v="958.11"/>
    <n v="275.25"/>
    <n v="0.22317085035999223"/>
    <s v="Debit Card"/>
    <s v="Not Returned"/>
    <s v="Online"/>
    <x v="523"/>
    <s v="Weekend"/>
  </r>
  <r>
    <s v="INV102192"/>
    <x v="315"/>
    <s v="CUST0507"/>
    <s v="Kamala Iyer"/>
    <s v="Silver"/>
    <s v="PRD012"/>
    <x v="61"/>
    <x v="9"/>
    <x v="171"/>
    <s v="FreshMart Ahmedabad Square"/>
    <x v="1"/>
    <n v="4200752"/>
    <n v="1.1598399524656538E-4"/>
    <s v="EMP0080"/>
    <s v="Charulatha Balan"/>
    <s v="Sales"/>
    <n v="1"/>
    <n v="541.35"/>
    <x v="2"/>
    <n v="54.13"/>
    <n v="487.22"/>
    <n v="336.4"/>
    <n v="150.82"/>
    <n v="0.3095521530314847"/>
    <s v="Debit Card"/>
    <s v="Not Returned"/>
    <s v="In-Store"/>
    <x v="262"/>
    <s v="Weekday"/>
  </r>
  <r>
    <s v="INV102193"/>
    <x v="130"/>
    <s v="CUST0270"/>
    <s v="Banu Venkataraman"/>
    <s v="Gold"/>
    <s v="PRD029"/>
    <x v="11"/>
    <x v="1"/>
    <x v="105"/>
    <s v="FreshMart Kanpur Gardens"/>
    <x v="2"/>
    <n v="2474333"/>
    <n v="1.2773785905130796E-3"/>
    <s v="EMP0220"/>
    <s v="Ramesh Pillai"/>
    <s v="Operations"/>
    <n v="8"/>
    <n v="343.55"/>
    <x v="0"/>
    <n v="0"/>
    <n v="3160.66"/>
    <n v="2089.7600000000002"/>
    <n v="1070.9000000000001"/>
    <n v="0.3388216385185373"/>
    <s v="Debit Card"/>
    <s v="Not Returned"/>
    <s v="In-Store"/>
    <x v="53"/>
    <s v="Weekend"/>
  </r>
  <r>
    <s v="INV102196"/>
    <x v="220"/>
    <s v="CUST0043"/>
    <s v="Jagan Reddy"/>
    <s v="Bronze"/>
    <s v="PRD055"/>
    <x v="103"/>
    <x v="5"/>
    <x v="114"/>
    <s v="FreshMart Bengaluru Junction"/>
    <x v="0"/>
    <n v="4116030"/>
    <n v="1.1189179865064151E-4"/>
    <s v="EMP0163"/>
    <s v="Revathi Raj"/>
    <s v="Cashier"/>
    <n v="4"/>
    <n v="125.15"/>
    <x v="3"/>
    <n v="100.12"/>
    <n v="460.55"/>
    <n v="382.8"/>
    <n v="77.75"/>
    <n v="0.16881988926283792"/>
    <s v="Debit Card"/>
    <s v="Not Returned"/>
    <s v="Online"/>
    <x v="55"/>
    <s v="Weekend"/>
  </r>
  <r>
    <s v="INV102204"/>
    <x v="5"/>
    <s v="CUST0548"/>
    <s v="Charulatha Gupta"/>
    <s v="Gold"/>
    <s v="PRD120"/>
    <x v="64"/>
    <x v="6"/>
    <x v="64"/>
    <s v="FreshMart Erode Point"/>
    <x v="0"/>
    <n v="835833"/>
    <n v="4.6493737385338939E-4"/>
    <s v="EMP0261"/>
    <s v="Hari Murugan"/>
    <s v="Sales"/>
    <n v="3"/>
    <n v="112.64"/>
    <x v="0"/>
    <n v="0"/>
    <n v="388.61"/>
    <n v="278.88"/>
    <n v="109.73"/>
    <n v="0.28236535343918068"/>
    <s v="Debit Card"/>
    <s v="Not Returned"/>
    <s v="In-Store"/>
    <x v="280"/>
    <s v="Weekend"/>
  </r>
  <r>
    <s v="INV102213"/>
    <x v="32"/>
    <s v="CUST0063"/>
    <s v="Priya Varma"/>
    <s v="Gold"/>
    <s v="PRD078"/>
    <x v="60"/>
    <x v="2"/>
    <x v="103"/>
    <s v="FreshMart Jaipur Colony"/>
    <x v="2"/>
    <n v="2471169"/>
    <n v="7.8944013946435877E-4"/>
    <s v="EMP0338"/>
    <s v="Revathi Sekar"/>
    <s v="Sales"/>
    <n v="8"/>
    <n v="265.06"/>
    <x v="3"/>
    <n v="424.1"/>
    <n v="1950.84"/>
    <n v="1720.24"/>
    <n v="230.6"/>
    <n v="0.11820549096799328"/>
    <s v="Debit Card"/>
    <s v="Not Returned"/>
    <s v="In-Store"/>
    <x v="570"/>
    <s v="Weekend"/>
  </r>
  <r>
    <s v="INV102216"/>
    <x v="247"/>
    <s v="CUST0634"/>
    <s v="Chandrasekar Pandian"/>
    <s v="Gold"/>
    <s v="PRD126"/>
    <x v="79"/>
    <x v="6"/>
    <x v="114"/>
    <s v="FreshMart Bengaluru Junction"/>
    <x v="0"/>
    <n v="4116030"/>
    <n v="2.8050087098490533E-4"/>
    <s v="EMP0163"/>
    <s v="Revathi Raj"/>
    <s v="Cashier"/>
    <n v="3"/>
    <n v="384.85"/>
    <x v="0"/>
    <n v="0"/>
    <n v="1154.55"/>
    <n v="973.44"/>
    <n v="181.11"/>
    <n v="0.15686631154995453"/>
    <s v="Debit Card"/>
    <s v="Not Returned"/>
    <s v="Online"/>
    <x v="57"/>
    <s v="Weekday"/>
  </r>
  <r>
    <s v="INV102218"/>
    <x v="35"/>
    <s v="CUST0134"/>
    <s v="Balaji Chettiar"/>
    <s v="Bronze"/>
    <s v="PRD032"/>
    <x v="42"/>
    <x v="1"/>
    <x v="54"/>
    <s v="FreshMart Pune Extension"/>
    <x v="1"/>
    <n v="2151660"/>
    <n v="1.1804839054497458E-4"/>
    <s v="EMP0013"/>
    <s v="Gokul Achari"/>
    <s v="Billing"/>
    <n v="2"/>
    <n v="141.11000000000001"/>
    <x v="2"/>
    <n v="28.22"/>
    <n v="254"/>
    <n v="231.82"/>
    <n v="-382.91"/>
    <n v="-1.5075196850393702"/>
    <s v="Debit Card"/>
    <s v="Not Returned"/>
    <s v="In-Store"/>
    <x v="20"/>
    <s v="Weekday"/>
  </r>
  <r>
    <s v="INV102221"/>
    <x v="160"/>
    <s v="CUST0254"/>
    <s v="Devi Raj"/>
    <s v="Silver"/>
    <s v="PRD052"/>
    <x v="98"/>
    <x v="5"/>
    <x v="125"/>
    <s v="FreshMart Erode Hub"/>
    <x v="0"/>
    <n v="2101567"/>
    <n v="8.990386697164545E-4"/>
    <s v="EMP0295"/>
    <s v="Lakshmi Nair"/>
    <s v="Inventory"/>
    <n v="5"/>
    <n v="328.59"/>
    <x v="0"/>
    <n v="0"/>
    <n v="1889.39"/>
    <n v="1277.45"/>
    <n v="611.94000000000005"/>
    <n v="0.32388231122214051"/>
    <s v="Debit Card"/>
    <s v="Not Returned"/>
    <s v="In-Store"/>
    <x v="154"/>
    <s v="Weekend"/>
  </r>
  <r>
    <s v="INV102226"/>
    <x v="191"/>
    <s v="CUST0188"/>
    <s v="Gopal Raj"/>
    <s v="Gold"/>
    <s v="PRD085"/>
    <x v="117"/>
    <x v="8"/>
    <x v="19"/>
    <s v="FreshMart Surat Plaza"/>
    <x v="1"/>
    <n v="494226"/>
    <n v="5.9384775386159367E-3"/>
    <s v="EMP0151"/>
    <s v="Arun Subramaniam"/>
    <s v="Billing"/>
    <n v="7"/>
    <n v="405.1"/>
    <x v="2"/>
    <n v="283.57"/>
    <n v="2934.95"/>
    <n v="2352.4899999999998"/>
    <n v="582.46"/>
    <n v="0.19845653247925862"/>
    <s v="Debit Card"/>
    <s v="Not Returned"/>
    <s v="In-Store"/>
    <x v="613"/>
    <s v="Weekend"/>
  </r>
  <r>
    <s v="INV102237"/>
    <x v="106"/>
    <s v="CUST0072"/>
    <s v="Vijay Chandran"/>
    <s v="Gold"/>
    <s v="PRD127"/>
    <x v="123"/>
    <x v="6"/>
    <x v="44"/>
    <s v="FreshMart Tiruppur Plaza"/>
    <x v="0"/>
    <n v="4650212"/>
    <n v="6.072540348698081E-4"/>
    <s v="EMP0328"/>
    <s v="Chitra Raj"/>
    <s v="Sales"/>
    <n v="7"/>
    <n v="350.79"/>
    <x v="0"/>
    <n v="0"/>
    <n v="2823.86"/>
    <n v="2032.31"/>
    <n v="791.55"/>
    <n v="0.2803078056277577"/>
    <s v="Debit Card"/>
    <s v="Not Returned"/>
    <s v="In-Store"/>
    <x v="614"/>
    <s v="Weekend"/>
  </r>
  <r>
    <s v="INV102244"/>
    <x v="212"/>
    <s v="CUST0167"/>
    <s v="Naveen Venkataraman"/>
    <s v="Bronze"/>
    <s v="PRD054"/>
    <x v="75"/>
    <x v="5"/>
    <x v="80"/>
    <s v="FreshMart Pune Junction"/>
    <x v="1"/>
    <n v="542771"/>
    <n v="9.7676552358176832E-4"/>
    <s v="EMP0319"/>
    <s v="Harini Kumar"/>
    <s v="Cashier"/>
    <n v="1"/>
    <n v="530.16"/>
    <x v="0"/>
    <n v="0"/>
    <n v="530.16"/>
    <n v="379.19"/>
    <n v="150.97"/>
    <n v="0.28476309038780745"/>
    <s v="Debit Card"/>
    <s v="Not Returned"/>
    <s v="In-Store"/>
    <x v="449"/>
    <s v="Weekday"/>
  </r>
  <r>
    <s v="INV102254"/>
    <x v="194"/>
    <s v="CUST0117"/>
    <s v="Raghav Menon"/>
    <s v="Bronze"/>
    <s v="PRD029"/>
    <x v="11"/>
    <x v="1"/>
    <x v="85"/>
    <s v="FreshMart Mysuru Market"/>
    <x v="0"/>
    <n v="577743"/>
    <n v="1.8875520776539048E-3"/>
    <s v="EMP0176"/>
    <s v="Anitha Nair"/>
    <s v="Inventory"/>
    <n v="3"/>
    <n v="332.73"/>
    <x v="4"/>
    <n v="49.91"/>
    <n v="1090.52"/>
    <n v="783.66"/>
    <n v="306.86"/>
    <n v="0.28138869530132415"/>
    <s v="Debit Card"/>
    <s v="Not Returned"/>
    <s v="In-Store"/>
    <x v="15"/>
    <s v="Weekend"/>
  </r>
  <r>
    <s v="INV102278"/>
    <x v="324"/>
    <s v="CUST0648"/>
    <s v="Dinesh Sekar"/>
    <s v="Gold"/>
    <s v="PRD062"/>
    <x v="112"/>
    <x v="11"/>
    <x v="50"/>
    <s v="FreshMart Tiruppur Extension"/>
    <x v="0"/>
    <n v="2203116"/>
    <n v="1.2351233434825947E-3"/>
    <s v="EMP0201"/>
    <s v="Bharath Reddy"/>
    <s v="Sales"/>
    <n v="6"/>
    <n v="453.52"/>
    <x v="0"/>
    <n v="0"/>
    <n v="2721.12"/>
    <n v="1953.66"/>
    <n v="767.46"/>
    <n v="0.28203827835597112"/>
    <s v="Debit Card"/>
    <s v="Not Returned"/>
    <s v="In-Store"/>
    <x v="615"/>
    <s v="Weekday"/>
  </r>
  <r>
    <s v="INV102284"/>
    <x v="201"/>
    <s v="CUST0656"/>
    <s v="Anjali Achari"/>
    <s v="Silver"/>
    <s v="PRD025"/>
    <x v="1"/>
    <x v="1"/>
    <x v="75"/>
    <s v="FreshMart Kochi Colony"/>
    <x v="0"/>
    <n v="3928553"/>
    <n v="9.2738980484672083E-5"/>
    <s v="EMP0004"/>
    <s v="Hema Chettiar"/>
    <s v="Sales"/>
    <n v="1"/>
    <n v="383.51"/>
    <x v="4"/>
    <n v="19.18"/>
    <n v="364.33"/>
    <n v="285.89999999999998"/>
    <n v="78.430000000000007"/>
    <n v="0.21527186891005409"/>
    <s v="Debit Card"/>
    <s v="Not Returned"/>
    <s v="In-Store"/>
    <x v="616"/>
    <s v="Weekday"/>
  </r>
  <r>
    <s v="INV102301"/>
    <x v="283"/>
    <s v="CUST0035"/>
    <s v="Balamurugan Sharma"/>
    <s v="Gold"/>
    <s v="PRD023"/>
    <x v="102"/>
    <x v="0"/>
    <x v="101"/>
    <s v="FreshMart Kochi Main Road"/>
    <x v="0"/>
    <n v="1018249"/>
    <n v="1.3122330589079882E-3"/>
    <s v="EMP0138"/>
    <s v="Dinesh Velan"/>
    <s v="Cashier"/>
    <n v="4"/>
    <n v="371.16"/>
    <x v="2"/>
    <n v="148.46"/>
    <n v="1336.18"/>
    <n v="1064.4000000000001"/>
    <n v="271.77999999999997"/>
    <n v="0.20340073942133541"/>
    <s v="Debit Card"/>
    <s v="Not Returned"/>
    <s v="In-Store"/>
    <x v="225"/>
    <s v="Weekday"/>
  </r>
  <r>
    <s v="INV102304"/>
    <x v="258"/>
    <s v="CUST0685"/>
    <s v="Naveen Achari"/>
    <s v="Gold"/>
    <s v="PRD050"/>
    <x v="40"/>
    <x v="5"/>
    <x v="104"/>
    <s v="FreshMart Salem Complex"/>
    <x v="0"/>
    <n v="4677332"/>
    <n v="7.2126588405526919E-5"/>
    <s v="EMP0247"/>
    <s v="Sudha Balan"/>
    <s v="Sales"/>
    <n v="7"/>
    <n v="56.7"/>
    <x v="1"/>
    <n v="59.54"/>
    <n v="337.36"/>
    <n v="262.36"/>
    <n v="75"/>
    <n v="0.22231444154612282"/>
    <s v="Debit Card"/>
    <s v="Not Returned"/>
    <s v="Online"/>
    <x v="338"/>
    <s v="Weekday"/>
  </r>
  <r>
    <s v="INV102316"/>
    <x v="174"/>
    <s v="CUST0171"/>
    <s v="Kavya Chettiar"/>
    <s v="Silver"/>
    <s v="PRD017"/>
    <x v="27"/>
    <x v="0"/>
    <x v="117"/>
    <s v="FreshMart Mumbai Towers"/>
    <x v="1"/>
    <n v="427159"/>
    <n v="1.2502838521487316E-3"/>
    <s v="EMP0272"/>
    <s v="Dhanush Pillai"/>
    <s v="Store Manager"/>
    <n v="1"/>
    <n v="464.41"/>
    <x v="0"/>
    <n v="0"/>
    <n v="534.07000000000005"/>
    <n v="397.69"/>
    <n v="136.38"/>
    <n v="0.25535978429793843"/>
    <s v="Debit Card"/>
    <s v="Not Returned"/>
    <s v="In-Store"/>
    <x v="7"/>
    <s v="Weekend"/>
  </r>
  <r>
    <s v="INV102323"/>
    <x v="335"/>
    <s v="CUST0482"/>
    <s v="Prakash Naicker"/>
    <s v="Gold"/>
    <s v="PRD035"/>
    <x v="29"/>
    <x v="1"/>
    <x v="72"/>
    <s v="FreshMart Ahmedabad Heights"/>
    <x v="1"/>
    <n v="442084"/>
    <n v="6.386523828050778E-3"/>
    <s v="EMP0196"/>
    <s v="Elango Sekar"/>
    <s v="Operations"/>
    <n v="5"/>
    <n v="545.58000000000004"/>
    <x v="2"/>
    <n v="272.79000000000002"/>
    <n v="2823.38"/>
    <n v="1949"/>
    <n v="874.38"/>
    <n v="0.30969263790208895"/>
    <s v="Debit Card"/>
    <s v="Not Returned"/>
    <s v="In-Store"/>
    <x v="316"/>
    <s v="Weekend"/>
  </r>
  <r>
    <s v="INV102328"/>
    <x v="208"/>
    <s v="CUST0593"/>
    <s v="Balamurugan Velan"/>
    <s v="Bronze"/>
    <s v="PRD134"/>
    <x v="129"/>
    <x v="7"/>
    <x v="49"/>
    <s v="FreshMart Mysuru Main Road"/>
    <x v="0"/>
    <n v="4458567"/>
    <n v="2.1855004085393354E-4"/>
    <s v="EMP0270"/>
    <s v="Priya Venkataraman"/>
    <s v="Operations"/>
    <n v="3"/>
    <n v="353.05"/>
    <x v="3"/>
    <n v="211.83"/>
    <n v="974.42"/>
    <n v="788.4"/>
    <n v="186.02"/>
    <n v="0.19090330658237722"/>
    <s v="Debit Card"/>
    <s v="Not Returned"/>
    <s v="Mobile App"/>
    <x v="298"/>
    <s v="Weekend"/>
  </r>
  <r>
    <s v="INV102334"/>
    <x v="182"/>
    <s v="CUST0141"/>
    <s v="Jagan Rao"/>
    <s v="Bronze"/>
    <s v="PRD006"/>
    <x v="30"/>
    <x v="9"/>
    <x v="14"/>
    <s v="FreshMart Bengaluru Circle"/>
    <x v="0"/>
    <n v="926537"/>
    <n v="8.8991589110850396E-4"/>
    <s v="EMP0263"/>
    <s v="Vani Nair"/>
    <s v="Cashier"/>
    <n v="3"/>
    <n v="343.56"/>
    <x v="3"/>
    <n v="206.14"/>
    <n v="824.54"/>
    <n v="648.96"/>
    <n v="175.58"/>
    <n v="0.21294297426443837"/>
    <s v="Debit Card"/>
    <s v="Not Returned"/>
    <s v="Online"/>
    <x v="546"/>
    <s v="Weekday"/>
  </r>
  <r>
    <s v="INV102340"/>
    <x v="122"/>
    <s v="CUST0537"/>
    <s v="Ashok Balan"/>
    <s v="Silver"/>
    <s v="PRD035"/>
    <x v="29"/>
    <x v="1"/>
    <x v="113"/>
    <s v="FreshMart Bengaluru Enclave"/>
    <x v="0"/>
    <n v="569084"/>
    <n v="4.4225457050277289E-3"/>
    <s v="EMP0102"/>
    <s v="Prasath Reddy"/>
    <s v="Cashier"/>
    <n v="5"/>
    <n v="503.36"/>
    <x v="0"/>
    <n v="0"/>
    <n v="2516.8000000000002"/>
    <n v="1949"/>
    <n v="567.79999999999995"/>
    <n v="0.2256039415130324"/>
    <s v="Debit Card"/>
    <s v="Not Returned"/>
    <s v="In-Store"/>
    <x v="321"/>
    <s v="Weekday"/>
  </r>
  <r>
    <s v="INV102350"/>
    <x v="26"/>
    <s v="CUST0355"/>
    <s v="Chandran Murugan"/>
    <s v="Bronze"/>
    <s v="PRD024"/>
    <x v="39"/>
    <x v="0"/>
    <x v="43"/>
    <s v="FreshMart Tiruppur Square"/>
    <x v="0"/>
    <n v="890380"/>
    <n v="3.6438374626563937E-4"/>
    <s v="EMP0298"/>
    <s v="Balaji Reddy"/>
    <s v="Billing"/>
    <n v="1"/>
    <n v="313.47000000000003"/>
    <x v="2"/>
    <n v="31.35"/>
    <n v="324.44"/>
    <n v="246.12"/>
    <n v="78.319999999999993"/>
    <n v="0.24140056713105656"/>
    <s v="Debit Card"/>
    <s v="Not Returned"/>
    <s v="In-Store"/>
    <x v="208"/>
    <s v="Weekend"/>
  </r>
  <r>
    <s v="INV102357"/>
    <x v="262"/>
    <s v="CUST0266"/>
    <s v="Revathi Chettiar"/>
    <s v="Bronze"/>
    <s v="PRD022"/>
    <x v="10"/>
    <x v="0"/>
    <x v="123"/>
    <s v="FreshMart Madurai Market"/>
    <x v="0"/>
    <n v="2110688"/>
    <n v="6.4927170666626238E-4"/>
    <s v="EMP0280"/>
    <s v="Hema Mudaliar"/>
    <s v="Store Manager"/>
    <n v="3"/>
    <n v="397.22"/>
    <x v="0"/>
    <n v="0"/>
    <n v="1370.41"/>
    <n v="958.11"/>
    <n v="412.3"/>
    <n v="0.30085886705438519"/>
    <s v="Debit Card"/>
    <s v="Not Returned"/>
    <s v="In-Store"/>
    <x v="365"/>
    <s v="Weekend"/>
  </r>
  <r>
    <s v="INV102360"/>
    <x v="269"/>
    <s v="CUST0529"/>
    <s v="Indira Balan"/>
    <s v="Bronze"/>
    <s v="PRD072"/>
    <x v="23"/>
    <x v="2"/>
    <x v="99"/>
    <s v="FreshMart Salem Extension"/>
    <x v="0"/>
    <n v="476658"/>
    <n v="5.7105933394593184E-4"/>
    <s v="EMP0012"/>
    <s v="Suresh Nathan"/>
    <s v="Cashier"/>
    <n v="1"/>
    <n v="340.25"/>
    <x v="3"/>
    <n v="68.05"/>
    <n v="272.2"/>
    <n v="263.85000000000002"/>
    <n v="8.35"/>
    <n v="3.0675973548861132E-2"/>
    <s v="Debit Card"/>
    <s v="Not Returned"/>
    <s v="In-Store"/>
    <x v="617"/>
    <s v="Weekday"/>
  </r>
  <r>
    <s v="INV102362"/>
    <x v="62"/>
    <s v="CUST0017"/>
    <s v="Ashok Nair"/>
    <s v="Silver"/>
    <s v="PRD087"/>
    <x v="19"/>
    <x v="8"/>
    <x v="104"/>
    <s v="FreshMart Salem Complex"/>
    <x v="0"/>
    <n v="4677332"/>
    <n v="3.1550037500010687E-5"/>
    <s v="EMP0247"/>
    <s v="Sudha Balan"/>
    <s v="Sales"/>
    <n v="2"/>
    <n v="71.290000000000006"/>
    <x v="2"/>
    <n v="14.26"/>
    <n v="147.57"/>
    <n v="118.74"/>
    <n v="28.83"/>
    <n v="0.19536491156739175"/>
    <s v="Debit Card"/>
    <s v="Not Returned"/>
    <s v="Online"/>
    <x v="618"/>
    <s v="Weekend"/>
  </r>
  <r>
    <s v="INV102363"/>
    <x v="5"/>
    <s v="CUST0227"/>
    <s v="Missing Customer Name"/>
    <s v="Silver"/>
    <s v="PRD084"/>
    <x v="118"/>
    <x v="8"/>
    <x v="148"/>
    <s v="FreshMart Mysuru Heights"/>
    <x v="0"/>
    <n v="2434234"/>
    <n v="4.7112561898322018E-4"/>
    <s v="EMP0119"/>
    <s v="Om Sharma"/>
    <s v="Sales"/>
    <n v="5"/>
    <n v="221.61"/>
    <x v="2"/>
    <n v="110.81"/>
    <n v="1146.83"/>
    <n v="910.85"/>
    <n v="235.98"/>
    <n v="0.2057672017648649"/>
    <s v="Debit Card"/>
    <s v="Not Returned"/>
    <s v="Online"/>
    <x v="536"/>
    <s v="Weekend"/>
  </r>
  <r>
    <s v="INV102378"/>
    <x v="24"/>
    <s v="CUST0119"/>
    <s v="Nandhini Naidu"/>
    <s v="Gold"/>
    <s v="PRD090"/>
    <x v="91"/>
    <x v="8"/>
    <x v="73"/>
    <s v="FreshMart Hyderabad Market"/>
    <x v="0"/>
    <n v="1996693"/>
    <n v="1.539004744344774E-3"/>
    <s v="EMP0120"/>
    <s v="Mala Rao"/>
    <s v="Cashier"/>
    <n v="8"/>
    <n v="451.9"/>
    <x v="1"/>
    <n v="542.28"/>
    <n v="3072.92"/>
    <n v="2961.44"/>
    <n v="111.48"/>
    <n v="3.6278197935514102E-2"/>
    <s v="Debit Card"/>
    <s v="Returned"/>
    <s v="In-Store"/>
    <x v="314"/>
    <s v="Weekday"/>
  </r>
  <r>
    <s v="INV102395"/>
    <x v="336"/>
    <s v="CUST0170"/>
    <s v="Bhuvana Pandian"/>
    <s v="Bronze"/>
    <s v="PRD103"/>
    <x v="33"/>
    <x v="4"/>
    <x v="170"/>
    <s v="FreshMart Surat Nagar"/>
    <x v="1"/>
    <n v="767131"/>
    <n v="7.881183265961094E-4"/>
    <s v="EMP0269"/>
    <s v="Devi Sharma"/>
    <s v="Billing"/>
    <n v="2"/>
    <n v="355.64"/>
    <x v="1"/>
    <n v="106.69"/>
    <n v="604.59"/>
    <n v="606.82000000000005"/>
    <n v="-2.23"/>
    <n v="-3.688450023983195E-3"/>
    <s v="Debit Card"/>
    <s v="Returned"/>
    <s v="Online"/>
    <x v="151"/>
    <s v="Weekday"/>
  </r>
  <r>
    <s v="INV102404"/>
    <x v="201"/>
    <s v="CUST0126"/>
    <s v="Anjali Balan"/>
    <s v="Bronze"/>
    <s v="PRD054"/>
    <x v="75"/>
    <x v="5"/>
    <x v="154"/>
    <s v="FreshMart Ahmedabad Nagar"/>
    <x v="1"/>
    <n v="2326014"/>
    <n v="9.1170560452344645E-4"/>
    <s v="EMP0110"/>
    <s v="Nandhini Chandran"/>
    <s v="Cashier"/>
    <n v="4"/>
    <n v="530.16"/>
    <x v="0"/>
    <n v="0"/>
    <n v="2120.64"/>
    <n v="1516.76"/>
    <n v="603.88"/>
    <n v="0.28476309038780745"/>
    <s v="Debit Card"/>
    <s v="Not Returned"/>
    <s v="In-Store"/>
    <x v="619"/>
    <s v="Weekday"/>
  </r>
  <r>
    <s v="INV102409"/>
    <x v="340"/>
    <s v="CUST0610"/>
    <s v="Gokul Chettiar"/>
    <s v="Gold"/>
    <s v="PRD143"/>
    <x v="107"/>
    <x v="10"/>
    <x v="74"/>
    <s v="FreshMart Surat Crossing"/>
    <x v="1"/>
    <n v="5188197"/>
    <n v="2.2600336880037515E-4"/>
    <s v="EMP0145"/>
    <s v="Ilango Reddy"/>
    <s v="Cashier"/>
    <n v="5"/>
    <n v="234.51"/>
    <x v="0"/>
    <n v="0"/>
    <n v="1172.55"/>
    <n v="778.25"/>
    <n v="394.3"/>
    <n v="0.33627563856551962"/>
    <s v="Debit Card"/>
    <s v="Not Returned"/>
    <s v="In-Store"/>
    <x v="143"/>
    <s v="Weekday"/>
  </r>
  <r>
    <s v="INV102410"/>
    <x v="129"/>
    <s v="CUST0308"/>
    <s v="Deepa Nathan"/>
    <s v="Gold"/>
    <s v="PRD137"/>
    <x v="120"/>
    <x v="7"/>
    <x v="140"/>
    <s v="FreshMart Salem Circle"/>
    <x v="0"/>
    <n v="4219703"/>
    <n v="7.6546619513269062E-4"/>
    <s v="EMP0253"/>
    <s v="Vasanthi Naicker"/>
    <s v="HR"/>
    <n v="6"/>
    <n v="492.76"/>
    <x v="4"/>
    <n v="147.83000000000001"/>
    <n v="3230.04"/>
    <n v="2111.2199999999998"/>
    <n v="1118.82"/>
    <n v="0.34637961139800127"/>
    <s v="Debit Card"/>
    <s v="Not Returned"/>
    <s v="In-Store"/>
    <x v="620"/>
    <s v="Weekend"/>
  </r>
  <r>
    <s v="INV102425"/>
    <x v="97"/>
    <s v="CUST0312"/>
    <s v="Tara Sharma"/>
    <s v="Gold"/>
    <s v="PRD004"/>
    <x v="89"/>
    <x v="9"/>
    <x v="99"/>
    <s v="FreshMart Salem Extension"/>
    <x v="0"/>
    <n v="476658"/>
    <n v="3.1065040343390858E-3"/>
    <s v="EMP0012"/>
    <s v="Suresh Nathan"/>
    <s v="Cashier"/>
    <n v="3"/>
    <n v="429.2"/>
    <x v="0"/>
    <n v="0"/>
    <n v="1480.74"/>
    <n v="709.62"/>
    <n v="771.12"/>
    <n v="0.52076664370517445"/>
    <s v="Debit Card"/>
    <s v="Not Returned"/>
    <s v="Mobile App"/>
    <x v="434"/>
    <s v="Weekend"/>
  </r>
  <r>
    <s v="INV102432"/>
    <x v="40"/>
    <s v="CUST0685"/>
    <s v="Naveen Achari"/>
    <s v="Gold"/>
    <s v="PRD020"/>
    <x v="80"/>
    <x v="0"/>
    <x v="21"/>
    <s v="FreshMart Coimbatore Main Road"/>
    <x v="0"/>
    <n v="456496"/>
    <n v="1.5971662402299255E-3"/>
    <s v="EMP0304"/>
    <s v="Deepa Menon"/>
    <s v="Billing"/>
    <n v="8"/>
    <n v="107.22"/>
    <x v="1"/>
    <n v="128.66"/>
    <n v="729.1"/>
    <n v="688.4"/>
    <n v="40.700000000000003"/>
    <n v="5.5822246605403927E-2"/>
    <s v="Debit Card"/>
    <s v="Not Returned"/>
    <s v="In-Store"/>
    <x v="438"/>
    <s v="Weekday"/>
  </r>
  <r>
    <s v="INV102448"/>
    <x v="45"/>
    <s v="CUST0357"/>
    <s v="Sundar Naicker"/>
    <s v="Silver"/>
    <s v="PRD093"/>
    <x v="4"/>
    <x v="4"/>
    <x v="98"/>
    <s v="FreshMart Mysuru Plaza"/>
    <x v="0"/>
    <n v="538449"/>
    <n v="1.5267926953156194E-4"/>
    <s v="EMP0104"/>
    <s v="Pandi Nair"/>
    <s v="Inventory"/>
    <n v="1"/>
    <n v="96.72"/>
    <x v="1"/>
    <n v="14.51"/>
    <n v="82.21"/>
    <n v="79.819999999999993"/>
    <n v="2.39"/>
    <n v="2.9071889064590687E-2"/>
    <s v="Debit Card"/>
    <s v="Not Returned"/>
    <s v="In-Store"/>
    <x v="540"/>
    <s v="Weekday"/>
  </r>
  <r>
    <s v="INV102452"/>
    <x v="303"/>
    <s v="CUST0545"/>
    <s v="Prakash Mudaliar"/>
    <s v="Bronze"/>
    <s v="PRD020"/>
    <x v="80"/>
    <x v="0"/>
    <x v="10"/>
    <s v="FreshMart Salem Main Road"/>
    <x v="0"/>
    <n v="838760"/>
    <n v="2.263698793457008E-4"/>
    <s v="EMP0132"/>
    <s v="Radha Balan"/>
    <s v="Sales"/>
    <n v="2"/>
    <n v="99.93"/>
    <x v="4"/>
    <n v="9.99"/>
    <n v="189.87"/>
    <n v="172.1"/>
    <n v="17.77"/>
    <n v="9.359035129298994E-2"/>
    <s v="Debit Card"/>
    <s v="Not Returned"/>
    <s v="In-Store"/>
    <x v="238"/>
    <s v="Weekday"/>
  </r>
  <r>
    <s v="INV102464"/>
    <x v="94"/>
    <s v="CUST0023"/>
    <s v="Indira Nathan"/>
    <s v="Silver"/>
    <s v="PRD088"/>
    <x v="138"/>
    <x v="8"/>
    <x v="92"/>
    <s v="FreshMart Erode Central"/>
    <x v="0"/>
    <n v="983222"/>
    <n v="4.1188053155848835E-4"/>
    <s v="EMP0298"/>
    <s v="Balaji Reddy"/>
    <s v="Billing"/>
    <n v="1"/>
    <n v="404.97"/>
    <x v="0"/>
    <n v="0"/>
    <n v="404.97"/>
    <n v="341.24"/>
    <n v="63.73"/>
    <n v="0.15736968170481763"/>
    <s v="Debit Card"/>
    <s v="Not Returned"/>
    <s v="In-Store"/>
    <x v="137"/>
    <s v="Weekday"/>
  </r>
  <r>
    <s v="INV102465"/>
    <x v="5"/>
    <s v="CUST0205"/>
    <s v="Lalitha Nathan"/>
    <s v="Gold"/>
    <s v="PRD067"/>
    <x v="56"/>
    <x v="11"/>
    <x v="126"/>
    <s v="FreshMart Pune Square"/>
    <x v="1"/>
    <n v="563088"/>
    <n v="3.0363637655215527E-3"/>
    <s v="EMP0256"/>
    <s v="Vani Naicker"/>
    <s v="Cashier"/>
    <n v="7"/>
    <n v="212.39"/>
    <x v="0"/>
    <n v="0"/>
    <n v="1709.74"/>
    <n v="949.62"/>
    <n v="760.12"/>
    <n v="0.44458221717922025"/>
    <s v="Debit Card"/>
    <s v="Not Returned"/>
    <s v="In-Store"/>
    <x v="320"/>
    <s v="Weekend"/>
  </r>
  <r>
    <s v="INV102468"/>
    <x v="214"/>
    <s v="CUST0293"/>
    <s v="Suresh Chandran"/>
    <s v="Gold"/>
    <s v="PRD075"/>
    <x v="72"/>
    <x v="2"/>
    <x v="128"/>
    <s v="FreshMart Mumbai Bypass"/>
    <x v="1"/>
    <n v="1021792"/>
    <n v="7.9463335003601525E-4"/>
    <s v="EMP0301"/>
    <s v="Kalpana Prabhu"/>
    <s v="Inventory"/>
    <n v="3"/>
    <n v="318.41000000000003"/>
    <x v="1"/>
    <n v="143.28"/>
    <n v="811.95"/>
    <n v="675.84"/>
    <n v="136.11000000000001"/>
    <n v="0.16763347496767042"/>
    <s v="Debit Card"/>
    <s v="Not Returned"/>
    <s v="In-Store"/>
    <x v="1"/>
    <s v="Weekday"/>
  </r>
  <r>
    <s v="INV102487"/>
    <x v="267"/>
    <s v="CUST0350"/>
    <s v="Raghav Chettiar"/>
    <s v="Bronze"/>
    <s v="PRD028"/>
    <x v="48"/>
    <x v="1"/>
    <x v="58"/>
    <s v="FreshMart Chennai Complex"/>
    <x v="0"/>
    <n v="2023274"/>
    <n v="1.8787371359489619E-4"/>
    <s v="EMP0153"/>
    <s v="Eswari Raj"/>
    <s v="Sales"/>
    <n v="1"/>
    <n v="380.12"/>
    <x v="0"/>
    <n v="0"/>
    <n v="380.12"/>
    <n v="309.98"/>
    <n v="70.14"/>
    <n v="0.18452067768073241"/>
    <s v="Debit Card"/>
    <s v="Not Returned"/>
    <s v="In-Store"/>
    <x v="158"/>
    <s v="Weekday"/>
  </r>
  <r>
    <s v="INV102488"/>
    <x v="164"/>
    <s v="CUST0269"/>
    <s v="Naveen Naidu"/>
    <s v="Silver"/>
    <s v="PRD129"/>
    <x v="41"/>
    <x v="7"/>
    <x v="149"/>
    <s v="FreshMart Chennai Main Road"/>
    <x v="0"/>
    <n v="579392"/>
    <n v="2.5382815088920803E-3"/>
    <s v="EMP0059"/>
    <s v="Ezhil Rao"/>
    <s v="Billing"/>
    <n v="3"/>
    <n v="490.22"/>
    <x v="0"/>
    <n v="0"/>
    <n v="1470.66"/>
    <n v="1120.74"/>
    <n v="349.92"/>
    <n v="0.2379339888213455"/>
    <s v="Debit Card"/>
    <s v="Not Returned"/>
    <s v="In-Store"/>
    <x v="605"/>
    <s v="Weekday"/>
  </r>
  <r>
    <s v="INV102490"/>
    <x v="287"/>
    <s v="CUST0243"/>
    <s v="Lakshmi Reddy"/>
    <s v="Silver"/>
    <s v="PRD083"/>
    <x v="26"/>
    <x v="8"/>
    <x v="148"/>
    <s v="FreshMart Mysuru Heights"/>
    <x v="0"/>
    <n v="2434234"/>
    <n v="2.9742415889351642E-4"/>
    <s v="EMP0209"/>
    <s v="Eswari Pandian"/>
    <s v="Store Manager"/>
    <n v="2"/>
    <n v="425.88"/>
    <x v="1"/>
    <n v="127.76"/>
    <n v="724"/>
    <n v="714.94"/>
    <n v="9.06"/>
    <n v="1.2513812154696134E-2"/>
    <s v="Debit Card"/>
    <s v="Not Returned"/>
    <s v="In-Store"/>
    <x v="450"/>
    <s v="Weekday"/>
  </r>
  <r>
    <s v="INV100060"/>
    <x v="270"/>
    <s v="CUST0100"/>
    <s v="Revathi Murugan"/>
    <s v="Silver"/>
    <s v="PRD134"/>
    <x v="129"/>
    <x v="7"/>
    <x v="11"/>
    <s v="FreshMart Tiruppur Heights"/>
    <x v="0"/>
    <n v="2525315"/>
    <n v="1.3281511415407581E-4"/>
    <s v="EMP0190"/>
    <s v="Balaji Prabhu"/>
    <s v="HR"/>
    <n v="1"/>
    <n v="353.05"/>
    <x v="4"/>
    <n v="17.649999999999999"/>
    <n v="335.4"/>
    <n v="262.8"/>
    <n v="72.599999999999994"/>
    <n v="0.21645796064400716"/>
    <s v="Debit Card"/>
    <s v="Not Returned"/>
    <s v="Online"/>
    <x v="603"/>
    <s v="Weekday"/>
  </r>
  <r>
    <s v="INV100007"/>
    <x v="178"/>
    <s v="CUST0447"/>
    <s v="Harini Krishnan"/>
    <s v="Bronze"/>
    <s v="PRD030"/>
    <x v="9"/>
    <x v="1"/>
    <x v="69"/>
    <s v="FreshMart Coimbatore Plaza"/>
    <x v="0"/>
    <n v="982441"/>
    <n v="8.0829281351246535E-4"/>
    <s v="EMP0015"/>
    <s v="Harini Krishnan"/>
    <s v="Inventory"/>
    <n v="4"/>
    <n v="172.63"/>
    <x v="0"/>
    <n v="0"/>
    <n v="794.1"/>
    <n v="568"/>
    <n v="226.1"/>
    <n v="0.28472484573731266"/>
    <s v="Net Banking"/>
    <s v="Not Returned"/>
    <s v="In-Store"/>
    <x v="452"/>
    <s v="Weekend"/>
  </r>
  <r>
    <s v="INV100030"/>
    <x v="341"/>
    <s v="CUST0344"/>
    <s v="Karthik Nathan"/>
    <s v="Bronze"/>
    <s v="PRD124"/>
    <x v="22"/>
    <x v="6"/>
    <x v="99"/>
    <s v="FreshMart Salem Extension"/>
    <x v="0"/>
    <n v="476658"/>
    <n v="7.6721674659818988E-4"/>
    <s v="EMP0229"/>
    <s v="Udhay Sekar"/>
    <s v="Sales"/>
    <n v="3"/>
    <n v="121.9"/>
    <x v="0"/>
    <n v="0"/>
    <n v="365.7"/>
    <n v="326.76"/>
    <n v="38.94"/>
    <n v="0.10648072190319934"/>
    <s v="Net Banking"/>
    <s v="Not Returned"/>
    <s v="Online"/>
    <x v="277"/>
    <s v="Weekday"/>
  </r>
  <r>
    <s v="INV100041"/>
    <x v="268"/>
    <s v="CUST0231"/>
    <s v="Suresh Menon"/>
    <s v="Gold"/>
    <s v="PRD125"/>
    <x v="31"/>
    <x v="6"/>
    <x v="126"/>
    <s v="FreshMart Pune Square"/>
    <x v="1"/>
    <n v="563088"/>
    <n v="1.4463813826613248E-3"/>
    <s v="EMP0262"/>
    <s v="Umesh Krishnan"/>
    <s v="Sales"/>
    <n v="3"/>
    <n v="236.07"/>
    <x v="0"/>
    <n v="0"/>
    <n v="814.44"/>
    <n v="586.32000000000005"/>
    <n v="228.12"/>
    <n v="0.2800942979224989"/>
    <s v="Net Banking"/>
    <s v="Not Returned"/>
    <s v="In-Store"/>
    <x v="586"/>
    <s v="Weekend"/>
  </r>
  <r>
    <s v="INV100045"/>
    <x v="42"/>
    <s v="CUST0664"/>
    <s v="Chandran Prabhu"/>
    <s v="Silver"/>
    <s v="PRD034"/>
    <x v="84"/>
    <x v="1"/>
    <x v="153"/>
    <s v="FreshMart Madurai Plaza"/>
    <x v="0"/>
    <n v="1030396"/>
    <n v="1.1146200101708469E-4"/>
    <s v="EMP0092"/>
    <s v="Tara Gupta"/>
    <s v="Sales"/>
    <n v="1"/>
    <n v="124.84"/>
    <x v="3"/>
    <n v="24.97"/>
    <n v="114.85"/>
    <n v="97.35"/>
    <n v="17.5"/>
    <n v="0.15237265999129299"/>
    <s v="Net Banking"/>
    <s v="Not Returned"/>
    <s v="In-Store"/>
    <x v="78"/>
    <s v="Weekend"/>
  </r>
  <r>
    <s v="INV100066"/>
    <x v="342"/>
    <s v="CUST0634"/>
    <s v="Chandrasekar Pandian"/>
    <s v="Gold"/>
    <s v="PRD098"/>
    <x v="94"/>
    <x v="4"/>
    <x v="28"/>
    <s v="FreshMart Bengaluru Square"/>
    <x v="0"/>
    <n v="2183318"/>
    <n v="1.5295985284782151E-4"/>
    <s v="EMP0312"/>
    <s v="Vasanthi Chettiar"/>
    <s v="Sales"/>
    <n v="4"/>
    <n v="83.49"/>
    <x v="0"/>
    <n v="0"/>
    <n v="333.96"/>
    <n v="276.36"/>
    <n v="57.6"/>
    <n v="0.17247574559827525"/>
    <s v="Net Banking"/>
    <s v="Not Returned"/>
    <s v="Online"/>
    <x v="562"/>
    <s v="Weekday"/>
  </r>
  <r>
    <s v="INV100070"/>
    <x v="287"/>
    <s v="CUST0118"/>
    <s v="Gokul Naidu"/>
    <s v="Silver"/>
    <s v="PRD001"/>
    <x v="92"/>
    <x v="9"/>
    <x v="44"/>
    <s v="FreshMart Tiruppur Plaza"/>
    <x v="0"/>
    <n v="4650212"/>
    <n v="1.0312863155486245E-4"/>
    <s v="EMP0033"/>
    <s v="Geetha Subramaniam"/>
    <s v="Sales"/>
    <n v="2"/>
    <n v="299.73"/>
    <x v="3"/>
    <n v="119.89"/>
    <n v="479.57"/>
    <n v="369.48"/>
    <n v="110.09"/>
    <n v="0.22955981400004172"/>
    <s v="Net Banking"/>
    <s v="Not Returned"/>
    <s v="Online"/>
    <x v="418"/>
    <s v="Weekday"/>
  </r>
  <r>
    <s v="INV100095"/>
    <x v="95"/>
    <s v="CUST0420"/>
    <s v="Bharath Mudaliar"/>
    <s v="Silver"/>
    <s v="PRD014"/>
    <x v="67"/>
    <x v="0"/>
    <x v="52"/>
    <s v="FreshMart Madurai Arcade"/>
    <x v="0"/>
    <n v="457604"/>
    <n v="8.7385599776225735E-4"/>
    <s v="EMP0062"/>
    <s v="Jaya Selvam"/>
    <s v="Operations"/>
    <n v="1"/>
    <n v="434.65"/>
    <x v="3"/>
    <n v="86.93"/>
    <n v="399.88"/>
    <n v="351.63"/>
    <n v="48.25"/>
    <n v="0.12066119835950785"/>
    <s v="Net Banking"/>
    <s v="Not Returned"/>
    <s v="Online"/>
    <x v="452"/>
    <s v="Weekend"/>
  </r>
  <r>
    <s v="INV100097"/>
    <x v="85"/>
    <s v="CUST0028"/>
    <s v="Nithya Pillai"/>
    <s v="Bronze"/>
    <s v="PRD079"/>
    <x v="28"/>
    <x v="2"/>
    <x v="85"/>
    <s v="FreshMart Mysuru Market"/>
    <x v="0"/>
    <n v="577743"/>
    <n v="8.3100963577230705E-4"/>
    <s v="EMP0214"/>
    <s v="Sudha Kumar"/>
    <s v="Sales"/>
    <n v="2"/>
    <n v="260.93"/>
    <x v="3"/>
    <n v="104.37"/>
    <n v="480.11"/>
    <n v="388.12"/>
    <n v="91.99"/>
    <n v="0.19160192455895522"/>
    <s v="Net Banking"/>
    <s v="Not Returned"/>
    <s v="In-Store"/>
    <x v="182"/>
    <s v="Weekend"/>
  </r>
  <r>
    <s v="INV100102"/>
    <x v="221"/>
    <s v="CUST0684"/>
    <s v="Missing Customer Name"/>
    <s v="Gold"/>
    <s v="PRD098"/>
    <x v="94"/>
    <x v="4"/>
    <x v="99"/>
    <s v="FreshMart Salem Extension"/>
    <x v="0"/>
    <n v="476658"/>
    <n v="5.611780354048395E-4"/>
    <s v="EMP0229"/>
    <s v="Udhay Sekar"/>
    <s v="Sales"/>
    <n v="4"/>
    <n v="83.59"/>
    <x v="3"/>
    <n v="66.87"/>
    <n v="267.49"/>
    <n v="276.36"/>
    <n v="-8.8699999999999992"/>
    <n v="-3.3160118135257391E-2"/>
    <s v="Net Banking"/>
    <s v="Not Returned"/>
    <s v="In-Store"/>
    <x v="340"/>
    <s v="Weekday"/>
  </r>
  <r>
    <s v="INV100108"/>
    <x v="303"/>
    <s v="CUST0206"/>
    <s v="Devi Venkataraman"/>
    <s v="Gold"/>
    <s v="PRD089"/>
    <x v="116"/>
    <x v="8"/>
    <x v="31"/>
    <s v="FreshMart Nagpur Junction"/>
    <x v="1"/>
    <n v="1048283"/>
    <n v="2.6626397642621315E-3"/>
    <s v="EMP0016"/>
    <s v="Chandran Sekar"/>
    <s v="Store Manager"/>
    <n v="8"/>
    <n v="348.9"/>
    <x v="0"/>
    <n v="0"/>
    <n v="2791.2"/>
    <n v="2011.36"/>
    <n v="779.84"/>
    <n v="0.27939237603897971"/>
    <s v="Net Banking"/>
    <s v="Not Returned"/>
    <s v="In-Store"/>
    <x v="372"/>
    <s v="Weekday"/>
  </r>
  <r>
    <s v="INV100118"/>
    <x v="266"/>
    <s v="CUST0119"/>
    <s v="Nandhini Naidu"/>
    <s v="Gold"/>
    <s v="PRD089"/>
    <x v="116"/>
    <x v="8"/>
    <x v="19"/>
    <s v="FreshMart Surat Plaza"/>
    <x v="1"/>
    <n v="494226"/>
    <n v="4.6108865175041383E-3"/>
    <s v="EMP0106"/>
    <s v="Banu Raj"/>
    <s v="Sales"/>
    <n v="7"/>
    <n v="342.68"/>
    <x v="4"/>
    <n v="119.94"/>
    <n v="2278.8200000000002"/>
    <n v="1759.94"/>
    <n v="518.88"/>
    <n v="0.22769679044417723"/>
    <s v="Net Banking"/>
    <s v="Not Returned"/>
    <s v="In-Store"/>
    <x v="212"/>
    <s v="Weekday"/>
  </r>
  <r>
    <s v="INV100124"/>
    <x v="97"/>
    <s v="CUST0017"/>
    <s v="Ashok Nair"/>
    <s v="Silver"/>
    <s v="PRD014"/>
    <x v="67"/>
    <x v="0"/>
    <x v="75"/>
    <s v="FreshMart Kochi Colony"/>
    <x v="0"/>
    <n v="3928553"/>
    <n v="1.2087402155450111E-4"/>
    <s v="EMP0129"/>
    <s v="Arun Nair"/>
    <s v="Inventory"/>
    <n v="1"/>
    <n v="434.65"/>
    <x v="4"/>
    <n v="21.73"/>
    <n v="474.86"/>
    <n v="351.63"/>
    <n v="123.23"/>
    <n v="0.25950806553510508"/>
    <s v="Net Banking"/>
    <s v="Not Returned"/>
    <s v="In-Store"/>
    <x v="33"/>
    <s v="Weekend"/>
  </r>
  <r>
    <s v="INV100131"/>
    <x v="338"/>
    <s v="CUST0271"/>
    <s v="Kalpana Iyer"/>
    <s v="Silver"/>
    <s v="PRD049"/>
    <x v="126"/>
    <x v="5"/>
    <x v="167"/>
    <s v="FreshMart Patna Square"/>
    <x v="3"/>
    <n v="888080"/>
    <n v="8.4881992613278093E-4"/>
    <s v="EMP0043"/>
    <s v="Suresh Reddy"/>
    <s v="Cashier"/>
    <n v="2"/>
    <n v="418.79"/>
    <x v="2"/>
    <n v="83.76"/>
    <n v="753.82"/>
    <n v="617.88"/>
    <n v="135.94"/>
    <n v="0.18033482794301026"/>
    <s v="Net Banking"/>
    <s v="Not Returned"/>
    <s v="In-Store"/>
    <x v="244"/>
    <s v="Weekday"/>
  </r>
  <r>
    <s v="INV100148"/>
    <x v="274"/>
    <s v="CUST0270"/>
    <s v="Banu Venkataraman"/>
    <s v="Gold"/>
    <s v="PRD040"/>
    <x v="140"/>
    <x v="12"/>
    <x v="152"/>
    <s v="FreshMart Kolkata Main Road"/>
    <x v="3"/>
    <n v="513656"/>
    <n v="2.2138357188468548E-3"/>
    <s v="EMP0019"/>
    <s v="Missing Employee Name"/>
    <s v="Sales"/>
    <n v="7"/>
    <n v="162.44999999999999"/>
    <x v="0"/>
    <n v="0"/>
    <n v="1137.1500000000001"/>
    <n v="892.36"/>
    <n v="244.79"/>
    <n v="0.21526623576485071"/>
    <s v="Net Banking"/>
    <s v="Not Returned"/>
    <s v="Online"/>
    <x v="621"/>
    <s v="Weekday"/>
  </r>
  <r>
    <s v="INV100156"/>
    <x v="99"/>
    <s v="CUST0614"/>
    <s v="Hari Gounder"/>
    <s v="Silver"/>
    <s v="PRD030"/>
    <x v="9"/>
    <x v="1"/>
    <x v="52"/>
    <s v="FreshMart Madurai Arcade"/>
    <x v="0"/>
    <n v="457604"/>
    <n v="8.676716112621393E-4"/>
    <s v="EMP0209"/>
    <s v="Eswari Pandian"/>
    <s v="Store Manager"/>
    <n v="2"/>
    <n v="172.63"/>
    <x v="0"/>
    <n v="0"/>
    <n v="397.05"/>
    <n v="284"/>
    <n v="113.05"/>
    <n v="0.28472484573731266"/>
    <s v="Net Banking"/>
    <s v="Not Returned"/>
    <s v="In-Store"/>
    <x v="622"/>
    <s v="Weekend"/>
  </r>
  <r>
    <s v="INV100160"/>
    <x v="16"/>
    <s v="CUST0384"/>
    <s v="Anand Kumar"/>
    <s v="Gold"/>
    <s v="PRD142"/>
    <x v="110"/>
    <x v="10"/>
    <x v="4"/>
    <s v="FreshMart Hyderabad Towers"/>
    <x v="0"/>
    <n v="1041021"/>
    <n v="4.4443483849028985E-3"/>
    <s v="EMP0099"/>
    <s v="Elango Nair"/>
    <s v="Cashier"/>
    <n v="7"/>
    <n v="574.74"/>
    <x v="0"/>
    <n v="0"/>
    <n v="4626.66"/>
    <n v="2771.09"/>
    <n v="1855.57"/>
    <n v="0.40106037616768903"/>
    <s v="Net Banking"/>
    <s v="Not Returned"/>
    <s v="In-Store"/>
    <x v="623"/>
    <s v="Weekend"/>
  </r>
  <r>
    <s v="INV100171"/>
    <x v="168"/>
    <s v="CUST0657"/>
    <s v="Devi Pandian"/>
    <s v="Silver"/>
    <s v="PRD050"/>
    <x v="40"/>
    <x v="5"/>
    <x v="82"/>
    <s v="FreshMart Tiruppur Market"/>
    <x v="0"/>
    <n v="5001334"/>
    <n v="2.4631428334920242E-5"/>
    <s v="EMP0133"/>
    <s v="Deepak Naicker"/>
    <s v="Sales"/>
    <n v="3"/>
    <n v="51.33"/>
    <x v="3"/>
    <n v="30.8"/>
    <n v="123.19"/>
    <n v="112.44"/>
    <n v="10.75"/>
    <n v="8.7263576589008851E-2"/>
    <s v="Net Banking"/>
    <s v="Not Returned"/>
    <s v="In-Store"/>
    <x v="266"/>
    <s v="Weekday"/>
  </r>
  <r>
    <s v="INV100175"/>
    <x v="215"/>
    <s v="CUST0596"/>
    <s v="Geetha Sharma"/>
    <s v="Silver"/>
    <s v="PRD115"/>
    <x v="20"/>
    <x v="3"/>
    <x v="168"/>
    <s v="FreshMart Jaipur Junction"/>
    <x v="2"/>
    <n v="4786252"/>
    <n v="1.4324569621490887E-4"/>
    <s v="EMP0346"/>
    <s v="Dhanya Sekar"/>
    <s v="Sales"/>
    <n v="2"/>
    <n v="372.61"/>
    <x v="3"/>
    <n v="149.04"/>
    <n v="685.61"/>
    <n v="639.82000000000005"/>
    <n v="45.79"/>
    <n v="6.6787240559501748E-2"/>
    <s v="Net Banking"/>
    <s v="Not Returned"/>
    <s v="Online"/>
    <x v="493"/>
    <s v="Weekend"/>
  </r>
  <r>
    <s v="INV100179"/>
    <x v="119"/>
    <s v="CUST0605"/>
    <s v="Arun Iyer"/>
    <s v="Gold"/>
    <s v="PRD136"/>
    <x v="45"/>
    <x v="7"/>
    <x v="158"/>
    <s v="FreshMart Pune Heights"/>
    <x v="1"/>
    <n v="4088351"/>
    <n v="9.3125565784346796E-5"/>
    <s v="EMP0339"/>
    <s v="Hariharan Mudaliar"/>
    <s v="Cashier"/>
    <n v="3"/>
    <n v="141.01"/>
    <x v="2"/>
    <n v="42.3"/>
    <n v="380.73"/>
    <n v="273.54000000000002"/>
    <n v="107.19"/>
    <n v="0.28153809786462847"/>
    <s v="Net Banking"/>
    <s v="Not Returned"/>
    <s v="In-Store"/>
    <x v="414"/>
    <s v="Weekday"/>
  </r>
  <r>
    <s v="INV100190"/>
    <x v="13"/>
    <s v="CUST0255"/>
    <s v="Karthik Gounder"/>
    <s v="Bronze"/>
    <s v="PRD127"/>
    <x v="123"/>
    <x v="6"/>
    <x v="22"/>
    <s v="FreshMart Erode Square"/>
    <x v="2"/>
    <n v="2220333"/>
    <n v="5.8350706853431444E-4"/>
    <s v="EMP0181"/>
    <s v="Madhavan Murugan"/>
    <s v="Sales"/>
    <n v="4"/>
    <n v="331.35"/>
    <x v="1"/>
    <n v="198.81"/>
    <n v="1295.58"/>
    <n v="1161.32"/>
    <n v="134.26"/>
    <n v="0.10362926256965992"/>
    <s v="Net Banking"/>
    <s v="Not Returned"/>
    <s v="In-Store"/>
    <x v="280"/>
    <s v="Weekend"/>
  </r>
  <r>
    <s v="INV100195"/>
    <x v="140"/>
    <s v="CUST0462"/>
    <s v="Anitha Sharma"/>
    <s v="Silver"/>
    <s v="PRD033"/>
    <x v="13"/>
    <x v="1"/>
    <x v="21"/>
    <s v="FreshMart Coimbatore Main Road"/>
    <x v="0"/>
    <n v="456496"/>
    <n v="5.4771564263432753E-4"/>
    <s v="EMP0233"/>
    <s v="Sangeetha Balan"/>
    <s v="Sales"/>
    <n v="1"/>
    <n v="217.42"/>
    <x v="0"/>
    <n v="0"/>
    <n v="250.03"/>
    <n v="177.03"/>
    <n v="73"/>
    <n v="0.29196496420429546"/>
    <s v="Net Banking"/>
    <s v="Not Returned"/>
    <s v="In-Store"/>
    <x v="624"/>
    <s v="Weekend"/>
  </r>
  <r>
    <s v="INV100201"/>
    <x v="175"/>
    <s v="CUST0133"/>
    <s v="Vasanthi Raj"/>
    <s v="Silver"/>
    <s v="PRD029"/>
    <x v="11"/>
    <x v="1"/>
    <x v="59"/>
    <s v="FreshMart Mysuru Square"/>
    <x v="0"/>
    <n v="4282083"/>
    <n v="2.9526984880956297E-4"/>
    <s v="EMP0083"/>
    <s v="Sathish Sharma"/>
    <s v="Billing"/>
    <n v="4"/>
    <n v="332.73"/>
    <x v="4"/>
    <n v="66.55"/>
    <n v="1264.3699999999999"/>
    <n v="1044.8800000000001"/>
    <n v="219.49"/>
    <n v="0.17359633651541878"/>
    <s v="Net Banking"/>
    <s v="Not Returned"/>
    <s v="Online"/>
    <x v="625"/>
    <s v="Weekday"/>
  </r>
  <r>
    <s v="INV100206"/>
    <x v="212"/>
    <s v="CUST0205"/>
    <s v="Lalitha Nathan"/>
    <s v="Gold"/>
    <s v="PRD009"/>
    <x v="21"/>
    <x v="9"/>
    <x v="105"/>
    <s v="FreshMart Kanpur Gardens"/>
    <x v="2"/>
    <n v="2474333"/>
    <n v="1.2912166632381332E-3"/>
    <s v="EMP0088"/>
    <s v="Nithya Rao"/>
    <s v="Cashier"/>
    <n v="5"/>
    <n v="751.74"/>
    <x v="1"/>
    <n v="563.79999999999995"/>
    <n v="3194.9"/>
    <n v="1993.6"/>
    <n v="1201.3"/>
    <n v="0.37600550877961747"/>
    <s v="Net Banking"/>
    <s v="Not Returned"/>
    <s v="In-Store"/>
    <x v="34"/>
    <s v="Weekday"/>
  </r>
  <r>
    <s v="INV100207"/>
    <x v="30"/>
    <s v="CUST0138"/>
    <s v="Bhavani Gounder"/>
    <s v="Bronze"/>
    <s v="PRD100"/>
    <x v="142"/>
    <x v="4"/>
    <x v="80"/>
    <s v="FreshMart Pune Junction"/>
    <x v="1"/>
    <n v="542771"/>
    <n v="2.4615721915872439E-3"/>
    <s v="EMP0319"/>
    <s v="Harini Kumar"/>
    <s v="Cashier"/>
    <n v="4"/>
    <n v="290.45"/>
    <x v="0"/>
    <n v="0"/>
    <n v="1336.07"/>
    <n v="951.56"/>
    <n v="384.51"/>
    <n v="0.28779180731548498"/>
    <s v="Net Banking"/>
    <s v="Not Returned"/>
    <s v="In-Store"/>
    <x v="613"/>
    <s v="Weekend"/>
  </r>
  <r>
    <s v="INV100226"/>
    <x v="160"/>
    <s v="CUST0288"/>
    <s v="Jagan Iyer"/>
    <s v="Bronze"/>
    <s v="PRD015"/>
    <x v="55"/>
    <x v="0"/>
    <x v="176"/>
    <s v="FreshMart Kolkata Towers"/>
    <x v="3"/>
    <n v="575642"/>
    <n v="3.6725430041588351E-3"/>
    <s v="EMP0346"/>
    <s v="Dhanya Sekar"/>
    <s v="Sales"/>
    <n v="4"/>
    <n v="459.58"/>
    <x v="0"/>
    <n v="0"/>
    <n v="2114.0700000000002"/>
    <n v="1547.56"/>
    <n v="566.51"/>
    <n v="0.26797125922982679"/>
    <s v="Net Banking"/>
    <s v="Not Returned"/>
    <s v="In-Store"/>
    <x v="569"/>
    <s v="Weekend"/>
  </r>
  <r>
    <s v="INV100237"/>
    <x v="159"/>
    <s v="CUST0545"/>
    <s v="Prakash Mudaliar"/>
    <s v="Bronze"/>
    <s v="PRD092"/>
    <x v="59"/>
    <x v="8"/>
    <x v="34"/>
    <s v="FreshMart Kochi Circle"/>
    <x v="0"/>
    <n v="4405163"/>
    <n v="1.5808495622068923E-4"/>
    <s v="EMP0158"/>
    <s v="Kavya Varma"/>
    <s v="Sales"/>
    <n v="3"/>
    <n v="224.28"/>
    <x v="2"/>
    <n v="67.28"/>
    <n v="696.39"/>
    <n v="577.16999999999996"/>
    <n v="119.22"/>
    <n v="0.17119717399732909"/>
    <s v="Net Banking"/>
    <s v="Not Returned"/>
    <s v="In-Store"/>
    <x v="626"/>
    <s v="Weekend"/>
  </r>
  <r>
    <s v="INV100249"/>
    <x v="312"/>
    <s v="CUST0279"/>
    <s v="Ramesh Devi"/>
    <s v="Gold"/>
    <s v="PRD126"/>
    <x v="79"/>
    <x v="6"/>
    <x v="101"/>
    <s v="FreshMart Kochi Main Road"/>
    <x v="0"/>
    <n v="1018249"/>
    <n v="1.570224964620638E-3"/>
    <s v="EMP0306"/>
    <s v="Yogesh Menon"/>
    <s v="Cashier"/>
    <n v="4"/>
    <n v="399.72"/>
    <x v="0"/>
    <n v="0"/>
    <n v="1598.88"/>
    <n v="1297.92"/>
    <n v="300.95999999999998"/>
    <n v="0.18823176223356347"/>
    <s v="Net Banking"/>
    <s v="Returned"/>
    <s v="In-Store"/>
    <x v="627"/>
    <s v="Weekday"/>
  </r>
  <r>
    <s v="INV100253"/>
    <x v="125"/>
    <s v="CUST0633"/>
    <s v="Devi Mudaliar"/>
    <s v="Gold"/>
    <s v="PRD067"/>
    <x v="56"/>
    <x v="11"/>
    <x v="79"/>
    <s v="FreshMart Mysuru Arcade"/>
    <x v="0"/>
    <n v="1009286"/>
    <n v="8.2311653981131212E-4"/>
    <s v="EMP0086"/>
    <s v="Charulatha Murugan"/>
    <s v="Sales"/>
    <n v="4"/>
    <n v="207.69"/>
    <x v="0"/>
    <n v="0"/>
    <n v="830.76"/>
    <n v="542.64"/>
    <n v="288.12"/>
    <n v="0.34681496461071792"/>
    <s v="Net Banking"/>
    <s v="Not Returned"/>
    <s v="In-Store"/>
    <x v="61"/>
    <s v="Weekday"/>
  </r>
  <r>
    <s v="INV100261"/>
    <x v="305"/>
    <s v="CUST0187"/>
    <s v="Ezhil Venkataraman"/>
    <s v="Bronze"/>
    <s v="PRD069"/>
    <x v="141"/>
    <x v="11"/>
    <x v="61"/>
    <s v="FreshMart Ahmedabad Arcade"/>
    <x v="1"/>
    <n v="2632479"/>
    <n v="4.8096869908553883E-4"/>
    <s v="EMP0340"/>
    <s v="Nithya Subramaniam"/>
    <s v="Cashier"/>
    <n v="3"/>
    <n v="468.94"/>
    <x v="2"/>
    <n v="140.68"/>
    <n v="1266.1400000000001"/>
    <n v="1010.4"/>
    <n v="255.74"/>
    <n v="0.20198398281390684"/>
    <s v="Net Banking"/>
    <s v="Not Returned"/>
    <s v="In-Store"/>
    <x v="131"/>
    <s v="Weekday"/>
  </r>
  <r>
    <s v="INV100282"/>
    <x v="236"/>
    <s v="CUST0300"/>
    <s v="Indira Prabhu"/>
    <s v="Bronze"/>
    <s v="PRD019"/>
    <x v="35"/>
    <x v="0"/>
    <x v="147"/>
    <s v="FreshMart Delhi Extension"/>
    <x v="2"/>
    <n v="426625"/>
    <n v="2.1046117784939934E-3"/>
    <s v="EMP0272"/>
    <s v="Dhanush Pillai"/>
    <s v="Store Manager"/>
    <n v="2"/>
    <n v="448.94"/>
    <x v="0"/>
    <n v="0"/>
    <n v="897.88"/>
    <n v="760.16"/>
    <n v="137.72"/>
    <n v="0.1533835256381699"/>
    <s v="Net Banking"/>
    <s v="Not Returned"/>
    <s v="In-Store"/>
    <x v="583"/>
    <s v="Weekday"/>
  </r>
  <r>
    <s v="INV100288"/>
    <x v="108"/>
    <s v="CUST0320"/>
    <s v="Sudha Menon"/>
    <s v="Silver"/>
    <s v="PRD065"/>
    <x v="125"/>
    <x v="11"/>
    <x v="7"/>
    <s v="FreshMart Hyderabad Crossing"/>
    <x v="0"/>
    <n v="789602"/>
    <n v="7.0268312390292834E-4"/>
    <s v="EMP0350"/>
    <s v="Uma Pandian"/>
    <s v="Cashier"/>
    <n v="2"/>
    <n v="277.42"/>
    <x v="0"/>
    <n v="0"/>
    <n v="554.84"/>
    <n v="398.32"/>
    <n v="156.52000000000001"/>
    <n v="0.28209934395501407"/>
    <s v="Net Banking"/>
    <s v="Not Returned"/>
    <s v="In-Store"/>
    <x v="505"/>
    <s v="Weekday"/>
  </r>
  <r>
    <s v="INV100291"/>
    <x v="156"/>
    <s v="CUST0470"/>
    <s v="Vijay Mudaliar"/>
    <s v="Bronze"/>
    <s v="PRD029"/>
    <x v="11"/>
    <x v="1"/>
    <x v="52"/>
    <s v="FreshMart Madurai Arcade"/>
    <x v="0"/>
    <n v="457604"/>
    <n v="2.1813401980751916E-3"/>
    <s v="EMP0010"/>
    <s v="Hema Sharma"/>
    <s v="Billing"/>
    <n v="3"/>
    <n v="332.73"/>
    <x v="0"/>
    <n v="0"/>
    <n v="998.19"/>
    <n v="783.66"/>
    <n v="214.53"/>
    <n v="0.21491900339614703"/>
    <s v="Net Banking"/>
    <s v="Not Returned"/>
    <s v="In-Store"/>
    <x v="144"/>
    <s v="Weekday"/>
  </r>
  <r>
    <s v="INV100293"/>
    <x v="75"/>
    <s v="CUST0025"/>
    <s v="Vani Chettiar"/>
    <s v="Bronze"/>
    <s v="PRD089"/>
    <x v="116"/>
    <x v="8"/>
    <x v="131"/>
    <s v="FreshMart Nagpur Towers"/>
    <x v="0"/>
    <n v="2322017"/>
    <n v="3.5542806103486751E-4"/>
    <s v="EMP0331"/>
    <s v="Sudha Venkataraman"/>
    <s v="Cashier"/>
    <n v="3"/>
    <n v="305.67"/>
    <x v="2"/>
    <n v="91.7"/>
    <n v="825.31"/>
    <n v="754.26"/>
    <n v="71.05"/>
    <n v="8.6088863578534125E-2"/>
    <s v="Net Banking"/>
    <s v="Not Returned"/>
    <s v="Online"/>
    <x v="120"/>
    <s v="Weekday"/>
  </r>
  <r>
    <s v="INV100301"/>
    <x v="343"/>
    <s v="CUST0137"/>
    <s v="Raghav Selvam"/>
    <s v="Gold"/>
    <s v="PRD004"/>
    <x v="89"/>
    <x v="9"/>
    <x v="32"/>
    <s v="FreshMart Bengaluru Colony"/>
    <x v="0"/>
    <n v="4433499"/>
    <n v="4.107455533428563E-4"/>
    <s v="EMP0116"/>
    <s v="Balamurugan Kumar"/>
    <s v="Inventory"/>
    <n v="4"/>
    <n v="455.26"/>
    <x v="0"/>
    <n v="0"/>
    <n v="1821.04"/>
    <n v="946.16"/>
    <n v="874.88"/>
    <n v="0.48042876597987966"/>
    <s v="Net Banking"/>
    <s v="Not Returned"/>
    <s v="In-Store"/>
    <x v="86"/>
    <s v="Weekday"/>
  </r>
  <r>
    <s v="INV100303"/>
    <x v="335"/>
    <s v="CUST0192"/>
    <s v="Lalitha Velan"/>
    <s v="Bronze"/>
    <s v="PRD034"/>
    <x v="84"/>
    <x v="1"/>
    <x v="87"/>
    <s v="FreshMart Ahmedabad Hub"/>
    <x v="1"/>
    <n v="817396"/>
    <n v="5.2691718579489012E-4"/>
    <s v="EMP0164"/>
    <s v="Sundar Naicker"/>
    <s v="Billing"/>
    <n v="3"/>
    <n v="124.84"/>
    <x v="0"/>
    <n v="0"/>
    <n v="430.7"/>
    <n v="292.05"/>
    <n v="138.65"/>
    <n v="0.32191780821917809"/>
    <s v="Net Banking"/>
    <s v="Not Returned"/>
    <s v="In-Store"/>
    <x v="205"/>
    <s v="Weekend"/>
  </r>
  <r>
    <s v="INV100307"/>
    <x v="5"/>
    <s v="CUST0613"/>
    <s v="Meena Menon"/>
    <s v="Gold"/>
    <s v="PRD018"/>
    <x v="0"/>
    <x v="0"/>
    <x v="117"/>
    <s v="FreshMart Mumbai Towers"/>
    <x v="1"/>
    <n v="427159"/>
    <n v="2.7079846146282767E-3"/>
    <s v="EMP0168"/>
    <s v="Sudha Sekar"/>
    <s v="Cashier"/>
    <n v="4"/>
    <n v="264.7"/>
    <x v="4"/>
    <n v="52.94"/>
    <n v="1156.74"/>
    <n v="764.8"/>
    <n v="391.94"/>
    <n v="0.33883154382142916"/>
    <s v="Net Banking"/>
    <s v="Not Returned"/>
    <s v="Online"/>
    <x v="225"/>
    <s v="Weekend"/>
  </r>
  <r>
    <s v="INV100314"/>
    <x v="21"/>
    <s v="CUST0405"/>
    <s v="Devi Velan"/>
    <s v="Bronze"/>
    <s v="PRD029"/>
    <x v="11"/>
    <x v="1"/>
    <x v="125"/>
    <s v="FreshMart Erode Hub"/>
    <x v="0"/>
    <n v="2101567"/>
    <n v="5.4622098653052701E-4"/>
    <s v="EMP0295"/>
    <s v="Lakshmi Nair"/>
    <s v="Inventory"/>
    <n v="3"/>
    <n v="332.73"/>
    <x v="0"/>
    <n v="0"/>
    <n v="1147.92"/>
    <n v="783.66"/>
    <n v="364.26"/>
    <n v="0.31732176458289774"/>
    <s v="Net Banking"/>
    <s v="Not Returned"/>
    <s v="Online"/>
    <x v="628"/>
    <s v="Weekend"/>
  </r>
  <r>
    <s v="INV100320"/>
    <x v="84"/>
    <s v="CUST0529"/>
    <s v="Indira Balan"/>
    <s v="Bronze"/>
    <s v="PRD020"/>
    <x v="80"/>
    <x v="0"/>
    <x v="91"/>
    <s v="FreshMart Mysuru Towers"/>
    <x v="0"/>
    <n v="988505"/>
    <n v="4.0436821260388166E-4"/>
    <s v="EMP0167"/>
    <s v="Hariharan Subramaniam"/>
    <s v="Store Manager"/>
    <n v="4"/>
    <n v="99.93"/>
    <x v="0"/>
    <n v="0"/>
    <n v="399.72"/>
    <n v="344.2"/>
    <n v="55.52"/>
    <n v="0.13889722805964175"/>
    <s v="Net Banking"/>
    <s v="Not Returned"/>
    <s v="In-Store"/>
    <x v="629"/>
    <s v="Weekday"/>
  </r>
  <r>
    <s v="INV100321"/>
    <x v="289"/>
    <s v="CUST0181"/>
    <s v="Ashok Krishnan"/>
    <s v="Silver"/>
    <s v="PRD081"/>
    <x v="63"/>
    <x v="2"/>
    <x v="86"/>
    <s v="FreshMart Chennai Junction"/>
    <x v="0"/>
    <n v="544019"/>
    <n v="9.4390085640391245E-5"/>
    <s v="EMP0157"/>
    <s v="Elango Velan"/>
    <s v="Cashier"/>
    <n v="1"/>
    <n v="55.81"/>
    <x v="3"/>
    <n v="11.16"/>
    <n v="51.35"/>
    <n v="44.96"/>
    <n v="6.39"/>
    <n v="0.12444011684518012"/>
    <s v="Net Banking"/>
    <s v="Not Returned"/>
    <s v="In-Store"/>
    <x v="458"/>
    <s v="Weekend"/>
  </r>
  <r>
    <s v="INV100326"/>
    <x v="220"/>
    <s v="CUST0045"/>
    <s v="Thenmozhi Pandian"/>
    <s v="Gold"/>
    <s v="PRD080"/>
    <x v="106"/>
    <x v="2"/>
    <x v="84"/>
    <s v="FreshMart Chennai Central"/>
    <x v="0"/>
    <n v="471467"/>
    <n v="4.488458365060545E-3"/>
    <s v="EMP0150"/>
    <s v="Dhanya Iyer"/>
    <s v="Operations"/>
    <n v="6"/>
    <n v="306.69"/>
    <x v="0"/>
    <n v="0"/>
    <n v="2116.16"/>
    <n v="1237.8"/>
    <n v="878.36"/>
    <n v="0.41507258430364435"/>
    <s v="Net Banking"/>
    <s v="Not Returned"/>
    <s v="In-Store"/>
    <x v="503"/>
    <s v="Weekend"/>
  </r>
  <r>
    <s v="INV100331"/>
    <x v="219"/>
    <s v="CUST0202"/>
    <s v="Vijay Nair"/>
    <s v="Bronze"/>
    <s v="PRD093"/>
    <x v="4"/>
    <x v="4"/>
    <x v="71"/>
    <s v="FreshMart Nagpur Central"/>
    <x v="1"/>
    <n v="590020"/>
    <n v="1.393342598555981E-4"/>
    <s v="EMP0344"/>
    <s v="Meena Kumar"/>
    <s v="Sales"/>
    <n v="1"/>
    <n v="96.72"/>
    <x v="1"/>
    <n v="14.51"/>
    <n v="82.21"/>
    <n v="79.819999999999993"/>
    <n v="2.39"/>
    <n v="2.9071889064590687E-2"/>
    <s v="Net Banking"/>
    <s v="Not Returned"/>
    <s v="In-Store"/>
    <x v="263"/>
    <s v="Weekday"/>
  </r>
  <r>
    <s v="INV100337"/>
    <x v="154"/>
    <s v="CUST0165"/>
    <s v="Meena Reddy"/>
    <s v="Gold"/>
    <s v="PRD057"/>
    <x v="5"/>
    <x v="5"/>
    <x v="142"/>
    <s v="FreshMart Tiruppur Circle"/>
    <x v="0"/>
    <n v="924804"/>
    <n v="1.1054666718569557E-3"/>
    <s v="EMP0034"/>
    <s v="Sangeetha Venkataraman"/>
    <s v="Cashier"/>
    <n v="3"/>
    <n v="340.78"/>
    <x v="0"/>
    <n v="0"/>
    <n v="1022.34"/>
    <n v="705.15"/>
    <n v="317.19"/>
    <n v="0.3102588180057515"/>
    <s v="Net Banking"/>
    <s v="Not Returned"/>
    <s v="In-Store"/>
    <x v="323"/>
    <s v="Weekday"/>
  </r>
  <r>
    <s v="INV100341"/>
    <x v="7"/>
    <s v="CUST0653"/>
    <s v="Hemalatha Kumar"/>
    <s v="Gold"/>
    <s v="PRD031"/>
    <x v="90"/>
    <x v="1"/>
    <x v="39"/>
    <s v="FreshMart Pune Main Road"/>
    <x v="2"/>
    <n v="491371"/>
    <n v="4.2955526475921451E-3"/>
    <s v="EMP0179"/>
    <s v="Divya Devi"/>
    <s v="Sales"/>
    <n v="5"/>
    <n v="386.4"/>
    <x v="4"/>
    <n v="96.6"/>
    <n v="2110.71"/>
    <n v="1358.9"/>
    <n v="751.81"/>
    <n v="0.35618820207418356"/>
    <s v="Net Banking"/>
    <s v="Not Returned"/>
    <s v="Online"/>
    <x v="286"/>
    <s v="Weekend"/>
  </r>
  <r>
    <s v="INV100342"/>
    <x v="307"/>
    <s v="CUST0346"/>
    <s v="Thenmozhi Devi"/>
    <s v="Gold"/>
    <s v="PRD136"/>
    <x v="45"/>
    <x v="7"/>
    <x v="168"/>
    <s v="FreshMart Jaipur Junction"/>
    <x v="2"/>
    <n v="4786252"/>
    <n v="2.2088264470821847E-4"/>
    <s v="EMP0287"/>
    <s v="Elango Gupta"/>
    <s v="Store Manager"/>
    <n v="8"/>
    <n v="132.15"/>
    <x v="0"/>
    <n v="0"/>
    <n v="1057.2"/>
    <n v="729.44"/>
    <n v="327.76"/>
    <n v="0.31002648505486186"/>
    <s v="Net Banking"/>
    <s v="Not Returned"/>
    <s v="In-Store"/>
    <x v="437"/>
    <s v="Weekday"/>
  </r>
  <r>
    <s v="INV100343"/>
    <x v="238"/>
    <s v="CUST0232"/>
    <s v="Kishore Sharma"/>
    <s v="Bronze"/>
    <s v="PRD115"/>
    <x v="20"/>
    <x v="3"/>
    <x v="51"/>
    <s v="FreshMart Nagpur Gardens"/>
    <x v="1"/>
    <n v="4934958"/>
    <n v="2.2651256606439203E-4"/>
    <s v="EMP0258"/>
    <s v="Bhuvana Sekar"/>
    <s v="Sales"/>
    <n v="3"/>
    <n v="372.61"/>
    <x v="0"/>
    <n v="0"/>
    <n v="1117.83"/>
    <n v="959.73"/>
    <n v="158.1"/>
    <n v="0.14143474410241272"/>
    <s v="Net Banking"/>
    <s v="Not Returned"/>
    <s v="Mobile App"/>
    <x v="98"/>
    <s v="Weekday"/>
  </r>
  <r>
    <s v="INV100347"/>
    <x v="173"/>
    <s v="CUST0395"/>
    <s v="Arun Pandian"/>
    <s v="Bronze"/>
    <s v="PRD032"/>
    <x v="42"/>
    <x v="1"/>
    <x v="139"/>
    <s v="FreshMart Kochi Square"/>
    <x v="0"/>
    <n v="429599"/>
    <n v="1.2481872630057333E-3"/>
    <s v="EMP0133"/>
    <s v="Deepak Naicker"/>
    <s v="Sales"/>
    <n v="4"/>
    <n v="141.11000000000001"/>
    <x v="4"/>
    <n v="28.22"/>
    <n v="536.22"/>
    <n v="463.64"/>
    <n v="72.58"/>
    <n v="0.13535489164895004"/>
    <s v="Net Banking"/>
    <s v="Not Returned"/>
    <s v="In-Store"/>
    <x v="216"/>
    <s v="Weekday"/>
  </r>
  <r>
    <s v="INV100364"/>
    <x v="192"/>
    <s v="CUST0473"/>
    <s v="Gayathri Iyer"/>
    <s v="Bronze"/>
    <s v="PRD136"/>
    <x v="45"/>
    <x v="7"/>
    <x v="101"/>
    <s v="FreshMart Kochi Main Road"/>
    <x v="0"/>
    <n v="1018249"/>
    <n v="2.7807540198910088E-4"/>
    <s v="EMP0259"/>
    <s v="Ramesh Sekar"/>
    <s v="Inventory"/>
    <n v="2"/>
    <n v="123.11"/>
    <x v="0"/>
    <n v="0"/>
    <n v="283.14999999999998"/>
    <n v="182.36"/>
    <n v="100.79"/>
    <n v="0.35595973865442349"/>
    <s v="Net Banking"/>
    <s v="Not Returned"/>
    <s v="In-Store"/>
    <x v="193"/>
    <s v="Weekend"/>
  </r>
  <r>
    <s v="INV100366"/>
    <x v="158"/>
    <s v="CUST0140"/>
    <s v="Manoj Prabhu"/>
    <s v="Bronze"/>
    <s v="PRD025"/>
    <x v="1"/>
    <x v="1"/>
    <x v="2"/>
    <s v="FreshMart Bengaluru Plaza"/>
    <x v="0"/>
    <n v="1059131"/>
    <n v="8.6903319797078924E-4"/>
    <s v="EMP0133"/>
    <s v="Deepak Naicker"/>
    <s v="Sales"/>
    <n v="3"/>
    <n v="383.51"/>
    <x v="3"/>
    <n v="230.11"/>
    <n v="920.42"/>
    <n v="857.7"/>
    <n v="62.72"/>
    <n v="6.8142804371917165E-2"/>
    <s v="Net Banking"/>
    <s v="Not Returned"/>
    <s v="Online"/>
    <x v="626"/>
    <s v="Weekday"/>
  </r>
  <r>
    <s v="INV100368"/>
    <x v="12"/>
    <s v="CUST0654"/>
    <s v="Gokul Sekar"/>
    <s v="Gold"/>
    <s v="PRD123"/>
    <x v="65"/>
    <x v="6"/>
    <x v="76"/>
    <s v="FreshMart Delhi Towers"/>
    <x v="2"/>
    <n v="808195"/>
    <n v="2.2064229548561919E-3"/>
    <s v="EMP0006"/>
    <s v="Indira Nair"/>
    <s v="Cashier"/>
    <n v="8"/>
    <n v="204.03"/>
    <x v="4"/>
    <n v="81.61"/>
    <n v="1783.22"/>
    <n v="1267.44"/>
    <n v="515.78"/>
    <n v="0.28924081156559478"/>
    <s v="Net Banking"/>
    <s v="Not Returned"/>
    <s v="Online"/>
    <x v="630"/>
    <s v="Weekend"/>
  </r>
  <r>
    <s v="INV100379"/>
    <x v="104"/>
    <s v="CUST0605"/>
    <s v="Arun Iyer"/>
    <s v="Gold"/>
    <s v="PRD012"/>
    <x v="61"/>
    <x v="9"/>
    <x v="55"/>
    <s v="FreshMart Ahmedabad Gardens"/>
    <x v="1"/>
    <n v="1952402"/>
    <n v="1.7842636915963003E-3"/>
    <s v="EMP0201"/>
    <s v="Bharath Reddy"/>
    <s v="Sales"/>
    <n v="6"/>
    <n v="580.6"/>
    <x v="0"/>
    <n v="0"/>
    <n v="3483.6"/>
    <n v="2018.4"/>
    <n v="1465.2"/>
    <n v="0.42059937995177404"/>
    <s v="Net Banking"/>
    <s v="Not Returned"/>
    <s v="Mobile App"/>
    <x v="562"/>
    <s v="Weekday"/>
  </r>
  <r>
    <s v="INV100385"/>
    <x v="292"/>
    <s v="CUST0451"/>
    <s v="Divya Nair"/>
    <s v="Silver"/>
    <s v="PRD092"/>
    <x v="59"/>
    <x v="8"/>
    <x v="39"/>
    <s v="FreshMart Pune Main Road"/>
    <x v="2"/>
    <n v="491371"/>
    <n v="4.5643719307814258E-4"/>
    <s v="EMP0179"/>
    <s v="Divya Devi"/>
    <s v="Sales"/>
    <n v="1"/>
    <n v="224.28"/>
    <x v="0"/>
    <n v="0"/>
    <n v="224.28"/>
    <n v="192.39"/>
    <n v="31.89"/>
    <n v="0.14218833600856073"/>
    <s v="Net Banking"/>
    <s v="Returned"/>
    <s v="Mobile App"/>
    <x v="138"/>
    <s v="Weekday"/>
  </r>
  <r>
    <s v="INV100386"/>
    <x v="20"/>
    <s v="CUST0622"/>
    <s v="Sangeetha Gounder"/>
    <s v="Bronze"/>
    <s v="PRD019"/>
    <x v="35"/>
    <x v="0"/>
    <x v="164"/>
    <s v="FreshMart Mumbai Complex"/>
    <x v="1"/>
    <n v="797202"/>
    <n v="4.5051316981141541E-4"/>
    <s v="EMP0180"/>
    <s v="Venkat Balan"/>
    <s v="Billing"/>
    <n v="1"/>
    <n v="448.94"/>
    <x v="3"/>
    <n v="89.79"/>
    <n v="359.15"/>
    <n v="380.08"/>
    <n v="-20.93"/>
    <n v="-5.8276486147849089E-2"/>
    <s v="Net Banking"/>
    <s v="Not Returned"/>
    <s v="In-Store"/>
    <x v="631"/>
    <s v="Weekday"/>
  </r>
  <r>
    <s v="INV100397"/>
    <x v="86"/>
    <s v="CUST0053"/>
    <s v="Suresh Chettiar"/>
    <s v="Bronze"/>
    <s v="PRD095"/>
    <x v="18"/>
    <x v="4"/>
    <x v="81"/>
    <s v="FreshMart Tiruppur Colony"/>
    <x v="0"/>
    <n v="977898"/>
    <n v="2.9407975064884065E-4"/>
    <s v="EMP0133"/>
    <s v="Deepak Naicker"/>
    <s v="Sales"/>
    <n v="4"/>
    <n v="75.680000000000007"/>
    <x v="4"/>
    <n v="15.14"/>
    <n v="287.58"/>
    <n v="248.56"/>
    <n v="39.020000000000003"/>
    <n v="0.13568398358717576"/>
    <s v="Net Banking"/>
    <s v="Not Returned"/>
    <s v="Mobile App"/>
    <x v="632"/>
    <s v="Weekday"/>
  </r>
  <r>
    <s v="INV100398"/>
    <x v="210"/>
    <s v="CUST0454"/>
    <s v="Raghav Nair"/>
    <s v="Silver"/>
    <s v="PRD034"/>
    <x v="84"/>
    <x v="1"/>
    <x v="42"/>
    <s v="FreshMart Madurai Colony"/>
    <x v="0"/>
    <n v="2169082"/>
    <n v="1.1251764571371667E-4"/>
    <s v="EMP0285"/>
    <s v="Lalitha Murugan"/>
    <s v="Store Manager"/>
    <n v="2"/>
    <n v="124.84"/>
    <x v="1"/>
    <n v="37.450000000000003"/>
    <n v="244.06"/>
    <n v="194.7"/>
    <n v="49.36"/>
    <n v="0.20224534950422027"/>
    <s v="Net Banking"/>
    <s v="Not Returned"/>
    <s v="In-Store"/>
    <x v="119"/>
    <s v="Weekend"/>
  </r>
  <r>
    <s v="INV100400"/>
    <x v="59"/>
    <s v="CUST0096"/>
    <s v="Hariharan Gounder"/>
    <s v="Gold"/>
    <s v="PRD101"/>
    <x v="62"/>
    <x v="4"/>
    <x v="76"/>
    <s v="FreshMart Delhi Towers"/>
    <x v="2"/>
    <n v="808195"/>
    <n v="4.7014148813095845E-3"/>
    <s v="EMP0133"/>
    <s v="Deepak Naicker"/>
    <s v="Sales"/>
    <n v="7"/>
    <n v="496.85"/>
    <x v="4"/>
    <n v="173.9"/>
    <n v="3799.66"/>
    <n v="2710.12"/>
    <n v="1089.54"/>
    <n v="0.28674670891606091"/>
    <s v="Net Banking"/>
    <s v="Not Returned"/>
    <s v="In-Store"/>
    <x v="122"/>
    <s v="Weekend"/>
  </r>
  <r>
    <s v="INV100407"/>
    <x v="219"/>
    <s v="CUST0670"/>
    <s v="Balaji Krishnan"/>
    <s v="Bronze"/>
    <s v="PRD029"/>
    <x v="11"/>
    <x v="1"/>
    <x v="148"/>
    <s v="FreshMart Mysuru Heights"/>
    <x v="0"/>
    <n v="2434234"/>
    <n v="1.0934856714679033E-4"/>
    <s v="EMP0016"/>
    <s v="Chandran Sekar"/>
    <s v="Store Manager"/>
    <n v="1"/>
    <n v="332.73"/>
    <x v="3"/>
    <n v="66.55"/>
    <n v="266.18"/>
    <n v="261.22000000000003"/>
    <n v="4.96"/>
    <n v="1.8634007062889774E-2"/>
    <s v="Net Banking"/>
    <s v="Not Returned"/>
    <s v="In-Store"/>
    <x v="633"/>
    <s v="Weekday"/>
  </r>
  <r>
    <s v="INV100412"/>
    <x v="192"/>
    <s v="CUST0269"/>
    <s v="Naveen Naidu"/>
    <s v="Silver"/>
    <s v="PRD088"/>
    <x v="138"/>
    <x v="8"/>
    <x v="151"/>
    <s v="FreshMart Chennai Crossing"/>
    <x v="0"/>
    <n v="983603"/>
    <n v="1.8939145163241672E-3"/>
    <s v="EMP0127"/>
    <s v="Kannan Mudaliar"/>
    <s v="Sales"/>
    <n v="4"/>
    <n v="404.97"/>
    <x v="0"/>
    <n v="0"/>
    <n v="1862.86"/>
    <n v="1364.96"/>
    <n v="497.9"/>
    <n v="0.2672771974276113"/>
    <s v="Net Banking"/>
    <s v="Not Returned"/>
    <s v="In-Store"/>
    <x v="177"/>
    <s v="Weekend"/>
  </r>
  <r>
    <s v="INV100413"/>
    <x v="237"/>
    <s v="CUST0679"/>
    <s v="Thiru Prabhu"/>
    <s v="Silver"/>
    <s v="PRD056"/>
    <x v="54"/>
    <x v="5"/>
    <x v="51"/>
    <s v="FreshMart Nagpur Gardens"/>
    <x v="1"/>
    <n v="4934958"/>
    <n v="1.216565571581359E-4"/>
    <s v="EMP0076"/>
    <s v="Meena Devi"/>
    <s v="Inventory"/>
    <n v="2"/>
    <n v="333.54"/>
    <x v="2"/>
    <n v="66.709999999999994"/>
    <n v="600.37"/>
    <n v="476.86"/>
    <n v="123.51"/>
    <n v="0.20572313739860421"/>
    <s v="Net Banking"/>
    <s v="Not Returned"/>
    <s v="In-Store"/>
    <x v="535"/>
    <s v="Weekday"/>
  </r>
  <r>
    <s v="INV100414"/>
    <x v="176"/>
    <s v="CUST0555"/>
    <s v="Anjali Venkataraman"/>
    <s v="Silver"/>
    <s v="PRD120"/>
    <x v="64"/>
    <x v="6"/>
    <x v="41"/>
    <s v="FreshMart Mysuru Crossing"/>
    <x v="0"/>
    <n v="2319174"/>
    <n v="2.7195889571028306E-4"/>
    <s v="EMP0171"/>
    <s v="Ashok Nair"/>
    <s v="Cashier"/>
    <n v="5"/>
    <n v="109.69"/>
    <x v="0"/>
    <n v="0"/>
    <n v="630.72"/>
    <n v="464.8"/>
    <n v="165.92"/>
    <n v="0.26306443429731097"/>
    <s v="Net Banking"/>
    <s v="Not Returned"/>
    <s v="In-Store"/>
    <x v="476"/>
    <s v="Weekend"/>
  </r>
  <r>
    <s v="INV100419"/>
    <x v="186"/>
    <s v="CUST0151"/>
    <s v="Gopal Selvam"/>
    <s v="Silver"/>
    <s v="PRD051"/>
    <x v="43"/>
    <x v="5"/>
    <x v="55"/>
    <s v="FreshMart Ahmedabad Gardens"/>
    <x v="1"/>
    <n v="1952402"/>
    <n v="1.6559601967217817E-4"/>
    <s v="EMP0177"/>
    <s v="Raghav Iyer"/>
    <s v="Store Manager"/>
    <n v="2"/>
    <n v="147.97"/>
    <x v="4"/>
    <n v="14.8"/>
    <n v="323.31"/>
    <n v="225.6"/>
    <n v="97.71"/>
    <n v="0.30221768581237818"/>
    <s v="Net Banking"/>
    <s v="Not Returned"/>
    <s v="In-Store"/>
    <x v="81"/>
    <s v="Weekend"/>
  </r>
  <r>
    <s v="INV100426"/>
    <x v="143"/>
    <s v="CUST0692"/>
    <s v="Ovi Mudaliar"/>
    <s v="Silver"/>
    <s v="PRD027"/>
    <x v="17"/>
    <x v="1"/>
    <x v="140"/>
    <s v="FreshMart Salem Circle"/>
    <x v="0"/>
    <n v="4219703"/>
    <n v="3.1341068316893392E-5"/>
    <s v="EMP0148"/>
    <s v="Malathi Rao"/>
    <s v="Billing"/>
    <n v="1"/>
    <n v="139.21"/>
    <x v="4"/>
    <n v="6.96"/>
    <n v="132.25"/>
    <n v="106.99"/>
    <n v="25.26"/>
    <n v="0.19100189035916826"/>
    <s v="Net Banking"/>
    <s v="Not Returned"/>
    <s v="In-Store"/>
    <x v="634"/>
    <s v="Weekday"/>
  </r>
  <r>
    <s v="INV100430"/>
    <x v="277"/>
    <s v="CUST0060"/>
    <s v="Anand Subramaniam"/>
    <s v="Gold"/>
    <s v="PRD005"/>
    <x v="44"/>
    <x v="9"/>
    <x v="28"/>
    <s v="FreshMart Bengaluru Square"/>
    <x v="0"/>
    <n v="2183318"/>
    <n v="4.6885978130533436E-4"/>
    <s v="EMP0152"/>
    <s v="Thiru Varma"/>
    <s v="Store Manager"/>
    <n v="3"/>
    <n v="349.08"/>
    <x v="1"/>
    <n v="157.09"/>
    <n v="1023.67"/>
    <n v="615.80999999999995"/>
    <n v="407.86"/>
    <n v="0.39842918127912319"/>
    <s v="Net Banking"/>
    <s v="Not Returned"/>
    <s v="In-Store"/>
    <x v="336"/>
    <s v="Weekend"/>
  </r>
  <r>
    <s v="INV100442"/>
    <x v="97"/>
    <s v="CUST0246"/>
    <s v="Udhay Varma"/>
    <s v="Gold"/>
    <s v="PRD144"/>
    <x v="108"/>
    <x v="10"/>
    <x v="160"/>
    <s v="FreshMart Mysuru Bypass"/>
    <x v="0"/>
    <n v="4027644"/>
    <n v="3.8228552473853203E-4"/>
    <s v="EMP0036"/>
    <s v="Senthil Varma"/>
    <s v="Cashier"/>
    <n v="6"/>
    <n v="247.94"/>
    <x v="2"/>
    <n v="148.76"/>
    <n v="1539.71"/>
    <n v="1116.24"/>
    <n v="423.47"/>
    <n v="0.27503231127939676"/>
    <s v="Net Banking"/>
    <s v="Not Returned"/>
    <s v="In-Store"/>
    <x v="635"/>
    <s v="Weekend"/>
  </r>
  <r>
    <s v="INV100451"/>
    <x v="130"/>
    <s v="CUST0318"/>
    <s v="Ilango Achari"/>
    <s v="Silver"/>
    <s v="PRD076"/>
    <x v="144"/>
    <x v="2"/>
    <x v="54"/>
    <s v="FreshMart Pune Extension"/>
    <x v="1"/>
    <n v="2151660"/>
    <n v="5.7096381398548098E-4"/>
    <s v="EMP0170"/>
    <s v="Ovi Devi"/>
    <s v="Sales"/>
    <n v="3"/>
    <n v="395.66"/>
    <x v="2"/>
    <n v="118.7"/>
    <n v="1228.52"/>
    <n v="960.57"/>
    <n v="267.95"/>
    <n v="0.2181079673102595"/>
    <s v="Net Banking"/>
    <s v="Not Returned"/>
    <s v="In-Store"/>
    <x v="4"/>
    <s v="Weekend"/>
  </r>
  <r>
    <s v="INV100462"/>
    <x v="13"/>
    <s v="CUST0237"/>
    <s v="Harini Varma"/>
    <s v="Bronze"/>
    <s v="PRD088"/>
    <x v="138"/>
    <x v="8"/>
    <x v="34"/>
    <s v="FreshMart Kochi Circle"/>
    <x v="0"/>
    <n v="4405163"/>
    <n v="2.0086884412676671E-4"/>
    <s v="EMP0297"/>
    <s v="Kishore Naidu"/>
    <s v="Sales"/>
    <n v="2"/>
    <n v="404.97"/>
    <x v="4"/>
    <n v="40.5"/>
    <n v="884.86"/>
    <n v="682.48"/>
    <n v="202.38"/>
    <n v="0.22871414687069139"/>
    <s v="Net Banking"/>
    <s v="Not Returned"/>
    <s v="In-Store"/>
    <x v="2"/>
    <s v="Weekend"/>
  </r>
  <r>
    <s v="INV100463"/>
    <x v="59"/>
    <s v="CUST0680"/>
    <s v="Lokesh Chandran"/>
    <s v="Silver"/>
    <s v="PRD017"/>
    <x v="27"/>
    <x v="0"/>
    <x v="23"/>
    <s v="FreshMart Ahmedabad Complex"/>
    <x v="1"/>
    <n v="2425092"/>
    <n v="6.6068008966257779E-4"/>
    <s v="EMP0286"/>
    <s v="Umesh Iyer"/>
    <s v="Sales"/>
    <n v="3"/>
    <n v="464.41"/>
    <x v="0"/>
    <n v="0"/>
    <n v="1602.21"/>
    <n v="1193.07"/>
    <n v="409.14"/>
    <n v="0.25535978429793849"/>
    <s v="Net Banking"/>
    <s v="Not Returned"/>
    <s v="In-Store"/>
    <x v="210"/>
    <s v="Weekend"/>
  </r>
  <r>
    <s v="INV100467"/>
    <x v="206"/>
    <s v="CUST0122"/>
    <s v="Sudha Prabhu"/>
    <s v="Bronze"/>
    <s v="PRD095"/>
    <x v="18"/>
    <x v="4"/>
    <x v="79"/>
    <s v="FreshMart Mysuru Arcade"/>
    <x v="0"/>
    <n v="1009286"/>
    <n v="1.3796882152333431E-4"/>
    <s v="EMP0086"/>
    <s v="Charulatha Murugan"/>
    <s v="Sales"/>
    <n v="2"/>
    <n v="75.680000000000007"/>
    <x v="3"/>
    <n v="30.27"/>
    <n v="139.25"/>
    <n v="124.28"/>
    <n v="14.97"/>
    <n v="0.10750448833034111"/>
    <s v="Net Banking"/>
    <s v="Not Returned"/>
    <s v="In-Store"/>
    <x v="607"/>
    <s v="Weekend"/>
  </r>
  <r>
    <s v="INV100479"/>
    <x v="11"/>
    <s v="CUST0225"/>
    <s v="Raghav Naicker"/>
    <s v="Silver"/>
    <s v="PRD005"/>
    <x v="44"/>
    <x v="9"/>
    <x v="9"/>
    <s v="FreshMart Hyderabad Heights"/>
    <x v="0"/>
    <n v="967200"/>
    <n v="1.3760959470636891E-3"/>
    <s v="EMP0273"/>
    <s v="Prasath Subramaniam"/>
    <s v="Store Manager"/>
    <n v="4"/>
    <n v="332.74"/>
    <x v="0"/>
    <n v="0"/>
    <n v="1330.96"/>
    <n v="821.08"/>
    <n v="509.88"/>
    <n v="0.38309190358838729"/>
    <s v="Net Banking"/>
    <s v="Not Returned"/>
    <s v="In-Store"/>
    <x v="501"/>
    <s v="Weekday"/>
  </r>
  <r>
    <s v="INV100482"/>
    <x v="9"/>
    <s v="CUST0133"/>
    <s v="Vasanthi Raj"/>
    <s v="Silver"/>
    <s v="PRD120"/>
    <x v="64"/>
    <x v="6"/>
    <x v="67"/>
    <s v="FreshMart Hyderabad Colony"/>
    <x v="0"/>
    <n v="2456631"/>
    <n v="1.3863701956052821E-4"/>
    <s v="EMP0279"/>
    <s v="Arun Varma"/>
    <s v="Sales"/>
    <n v="3"/>
    <n v="109.69"/>
    <x v="2"/>
    <n v="32.909999999999997"/>
    <n v="340.58"/>
    <n v="278.88"/>
    <n v="61.7"/>
    <n v="0.1811615479476188"/>
    <s v="Net Banking"/>
    <s v="Not Returned"/>
    <s v="Online"/>
    <x v="287"/>
    <s v="Weekend"/>
  </r>
  <r>
    <s v="INV100487"/>
    <x v="197"/>
    <s v="CUST0285"/>
    <s v="Aishwarya Gounder"/>
    <s v="Silver"/>
    <s v="PRD089"/>
    <x v="116"/>
    <x v="8"/>
    <x v="160"/>
    <s v="FreshMart Mysuru Bypass"/>
    <x v="0"/>
    <n v="4027644"/>
    <n v="1.5178600690627078E-4"/>
    <s v="EMP0224"/>
    <s v="Sathish Sekar"/>
    <s v="Operations"/>
    <n v="2"/>
    <n v="305.67"/>
    <x v="0"/>
    <n v="0"/>
    <n v="611.34"/>
    <n v="502.84"/>
    <n v="108.5"/>
    <n v="0.17747898059999345"/>
    <s v="Net Banking"/>
    <s v="Not Returned"/>
    <s v="In-Store"/>
    <x v="618"/>
    <s v="Weekday"/>
  </r>
  <r>
    <s v="INV100508"/>
    <x v="104"/>
    <s v="CUST0074"/>
    <s v="Vijay Krishnan"/>
    <s v="Bronze"/>
    <s v="PRD035"/>
    <x v="29"/>
    <x v="1"/>
    <x v="169"/>
    <s v="FreshMart Lucknow Junction"/>
    <x v="2"/>
    <n v="4459489"/>
    <n v="2.7089650854615854E-4"/>
    <s v="EMP0168"/>
    <s v="Sudha Sekar"/>
    <s v="Cashier"/>
    <n v="3"/>
    <n v="503.36"/>
    <x v="3"/>
    <n v="302.02"/>
    <n v="1208.06"/>
    <n v="1169.4000000000001"/>
    <n v="38.659999999999997"/>
    <n v="3.2001721768786316E-2"/>
    <s v="Net Banking"/>
    <s v="Not Returned"/>
    <s v="Mobile App"/>
    <x v="239"/>
    <s v="Weekday"/>
  </r>
  <r>
    <s v="INV100512"/>
    <x v="216"/>
    <s v="CUST0090"/>
    <s v="Deepa Chettiar"/>
    <s v="Silver"/>
    <s v="PRD049"/>
    <x v="126"/>
    <x v="5"/>
    <x v="57"/>
    <s v="FreshMart Hyderabad Extension"/>
    <x v="0"/>
    <n v="2273658"/>
    <n v="6.9992936492647539E-4"/>
    <s v="EMP0322"/>
    <s v="Prasath Naidu"/>
    <s v="Billing"/>
    <n v="4"/>
    <n v="418.79"/>
    <x v="4"/>
    <n v="83.76"/>
    <n v="1591.4"/>
    <n v="1235.76"/>
    <n v="355.64"/>
    <n v="0.22347618449164255"/>
    <s v="Net Banking"/>
    <s v="Not Returned"/>
    <s v="In-Store"/>
    <x v="389"/>
    <s v="Weekday"/>
  </r>
  <r>
    <s v="INV100516"/>
    <x v="160"/>
    <s v="CUST0402"/>
    <s v="Usha Raj"/>
    <s v="Gold"/>
    <s v="PRD109"/>
    <x v="93"/>
    <x v="3"/>
    <x v="104"/>
    <s v="FreshMart Salem Complex"/>
    <x v="0"/>
    <n v="4677332"/>
    <n v="2.3991241160559057E-4"/>
    <s v="EMP0247"/>
    <s v="Sudha Balan"/>
    <s v="Sales"/>
    <n v="6"/>
    <n v="162.63"/>
    <x v="0"/>
    <n v="0"/>
    <n v="1122.1500000000001"/>
    <n v="827.7"/>
    <n v="294.45"/>
    <n v="0.26239807512364655"/>
    <s v="Net Banking"/>
    <s v="Not Returned"/>
    <s v="In-Store"/>
    <x v="546"/>
    <s v="Weekend"/>
  </r>
  <r>
    <s v="INV100517"/>
    <x v="49"/>
    <s v="CUST0670"/>
    <s v="Balaji Krishnan"/>
    <s v="Bronze"/>
    <s v="PRD085"/>
    <x v="117"/>
    <x v="8"/>
    <x v="18"/>
    <s v="FreshMart Mysuru Junction"/>
    <x v="0"/>
    <n v="2561982"/>
    <n v="3.1479534204377702E-4"/>
    <s v="EMP0265"/>
    <s v="Padma Subramaniam"/>
    <s v="Operations"/>
    <n v="2"/>
    <n v="389.61"/>
    <x v="2"/>
    <n v="77.92"/>
    <n v="806.5"/>
    <n v="672.14"/>
    <n v="134.36000000000001"/>
    <n v="0.16659640421574706"/>
    <s v="Net Banking"/>
    <s v="Not Returned"/>
    <s v="In-Store"/>
    <x v="636"/>
    <s v="Weekend"/>
  </r>
  <r>
    <s v="INV100520"/>
    <x v="245"/>
    <s v="CUST0637"/>
    <s v="Deepa Devi"/>
    <s v="Bronze"/>
    <s v="PRD115"/>
    <x v="20"/>
    <x v="3"/>
    <x v="114"/>
    <s v="FreshMart Bengaluru Junction"/>
    <x v="0"/>
    <n v="4116030"/>
    <n v="3.1231550790446135E-4"/>
    <s v="EMP0315"/>
    <s v="Mani Pandian"/>
    <s v="Sales"/>
    <n v="3"/>
    <n v="372.61"/>
    <x v="0"/>
    <n v="0"/>
    <n v="1285.5"/>
    <n v="959.73"/>
    <n v="325.77"/>
    <n v="0.25341890315052507"/>
    <s v="Net Banking"/>
    <s v="Not Returned"/>
    <s v="In-Store"/>
    <x v="220"/>
    <s v="Weekend"/>
  </r>
  <r>
    <s v="INV100521"/>
    <x v="79"/>
    <s v="CUST0558"/>
    <s v="Banu Sekar"/>
    <s v="Silver"/>
    <s v="PRD026"/>
    <x v="99"/>
    <x v="1"/>
    <x v="28"/>
    <s v="FreshMart Bengaluru Square"/>
    <x v="0"/>
    <n v="2183318"/>
    <n v="6.0401645568808576E-4"/>
    <s v="EMP0133"/>
    <s v="Deepak Naicker"/>
    <s v="Sales"/>
    <n v="5"/>
    <n v="329.69"/>
    <x v="3"/>
    <n v="329.69"/>
    <n v="1318.76"/>
    <n v="1236.25"/>
    <n v="82.51"/>
    <n v="6.2566350207770946E-2"/>
    <s v="Net Banking"/>
    <s v="Not Returned"/>
    <s v="Online"/>
    <x v="43"/>
    <s v="Weekday"/>
  </r>
  <r>
    <s v="INV100528"/>
    <x v="62"/>
    <s v="CUST0363"/>
    <s v="Elango Devi"/>
    <s v="Bronze"/>
    <s v="PRD080"/>
    <x v="106"/>
    <x v="2"/>
    <x v="11"/>
    <s v="FreshMart Tiruppur Heights"/>
    <x v="0"/>
    <n v="2525315"/>
    <n v="3.2016599909318245E-4"/>
    <s v="EMP0190"/>
    <s v="Balaji Prabhu"/>
    <s v="HR"/>
    <n v="3"/>
    <n v="275.70999999999998"/>
    <x v="1"/>
    <n v="124.07"/>
    <n v="808.52"/>
    <n v="618.9"/>
    <n v="189.62"/>
    <n v="0.23452728442091725"/>
    <s v="Net Banking"/>
    <s v="Not Returned"/>
    <s v="In-Store"/>
    <x v="372"/>
    <s v="Weekend"/>
  </r>
  <r>
    <s v="INV100541"/>
    <x v="193"/>
    <s v="CUST0410"/>
    <s v="Revathi Gounder"/>
    <s v="Bronze"/>
    <s v="PRD009"/>
    <x v="21"/>
    <x v="9"/>
    <x v="112"/>
    <s v="FreshMart Kochi Extension"/>
    <x v="0"/>
    <n v="5240750"/>
    <n v="3.2206649811572768E-4"/>
    <s v="EMP0321"/>
    <s v="Sundar Velan"/>
    <s v="Cashier"/>
    <n v="3"/>
    <n v="661.91"/>
    <x v="1"/>
    <n v="297.86"/>
    <n v="1687.87"/>
    <n v="1196.1600000000001"/>
    <n v="491.71"/>
    <n v="0.29131982913376031"/>
    <s v="Net Banking"/>
    <s v="Not Returned"/>
    <s v="In-Store"/>
    <x v="594"/>
    <s v="Weekday"/>
  </r>
  <r>
    <s v="INV100542"/>
    <x v="251"/>
    <s v="CUST0498"/>
    <s v="Senthil Raj"/>
    <s v="Bronze"/>
    <s v="PRD021"/>
    <x v="15"/>
    <x v="0"/>
    <x v="115"/>
    <s v="FreshMart Jaipur Hub"/>
    <x v="2"/>
    <n v="4933324"/>
    <n v="1.567300262459956E-5"/>
    <s v="EMP0062"/>
    <s v="Jaya Selvam"/>
    <s v="Operations"/>
    <n v="2"/>
    <n v="38.659999999999997"/>
    <x v="0"/>
    <n v="0"/>
    <n v="77.319999999999993"/>
    <n v="64.8"/>
    <n v="12.52"/>
    <n v="0.16192446973616142"/>
    <s v="Net Banking"/>
    <s v="Not Returned"/>
    <s v="In-Store"/>
    <x v="201"/>
    <s v="Weekday"/>
  </r>
  <r>
    <s v="INV100565"/>
    <x v="331"/>
    <s v="CUST0269"/>
    <s v="Naveen Naidu"/>
    <s v="Silver"/>
    <s v="PRD018"/>
    <x v="0"/>
    <x v="0"/>
    <x v="27"/>
    <s v="FreshMart Madurai Circle"/>
    <x v="0"/>
    <n v="2005131"/>
    <n v="1.1599242144278853E-4"/>
    <s v="EMP0068"/>
    <s v="Manoj Subramaniam"/>
    <s v="Sales"/>
    <n v="1"/>
    <n v="232.58"/>
    <x v="0"/>
    <n v="0"/>
    <n v="232.58"/>
    <n v="191.2"/>
    <n v="41.38"/>
    <n v="0.17791727577607705"/>
    <s v="Net Banking"/>
    <s v="Not Returned"/>
    <s v="In-Store"/>
    <x v="637"/>
    <s v="Weekday"/>
  </r>
  <r>
    <s v="INV100567"/>
    <x v="187"/>
    <s v="CUST0677"/>
    <s v="Kamala Naidu"/>
    <s v="Gold"/>
    <s v="PRD070"/>
    <x v="6"/>
    <x v="2"/>
    <x v="147"/>
    <s v="FreshMart Delhi Extension"/>
    <x v="2"/>
    <n v="426625"/>
    <n v="2.9200117198945209E-3"/>
    <s v="EMP0032"/>
    <s v="Kavya Nair"/>
    <s v="Cashier"/>
    <n v="5"/>
    <n v="249.15"/>
    <x v="0"/>
    <n v="0"/>
    <n v="1245.75"/>
    <n v="944.9"/>
    <n v="300.85000000000002"/>
    <n v="0.24150110375275941"/>
    <s v="Net Banking"/>
    <s v="Returned"/>
    <s v="Online"/>
    <x v="147"/>
    <s v="Weekday"/>
  </r>
  <r>
    <s v="INV100569"/>
    <x v="105"/>
    <s v="CUST0467"/>
    <s v="Raghav Prabhu"/>
    <s v="Silver"/>
    <s v="PRD015"/>
    <x v="55"/>
    <x v="0"/>
    <x v="22"/>
    <s v="FreshMart Erode Square"/>
    <x v="2"/>
    <n v="2220333"/>
    <n v="2.0698696997252213E-4"/>
    <s v="EMP0140"/>
    <s v="Kavya Sharma"/>
    <s v="Sales"/>
    <n v="1"/>
    <n v="459.58"/>
    <x v="0"/>
    <n v="0"/>
    <n v="459.58"/>
    <n v="386.89"/>
    <n v="72.69"/>
    <n v="0.1581661517037295"/>
    <s v="Net Banking"/>
    <s v="Not Returned"/>
    <s v="In-Store"/>
    <x v="638"/>
    <s v="Weekday"/>
  </r>
  <r>
    <s v="INV100581"/>
    <x v="61"/>
    <s v="CUST0551"/>
    <s v="Jagan Pandian"/>
    <s v="Gold"/>
    <s v="PRD099"/>
    <x v="72"/>
    <x v="4"/>
    <x v="60"/>
    <s v="FreshMart Surat Hub"/>
    <x v="1"/>
    <n v="2213249"/>
    <n v="5.4290321604121364E-4"/>
    <s v="EMP0063"/>
    <s v="Lakshmi Devi"/>
    <s v="Store Manager"/>
    <n v="3"/>
    <n v="445.03"/>
    <x v="2"/>
    <n v="133.51"/>
    <n v="1201.58"/>
    <n v="1042.4100000000001"/>
    <n v="159.16999999999999"/>
    <n v="0.13246725145225452"/>
    <s v="Net Banking"/>
    <s v="Not Returned"/>
    <s v="Mobile App"/>
    <x v="227"/>
    <s v="Weekday"/>
  </r>
  <r>
    <s v="INV100583"/>
    <x v="145"/>
    <s v="CUST0545"/>
    <s v="Prakash Mudaliar"/>
    <s v="Bronze"/>
    <s v="PRD028"/>
    <x v="48"/>
    <x v="1"/>
    <x v="43"/>
    <s v="FreshMart Tiruppur Square"/>
    <x v="0"/>
    <n v="890380"/>
    <n v="4.9095891641770929E-4"/>
    <s v="EMP0260"/>
    <s v="Kamala Prabhu"/>
    <s v="Billing"/>
    <n v="1"/>
    <n v="380.12"/>
    <x v="0"/>
    <n v="0"/>
    <n v="437.14"/>
    <n v="309.98"/>
    <n v="127.16"/>
    <n v="0.29089079013588326"/>
    <s v="Net Banking"/>
    <s v="Not Returned"/>
    <s v="In-Store"/>
    <x v="362"/>
    <s v="Weekend"/>
  </r>
  <r>
    <s v="INV100590"/>
    <x v="241"/>
    <s v="CUST0285"/>
    <s v="Aishwarya Gounder"/>
    <s v="Silver"/>
    <s v="PRD041"/>
    <x v="135"/>
    <x v="12"/>
    <x v="165"/>
    <s v="FreshMart Mysuru Enclave"/>
    <x v="0"/>
    <n v="523684"/>
    <n v="1.6639805684343994E-3"/>
    <s v="EMP0147"/>
    <s v="Hemalatha Naidu"/>
    <s v="Billing"/>
    <n v="4"/>
    <n v="217.85"/>
    <x v="0"/>
    <n v="0"/>
    <n v="871.4"/>
    <n v="758.76"/>
    <n v="112.64"/>
    <n v="0.12926325453293552"/>
    <s v="Net Banking"/>
    <s v="Not Returned"/>
    <s v="In-Store"/>
    <x v="405"/>
    <s v="Weekday"/>
  </r>
  <r>
    <s v="INV100598"/>
    <x v="335"/>
    <s v="CUST0494"/>
    <s v="Bhavani Reddy"/>
    <s v="Gold"/>
    <s v="PRD062"/>
    <x v="112"/>
    <x v="11"/>
    <x v="66"/>
    <s v="FreshMart Ahmedabad Crossing"/>
    <x v="1"/>
    <n v="2143974"/>
    <n v="1.5708632660657266E-3"/>
    <s v="EMP0116"/>
    <s v="Balamurugan Kumar"/>
    <s v="Inventory"/>
    <n v="6"/>
    <n v="488.1"/>
    <x v="0"/>
    <n v="0"/>
    <n v="3367.89"/>
    <n v="1953.66"/>
    <n v="1414.23"/>
    <n v="0.41991573358987377"/>
    <s v="Net Banking"/>
    <s v="Not Returned"/>
    <s v="In-Store"/>
    <x v="639"/>
    <s v="Weekend"/>
  </r>
  <r>
    <s v="INV100616"/>
    <x v="28"/>
    <s v="CUST0149"/>
    <s v="Vani Rao"/>
    <s v="Silver"/>
    <s v="PRD016"/>
    <x v="34"/>
    <x v="0"/>
    <x v="63"/>
    <s v="FreshMart Ahmedabad Complex"/>
    <x v="0"/>
    <n v="1058381"/>
    <n v="2.2645909176374104E-4"/>
    <s v="EMP0024"/>
    <s v="Bhavani Kumar"/>
    <s v="Cashier"/>
    <n v="4"/>
    <n v="59.92"/>
    <x v="0"/>
    <n v="0"/>
    <n v="239.68"/>
    <n v="192.6"/>
    <n v="47.08"/>
    <n v="0.19642857142857142"/>
    <s v="Net Banking"/>
    <s v="Not Returned"/>
    <s v="Online"/>
    <x v="584"/>
    <s v="Weekday"/>
  </r>
  <r>
    <s v="INV100623"/>
    <x v="83"/>
    <s v="CUST0096"/>
    <s v="Hariharan Gounder"/>
    <s v="Gold"/>
    <s v="PRD020"/>
    <x v="80"/>
    <x v="0"/>
    <x v="18"/>
    <s v="FreshMart Mysuru Junction"/>
    <x v="0"/>
    <n v="2561982"/>
    <n v="3.9091219220119424E-4"/>
    <s v="EMP0133"/>
    <s v="Deepak Naicker"/>
    <s v="Sales"/>
    <n v="8"/>
    <n v="108.86"/>
    <x v="0"/>
    <n v="0"/>
    <n v="1001.51"/>
    <n v="688.4"/>
    <n v="313.11"/>
    <n v="0.31263791674571401"/>
    <s v="Net Banking"/>
    <s v="Not Returned"/>
    <s v="In-Store"/>
    <x v="7"/>
    <s v="Weekend"/>
  </r>
  <r>
    <s v="INV100626"/>
    <x v="129"/>
    <s v="CUST0373"/>
    <s v="Bhavani Prabhu"/>
    <s v="Bronze"/>
    <s v="PRD079"/>
    <x v="28"/>
    <x v="2"/>
    <x v="10"/>
    <s v="FreshMart Salem Main Road"/>
    <x v="0"/>
    <n v="838760"/>
    <n v="7.155086079450617E-4"/>
    <s v="EMP0132"/>
    <s v="Radha Balan"/>
    <s v="Sales"/>
    <n v="2"/>
    <n v="260.93"/>
    <x v="0"/>
    <n v="0"/>
    <n v="600.14"/>
    <n v="388.12"/>
    <n v="212.02"/>
    <n v="0.35328423367880829"/>
    <s v="Net Banking"/>
    <s v="Not Returned"/>
    <s v="In-Store"/>
    <x v="121"/>
    <s v="Weekend"/>
  </r>
  <r>
    <s v="INV100631"/>
    <x v="232"/>
    <s v="CUST0571"/>
    <s v="Nirmala Iyer"/>
    <s v="Gold"/>
    <s v="PRD048"/>
    <x v="104"/>
    <x v="5"/>
    <x v="133"/>
    <s v="FreshMart Coimbatore Circle"/>
    <x v="0"/>
    <n v="2118448"/>
    <n v="4.0085477670445538E-4"/>
    <s v="EMP0282"/>
    <s v="Gokul Nathan"/>
    <s v="Sales"/>
    <n v="6"/>
    <n v="153.84"/>
    <x v="3"/>
    <n v="184.61"/>
    <n v="849.19"/>
    <n v="655.26"/>
    <n v="193.93"/>
    <n v="0.22837056489124929"/>
    <s v="Net Banking"/>
    <s v="Not Returned"/>
    <s v="In-Store"/>
    <x v="640"/>
    <s v="Weekend"/>
  </r>
  <r>
    <s v="INV100635"/>
    <x v="264"/>
    <s v="CUST0536"/>
    <s v="Hariharan Pandian"/>
    <s v="Bronze"/>
    <s v="PRD006"/>
    <x v="30"/>
    <x v="9"/>
    <x v="117"/>
    <s v="FreshMart Mumbai Towers"/>
    <x v="1"/>
    <n v="427159"/>
    <n v="1.9302882533201921E-3"/>
    <s v="EMP0001"/>
    <s v="Manoj Pillai"/>
    <s v="Sales"/>
    <n v="3"/>
    <n v="343.56"/>
    <x v="3"/>
    <n v="206.14"/>
    <n v="824.54"/>
    <n v="648.96"/>
    <n v="175.58"/>
    <n v="0.21294297426443837"/>
    <s v="Net Banking"/>
    <s v="Not Returned"/>
    <s v="In-Store"/>
    <x v="641"/>
    <s v="Weekday"/>
  </r>
  <r>
    <s v="INV100637"/>
    <x v="42"/>
    <s v="CUST0223"/>
    <s v="Gopal Velan"/>
    <s v="Gold"/>
    <s v="PRD019"/>
    <x v="35"/>
    <x v="0"/>
    <x v="143"/>
    <s v="FreshMart Madurai Junction"/>
    <x v="0"/>
    <n v="539795"/>
    <n v="6.1347178095388063E-3"/>
    <s v="EMP0057"/>
    <s v="Indira Raj"/>
    <s v="Billing"/>
    <n v="0"/>
    <n v="483.96"/>
    <x v="1"/>
    <n v="508.16"/>
    <n v="3311.49"/>
    <n v="2660.56"/>
    <n v="650.92999999999995"/>
    <n v="0.19656710423404569"/>
    <s v="Net Banking"/>
    <s v="Not Returned"/>
    <s v="In-Store"/>
    <x v="86"/>
    <s v="Weekend"/>
  </r>
  <r>
    <s v="INV100643"/>
    <x v="132"/>
    <s v="CUST0468"/>
    <s v="Dinesh Kumar"/>
    <s v="Silver"/>
    <s v="PRD056"/>
    <x v="54"/>
    <x v="5"/>
    <x v="121"/>
    <s v="FreshMart Erode Crossing"/>
    <x v="0"/>
    <n v="794126"/>
    <n v="3.3600461387739476E-4"/>
    <s v="EMP0090"/>
    <s v="Yazhini Nair"/>
    <s v="Billing"/>
    <n v="1"/>
    <n v="333.54"/>
    <x v="3"/>
    <n v="66.709999999999994"/>
    <n v="266.83"/>
    <n v="238.43"/>
    <n v="28.4"/>
    <n v="0.10643480867968369"/>
    <s v="Net Banking"/>
    <s v="Not Returned"/>
    <s v="In-Store"/>
    <x v="642"/>
    <s v="Weekday"/>
  </r>
  <r>
    <s v="INV100649"/>
    <x v="93"/>
    <s v="CUST0320"/>
    <s v="Sudha Menon"/>
    <s v="Silver"/>
    <s v="PRD063"/>
    <x v="71"/>
    <x v="11"/>
    <x v="45"/>
    <s v="FreshMart Surat Heights"/>
    <x v="1"/>
    <n v="2120932"/>
    <n v="1.6012771743742846E-4"/>
    <s v="EMP0223"/>
    <s v="Kalpana Varma"/>
    <s v="HR"/>
    <n v="4"/>
    <n v="73.83"/>
    <x v="0"/>
    <n v="0"/>
    <n v="339.62"/>
    <n v="217.28"/>
    <n v="122.34"/>
    <n v="0.36022613509216184"/>
    <s v="Net Banking"/>
    <s v="Not Returned"/>
    <s v="In-Store"/>
    <x v="643"/>
    <s v="Weekend"/>
  </r>
  <r>
    <s v="INV100661"/>
    <x v="127"/>
    <s v="CUST0333"/>
    <s v="Sangeetha Pandian"/>
    <s v="Silver"/>
    <s v="PRD108"/>
    <x v="12"/>
    <x v="3"/>
    <x v="41"/>
    <s v="FreshMart Mysuru Crossing"/>
    <x v="0"/>
    <n v="2319174"/>
    <n v="4.495178024589789E-4"/>
    <s v="EMP0253"/>
    <s v="Vasanthi Naicker"/>
    <s v="HR"/>
    <n v="4"/>
    <n v="306.62"/>
    <x v="1"/>
    <n v="183.97"/>
    <n v="1042.51"/>
    <n v="1039.72"/>
    <n v="2.79"/>
    <n v="2.6762333215029112E-3"/>
    <s v="Net Banking"/>
    <s v="Not Returned"/>
    <s v="In-Store"/>
    <x v="431"/>
    <s v="Weekday"/>
  </r>
  <r>
    <s v="INV100662"/>
    <x v="159"/>
    <s v="CUST0060"/>
    <s v="Anand Subramaniam"/>
    <s v="Gold"/>
    <s v="PRD017"/>
    <x v="27"/>
    <x v="0"/>
    <x v="104"/>
    <s v="FreshMart Salem Complex"/>
    <x v="0"/>
    <n v="4677332"/>
    <n v="4.6922262520599352E-4"/>
    <s v="EMP0247"/>
    <s v="Sudha Balan"/>
    <s v="Sales"/>
    <n v="4"/>
    <n v="477.11"/>
    <x v="0"/>
    <n v="0"/>
    <n v="2194.71"/>
    <n v="1590.76"/>
    <n v="603.95000000000005"/>
    <n v="0.27518442072073307"/>
    <s v="Net Banking"/>
    <s v="Not Returned"/>
    <s v="Mobile App"/>
    <x v="644"/>
    <s v="Weekend"/>
  </r>
  <r>
    <s v="INV100666"/>
    <x v="59"/>
    <s v="CUST0054"/>
    <s v="Deepak Pillai"/>
    <s v="Gold"/>
    <s v="PRD139"/>
    <x v="96"/>
    <x v="10"/>
    <x v="148"/>
    <s v="FreshMart Mysuru Heights"/>
    <x v="0"/>
    <n v="2434234"/>
    <n v="2.9484018381141665E-4"/>
    <s v="EMP0319"/>
    <s v="Harini Kumar"/>
    <s v="Cashier"/>
    <n v="8"/>
    <n v="91.78"/>
    <x v="1"/>
    <n v="110.14"/>
    <n v="717.71"/>
    <n v="565.6"/>
    <n v="152.11000000000001"/>
    <n v="0.21193796937481713"/>
    <s v="Net Banking"/>
    <s v="Not Returned"/>
    <s v="In-Store"/>
    <x v="599"/>
    <s v="Weekend"/>
  </r>
  <r>
    <s v="INV100674"/>
    <x v="139"/>
    <s v="CUST0409"/>
    <s v="Banu Subramaniam"/>
    <s v="Gold"/>
    <s v="PRD141"/>
    <x v="49"/>
    <x v="10"/>
    <x v="44"/>
    <s v="FreshMart Tiruppur Plaza"/>
    <x v="0"/>
    <n v="4650212"/>
    <n v="4.42990556129484E-5"/>
    <s v="EMP0021"/>
    <s v="Tamil Nathan"/>
    <s v="Inventory"/>
    <n v="5"/>
    <n v="48.47"/>
    <x v="1"/>
    <n v="36.35"/>
    <n v="206"/>
    <n v="183.25"/>
    <n v="22.75"/>
    <n v="0.1104368932038835"/>
    <s v="Net Banking"/>
    <s v="Not Returned"/>
    <s v="In-Store"/>
    <x v="81"/>
    <s v="Weekday"/>
  </r>
  <r>
    <s v="INV100682"/>
    <x v="52"/>
    <s v="CUST0518"/>
    <s v="Raghav Kumar"/>
    <s v="Gold"/>
    <s v="PRD118"/>
    <x v="117"/>
    <x v="6"/>
    <x v="68"/>
    <s v="FreshMart Kochi Bypass"/>
    <x v="0"/>
    <n v="4616552"/>
    <n v="2.2061919805083967E-4"/>
    <s v="EMP0122"/>
    <s v="Rajesh Chettiar"/>
    <s v="Cashier"/>
    <n v="6"/>
    <n v="169.75"/>
    <x v="0"/>
    <n v="0"/>
    <n v="1018.5"/>
    <n v="825.84"/>
    <n v="192.66"/>
    <n v="0.18916053019145801"/>
    <s v="Net Banking"/>
    <s v="Not Returned"/>
    <s v="In-Store"/>
    <x v="408"/>
    <s v="Weekday"/>
  </r>
  <r>
    <s v="INV100696"/>
    <x v="300"/>
    <s v="CUST0477"/>
    <s v="Malathi Gupta"/>
    <s v="Gold"/>
    <s v="PRD015"/>
    <x v="55"/>
    <x v="0"/>
    <x v="110"/>
    <s v="FreshMart Madurai Gardens"/>
    <x v="0"/>
    <n v="503493"/>
    <n v="7.505764727612896E-3"/>
    <s v="EMP0248"/>
    <s v="Charulatha Selvam"/>
    <s v="Sales"/>
    <n v="8"/>
    <n v="483.26"/>
    <x v="1"/>
    <n v="579.91"/>
    <n v="3779.1"/>
    <n v="3095.12"/>
    <n v="683.98"/>
    <n v="0.18099018284776799"/>
    <s v="Net Banking"/>
    <s v="Not Returned"/>
    <s v="In-Store"/>
    <x v="645"/>
    <s v="Weekend"/>
  </r>
  <r>
    <s v="INV100718"/>
    <x v="185"/>
    <s v="CUST0587"/>
    <s v="Uma Iyer"/>
    <s v="Bronze"/>
    <s v="PRD096"/>
    <x v="132"/>
    <x v="4"/>
    <x v="2"/>
    <s v="FreshMart Bengaluru Plaza"/>
    <x v="0"/>
    <n v="1059131"/>
    <n v="1.5554260993210474E-4"/>
    <s v="EMP0133"/>
    <s v="Deepak Naicker"/>
    <s v="Sales"/>
    <n v="1"/>
    <n v="205.93"/>
    <x v="3"/>
    <n v="41.19"/>
    <n v="164.74"/>
    <n v="170.2"/>
    <n v="-5.46"/>
    <n v="-3.3143134636396746E-2"/>
    <s v="Net Banking"/>
    <s v="Not Returned"/>
    <s v="Online"/>
    <x v="455"/>
    <s v="Weekday"/>
  </r>
  <r>
    <s v="INV100719"/>
    <x v="50"/>
    <s v="CUST0105"/>
    <s v="Revathi Sekar"/>
    <s v="Silver"/>
    <s v="PRD026"/>
    <x v="99"/>
    <x v="1"/>
    <x v="133"/>
    <s v="FreshMart Coimbatore Circle"/>
    <x v="0"/>
    <n v="2118448"/>
    <n v="8.9486265416946747E-4"/>
    <s v="EMP0051"/>
    <s v="Thenmozhi Prabhu"/>
    <s v="Billing"/>
    <n v="5"/>
    <n v="329.69"/>
    <x v="0"/>
    <n v="0"/>
    <n v="1895.72"/>
    <n v="1236.25"/>
    <n v="659.47"/>
    <n v="0.34787310362289792"/>
    <s v="Net Banking"/>
    <s v="Not Returned"/>
    <s v="In-Store"/>
    <x v="486"/>
    <s v="Weekend"/>
  </r>
  <r>
    <s v="INV100729"/>
    <x v="119"/>
    <s v="CUST0616"/>
    <s v="Chitra Balan"/>
    <s v="Bronze"/>
    <s v="PRD135"/>
    <x v="77"/>
    <x v="7"/>
    <x v="148"/>
    <s v="FreshMart Mysuru Heights"/>
    <x v="0"/>
    <n v="2434234"/>
    <n v="4.4387269260062919E-4"/>
    <s v="EMP0344"/>
    <s v="Meena Kumar"/>
    <s v="Sales"/>
    <n v="3"/>
    <n v="379.12"/>
    <x v="4"/>
    <n v="56.87"/>
    <n v="1080.49"/>
    <n v="879.15"/>
    <n v="201.34"/>
    <n v="0.1863413821506909"/>
    <s v="Net Banking"/>
    <s v="Not Returned"/>
    <s v="Online"/>
    <x v="585"/>
    <s v="Weekday"/>
  </r>
  <r>
    <s v="INV100730"/>
    <x v="344"/>
    <s v="CUST0484"/>
    <s v="Anand Naidu"/>
    <s v="Bronze"/>
    <s v="PRD106"/>
    <x v="69"/>
    <x v="3"/>
    <x v="94"/>
    <s v="FreshMart Surat Colony"/>
    <x v="1"/>
    <n v="2397693"/>
    <n v="9.4674339041737199E-5"/>
    <s v="EMP0133"/>
    <s v="Deepak Naicker"/>
    <s v="Sales"/>
    <n v="1"/>
    <n v="227"/>
    <x v="0"/>
    <n v="0"/>
    <n v="227"/>
    <n v="196.3"/>
    <n v="30.7"/>
    <n v="0.13524229074889868"/>
    <s v="Net Banking"/>
    <s v="Not Returned"/>
    <s v="In-Store"/>
    <x v="282"/>
    <s v="Weekday"/>
  </r>
  <r>
    <s v="INV100731"/>
    <x v="12"/>
    <s v="CUST0489"/>
    <s v="Nagarajan Sharma"/>
    <s v="Bronze"/>
    <s v="PRD128"/>
    <x v="105"/>
    <x v="7"/>
    <x v="84"/>
    <s v="FreshMart Chennai Central"/>
    <x v="0"/>
    <n v="471467"/>
    <n v="2.3460602756926784E-3"/>
    <s v="EMP0150"/>
    <s v="Dhanya Iyer"/>
    <s v="Operations"/>
    <n v="4"/>
    <n v="253.11"/>
    <x v="4"/>
    <n v="50.62"/>
    <n v="1106.0899999999999"/>
    <n v="762.96"/>
    <n v="343.13"/>
    <n v="0.31021887911471946"/>
    <s v="Net Banking"/>
    <s v="Not Returned"/>
    <s v="In-Store"/>
    <x v="108"/>
    <s v="Weekend"/>
  </r>
  <r>
    <s v="INV100732"/>
    <x v="344"/>
    <s v="CUST0324"/>
    <s v="Tamil Velan"/>
    <s v="Gold"/>
    <s v="PRD015"/>
    <x v="55"/>
    <x v="0"/>
    <x v="138"/>
    <s v="FreshMart Kochi Gardens"/>
    <x v="0"/>
    <n v="433204"/>
    <n v="5.2689725856640288E-3"/>
    <s v="EMP0030"/>
    <s v="Hariharan Rao"/>
    <s v="Cashier"/>
    <n v="6"/>
    <n v="475.53"/>
    <x v="3"/>
    <n v="570.64"/>
    <n v="2282.54"/>
    <n v="2321.34"/>
    <n v="-38.799999999999997"/>
    <n v="-1.6998606815214628E-2"/>
    <s v="Net Banking"/>
    <s v="Not Returned"/>
    <s v="In-Store"/>
    <x v="621"/>
    <s v="Weekday"/>
  </r>
  <r>
    <s v="INV100733"/>
    <x v="345"/>
    <s v="CUST0400"/>
    <s v="Meena Prabhu"/>
    <s v="Bronze"/>
    <s v="PRD119"/>
    <x v="8"/>
    <x v="6"/>
    <x v="73"/>
    <s v="FreshMart Hyderabad Market"/>
    <x v="0"/>
    <n v="1996693"/>
    <n v="3.9992126981964679E-4"/>
    <s v="EMP0200"/>
    <s v="Lalitha Varma"/>
    <s v="Cashier"/>
    <n v="4"/>
    <n v="234.86"/>
    <x v="1"/>
    <n v="140.91999999999999"/>
    <n v="798.52"/>
    <n v="852.92"/>
    <n v="-54.4"/>
    <n v="-6.8126033161348493E-2"/>
    <s v="Net Banking"/>
    <s v="Not Returned"/>
    <s v="In-Store"/>
    <x v="523"/>
    <s v="Weekday"/>
  </r>
  <r>
    <s v="INV100735"/>
    <x v="106"/>
    <s v="CUST0531"/>
    <s v="Kamala Sekar"/>
    <s v="Silver"/>
    <s v="PRD007"/>
    <x v="131"/>
    <x v="9"/>
    <x v="92"/>
    <s v="FreshMart Erode Central"/>
    <x v="0"/>
    <n v="983222"/>
    <n v="1.0234006155273173E-3"/>
    <s v="EMP0297"/>
    <s v="Kishore Naidu"/>
    <s v="Sales"/>
    <n v="2"/>
    <n v="437.49"/>
    <x v="0"/>
    <n v="0"/>
    <n v="1006.23"/>
    <n v="530.88"/>
    <n v="475.35"/>
    <n v="0.47240690498196236"/>
    <s v="Net Banking"/>
    <s v="Not Returned"/>
    <s v="Online"/>
    <x v="536"/>
    <s v="Weekend"/>
  </r>
  <r>
    <s v="INV100737"/>
    <x v="243"/>
    <s v="CUST0541"/>
    <s v="Divya Reddy"/>
    <s v="Gold"/>
    <s v="PRD128"/>
    <x v="105"/>
    <x v="7"/>
    <x v="93"/>
    <s v="FreshMart Coimbatore Colony"/>
    <x v="1"/>
    <n v="516958"/>
    <n v="3.1564653221344868E-3"/>
    <s v="EMP0061"/>
    <s v="Poornima Devi"/>
    <s v="Billing"/>
    <n v="6"/>
    <n v="271.95999999999998"/>
    <x v="0"/>
    <n v="0"/>
    <n v="1631.76"/>
    <n v="1144.44"/>
    <n v="487.32"/>
    <n v="0.2986468598323283"/>
    <s v="Net Banking"/>
    <s v="Not Returned"/>
    <s v="In-Store"/>
    <x v="646"/>
    <s v="Weekday"/>
  </r>
  <r>
    <s v="INV100744"/>
    <x v="198"/>
    <s v="CUST0042"/>
    <s v="Malathi Kumar"/>
    <s v="Silver"/>
    <s v="PRD100"/>
    <x v="142"/>
    <x v="4"/>
    <x v="81"/>
    <s v="FreshMart Tiruppur Colony"/>
    <x v="0"/>
    <n v="977898"/>
    <n v="8.9104385119920487E-4"/>
    <s v="EMP0097"/>
    <s v="Hari Pandian"/>
    <s v="Billing"/>
    <n v="3"/>
    <n v="290.45"/>
    <x v="0"/>
    <n v="0"/>
    <n v="871.35"/>
    <n v="713.67"/>
    <n v="157.68"/>
    <n v="0.18096057841280772"/>
    <s v="Net Banking"/>
    <s v="Not Returned"/>
    <s v="Online"/>
    <x v="91"/>
    <s v="Weekday"/>
  </r>
  <r>
    <s v="INV100747"/>
    <x v="6"/>
    <s v="CUST0567"/>
    <s v="Bharath Balan"/>
    <s v="Gold"/>
    <s v="PRD026"/>
    <x v="99"/>
    <x v="1"/>
    <x v="113"/>
    <s v="FreshMart Bengaluru Enclave"/>
    <x v="0"/>
    <n v="569084"/>
    <n v="4.0085646407208774E-3"/>
    <s v="EMP0102"/>
    <s v="Prasath Reddy"/>
    <s v="Cashier"/>
    <n v="6"/>
    <n v="348.01"/>
    <x v="4"/>
    <n v="104.4"/>
    <n v="2281.21"/>
    <n v="1483.5"/>
    <n v="797.71"/>
    <n v="0.34968722739248032"/>
    <s v="Net Banking"/>
    <s v="Not Returned"/>
    <s v="Online"/>
    <x v="497"/>
    <s v="Weekend"/>
  </r>
  <r>
    <s v="INV100750"/>
    <x v="35"/>
    <s v="CUST0084"/>
    <s v="Pandi Gupta"/>
    <s v="Silver"/>
    <s v="PRD081"/>
    <x v="63"/>
    <x v="2"/>
    <x v="116"/>
    <s v="FreshMart Surat Enclave"/>
    <x v="1"/>
    <n v="1079276"/>
    <n v="2.0684236469633349E-4"/>
    <s v="EMP0098"/>
    <s v="Dhanya Balan"/>
    <s v="Inventory"/>
    <n v="4"/>
    <n v="55.81"/>
    <x v="0"/>
    <n v="0"/>
    <n v="223.24"/>
    <n v="179.84"/>
    <n v="43.4"/>
    <n v="0.19440960401361762"/>
    <s v="Net Banking"/>
    <s v="Not Returned"/>
    <s v="Mobile App"/>
    <x v="353"/>
    <s v="Weekday"/>
  </r>
  <r>
    <s v="INV100754"/>
    <x v="219"/>
    <s v="CUST0439"/>
    <s v="Vijay Velan"/>
    <s v="Silver"/>
    <s v="PRD104"/>
    <x v="100"/>
    <x v="4"/>
    <x v="69"/>
    <s v="FreshMart Coimbatore Plaza"/>
    <x v="0"/>
    <n v="982441"/>
    <n v="1.9454603380762814E-4"/>
    <s v="EMP0346"/>
    <s v="Dhanya Sekar"/>
    <s v="Sales"/>
    <n v="1"/>
    <n v="191.13"/>
    <x v="0"/>
    <n v="0"/>
    <n v="191.13"/>
    <n v="153.41999999999999"/>
    <n v="37.71"/>
    <n v="0.19730026683409199"/>
    <s v="Net Banking"/>
    <s v="Not Returned"/>
    <s v="Mobile App"/>
    <x v="352"/>
    <s v="Weekday"/>
  </r>
  <r>
    <s v="INV100764"/>
    <x v="236"/>
    <s v="CUST0206"/>
    <s v="Devi Venkataraman"/>
    <s v="Gold"/>
    <s v="PRD082"/>
    <x v="25"/>
    <x v="8"/>
    <x v="17"/>
    <s v="FreshMart Coimbatore Heights"/>
    <x v="0"/>
    <n v="5159296"/>
    <n v="2.2014243803805789E-4"/>
    <s v="EMP0143"/>
    <s v="Chitra Prabhu"/>
    <s v="Sales"/>
    <n v="6"/>
    <n v="236.62"/>
    <x v="3"/>
    <n v="283.94"/>
    <n v="1135.78"/>
    <n v="1154.46"/>
    <n v="-18.68"/>
    <n v="-1.6446847100670906E-2"/>
    <s v="Net Banking"/>
    <s v="Not Returned"/>
    <s v="In-Store"/>
    <x v="202"/>
    <s v="Weekday"/>
  </r>
  <r>
    <s v="INV100777"/>
    <x v="174"/>
    <s v="CUST0190"/>
    <s v="Jaya Kumar"/>
    <s v="Bronze"/>
    <s v="PRD008"/>
    <x v="88"/>
    <x v="9"/>
    <x v="99"/>
    <s v="FreshMart Salem Extension"/>
    <x v="0"/>
    <n v="476658"/>
    <n v="1.0996563573883161E-3"/>
    <s v="EMP0012"/>
    <s v="Suresh Nathan"/>
    <s v="Cashier"/>
    <n v="1"/>
    <n v="455.79"/>
    <x v="0"/>
    <n v="0"/>
    <n v="524.16"/>
    <n v="282.88"/>
    <n v="241.28"/>
    <n v="0.46031746031746035"/>
    <s v="Net Banking"/>
    <s v="Not Returned"/>
    <s v="Online"/>
    <x v="286"/>
    <s v="Weekend"/>
  </r>
  <r>
    <s v="INV100782"/>
    <x v="24"/>
    <s v="CUST0486"/>
    <s v="Devi Pillai"/>
    <s v="Bronze"/>
    <s v="PRD136"/>
    <x v="45"/>
    <x v="7"/>
    <x v="33"/>
    <s v="FreshMart Mysuru Circle"/>
    <x v="0"/>
    <n v="968457"/>
    <n v="3.8135921367701402E-4"/>
    <s v="EMP0153"/>
    <s v="Eswari Raj"/>
    <s v="Sales"/>
    <n v="3"/>
    <n v="123.11"/>
    <x v="0"/>
    <n v="0"/>
    <n v="369.33"/>
    <n v="273.54000000000002"/>
    <n v="95.79"/>
    <n v="0.25936154658435551"/>
    <s v="Net Banking"/>
    <s v="Not Returned"/>
    <s v="In-Store"/>
    <x v="280"/>
    <s v="Weekday"/>
  </r>
  <r>
    <s v="INV100790"/>
    <x v="37"/>
    <s v="CUST0522"/>
    <s v="Gayathri Naicker"/>
    <s v="Silver"/>
    <s v="PRD034"/>
    <x v="84"/>
    <x v="1"/>
    <x v="138"/>
    <s v="FreshMart Kochi Gardens"/>
    <x v="0"/>
    <n v="433204"/>
    <n v="5.475480374142436E-4"/>
    <s v="EMP0030"/>
    <s v="Hariharan Rao"/>
    <s v="Cashier"/>
    <n v="2"/>
    <n v="124.84"/>
    <x v="4"/>
    <n v="12.48"/>
    <n v="237.2"/>
    <n v="194.7"/>
    <n v="42.5"/>
    <n v="0.17917369308600339"/>
    <s v="Net Banking"/>
    <s v="Not Returned"/>
    <s v="Online"/>
    <x v="293"/>
    <s v="Weekday"/>
  </r>
  <r>
    <s v="INV100797"/>
    <x v="104"/>
    <s v="CUST0274"/>
    <s v="Jayakumar Gupta"/>
    <s v="Bronze"/>
    <s v="PRD093"/>
    <x v="4"/>
    <x v="4"/>
    <x v="88"/>
    <s v="FreshMart Nagpur Plaza"/>
    <x v="1"/>
    <n v="572932"/>
    <n v="3.2075359728554178E-4"/>
    <s v="EMP0202"/>
    <s v="Vani Chettiar"/>
    <s v="Sales"/>
    <n v="2"/>
    <n v="96.72"/>
    <x v="4"/>
    <n v="9.67"/>
    <n v="183.77"/>
    <n v="159.63999999999999"/>
    <n v="24.13"/>
    <n v="0.13130543614300483"/>
    <s v="Net Banking"/>
    <s v="Not Returned"/>
    <s v="In-Store"/>
    <x v="189"/>
    <s v="Weekday"/>
  </r>
  <r>
    <s v="INV100800"/>
    <x v="233"/>
    <s v="CUST0464"/>
    <s v="Gopal Sharma"/>
    <s v="Silver"/>
    <s v="PRD087"/>
    <x v="19"/>
    <x v="8"/>
    <x v="100"/>
    <s v="FreshMart Erode Plaza"/>
    <x v="0"/>
    <n v="584869"/>
    <n v="3.7846081772157525E-4"/>
    <s v="EMP0040"/>
    <s v="Pandi Selvam"/>
    <s v="Sales"/>
    <n v="3"/>
    <n v="71.290000000000006"/>
    <x v="2"/>
    <n v="21.39"/>
    <n v="221.35"/>
    <n v="178.11"/>
    <n v="43.24"/>
    <n v="0.19534673593855886"/>
    <s v="Net Banking"/>
    <s v="Not Returned"/>
    <s v="Online"/>
    <x v="406"/>
    <s v="Weekend"/>
  </r>
  <r>
    <s v="INV100801"/>
    <x v="271"/>
    <s v="CUST0297"/>
    <s v="Nithya Sharma"/>
    <s v="Gold"/>
    <s v="PRD011"/>
    <x v="86"/>
    <x v="9"/>
    <x v="37"/>
    <s v="FreshMart Hyderabad Enclave"/>
    <x v="0"/>
    <n v="1910418"/>
    <n v="4.4931004628306475E-4"/>
    <s v="EMP0166"/>
    <s v="Ramesh Pandian"/>
    <s v="Sales"/>
    <n v="5"/>
    <n v="190.75"/>
    <x v="2"/>
    <n v="95.38"/>
    <n v="858.37"/>
    <n v="511.15"/>
    <n v="347.22"/>
    <n v="0.40451087526358098"/>
    <s v="Net Banking"/>
    <s v="Returned"/>
    <s v="In-Store"/>
    <x v="423"/>
    <s v="Weekday"/>
  </r>
  <r>
    <s v="INV100810"/>
    <x v="108"/>
    <s v="CUST0629"/>
    <s v="Suresh Raj"/>
    <s v="Silver"/>
    <s v="PRD032"/>
    <x v="42"/>
    <x v="1"/>
    <x v="62"/>
    <s v="FreshMart Lucknow Complex"/>
    <x v="2"/>
    <n v="4410653"/>
    <n v="1.2797198056614293E-4"/>
    <s v="EMP0073"/>
    <s v="Harini Prabhu"/>
    <s v="Sales"/>
    <n v="4"/>
    <n v="141.11000000000001"/>
    <x v="0"/>
    <n v="0"/>
    <n v="564.44000000000005"/>
    <n v="463.64"/>
    <n v="100.8"/>
    <n v="0.17858408333923886"/>
    <s v="Net Banking"/>
    <s v="Not Returned"/>
    <s v="Online"/>
    <x v="245"/>
    <s v="Weekday"/>
  </r>
  <r>
    <s v="INV100829"/>
    <x v="262"/>
    <s v="CUST0353"/>
    <s v="Mala Nair"/>
    <s v="Gold"/>
    <s v="PRD146"/>
    <x v="74"/>
    <x v="10"/>
    <x v="73"/>
    <s v="FreshMart Hyderabad Market"/>
    <x v="0"/>
    <n v="1996693"/>
    <n v="3.2331460069224459E-4"/>
    <s v="EMP0196"/>
    <s v="Elango Sekar"/>
    <s v="Operations"/>
    <n v="8"/>
    <n v="70.17"/>
    <x v="0"/>
    <n v="0"/>
    <n v="645.55999999999995"/>
    <n v="399.92"/>
    <n v="245.64"/>
    <n v="0.38050684676869695"/>
    <s v="Net Banking"/>
    <s v="Not Returned"/>
    <s v="In-Store"/>
    <x v="443"/>
    <s v="Weekend"/>
  </r>
  <r>
    <s v="INV100834"/>
    <x v="181"/>
    <s v="CUST0548"/>
    <s v="Charulatha Gupta"/>
    <s v="Gold"/>
    <s v="PRD113"/>
    <x v="38"/>
    <x v="3"/>
    <x v="114"/>
    <s v="FreshMart Bengaluru Junction"/>
    <x v="0"/>
    <n v="4116030"/>
    <n v="4.4529315869903767E-4"/>
    <s v="EMP0163"/>
    <s v="Revathi Raj"/>
    <s v="Cashier"/>
    <n v="7"/>
    <n v="252.98"/>
    <x v="2"/>
    <n v="177.09"/>
    <n v="1832.84"/>
    <n v="1482.11"/>
    <n v="350.73"/>
    <n v="0.19135876563147902"/>
    <s v="Net Banking"/>
    <s v="Not Returned"/>
    <s v="In-Store"/>
    <x v="618"/>
    <s v="Weekend"/>
  </r>
  <r>
    <s v="INV100837"/>
    <x v="133"/>
    <s v="CUST0051"/>
    <s v="Ovi Devi"/>
    <s v="Gold"/>
    <s v="PRD125"/>
    <x v="31"/>
    <x v="6"/>
    <x v="96"/>
    <s v="FreshMart Surat Central"/>
    <x v="1"/>
    <n v="969110"/>
    <n v="1.8828203196747531E-3"/>
    <s v="EMP0217"/>
    <s v="Radha Pillai"/>
    <s v="Sales"/>
    <n v="8"/>
    <n v="220.37"/>
    <x v="2"/>
    <n v="176.3"/>
    <n v="1824.66"/>
    <n v="1563.52"/>
    <n v="261.14"/>
    <n v="0.1431170738658161"/>
    <s v="Net Banking"/>
    <s v="Not Returned"/>
    <s v="In-Store"/>
    <x v="149"/>
    <s v="Weekend"/>
  </r>
  <r>
    <s v="INV100838"/>
    <x v="90"/>
    <s v="CUST0375"/>
    <s v="Yogesh Gounder"/>
    <s v="Bronze"/>
    <s v="PRD053"/>
    <x v="50"/>
    <x v="5"/>
    <x v="171"/>
    <s v="FreshMart Ahmedabad Square"/>
    <x v="1"/>
    <n v="4200752"/>
    <n v="3.5711463090418101E-4"/>
    <s v="EMP0080"/>
    <s v="Charulatha Balan"/>
    <s v="Sales"/>
    <n v="5"/>
    <n v="300.02999999999997"/>
    <x v="0"/>
    <n v="0"/>
    <n v="1500.15"/>
    <n v="973.2"/>
    <n v="526.95000000000005"/>
    <n v="0.35126487351264873"/>
    <s v="Net Banking"/>
    <s v="Returned"/>
    <s v="Online"/>
    <x v="273"/>
    <s v="Weekday"/>
  </r>
  <r>
    <s v="INV100840"/>
    <x v="328"/>
    <s v="CUST0518"/>
    <s v="Raghav Kumar"/>
    <s v="Gold"/>
    <s v="PRD093"/>
    <x v="4"/>
    <x v="4"/>
    <x v="165"/>
    <s v="FreshMart Mysuru Enclave"/>
    <x v="0"/>
    <n v="523684"/>
    <n v="1.3921945295254391E-3"/>
    <s v="EMP0147"/>
    <s v="Hemalatha Naidu"/>
    <s v="Billing"/>
    <n v="8"/>
    <n v="101.26"/>
    <x v="2"/>
    <n v="81.010000000000005"/>
    <n v="729.07"/>
    <n v="638.55999999999995"/>
    <n v="90.51"/>
    <n v="0.12414445800814737"/>
    <s v="Net Banking"/>
    <s v="Not Returned"/>
    <s v="Online"/>
    <x v="75"/>
    <s v="Weekday"/>
  </r>
  <r>
    <s v="INV100841"/>
    <x v="98"/>
    <s v="CUST0221"/>
    <s v="Mala Nathan"/>
    <s v="Gold"/>
    <s v="PRD017"/>
    <x v="27"/>
    <x v="0"/>
    <x v="61"/>
    <s v="FreshMart Ahmedabad Arcade"/>
    <x v="1"/>
    <n v="2632479"/>
    <n v="5.3892167800768779E-4"/>
    <s v="EMP0340"/>
    <s v="Nithya Subramaniam"/>
    <s v="Cashier"/>
    <n v="3"/>
    <n v="472.9"/>
    <x v="0"/>
    <n v="0"/>
    <n v="1418.7"/>
    <n v="1193.07"/>
    <n v="225.63"/>
    <n v="0.1590399661662085"/>
    <s v="Net Banking"/>
    <s v="Not Returned"/>
    <s v="In-Store"/>
    <x v="382"/>
    <s v="Weekday"/>
  </r>
  <r>
    <s v="INV100846"/>
    <x v="272"/>
    <s v="CUST0105"/>
    <s v="Revathi Sekar"/>
    <s v="Silver"/>
    <s v="PRD099"/>
    <x v="72"/>
    <x v="4"/>
    <x v="116"/>
    <s v="FreshMart Surat Enclave"/>
    <x v="1"/>
    <n v="1079276"/>
    <n v="1.4864038485058503E-3"/>
    <s v="EMP0341"/>
    <s v="Indira Chandran"/>
    <s v="Billing"/>
    <n v="4"/>
    <n v="401.06"/>
    <x v="0"/>
    <n v="0"/>
    <n v="1604.24"/>
    <n v="1389.88"/>
    <n v="214.36"/>
    <n v="0.13362090460280257"/>
    <s v="Net Banking"/>
    <s v="Not Returned"/>
    <s v="In-Store"/>
    <x v="372"/>
    <s v="Weekday"/>
  </r>
  <r>
    <s v="INV100850"/>
    <x v="17"/>
    <s v="CUST0052"/>
    <s v="Janani Selvam"/>
    <s v="Gold"/>
    <s v="PRD049"/>
    <x v="126"/>
    <x v="5"/>
    <x v="114"/>
    <s v="FreshMart Bengaluru Junction"/>
    <x v="0"/>
    <n v="4116030"/>
    <n v="2.6090917704681452E-4"/>
    <s v="EMP0315"/>
    <s v="Mani Pandian"/>
    <s v="Sales"/>
    <n v="3"/>
    <n v="421.14"/>
    <x v="1"/>
    <n v="189.51"/>
    <n v="1073.9100000000001"/>
    <n v="926.82"/>
    <n v="147.09"/>
    <n v="0.13696678492611111"/>
    <s v="Net Banking"/>
    <s v="Not Returned"/>
    <s v="In-Store"/>
    <x v="302"/>
    <s v="Weekday"/>
  </r>
  <r>
    <s v="INV100852"/>
    <x v="109"/>
    <s v="CUST0672"/>
    <s v="Chitra Devi"/>
    <s v="Silver"/>
    <s v="PRD011"/>
    <x v="86"/>
    <x v="9"/>
    <x v="38"/>
    <s v="FreshMart Lucknow Extension"/>
    <x v="2"/>
    <n v="562953"/>
    <n v="1.6336532534687619E-3"/>
    <s v="EMP0297"/>
    <s v="Kishore Naidu"/>
    <s v="Sales"/>
    <n v="5"/>
    <n v="168.36"/>
    <x v="4"/>
    <n v="42.09"/>
    <n v="919.67"/>
    <n v="511.15"/>
    <n v="408.52"/>
    <n v="0.44420281187817368"/>
    <s v="Net Banking"/>
    <s v="Not Returned"/>
    <s v="In-Store"/>
    <x v="549"/>
    <s v="Weekend"/>
  </r>
  <r>
    <s v="INV100853"/>
    <x v="171"/>
    <s v="CUST0058"/>
    <s v="Tara Devi"/>
    <s v="Gold"/>
    <s v="PRD031"/>
    <x v="90"/>
    <x v="1"/>
    <x v="166"/>
    <s v="FreshMart Salem Point"/>
    <x v="0"/>
    <n v="3875742"/>
    <n v="7.9275658699676092E-4"/>
    <s v="EMP0124"/>
    <s v="Vijay Pandian"/>
    <s v="Sales"/>
    <n v="7"/>
    <n v="381.68"/>
    <x v="0"/>
    <n v="0"/>
    <n v="3072.52"/>
    <n v="1902.46"/>
    <n v="1170.06"/>
    <n v="0.38081444547146964"/>
    <s v="Net Banking"/>
    <s v="Not Returned"/>
    <s v="Online"/>
    <x v="66"/>
    <s v="Weekend"/>
  </r>
  <r>
    <s v="INV100862"/>
    <x v="248"/>
    <s v="CUST0456"/>
    <s v="Kamala Devi"/>
    <s v="Bronze"/>
    <s v="PRD078"/>
    <x v="60"/>
    <x v="2"/>
    <x v="67"/>
    <s v="FreshMart Hyderabad Colony"/>
    <x v="0"/>
    <n v="2456631"/>
    <n v="2.5552067038151031E-4"/>
    <s v="EMP0279"/>
    <s v="Arun Varma"/>
    <s v="Sales"/>
    <n v="3"/>
    <n v="261.55"/>
    <x v="3"/>
    <n v="156.93"/>
    <n v="627.72"/>
    <n v="645.09"/>
    <n v="-17.37"/>
    <n v="-2.7671573312942076E-2"/>
    <s v="Net Banking"/>
    <s v="Not Returned"/>
    <s v="In-Store"/>
    <x v="647"/>
    <s v="Weekday"/>
  </r>
  <r>
    <s v="INV100872"/>
    <x v="9"/>
    <s v="CUST0074"/>
    <s v="Vijay Krishnan"/>
    <s v="Bronze"/>
    <s v="PRD032"/>
    <x v="42"/>
    <x v="1"/>
    <x v="137"/>
    <s v="FreshMart Surat Arcade"/>
    <x v="1"/>
    <n v="1016387"/>
    <n v="3.0335885838760236E-4"/>
    <s v="EMP0038"/>
    <s v="Yamuna Achari"/>
    <s v="Inventory"/>
    <n v="2"/>
    <n v="141.11000000000001"/>
    <x v="4"/>
    <n v="14.11"/>
    <n v="308.33"/>
    <n v="231.82"/>
    <n v="76.510000000000005"/>
    <n v="0.24814322316998025"/>
    <s v="Net Banking"/>
    <s v="Returned"/>
    <s v="In-Store"/>
    <x v="428"/>
    <s v="Weekend"/>
  </r>
  <r>
    <s v="INV100879"/>
    <x v="72"/>
    <s v="CUST0677"/>
    <s v="Kamala Naidu"/>
    <s v="Gold"/>
    <s v="PRD090"/>
    <x v="91"/>
    <x v="8"/>
    <x v="31"/>
    <s v="FreshMart Nagpur Junction"/>
    <x v="1"/>
    <n v="1048283"/>
    <n v="1.7630544423595537E-3"/>
    <s v="EMP0098"/>
    <s v="Dhanya Balan"/>
    <s v="Inventory"/>
    <n v="4"/>
    <n v="446.42"/>
    <x v="2"/>
    <n v="178.57"/>
    <n v="1848.18"/>
    <n v="1480.72"/>
    <n v="367.46"/>
    <n v="0.19882262550184504"/>
    <s v="Net Banking"/>
    <s v="Not Returned"/>
    <s v="In-Store"/>
    <x v="83"/>
    <s v="Weekend"/>
  </r>
  <r>
    <s v="INV100901"/>
    <x v="346"/>
    <s v="CUST0092"/>
    <s v="Naveen Kumar"/>
    <s v="Gold"/>
    <s v="PRD144"/>
    <x v="108"/>
    <x v="10"/>
    <x v="166"/>
    <s v="FreshMart Salem Point"/>
    <x v="0"/>
    <n v="3875742"/>
    <n v="2.1016104787160755E-4"/>
    <s v="EMP0124"/>
    <s v="Vijay Pandian"/>
    <s v="Sales"/>
    <n v="3"/>
    <n v="271.51"/>
    <x v="0"/>
    <n v="0"/>
    <n v="814.53"/>
    <n v="558.12"/>
    <n v="256.41000000000003"/>
    <n v="0.31479503517365848"/>
    <s v="Net Banking"/>
    <s v="Not Returned"/>
    <s v="Mobile App"/>
    <x v="453"/>
    <s v="Weekday"/>
  </r>
  <r>
    <s v="INV100905"/>
    <x v="238"/>
    <s v="CUST0002"/>
    <s v="Eswari Murugan"/>
    <s v="Silver"/>
    <s v="PRD039"/>
    <x v="119"/>
    <x v="12"/>
    <x v="28"/>
    <s v="FreshMart Bengaluru Square"/>
    <x v="0"/>
    <n v="2183318"/>
    <n v="4.8574234261797869E-4"/>
    <s v="EMP0312"/>
    <s v="Vasanthi Chettiar"/>
    <s v="Sales"/>
    <n v="3"/>
    <n v="392.79"/>
    <x v="2"/>
    <n v="117.84"/>
    <n v="1060.53"/>
    <n v="1044.99"/>
    <n v="15.54"/>
    <n v="1.4653050833074029E-2"/>
    <s v="Net Banking"/>
    <s v="Not Returned"/>
    <s v="Online"/>
    <x v="271"/>
    <s v="Weekday"/>
  </r>
  <r>
    <s v="INV100914"/>
    <x v="258"/>
    <s v="CUST0168"/>
    <s v="Naveen Prabhu"/>
    <s v="Gold"/>
    <s v="PRD036"/>
    <x v="121"/>
    <x v="12"/>
    <x v="113"/>
    <s v="FreshMart Bengaluru Enclave"/>
    <x v="0"/>
    <n v="569084"/>
    <n v="3.1239500671254154E-3"/>
    <s v="EMP0341"/>
    <s v="Indira Chandran"/>
    <s v="Billing"/>
    <n v="8"/>
    <n v="277.77999999999997"/>
    <x v="3"/>
    <n v="444.45"/>
    <n v="1777.79"/>
    <n v="1838.88"/>
    <n v="-61.09"/>
    <n v="-3.4362888755139813E-2"/>
    <s v="Net Banking"/>
    <s v="Not Returned"/>
    <s v="In-Store"/>
    <x v="398"/>
    <s v="Weekday"/>
  </r>
  <r>
    <s v="INV100917"/>
    <x v="127"/>
    <s v="CUST0281"/>
    <s v="Kamala Varma"/>
    <s v="Silver"/>
    <s v="PRD086"/>
    <x v="70"/>
    <x v="8"/>
    <x v="126"/>
    <s v="FreshMart Pune Square"/>
    <x v="1"/>
    <n v="563088"/>
    <n v="5.5183204046259197E-4"/>
    <s v="EMP0256"/>
    <s v="Vani Naicker"/>
    <s v="Cashier"/>
    <n v="1"/>
    <n v="327.08"/>
    <x v="4"/>
    <n v="16.350000000000001"/>
    <n v="310.73"/>
    <n v="274.61"/>
    <n v="36.119999999999997"/>
    <n v="0.11624239693624688"/>
    <s v="Net Banking"/>
    <s v="Returned"/>
    <s v="Mobile App"/>
    <x v="450"/>
    <s v="Weekday"/>
  </r>
  <r>
    <s v="INV100921"/>
    <x v="347"/>
    <s v="CUST0461"/>
    <s v="Prakash Achari"/>
    <s v="Gold"/>
    <s v="PRD002"/>
    <x v="95"/>
    <x v="9"/>
    <x v="12"/>
    <s v="FreshMart Erode Circle"/>
    <x v="0"/>
    <n v="4909566"/>
    <n v="3.8999781243393003E-4"/>
    <s v="EMP0145"/>
    <s v="Ilango Reddy"/>
    <s v="Cashier"/>
    <n v="4"/>
    <n v="478.68"/>
    <x v="0"/>
    <n v="0"/>
    <n v="1914.72"/>
    <n v="1016.2"/>
    <n v="898.52"/>
    <n v="0.46926965822679034"/>
    <s v="Net Banking"/>
    <s v="Not Returned"/>
    <s v="In-Store"/>
    <x v="648"/>
    <s v="Weekday"/>
  </r>
  <r>
    <s v="INV100923"/>
    <x v="251"/>
    <s v="CUST0367"/>
    <s v="Chandrasekar Raj"/>
    <s v="Bronze"/>
    <s v="PRD027"/>
    <x v="17"/>
    <x v="1"/>
    <x v="24"/>
    <s v="FreshMart Bengaluru Market"/>
    <x v="0"/>
    <n v="4760462"/>
    <n v="4.9713662245387106E-5"/>
    <s v="EMP0268"/>
    <s v="Dhanya Sharma"/>
    <s v="Store Manager"/>
    <n v="2"/>
    <n v="139.21"/>
    <x v="1"/>
    <n v="41.76"/>
    <n v="236.66"/>
    <n v="213.98"/>
    <n v="22.68"/>
    <n v="9.5833685455928339E-2"/>
    <s v="Net Banking"/>
    <s v="Not Returned"/>
    <s v="In-Store"/>
    <x v="255"/>
    <s v="Weekday"/>
  </r>
  <r>
    <s v="INV100926"/>
    <x v="236"/>
    <s v="CUST0121"/>
    <s v="Venkat Achari"/>
    <s v="Silver"/>
    <s v="PRD007"/>
    <x v="131"/>
    <x v="9"/>
    <x v="69"/>
    <s v="FreshMart Coimbatore Plaza"/>
    <x v="0"/>
    <n v="982441"/>
    <n v="8.9061836792234854E-4"/>
    <s v="EMP0040"/>
    <s v="Pandi Selvam"/>
    <s v="Sales"/>
    <n v="2"/>
    <n v="437.49"/>
    <x v="0"/>
    <n v="0"/>
    <n v="874.98"/>
    <n v="530.88"/>
    <n v="344.1"/>
    <n v="0.39326613179729825"/>
    <s v="Net Banking"/>
    <s v="Not Returned"/>
    <s v="In-Store"/>
    <x v="263"/>
    <s v="Weekday"/>
  </r>
  <r>
    <s v="INV100941"/>
    <x v="299"/>
    <s v="CUST0463"/>
    <s v="Gayathri Gounder"/>
    <s v="Gold"/>
    <s v="PRD026"/>
    <x v="99"/>
    <x v="1"/>
    <x v="173"/>
    <s v="FreshMart Lucknow Enclave"/>
    <x v="2"/>
    <n v="4038552"/>
    <n v="5.8261228281819815E-4"/>
    <s v="EMP0037"/>
    <s v="Divya Nathan"/>
    <s v="Cashier"/>
    <n v="6"/>
    <n v="378.89"/>
    <x v="2"/>
    <n v="227.33"/>
    <n v="2352.91"/>
    <n v="1483.5"/>
    <n v="869.41"/>
    <n v="0.36950414592993358"/>
    <s v="Net Banking"/>
    <s v="Returned"/>
    <s v="Mobile App"/>
    <x v="375"/>
    <s v="Weekend"/>
  </r>
  <r>
    <s v="INV100967"/>
    <x v="35"/>
    <s v="CUST0094"/>
    <s v="Sathish Sharma"/>
    <s v="Silver"/>
    <s v="PRD006"/>
    <x v="30"/>
    <x v="9"/>
    <x v="92"/>
    <s v="FreshMart Erode Central"/>
    <x v="0"/>
    <n v="983222"/>
    <n v="8.9102969624357473E-4"/>
    <s v="EMP0141"/>
    <s v="Mala Velan"/>
    <s v="Sales"/>
    <n v="3"/>
    <n v="343.56"/>
    <x v="1"/>
    <n v="154.6"/>
    <n v="876.08"/>
    <n v="648.96"/>
    <n v="227.12"/>
    <n v="0.25924573098347181"/>
    <s v="Net Banking"/>
    <s v="Not Returned"/>
    <s v="Online"/>
    <x v="628"/>
    <s v="Weekday"/>
  </r>
  <r>
    <s v="INV100982"/>
    <x v="106"/>
    <s v="CUST0075"/>
    <s v="Banu Mudaliar"/>
    <s v="Bronze"/>
    <s v="PRD102"/>
    <x v="136"/>
    <x v="4"/>
    <x v="31"/>
    <s v="FreshMart Nagpur Junction"/>
    <x v="1"/>
    <n v="1048283"/>
    <n v="8.7835059807323023E-4"/>
    <s v="EMP0016"/>
    <s v="Chandran Sekar"/>
    <s v="Store Manager"/>
    <n v="2"/>
    <n v="400.33"/>
    <x v="0"/>
    <n v="0"/>
    <n v="920.76"/>
    <n v="681.8"/>
    <n v="238.96"/>
    <n v="0.25952474043181722"/>
    <s v="Net Banking"/>
    <s v="Not Returned"/>
    <s v="In-Store"/>
    <x v="533"/>
    <s v="Weekend"/>
  </r>
  <r>
    <s v="INV100987"/>
    <x v="44"/>
    <s v="CUST0147"/>
    <s v="Hari Rao"/>
    <s v="Silver"/>
    <s v="PRD109"/>
    <x v="93"/>
    <x v="3"/>
    <x v="35"/>
    <s v="FreshMart Hyderabad Hub"/>
    <x v="0"/>
    <n v="4125485"/>
    <n v="8.3670162417267302E-5"/>
    <s v="EMP0041"/>
    <s v="Thenmozhi Pandian"/>
    <s v="Inventory"/>
    <n v="2"/>
    <n v="157.97999999999999"/>
    <x v="4"/>
    <n v="15.8"/>
    <n v="345.18"/>
    <n v="275.89999999999998"/>
    <n v="69.28"/>
    <n v="0.20070687757112232"/>
    <s v="Net Banking"/>
    <s v="Not Returned"/>
    <s v="In-Store"/>
    <x v="541"/>
    <s v="Weekend"/>
  </r>
  <r>
    <s v="INV100990"/>
    <x v="303"/>
    <s v="CUST0362"/>
    <s v="Yazhini Prabhu"/>
    <s v="Silver"/>
    <s v="PRD137"/>
    <x v="120"/>
    <x v="7"/>
    <x v="53"/>
    <s v="FreshMart Tiruppur Towers"/>
    <x v="0"/>
    <n v="496445"/>
    <n v="4.4530612655984039E-3"/>
    <s v="EMP0296"/>
    <s v="Vani Venkataraman"/>
    <s v="Billing"/>
    <n v="5"/>
    <n v="442.14"/>
    <x v="0"/>
    <n v="0"/>
    <n v="2210.6999999999998"/>
    <n v="1759.35"/>
    <n v="451.35"/>
    <n v="0.204166101234903"/>
    <s v="Net Banking"/>
    <s v="Not Returned"/>
    <s v="In-Store"/>
    <x v="171"/>
    <s v="Weekday"/>
  </r>
  <r>
    <s v="INV100996"/>
    <x v="69"/>
    <s v="CUST0370"/>
    <s v="Jaya Naicker"/>
    <s v="Gold"/>
    <s v="PRD008"/>
    <x v="88"/>
    <x v="9"/>
    <x v="76"/>
    <s v="FreshMart Delhi Towers"/>
    <x v="2"/>
    <n v="808195"/>
    <n v="2.1177562345721019E-3"/>
    <s v="EMP0293"/>
    <s v="Jaya Gounder"/>
    <s v="Cashier"/>
    <n v="4"/>
    <n v="503.4"/>
    <x v="1"/>
    <n v="302.04000000000002"/>
    <n v="1711.56"/>
    <n v="1131.52"/>
    <n v="580.04"/>
    <n v="0.33889551052840683"/>
    <s v="Net Banking"/>
    <s v="Not Returned"/>
    <s v="In-Store"/>
    <x v="274"/>
    <s v="Weekday"/>
  </r>
  <r>
    <s v="INV101007"/>
    <x v="268"/>
    <s v="CUST0209"/>
    <s v="Udhay Pandian"/>
    <s v="Gold"/>
    <s v="PRD105"/>
    <x v="68"/>
    <x v="3"/>
    <x v="75"/>
    <s v="FreshMart Kochi Colony"/>
    <x v="0"/>
    <n v="3928553"/>
    <n v="2.526019122053336E-4"/>
    <s v="EM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x v="0"/>
    <n v="4616552"/>
    <n v="6.0796455883091977E-5"/>
    <s v="EMP0337"/>
    <s v="Janani Chettiar"/>
    <s v="Store Manager"/>
    <n v="2"/>
    <n v="147.72"/>
    <x v="4"/>
    <n v="14.77"/>
    <n v="280.67"/>
    <n v="218.42"/>
    <n v="62.25"/>
    <n v="0.22179071507464282"/>
    <s v="Net Banking"/>
    <s v="Returned"/>
    <s v="In-Store"/>
    <x v="1"/>
    <s v="Weekday"/>
  </r>
  <r>
    <s v="INV101029"/>
    <x v="263"/>
    <s v="CUST0295"/>
    <s v="Latha Gounder"/>
    <s v="Silver"/>
    <s v="PRD092"/>
    <x v="59"/>
    <x v="8"/>
    <x v="39"/>
    <s v="FreshMart Pune Main Road"/>
    <x v="2"/>
    <n v="491371"/>
    <n v="9.1287438615628516E-4"/>
    <s v="EMP0096"/>
    <s v="Manoj Nathan"/>
    <s v="Sales"/>
    <n v="2"/>
    <n v="224.28"/>
    <x v="0"/>
    <n v="0"/>
    <n v="448.56"/>
    <n v="384.78"/>
    <n v="63.78"/>
    <n v="0.14218833600856073"/>
    <s v="Net Banking"/>
    <s v="Not Returned"/>
    <s v="In-Store"/>
    <x v="648"/>
    <s v="Weekday"/>
  </r>
  <r>
    <s v="INV101030"/>
    <x v="222"/>
    <s v="CUST0188"/>
    <s v="Gopal Raj"/>
    <s v="Gold"/>
    <s v="PRD077"/>
    <x v="97"/>
    <x v="2"/>
    <x v="43"/>
    <s v="FreshMart Tiruppur Square"/>
    <x v="0"/>
    <n v="890380"/>
    <n v="3.1722410656124351E-4"/>
    <s v="EMP0298"/>
    <s v="Balaji Reddy"/>
    <s v="Billing"/>
    <n v="3"/>
    <n v="94.15"/>
    <x v="0"/>
    <n v="0"/>
    <n v="282.45"/>
    <n v="204.51"/>
    <n v="77.94"/>
    <n v="0.27594264471587893"/>
    <s v="Net Banking"/>
    <s v="Not Returned"/>
    <s v="In-Store"/>
    <x v="317"/>
    <s v="Weekday"/>
  </r>
  <r>
    <s v="INV101040"/>
    <x v="179"/>
    <s v="CUST0161"/>
    <s v="Karthik Velan"/>
    <s v="Gold"/>
    <s v="PRD027"/>
    <x v="17"/>
    <x v="1"/>
    <x v="118"/>
    <s v="FreshMart Tiruppur Bypass"/>
    <x v="0"/>
    <n v="591044"/>
    <n v="1.2481473460520707E-3"/>
    <s v="EMP0185"/>
    <s v="Ezhil Raj"/>
    <s v="Inventory"/>
    <n v="6"/>
    <n v="144.65"/>
    <x v="1"/>
    <n v="130.19"/>
    <n v="737.71"/>
    <n v="641.94000000000005"/>
    <n v="95.77"/>
    <n v="0.12982066123544481"/>
    <s v="Net Banking"/>
    <s v="Not Returned"/>
    <s v="In-Store"/>
    <x v="450"/>
    <s v="Weekday"/>
  </r>
  <r>
    <s v="INV101047"/>
    <x v="313"/>
    <s v="CUST0270"/>
    <s v="Banu Venkataraman"/>
    <s v="Gold"/>
    <s v="PRD011"/>
    <x v="86"/>
    <x v="9"/>
    <x v="166"/>
    <s v="FreshMart Salem Point"/>
    <x v="0"/>
    <n v="3875742"/>
    <n v="3.3597179585225233E-4"/>
    <s v="EMP0124"/>
    <s v="Vijay Pandian"/>
    <s v="Sales"/>
    <n v="7"/>
    <n v="186.02"/>
    <x v="0"/>
    <n v="0"/>
    <n v="1302.1400000000001"/>
    <n v="715.61"/>
    <n v="586.53"/>
    <n v="0.45043543704977956"/>
    <s v="Net Banking"/>
    <s v="Not Returned"/>
    <s v="Online"/>
    <x v="133"/>
    <s v="Weekday"/>
  </r>
  <r>
    <s v="INV101049"/>
    <x v="173"/>
    <s v="CUST0634"/>
    <s v="Chandrasekar Pandian"/>
    <s v="Gold"/>
    <s v="PRD037"/>
    <x v="115"/>
    <x v="12"/>
    <x v="57"/>
    <s v="FreshMart Hyderabad Extension"/>
    <x v="0"/>
    <n v="2273658"/>
    <n v="4.7419620716924007E-4"/>
    <s v="EMP0288"/>
    <s v="Chitra Selvam"/>
    <s v="Sales"/>
    <n v="4"/>
    <n v="269.54000000000002"/>
    <x v="0"/>
    <n v="0"/>
    <n v="1078.1600000000001"/>
    <n v="837.52"/>
    <n v="240.64"/>
    <n v="0.22319507308748235"/>
    <s v="Net Banking"/>
    <s v="Not Returned"/>
    <s v="In-Store"/>
    <x v="649"/>
    <s v="Weekday"/>
  </r>
  <r>
    <s v="INV101053"/>
    <x v="80"/>
    <s v="CUST0585"/>
    <s v="Pandi Prabhu"/>
    <s v="Bronze"/>
    <s v="PRD010"/>
    <x v="127"/>
    <x v="9"/>
    <x v="169"/>
    <s v="FreshMart Lucknow Junction"/>
    <x v="2"/>
    <n v="4459489"/>
    <n v="3.9959735297026183E-5"/>
    <s v="EMP0168"/>
    <s v="Sudha Sekar"/>
    <s v="Cashier"/>
    <n v="1"/>
    <n v="182.3"/>
    <x v="1"/>
    <n v="27.34"/>
    <n v="178.2"/>
    <n v="107.6"/>
    <n v="70.599999999999994"/>
    <n v="0.39618406285072949"/>
    <s v="Net Banking"/>
    <s v="Not Returned"/>
    <s v="In-Store"/>
    <x v="130"/>
    <s v="Weekend"/>
  </r>
  <r>
    <s v="INV101069"/>
    <x v="266"/>
    <s v="CUST0610"/>
    <s v="Gokul Chettiar"/>
    <s v="Gold"/>
    <s v="PRD114"/>
    <x v="37"/>
    <x v="3"/>
    <x v="146"/>
    <s v="FreshMart Pune Complex"/>
    <x v="1"/>
    <n v="540374"/>
    <n v="2.3462638839026302E-3"/>
    <s v="EMP0141"/>
    <s v="Mala Velan"/>
    <s v="Sales"/>
    <n v="6"/>
    <n v="211.31"/>
    <x v="0"/>
    <n v="0"/>
    <n v="1267.8599999999999"/>
    <n v="949.68"/>
    <n v="318.18"/>
    <n v="0.25095830769958832"/>
    <s v="Net Banking"/>
    <s v="Not Returned"/>
    <s v="Online"/>
    <x v="650"/>
    <s v="Weekday"/>
  </r>
  <r>
    <s v="INV101081"/>
    <x v="139"/>
    <s v="CUST0396"/>
    <s v="Yogesh Raj"/>
    <s v="Silver"/>
    <s v="PRD051"/>
    <x v="43"/>
    <x v="5"/>
    <x v="157"/>
    <s v="FreshMart Madurai Point"/>
    <x v="0"/>
    <n v="2213986"/>
    <n v="1.0693382884986626E-4"/>
    <s v="EMP0065"/>
    <s v="Kavya Velan"/>
    <s v="Cashier"/>
    <n v="2"/>
    <n v="147.97"/>
    <x v="3"/>
    <n v="59.19"/>
    <n v="236.75"/>
    <n v="225.6"/>
    <n v="11.15"/>
    <n v="4.7096092925026402E-2"/>
    <s v="Net Banking"/>
    <s v="Not Returned"/>
    <s v="In-Store"/>
    <x v="52"/>
    <s v="Weekday"/>
  </r>
  <r>
    <s v="INV101083"/>
    <x v="348"/>
    <s v="CUST0615"/>
    <s v="Aishwarya Raj"/>
    <s v="Bronze"/>
    <s v="PRD049"/>
    <x v="126"/>
    <x v="5"/>
    <x v="110"/>
    <s v="FreshMart Madurai Gardens"/>
    <x v="0"/>
    <n v="503493"/>
    <n v="1.9962541683796993E-3"/>
    <s v="EMP0248"/>
    <s v="Charulatha Selvam"/>
    <s v="Sales"/>
    <n v="3"/>
    <n v="418.79"/>
    <x v="3"/>
    <n v="251.27"/>
    <n v="1005.1"/>
    <n v="926.82"/>
    <n v="78.28"/>
    <n v="7.7882797731569003E-2"/>
    <s v="Net Banking"/>
    <s v="Not Returned"/>
    <s v="In-Store"/>
    <x v="3"/>
    <s v="Weekday"/>
  </r>
  <r>
    <s v="INV101085"/>
    <x v="303"/>
    <s v="CUST0246"/>
    <s v="Udhay Varma"/>
    <s v="Gold"/>
    <s v="PRD016"/>
    <x v="34"/>
    <x v="0"/>
    <x v="136"/>
    <s v="FreshMart Salem Colony"/>
    <x v="0"/>
    <n v="461555"/>
    <n v="4.4809394330036506E-4"/>
    <s v="EMP0074"/>
    <s v="Indira Varma"/>
    <s v="Sales"/>
    <n v="4"/>
    <n v="60.83"/>
    <x v="1"/>
    <n v="36.5"/>
    <n v="206.82"/>
    <n v="192.6"/>
    <n v="14.22"/>
    <n v="6.875543951261967E-2"/>
    <s v="Net Banking"/>
    <s v="Not Returned"/>
    <s v="Mobile App"/>
    <x v="156"/>
    <s v="Weekday"/>
  </r>
  <r>
    <s v="INV101088"/>
    <x v="77"/>
    <s v="CUST0017"/>
    <s v="Ashok Nair"/>
    <s v="Silver"/>
    <s v="PRD050"/>
    <x v="40"/>
    <x v="5"/>
    <x v="106"/>
    <s v="FreshMart Bengaluru Nagar"/>
    <x v="0"/>
    <n v="517547"/>
    <n v="3.967175927983352E-4"/>
    <s v="EMP0175"/>
    <s v="Dinesh Reddy"/>
    <s v="Sales"/>
    <n v="4"/>
    <n v="51.33"/>
    <x v="0"/>
    <n v="0"/>
    <n v="205.32"/>
    <n v="149.91999999999999"/>
    <n v="55.4"/>
    <n v="0.26982271576076367"/>
    <s v="Net Banking"/>
    <s v="Not Returned"/>
    <s v="In-Store"/>
    <x v="651"/>
    <s v="Weekday"/>
  </r>
  <r>
    <s v="INV101090"/>
    <x v="13"/>
    <s v="CUST0497"/>
    <s v="Vasanth Nathan"/>
    <s v="Gold"/>
    <s v="PRD085"/>
    <x v="117"/>
    <x v="8"/>
    <x v="138"/>
    <s v="FreshMart Kochi Gardens"/>
    <x v="0"/>
    <n v="433204"/>
    <n v="7.3199462608840183E-3"/>
    <s v="EMP0030"/>
    <s v="Hariharan Rao"/>
    <s v="Cashier"/>
    <n v="7"/>
    <n v="414.65"/>
    <x v="4"/>
    <n v="145.13"/>
    <n v="3171.03"/>
    <n v="2352.4899999999998"/>
    <n v="818.54"/>
    <n v="0.25813063894065963"/>
    <s v="Net Banking"/>
    <s v="Not Returned"/>
    <s v="Online"/>
    <x v="539"/>
    <s v="Weekend"/>
  </r>
  <r>
    <s v="INV101094"/>
    <x v="137"/>
    <s v="CUST0137"/>
    <s v="Raghav Selvam"/>
    <s v="Gold"/>
    <s v="PRD053"/>
    <x v="50"/>
    <x v="5"/>
    <x v="45"/>
    <s v="FreshMart Surat Heights"/>
    <x v="1"/>
    <n v="2120932"/>
    <n v="9.2115164465433126E-4"/>
    <s v="EMP0133"/>
    <s v="Deepak Naicker"/>
    <s v="Sales"/>
    <n v="7"/>
    <n v="293.79000000000002"/>
    <x v="4"/>
    <n v="102.83"/>
    <n v="1953.7"/>
    <n v="1362.48"/>
    <n v="591.22"/>
    <n v="0.30261554998208529"/>
    <s v="Net Banking"/>
    <s v="Not Returned"/>
    <s v="In-Store"/>
    <x v="46"/>
    <s v="Weekday"/>
  </r>
  <r>
    <s v="INV101098"/>
    <x v="306"/>
    <s v="CUST0397"/>
    <s v="Sudha Venkataraman"/>
    <s v="Bronze"/>
    <s v="PRD047"/>
    <x v="52"/>
    <x v="5"/>
    <x v="48"/>
    <s v="FreshMart Nagpur Crossing"/>
    <x v="1"/>
    <n v="2496578"/>
    <n v="3.7987196875082614E-4"/>
    <s v="EMP0070"/>
    <s v="Umesh Subramaniam"/>
    <s v="Sales"/>
    <n v="2"/>
    <n v="474.19"/>
    <x v="0"/>
    <n v="0"/>
    <n v="948.38"/>
    <n v="687.78"/>
    <n v="260.60000000000002"/>
    <n v="0.27478436913473503"/>
    <s v="Net Banking"/>
    <s v="Not Returned"/>
    <s v="In-Store"/>
    <x v="608"/>
    <s v="Weekday"/>
  </r>
  <r>
    <s v="INV101102"/>
    <x v="85"/>
    <s v="CUST0257"/>
    <s v="Eswari Sharma"/>
    <s v="Silver"/>
    <s v="PRD025"/>
    <x v="1"/>
    <x v="1"/>
    <x v="20"/>
    <s v="FreshMart Erode Colony"/>
    <x v="0"/>
    <n v="568216"/>
    <n v="2.0956819237754657E-3"/>
    <s v="EMP0118"/>
    <s v="Banu Nathan"/>
    <s v="Inventory"/>
    <n v="3"/>
    <n v="383.51"/>
    <x v="2"/>
    <n v="115.05"/>
    <n v="1190.8"/>
    <n v="857.7"/>
    <n v="333.1"/>
    <n v="0.27972791400739"/>
    <s v="Net Banking"/>
    <s v="Not Returned"/>
    <s v="In-Store"/>
    <x v="84"/>
    <s v="Weekend"/>
  </r>
  <r>
    <s v="INV101108"/>
    <x v="136"/>
    <s v="CUST0425"/>
    <s v="Balaji Mudaliar"/>
    <s v="Gold"/>
    <s v="PRD103"/>
    <x v="33"/>
    <x v="4"/>
    <x v="75"/>
    <s v="FreshMart Kochi Colony"/>
    <x v="0"/>
    <n v="3928553"/>
    <n v="7.3360344126705175E-4"/>
    <s v="EMP0004"/>
    <s v="Hema Chettiar"/>
    <s v="Sales"/>
    <n v="8"/>
    <n v="360.25"/>
    <x v="0"/>
    <n v="0"/>
    <n v="2882"/>
    <n v="2427.2800000000002"/>
    <n v="454.72"/>
    <n v="0.1577793199167245"/>
    <s v="Net Banking"/>
    <s v="Not Returned"/>
    <s v="Online"/>
    <x v="421"/>
    <s v="Weekday"/>
  </r>
  <r>
    <s v="INV101114"/>
    <x v="16"/>
    <s v="CUST0421"/>
    <s v="Karthik Devi"/>
    <s v="Bronze"/>
    <s v="PRD124"/>
    <x v="22"/>
    <x v="6"/>
    <x v="148"/>
    <s v="FreshMart Mysuru Heights"/>
    <x v="0"/>
    <n v="2434234"/>
    <n v="1.8428384452768304E-4"/>
    <s v="EMP0262"/>
    <s v="Umesh Krishnan"/>
    <s v="Sales"/>
    <n v="4"/>
    <n v="121.9"/>
    <x v="3"/>
    <n v="97.52"/>
    <n v="448.59"/>
    <n v="435.68"/>
    <n v="12.91"/>
    <n v="2.8779063287188749E-2"/>
    <s v="Net Banking"/>
    <s v="Not Returned"/>
    <s v="In-Store"/>
    <x v="306"/>
    <s v="Weekend"/>
  </r>
  <r>
    <s v="INV101124"/>
    <x v="349"/>
    <s v="CUST0434"/>
    <s v="Poornima Devi"/>
    <s v="Bronze"/>
    <s v="PRD025"/>
    <x v="1"/>
    <x v="1"/>
    <x v="61"/>
    <s v="FreshMart Ahmedabad Arcade"/>
    <x v="1"/>
    <n v="2632479"/>
    <n v="4.6618795439583755E-4"/>
    <s v="EMP0146"/>
    <s v="Kishore Chettiar"/>
    <s v="Inventory"/>
    <n v="4"/>
    <n v="383.51"/>
    <x v="3"/>
    <n v="306.81"/>
    <n v="1227.23"/>
    <n v="1143.5999999999999"/>
    <n v="83.63"/>
    <n v="6.8145335430196449E-2"/>
    <s v="Net Banking"/>
    <s v="Not Returned"/>
    <s v="Online"/>
    <x v="652"/>
    <s v="Weekday"/>
  </r>
  <r>
    <s v="INV101129"/>
    <x v="178"/>
    <s v="CUST0180"/>
    <s v="Nandhini Gupta"/>
    <s v="Silver"/>
    <s v="PRD122"/>
    <x v="46"/>
    <x v="6"/>
    <x v="151"/>
    <s v="FreshMart Chennai Crossing"/>
    <x v="0"/>
    <n v="983603"/>
    <n v="1.1985526680988163E-4"/>
    <s v="EMP0127"/>
    <s v="Kannan Mudaliar"/>
    <s v="Sales"/>
    <n v="1"/>
    <n v="102.51"/>
    <x v="0"/>
    <n v="0"/>
    <n v="117.89"/>
    <n v="88.72"/>
    <n v="29.17"/>
    <n v="0.24743404868945629"/>
    <s v="Net Banking"/>
    <s v="Not Returned"/>
    <s v="Online"/>
    <x v="634"/>
    <s v="Weekend"/>
  </r>
  <r>
    <s v="INV101132"/>
    <x v="7"/>
    <s v="CUST0699"/>
    <s v="Karthik Iyer"/>
    <s v="Gold"/>
    <s v="PRD126"/>
    <x v="79"/>
    <x v="6"/>
    <x v="143"/>
    <s v="FreshMart Madurai Junction"/>
    <x v="0"/>
    <n v="539795"/>
    <n v="5.6044424272177398E-3"/>
    <s v="EMP0204"/>
    <s v="Ramesh Murugan"/>
    <s v="Inventory"/>
    <n v="8"/>
    <n v="386.86"/>
    <x v="1"/>
    <n v="464.23"/>
    <n v="3025.25"/>
    <n v="2595.84"/>
    <n v="429.41"/>
    <n v="0.14194198826543261"/>
    <s v="Net Banking"/>
    <s v="Not Returned"/>
    <s v="In-Store"/>
    <x v="374"/>
    <s v="Weekend"/>
  </r>
  <r>
    <s v="INV101133"/>
    <x v="72"/>
    <s v="CUST0184"/>
    <s v="Ezhil Pillai"/>
    <s v="Silver"/>
    <s v="PRD115"/>
    <x v="20"/>
    <x v="3"/>
    <x v="111"/>
    <s v="FreshMart Nagpur Arcade"/>
    <x v="1"/>
    <n v="1069200"/>
    <n v="3.8073325851103627E-4"/>
    <s v="EMP0139"/>
    <s v="Balamurugan Devi"/>
    <s v="Operations"/>
    <n v="1"/>
    <n v="372.61"/>
    <x v="4"/>
    <n v="18.63"/>
    <n v="407.08"/>
    <n v="319.91000000000003"/>
    <n v="87.17"/>
    <n v="0.21413481379581412"/>
    <s v="Net Banking"/>
    <s v="Not Returned"/>
    <s v="In-Store"/>
    <x v="518"/>
    <s v="Weekend"/>
  </r>
  <r>
    <s v="INV101134"/>
    <x v="212"/>
    <s v="CUST0069"/>
    <s v="Aishwarya Prabhu"/>
    <s v="Gold"/>
    <s v="PRD010"/>
    <x v="127"/>
    <x v="9"/>
    <x v="42"/>
    <s v="FreshMart Madurai Colony"/>
    <x v="0"/>
    <n v="2169082"/>
    <n v="5.8556569092362584E-4"/>
    <s v="EMP0117"/>
    <s v="Janani Krishnan"/>
    <s v="Billing"/>
    <n v="8"/>
    <n v="198.46"/>
    <x v="3"/>
    <n v="317.54000000000002"/>
    <n v="1270.1400000000001"/>
    <n v="860.8"/>
    <n v="409.34"/>
    <n v="0.32227943376320717"/>
    <s v="Net Banking"/>
    <s v="Not Returned"/>
    <s v="In-Store"/>
    <x v="226"/>
    <s v="Weekday"/>
  </r>
  <r>
    <s v="INV101144"/>
    <x v="303"/>
    <s v="CUST0694"/>
    <s v="Hemalatha Nathan"/>
    <s v="Gold"/>
    <s v="PRD077"/>
    <x v="97"/>
    <x v="2"/>
    <x v="121"/>
    <s v="FreshMart Erode Crossing"/>
    <x v="0"/>
    <n v="794126"/>
    <n v="5.9791519229945877E-4"/>
    <s v="EMP0090"/>
    <s v="Yazhini Nair"/>
    <s v="Billing"/>
    <n v="6"/>
    <n v="87.93"/>
    <x v="2"/>
    <n v="52.76"/>
    <n v="474.82"/>
    <n v="409.02"/>
    <n v="65.8"/>
    <n v="0.13857882987237269"/>
    <s v="Net Banking"/>
    <s v="Not Returned"/>
    <s v="In-Store"/>
    <x v="57"/>
    <s v="Weekday"/>
  </r>
  <r>
    <s v="INV101158"/>
    <x v="20"/>
    <s v="CUST0504"/>
    <s v="Kalpana Kumar"/>
    <s v="Gold"/>
    <s v="PRD082"/>
    <x v="25"/>
    <x v="8"/>
    <x v="170"/>
    <s v="FreshMart Surat Nagar"/>
    <x v="1"/>
    <n v="767131"/>
    <n v="8.4108190126588552E-4"/>
    <s v="EMP0136"/>
    <s v="Karthik Menon"/>
    <s v="Sales"/>
    <n v="3"/>
    <n v="238.97"/>
    <x v="2"/>
    <n v="71.69"/>
    <n v="645.22"/>
    <n v="577.23"/>
    <n v="67.989999999999995"/>
    <n v="0.10537491088310963"/>
    <s v="Net Banking"/>
    <s v="Not Returned"/>
    <s v="In-Store"/>
    <x v="300"/>
    <s v="Weekday"/>
  </r>
  <r>
    <s v="INV101165"/>
    <x v="12"/>
    <s v="CUST0480"/>
    <s v="Aishwarya Balan"/>
    <s v="Bronze"/>
    <s v="PRD123"/>
    <x v="65"/>
    <x v="6"/>
    <x v="171"/>
    <s v="FreshMart Ahmedabad Square"/>
    <x v="1"/>
    <n v="4200752"/>
    <n v="8.5346623652146085E-5"/>
    <s v="EMP0080"/>
    <s v="Charulatha Balan"/>
    <s v="Sales"/>
    <n v="2"/>
    <n v="183.39"/>
    <x v="1"/>
    <n v="55.02"/>
    <n v="358.52"/>
    <n v="316.86"/>
    <n v="41.66"/>
    <n v="0.11619993305812786"/>
    <s v="Net Banking"/>
    <s v="Returned"/>
    <s v="Online"/>
    <x v="208"/>
    <s v="Weekend"/>
  </r>
  <r>
    <s v="INV101166"/>
    <x v="199"/>
    <s v="CUST0627"/>
    <s v="Ishwarya Mudaliar"/>
    <s v="Silver"/>
    <s v="PRD119"/>
    <x v="8"/>
    <x v="6"/>
    <x v="32"/>
    <s v="FreshMart Bengaluru Colony"/>
    <x v="0"/>
    <n v="4433499"/>
    <n v="2.3838282133366895E-4"/>
    <s v="EMP0276"/>
    <s v="Hari Chettiar"/>
    <s v="Store Manager"/>
    <n v="5"/>
    <n v="234.86"/>
    <x v="2"/>
    <n v="117.43"/>
    <n v="1056.8699999999999"/>
    <n v="1066.1500000000001"/>
    <n v="-9.2799999999999994"/>
    <n v="-8.7806447339786355E-3"/>
    <s v="Net Banking"/>
    <s v="Not Returned"/>
    <s v="In-Store"/>
    <x v="424"/>
    <s v="Weekday"/>
  </r>
  <r>
    <s v="INV101185"/>
    <x v="13"/>
    <s v="CUST0106"/>
    <s v="Sangeetha Sekar"/>
    <s v="Gold"/>
    <s v="PRD061"/>
    <x v="130"/>
    <x v="11"/>
    <x v="42"/>
    <s v="FreshMart Madurai Colony"/>
    <x v="0"/>
    <n v="2169082"/>
    <n v="6.7382883634643591E-4"/>
    <s v="EMP0285"/>
    <s v="Lalitha Murugan"/>
    <s v="Store Manager"/>
    <n v="4"/>
    <n v="334.46"/>
    <x v="4"/>
    <n v="66.89"/>
    <n v="1461.59"/>
    <n v="886.88"/>
    <n v="574.71"/>
    <n v="0.39320876579615355"/>
    <s v="Net Banking"/>
    <s v="Not Returned"/>
    <s v="Mobile App"/>
    <x v="159"/>
    <s v="Weekend"/>
  </r>
  <r>
    <s v="INV101187"/>
    <x v="333"/>
    <s v="CUST0224"/>
    <s v="Priya Raj"/>
    <s v="Bronze"/>
    <s v="PRD054"/>
    <x v="75"/>
    <x v="5"/>
    <x v="86"/>
    <s v="FreshMart Chennai Junction"/>
    <x v="0"/>
    <n v="544019"/>
    <n v="2.6312132480667038E-3"/>
    <s v="EMP0157"/>
    <s v="Elango Velan"/>
    <s v="Cashier"/>
    <n v="3"/>
    <n v="530.16"/>
    <x v="2"/>
    <n v="159.05000000000001"/>
    <n v="1431.43"/>
    <n v="1137.57"/>
    <n v="293.86"/>
    <n v="0.20529121228421929"/>
    <s v="Net Banking"/>
    <s v="Not Returned"/>
    <s v="In-Store"/>
    <x v="11"/>
    <s v="Weekday"/>
  </r>
  <r>
    <s v="INV101204"/>
    <x v="186"/>
    <s v="CUST0106"/>
    <s v="Sangeetha Sekar"/>
    <s v="Gold"/>
    <s v="PRD075"/>
    <x v="72"/>
    <x v="2"/>
    <x v="168"/>
    <s v="FreshMart Jaipur Junction"/>
    <x v="2"/>
    <n v="4786252"/>
    <n v="2.4642246166729206E-4"/>
    <s v="EMP0327"/>
    <s v="Yogesh Varma"/>
    <s v="Inventory"/>
    <n v="4"/>
    <n v="320.5"/>
    <x v="3"/>
    <n v="256.39999999999998"/>
    <n v="1179.44"/>
    <n v="901.12"/>
    <n v="278.32"/>
    <n v="0.23597639557756223"/>
    <s v="Net Banking"/>
    <s v="Not Returned"/>
    <s v="In-Store"/>
    <x v="653"/>
    <s v="Weekend"/>
  </r>
  <r>
    <s v="INV101206"/>
    <x v="12"/>
    <s v="CUST0600"/>
    <s v="Anitha Reddy"/>
    <s v="Gold"/>
    <s v="PRD072"/>
    <x v="23"/>
    <x v="2"/>
    <x v="86"/>
    <s v="FreshMart Chennai Junction"/>
    <x v="0"/>
    <n v="544019"/>
    <n v="6.2375211159904336E-3"/>
    <s v="EMP0157"/>
    <s v="Elango Velan"/>
    <s v="Cashier"/>
    <n v="8"/>
    <n v="368.84"/>
    <x v="0"/>
    <n v="0"/>
    <n v="3393.33"/>
    <n v="2110.8000000000002"/>
    <n v="1282.53"/>
    <n v="0.37795616695104811"/>
    <s v="Net Banking"/>
    <s v="Not Returned"/>
    <s v="In-Store"/>
    <x v="444"/>
    <s v="Weekend"/>
  </r>
  <r>
    <s v="INV101218"/>
    <x v="72"/>
    <s v="CUST0126"/>
    <s v="Anjali Balan"/>
    <s v="Bronze"/>
    <s v="PRD113"/>
    <x v="38"/>
    <x v="3"/>
    <x v="98"/>
    <s v="FreshMart Mysuru Plaza"/>
    <x v="0"/>
    <n v="538449"/>
    <n v="1.515705294280424E-3"/>
    <s v="EMP0104"/>
    <s v="Pandi Nair"/>
    <s v="Inventory"/>
    <n v="3"/>
    <n v="236.56"/>
    <x v="0"/>
    <n v="0"/>
    <n v="816.13"/>
    <n v="635.19000000000005"/>
    <n v="180.94"/>
    <n v="0.2217048754487643"/>
    <s v="Net Banking"/>
    <s v="Not Returned"/>
    <s v="Online"/>
    <x v="228"/>
    <s v="Weekend"/>
  </r>
  <r>
    <s v="INV101225"/>
    <x v="72"/>
    <s v="CUST0444"/>
    <s v="Malathi Chandran"/>
    <s v="Silver"/>
    <s v="PRD015"/>
    <x v="55"/>
    <x v="0"/>
    <x v="156"/>
    <s v="FreshMart Surat Extension"/>
    <x v="1"/>
    <n v="543481"/>
    <n v="2.4797923018467986E-3"/>
    <s v="EMP0251"/>
    <s v="Ishwarya Pillai"/>
    <s v="Cashier"/>
    <n v="3"/>
    <n v="459.58"/>
    <x v="1"/>
    <n v="206.81"/>
    <n v="1347.72"/>
    <n v="1160.67"/>
    <n v="187.05"/>
    <n v="0.1387899563707595"/>
    <s v="Net Banking"/>
    <s v="Not Returned"/>
    <s v="In-Store"/>
    <x v="218"/>
    <s v="Weekend"/>
  </r>
  <r>
    <s v="INV101227"/>
    <x v="138"/>
    <s v="CUST0540"/>
    <s v="Thenmozhi Naicker"/>
    <s v="Gold"/>
    <s v="PRD047"/>
    <x v="52"/>
    <x v="5"/>
    <x v="71"/>
    <s v="FreshMart Nagpur Central"/>
    <x v="1"/>
    <n v="590020"/>
    <n v="6.0270668790888444E-3"/>
    <s v="EMP0344"/>
    <s v="Meena Kumar"/>
    <s v="Sales"/>
    <n v="7"/>
    <n v="534.75"/>
    <x v="4"/>
    <n v="187.16"/>
    <n v="3556.09"/>
    <n v="2407.23"/>
    <n v="1148.8599999999999"/>
    <n v="0.3230683137940828"/>
    <s v="Net Banking"/>
    <s v="Not Returned"/>
    <s v="Mobile App"/>
    <x v="490"/>
    <s v="Weekday"/>
  </r>
  <r>
    <s v="INV101228"/>
    <x v="205"/>
    <s v="CUST0177"/>
    <s v="Chandran Devi"/>
    <s v="Silver"/>
    <s v="PRD104"/>
    <x v="100"/>
    <x v="4"/>
    <x v="70"/>
    <s v="FreshMart Hyderabad Main Road"/>
    <x v="0"/>
    <n v="970105"/>
    <n v="7.8807964086361783E-4"/>
    <s v="EMP0308"/>
    <s v="Thenmozhi Selvam"/>
    <s v="Cashier"/>
    <n v="4"/>
    <n v="191.13"/>
    <x v="0"/>
    <n v="0"/>
    <n v="764.52"/>
    <n v="613.67999999999995"/>
    <n v="150.84"/>
    <n v="0.19730026683409199"/>
    <s v="Net Banking"/>
    <s v="Not Returned"/>
    <s v="Mobile App"/>
    <x v="249"/>
    <s v="Weekday"/>
  </r>
  <r>
    <s v="INV101243"/>
    <x v="256"/>
    <s v="CUST0119"/>
    <s v="Nandhini Naidu"/>
    <s v="Gold"/>
    <s v="PRD013"/>
    <x v="44"/>
    <x v="0"/>
    <x v="139"/>
    <s v="FreshMart Kochi Square"/>
    <x v="0"/>
    <n v="429599"/>
    <n v="2.1321045905600342E-3"/>
    <s v="EMP0322"/>
    <s v="Prasath Naidu"/>
    <s v="Billing"/>
    <n v="5"/>
    <n v="183.19"/>
    <x v="0"/>
    <n v="0"/>
    <n v="915.95"/>
    <n v="621.20000000000005"/>
    <n v="294.75"/>
    <n v="0.32179704132321629"/>
    <s v="Net Banking"/>
    <s v="Not Returned"/>
    <s v="In-Store"/>
    <x v="256"/>
    <s v="Weekday"/>
  </r>
  <r>
    <s v="INV101249"/>
    <x v="156"/>
    <s v="CUST0483"/>
    <s v="Deepak Chandran"/>
    <s v="Silver"/>
    <s v="PRD024"/>
    <x v="39"/>
    <x v="0"/>
    <x v="13"/>
    <s v="FreshMart Madurai Crossing"/>
    <x v="0"/>
    <n v="1921769"/>
    <n v="6.9324148740041076E-4"/>
    <s v="EMP0080"/>
    <s v="Charulatha Balan"/>
    <s v="Sales"/>
    <n v="5"/>
    <n v="313.47000000000003"/>
    <x v="1"/>
    <n v="235.1"/>
    <n v="1332.25"/>
    <n v="1230.5999999999999"/>
    <n v="101.65"/>
    <n v="7.629949333833741E-2"/>
    <s v="Net Banking"/>
    <s v="Not Returned"/>
    <s v="In-Store"/>
    <x v="522"/>
    <s v="Weekday"/>
  </r>
  <r>
    <s v="INV101252"/>
    <x v="350"/>
    <s v="CUST0144"/>
    <s v="Lalitha Chandran"/>
    <s v="Gold"/>
    <s v="PRD029"/>
    <x v="11"/>
    <x v="1"/>
    <x v="128"/>
    <s v="FreshMart Mumbai Bypass"/>
    <x v="1"/>
    <n v="1021792"/>
    <n v="1.7355782781622875E-3"/>
    <s v="EMP0301"/>
    <s v="Kalpana Prabhu"/>
    <s v="Inventory"/>
    <n v="5"/>
    <n v="354.68"/>
    <x v="0"/>
    <n v="0"/>
    <n v="1773.4"/>
    <n v="1306.0999999999999"/>
    <n v="467.3"/>
    <n v="0.26350513138603809"/>
    <s v="Net Banking"/>
    <s v="Not Returned"/>
    <s v="In-Store"/>
    <x v="654"/>
    <s v="Weekday"/>
  </r>
  <r>
    <s v="INV101261"/>
    <x v="308"/>
    <s v="CUST0010"/>
    <s v="Tara Achari"/>
    <s v="Bronze"/>
    <s v="PRD033"/>
    <x v="13"/>
    <x v="1"/>
    <x v="27"/>
    <s v="FreshMart Madurai Circle"/>
    <x v="0"/>
    <n v="2005131"/>
    <n v="1.0599307476668607E-4"/>
    <s v="EMP0068"/>
    <s v="Manoj Subramaniam"/>
    <s v="Sales"/>
    <n v="1"/>
    <n v="217.42"/>
    <x v="1"/>
    <n v="32.61"/>
    <n v="212.53"/>
    <n v="177.03"/>
    <n v="35.5"/>
    <n v="0.16703524208347056"/>
    <s v="Net Banking"/>
    <s v="Not Returned"/>
    <s v="In-Store"/>
    <x v="595"/>
    <s v="Weekend"/>
  </r>
  <r>
    <s v="INV101262"/>
    <x v="80"/>
    <s v="CUST0076"/>
    <s v="Senthil Chandran"/>
    <s v="Gold"/>
    <s v="PRD108"/>
    <x v="12"/>
    <x v="3"/>
    <x v="111"/>
    <s v="FreshMart Nagpur Arcade"/>
    <x v="1"/>
    <n v="1069200"/>
    <n v="2.0994949494949496E-3"/>
    <s v="EMP0259"/>
    <s v="Ramesh Sekar"/>
    <s v="Inventory"/>
    <n v="6"/>
    <n v="325.33"/>
    <x v="0"/>
    <n v="0"/>
    <n v="2244.7800000000002"/>
    <n v="1559.58"/>
    <n v="685.2"/>
    <n v="0.30524149359848179"/>
    <s v="Net Banking"/>
    <s v="Not Returned"/>
    <s v="In-Store"/>
    <x v="655"/>
    <s v="Weekend"/>
  </r>
  <r>
    <s v="INV101266"/>
    <x v="251"/>
    <s v="CUST0076"/>
    <s v="Senthil Chandran"/>
    <s v="Gold"/>
    <s v="PRD066"/>
    <x v="73"/>
    <x v="11"/>
    <x v="44"/>
    <s v="FreshMart Tiruppur Plaza"/>
    <x v="0"/>
    <n v="4650212"/>
    <n v="4.4963111359224057E-4"/>
    <s v="EMP0050"/>
    <s v="Umesh Menon"/>
    <s v="Sales"/>
    <n v="4"/>
    <n v="522.72"/>
    <x v="0"/>
    <n v="0"/>
    <n v="2090.88"/>
    <n v="1462.28"/>
    <n v="628.6"/>
    <n v="0.30063896541169266"/>
    <s v="Net Banking"/>
    <s v="Returned"/>
    <s v="In-Store"/>
    <x v="260"/>
    <s v="Weekday"/>
  </r>
  <r>
    <s v="INV101271"/>
    <x v="181"/>
    <s v="CUST0168"/>
    <s v="Naveen Prabhu"/>
    <s v="Gold"/>
    <s v="PRD054"/>
    <x v="75"/>
    <x v="5"/>
    <x v="61"/>
    <s v="FreshMart Ahmedabad Arcade"/>
    <x v="1"/>
    <n v="2632479"/>
    <n v="2.035617378144327E-3"/>
    <s v="EMP0146"/>
    <s v="Kishore Chettiar"/>
    <s v="Inventory"/>
    <n v="8"/>
    <n v="582.47"/>
    <x v="0"/>
    <n v="0"/>
    <n v="5358.72"/>
    <n v="3033.52"/>
    <n v="2325.1999999999998"/>
    <n v="0.43390959034993426"/>
    <s v="Net Banking"/>
    <s v="Not Returned"/>
    <s v="In-Store"/>
    <x v="259"/>
    <s v="Weekend"/>
  </r>
  <r>
    <s v="INV101274"/>
    <x v="152"/>
    <s v="CUST0264"/>
    <s v="Kavya Sharma"/>
    <s v="Gold"/>
    <s v="PRD035"/>
    <x v="29"/>
    <x v="1"/>
    <x v="165"/>
    <s v="FreshMart Mysuru Enclave"/>
    <x v="0"/>
    <n v="523684"/>
    <n v="7.3223547024541518E-3"/>
    <s v="EMP0147"/>
    <s v="Hemalatha Naidu"/>
    <s v="Billing"/>
    <n v="7"/>
    <n v="547.79999999999995"/>
    <x v="0"/>
    <n v="0"/>
    <n v="3834.6"/>
    <n v="2728.6"/>
    <n v="1106"/>
    <n v="0.28842643300474624"/>
    <s v="Net Banking"/>
    <s v="Not Returned"/>
    <s v="In-Store"/>
    <x v="70"/>
    <s v="Weekday"/>
  </r>
  <r>
    <s v="INV101275"/>
    <x v="238"/>
    <s v="CUST0157"/>
    <s v="Prasath Chettiar"/>
    <s v="Gold"/>
    <s v="PRD033"/>
    <x v="13"/>
    <x v="1"/>
    <x v="80"/>
    <s v="FreshMart Pune Junction"/>
    <x v="1"/>
    <n v="542771"/>
    <n v="1.8199940674796555E-3"/>
    <s v="EMP0319"/>
    <s v="Harini Kumar"/>
    <s v="Cashier"/>
    <n v="5"/>
    <n v="219.52"/>
    <x v="2"/>
    <n v="109.76"/>
    <n v="987.84"/>
    <n v="885.15"/>
    <n v="102.69"/>
    <n v="0.10395408163265306"/>
    <s v="Net Banking"/>
    <s v="Not Returned"/>
    <s v="In-Store"/>
    <x v="569"/>
    <s v="Weekday"/>
  </r>
  <r>
    <s v="INV101279"/>
    <x v="136"/>
    <s v="CUST0657"/>
    <s v="Devi Pandian"/>
    <s v="Silver"/>
    <s v="PRD031"/>
    <x v="90"/>
    <x v="1"/>
    <x v="73"/>
    <s v="FreshMart Hyderabad Market"/>
    <x v="0"/>
    <n v="1996693"/>
    <n v="3.4302719546770586E-4"/>
    <s v="EMP0179"/>
    <s v="Divya Devi"/>
    <s v="Sales"/>
    <n v="2"/>
    <n v="342.46"/>
    <x v="0"/>
    <n v="0"/>
    <n v="684.92"/>
    <n v="543.55999999999995"/>
    <n v="141.36000000000001"/>
    <n v="0.20638906733633128"/>
    <s v="Net Banking"/>
    <s v="Not Returned"/>
    <s v="Mobile App"/>
    <x v="656"/>
    <s v="Weekday"/>
  </r>
  <r>
    <s v="INV101286"/>
    <x v="57"/>
    <s v="CUST0402"/>
    <s v="Usha Raj"/>
    <s v="Gold"/>
    <s v="PRD035"/>
    <x v="29"/>
    <x v="1"/>
    <x v="113"/>
    <s v="FreshMart Bengaluru Enclave"/>
    <x v="0"/>
    <n v="569084"/>
    <n v="6.3875983158900966E-3"/>
    <s v="EMP0102"/>
    <s v="Prasath Reddy"/>
    <s v="Cashier"/>
    <n v="7"/>
    <n v="531.25"/>
    <x v="1"/>
    <n v="557.80999999999995"/>
    <n v="3635.08"/>
    <n v="2728.6"/>
    <n v="906.48"/>
    <n v="0.24937002761974977"/>
    <s v="Net Banking"/>
    <s v="Returned"/>
    <s v="In-Store"/>
    <x v="110"/>
    <s v="Weekend"/>
  </r>
  <r>
    <s v="INV101287"/>
    <x v="349"/>
    <s v="CUST0579"/>
    <s v="Pandi Nair"/>
    <s v="Gold"/>
    <s v="PRD114"/>
    <x v="37"/>
    <x v="3"/>
    <x v="27"/>
    <s v="FreshMart Madurai Circle"/>
    <x v="0"/>
    <n v="2005131"/>
    <n v="5.3315219803593873E-4"/>
    <s v="EMP0068"/>
    <s v="Manoj Subramaniam"/>
    <s v="Sales"/>
    <n v="6"/>
    <n v="197.97"/>
    <x v="2"/>
    <n v="118.78"/>
    <n v="1069.04"/>
    <n v="949.68"/>
    <n v="119.36"/>
    <n v="0.1116515752450797"/>
    <s v="Net Banking"/>
    <s v="Not Returned"/>
    <s v="In-Store"/>
    <x v="489"/>
    <s v="Weekday"/>
  </r>
  <r>
    <s v="INV101290"/>
    <x v="168"/>
    <s v="CUST0054"/>
    <s v="Deepak Pillai"/>
    <s v="Gold"/>
    <s v="PRD089"/>
    <x v="116"/>
    <x v="8"/>
    <x v="146"/>
    <s v="FreshMart Pune Complex"/>
    <x v="1"/>
    <n v="540374"/>
    <n v="4.5365617146642884E-3"/>
    <s v="EMP0141"/>
    <s v="Mala Velan"/>
    <s v="Sales"/>
    <n v="8"/>
    <n v="306.43"/>
    <x v="0"/>
    <n v="0"/>
    <n v="2451.44"/>
    <n v="2011.36"/>
    <n v="440.08"/>
    <n v="0.17951897660150767"/>
    <s v="Net Banking"/>
    <s v="Not Returned"/>
    <s v="In-Store"/>
    <x v="464"/>
    <s v="Weekday"/>
  </r>
  <r>
    <s v="INV101292"/>
    <x v="127"/>
    <s v="CUST0305"/>
    <s v="Hemalatha Mudaliar"/>
    <s v="Bronze"/>
    <s v="PRD007"/>
    <x v="131"/>
    <x v="9"/>
    <x v="60"/>
    <s v="FreshMart Surat Hub"/>
    <x v="1"/>
    <n v="2213249"/>
    <n v="1.6801995618206538E-4"/>
    <s v="EMP0063"/>
    <s v="Lakshmi Devi"/>
    <s v="Store Manager"/>
    <n v="1"/>
    <n v="437.49"/>
    <x v="1"/>
    <n v="65.62"/>
    <n v="371.87"/>
    <n v="265.44"/>
    <n v="106.43"/>
    <n v="0.28620216742409982"/>
    <s v="Net Banking"/>
    <s v="Returned"/>
    <s v="In-Store"/>
    <x v="657"/>
    <s v="Weekday"/>
  </r>
  <r>
    <s v="INV101296"/>
    <x v="80"/>
    <s v="CUST0463"/>
    <s v="Gayathri Gounder"/>
    <s v="Gold"/>
    <s v="PRD130"/>
    <x v="128"/>
    <x v="7"/>
    <x v="169"/>
    <s v="FreshMart Lucknow Junction"/>
    <x v="2"/>
    <n v="4459489"/>
    <n v="1.0272096197568824E-3"/>
    <s v="EMP0333"/>
    <s v="Vasanthi Velan"/>
    <s v="Cashier"/>
    <n v="8"/>
    <n v="553.24"/>
    <x v="2"/>
    <n v="442.59"/>
    <n v="4580.83"/>
    <n v="3183.36"/>
    <n v="1397.47"/>
    <n v="0.30506916868777056"/>
    <s v="Net Banking"/>
    <s v="Not Returned"/>
    <s v="In-Store"/>
    <x v="308"/>
    <s v="Weekend"/>
  </r>
  <r>
    <s v="INV101308"/>
    <x v="135"/>
    <s v="CUST0198"/>
    <s v="Meena Pillai"/>
    <s v="Silver"/>
    <s v="PRD105"/>
    <x v="68"/>
    <x v="3"/>
    <x v="27"/>
    <s v="FreshMart Madurai Circle"/>
    <x v="0"/>
    <n v="2005131"/>
    <n v="3.0059881374334144E-4"/>
    <s v="EMP0068"/>
    <s v="Manoj Subramaniam"/>
    <s v="Sales"/>
    <n v="4"/>
    <n v="131.03"/>
    <x v="0"/>
    <n v="0"/>
    <n v="602.74"/>
    <n v="469.08"/>
    <n v="133.66"/>
    <n v="0.22175399011182267"/>
    <s v="Net Banking"/>
    <s v="Not Returned"/>
    <s v="In-Store"/>
    <x v="632"/>
    <s v="Weekend"/>
  </r>
  <r>
    <s v="INV101324"/>
    <x v="189"/>
    <s v="CUST0398"/>
    <s v="Balamurugan Menon"/>
    <s v="Gold"/>
    <s v="PRD144"/>
    <x v="108"/>
    <x v="10"/>
    <x v="98"/>
    <s v="FreshMart Mysuru Plaza"/>
    <x v="0"/>
    <n v="538449"/>
    <n v="1.5915713465899277E-3"/>
    <s v="EMP0104"/>
    <s v="Pandi Nair"/>
    <s v="Inventory"/>
    <n v="3"/>
    <n v="248.4"/>
    <x v="0"/>
    <n v="0"/>
    <n v="856.98"/>
    <n v="558.12"/>
    <n v="298.86"/>
    <n v="0.34873625988937901"/>
    <s v="Net Banking"/>
    <s v="Not Returned"/>
    <s v="Online"/>
    <x v="497"/>
    <s v="Weekend"/>
  </r>
  <r>
    <s v="INV101327"/>
    <x v="16"/>
    <s v="CUST0592"/>
    <s v="Anjali Menon"/>
    <s v="Gold"/>
    <s v="PRD051"/>
    <x v="43"/>
    <x v="5"/>
    <x v="91"/>
    <s v="FreshMart Mysuru Towers"/>
    <x v="0"/>
    <n v="988505"/>
    <n v="6.8885842762555583E-4"/>
    <s v="EMP0125"/>
    <s v="Nandhini Chettiar"/>
    <s v="Cashier"/>
    <n v="4"/>
    <n v="148.03"/>
    <x v="0"/>
    <n v="0"/>
    <n v="680.94"/>
    <n v="451.2"/>
    <n v="229.74"/>
    <n v="0.33738655388139921"/>
    <s v="Net Banking"/>
    <s v="Not Returned"/>
    <s v="In-Store"/>
    <x v="20"/>
    <s v="Weekend"/>
  </r>
  <r>
    <s v="INV101332"/>
    <x v="190"/>
    <s v="CUST0321"/>
    <s v="Yamuna Mudaliar"/>
    <s v="Silver"/>
    <s v="PRD058"/>
    <x v="146"/>
    <x v="11"/>
    <x v="91"/>
    <s v="FreshMart Mysuru Towers"/>
    <x v="0"/>
    <n v="988505"/>
    <n v="2.7445485859960242E-4"/>
    <s v="EMP0093"/>
    <s v="Devi Pillai"/>
    <s v="Cashier"/>
    <n v="1"/>
    <n v="339.13"/>
    <x v="3"/>
    <n v="67.83"/>
    <n v="271.3"/>
    <n v="250.68"/>
    <n v="20.62"/>
    <n v="7.6004423147806852E-2"/>
    <s v="Net Banking"/>
    <s v="Not Returned"/>
    <s v="In-Store"/>
    <x v="650"/>
    <s v="Weekday"/>
  </r>
  <r>
    <s v="INV101340"/>
    <x v="84"/>
    <s v="CUST0172"/>
    <s v="Devi Gounder"/>
    <s v="Silver"/>
    <s v="PRD031"/>
    <x v="90"/>
    <x v="1"/>
    <x v="74"/>
    <s v="FreshMart Surat Crossing"/>
    <x v="1"/>
    <n v="5188197"/>
    <n v="2.3762783101721077E-4"/>
    <s v="EMP0145"/>
    <s v="Ilango Reddy"/>
    <s v="Cashier"/>
    <n v="4"/>
    <n v="342.46"/>
    <x v="2"/>
    <n v="136.97999999999999"/>
    <n v="1232.8599999999999"/>
    <n v="1087.1199999999999"/>
    <n v="145.74"/>
    <n v="0.11821293577535164"/>
    <s v="Net Banking"/>
    <s v="Not Returned"/>
    <s v="Mobile App"/>
    <x v="455"/>
    <s v="Weekday"/>
  </r>
  <r>
    <s v="INV101345"/>
    <x v="9"/>
    <s v="CUST0114"/>
    <s v="Hariharan Menon"/>
    <s v="Bronze"/>
    <s v="PRD149"/>
    <x v="24"/>
    <x v="10"/>
    <x v="86"/>
    <s v="FreshMart Chennai Junction"/>
    <x v="0"/>
    <n v="544019"/>
    <n v="9.7741071543457135E-4"/>
    <s v="EMP0157"/>
    <s v="Elango Velan"/>
    <s v="Cashier"/>
    <n v="3"/>
    <n v="171.25"/>
    <x v="2"/>
    <n v="51.38"/>
    <n v="531.73"/>
    <n v="372.99"/>
    <n v="158.74"/>
    <n v="0.29853497075583474"/>
    <s v="Net Banking"/>
    <s v="Not Returned"/>
    <s v="In-Store"/>
    <x v="559"/>
    <s v="Weekend"/>
  </r>
  <r>
    <s v="INV101346"/>
    <x v="146"/>
    <s v="CUST0567"/>
    <s v="Bharath Balan"/>
    <s v="Gold"/>
    <s v="PRD145"/>
    <x v="145"/>
    <x v="10"/>
    <x v="46"/>
    <s v="FreshMart Guwahati Colony"/>
    <x v="3"/>
    <n v="2083650"/>
    <n v="1.1636311280685335E-3"/>
    <s v="EMP0100"/>
    <s v="Jagan Prabhu"/>
    <s v="HR"/>
    <n v="5"/>
    <n v="421.67"/>
    <x v="0"/>
    <n v="0"/>
    <n v="2424.6"/>
    <n v="1414.95"/>
    <n v="1009.65"/>
    <n v="0.41641920316753278"/>
    <s v="Net Banking"/>
    <s v="Not Returned"/>
    <s v="In-Store"/>
    <x v="582"/>
    <s v="Weekend"/>
  </r>
  <r>
    <s v="INV101349"/>
    <x v="85"/>
    <s v="CUST0242"/>
    <s v="Missing Customer Name"/>
    <s v="Gold"/>
    <s v="PRD051"/>
    <x v="43"/>
    <x v="5"/>
    <x v="114"/>
    <s v="FreshMart Bengaluru Junction"/>
    <x v="0"/>
    <n v="4116030"/>
    <n v="3.2583095847212002E-4"/>
    <s v="EMP0315"/>
    <s v="Mani Pandian"/>
    <s v="Sales"/>
    <n v="7"/>
    <n v="166.6"/>
    <x v="0"/>
    <n v="0"/>
    <n v="1341.13"/>
    <n v="789.6"/>
    <n v="551.53"/>
    <n v="0.41124275797275428"/>
    <s v="Net Banking"/>
    <s v="Not Returned"/>
    <s v="Online"/>
    <x v="463"/>
    <s v="Weekend"/>
  </r>
  <r>
    <s v="INV101358"/>
    <x v="320"/>
    <s v="CUST0440"/>
    <s v="Yazhini Reddy"/>
    <s v="Bronze"/>
    <s v="PRD080"/>
    <x v="106"/>
    <x v="2"/>
    <x v="146"/>
    <s v="FreshMart Pune Complex"/>
    <x v="1"/>
    <n v="540374"/>
    <n v="1.2245222753130239E-3"/>
    <s v="EMP0141"/>
    <s v="Mala Velan"/>
    <s v="Sales"/>
    <n v="3"/>
    <n v="275.70999999999998"/>
    <x v="3"/>
    <n v="165.43"/>
    <n v="661.7"/>
    <n v="618.9"/>
    <n v="42.8"/>
    <n v="6.4681880006045023E-2"/>
    <s v="Net Banking"/>
    <s v="Not Returned"/>
    <s v="In-Store"/>
    <x v="627"/>
    <s v="Weekday"/>
  </r>
  <r>
    <s v="INV101369"/>
    <x v="103"/>
    <s v="CUST0677"/>
    <s v="Kamala Naidu"/>
    <s v="Gold"/>
    <s v="PRD089"/>
    <x v="116"/>
    <x v="8"/>
    <x v="81"/>
    <s v="FreshMart Tiruppur Colony"/>
    <x v="0"/>
    <n v="977898"/>
    <n v="1.3510611536172485E-3"/>
    <s v="EMP0325"/>
    <s v="Chandran Naidu"/>
    <s v="Cashier"/>
    <n v="4"/>
    <n v="330.3"/>
    <x v="0"/>
    <n v="0"/>
    <n v="1321.2"/>
    <n v="1005.68"/>
    <n v="315.52"/>
    <n v="0.23881320012110199"/>
    <s v="Net Banking"/>
    <s v="Not Returned"/>
    <s v="Online"/>
    <x v="598"/>
    <s v="Weekday"/>
  </r>
  <r>
    <s v="INV101370"/>
    <x v="8"/>
    <s v="CUST0419"/>
    <s v="Prasath Varma"/>
    <s v="Silver"/>
    <s v="PRD124"/>
    <x v="22"/>
    <x v="6"/>
    <x v="91"/>
    <s v="FreshMart Mysuru Towers"/>
    <x v="0"/>
    <n v="988505"/>
    <n v="1.1345415551767568E-4"/>
    <s v="EMP0278"/>
    <s v="Hariharan Reddy"/>
    <s v="Inventory"/>
    <n v="1"/>
    <n v="121.9"/>
    <x v="3"/>
    <n v="24.38"/>
    <n v="112.15"/>
    <n v="108.92"/>
    <n v="3.23"/>
    <n v="2.8800713330361122E-2"/>
    <s v="Net Banking"/>
    <s v="Not Returned"/>
    <s v="Online"/>
    <x v="72"/>
    <s v="Weekend"/>
  </r>
  <r>
    <s v="INV101372"/>
    <x v="278"/>
    <s v="CUST0249"/>
    <s v="Dhanush Menon"/>
    <s v="Bronze"/>
    <s v="PRD081"/>
    <x v="63"/>
    <x v="2"/>
    <x v="50"/>
    <s v="FreshMart Tiruppur Extension"/>
    <x v="0"/>
    <n v="2203116"/>
    <n v="9.6263655658621698E-5"/>
    <s v="EMP0346"/>
    <s v="Dhanya Sekar"/>
    <s v="Sales"/>
    <n v="4"/>
    <n v="55.81"/>
    <x v="4"/>
    <n v="11.16"/>
    <n v="212.08"/>
    <n v="179.84"/>
    <n v="32.24"/>
    <n v="0.15201810637495286"/>
    <s v="Net Banking"/>
    <s v="Not Returned"/>
    <s v="In-Store"/>
    <x v="572"/>
    <s v="Weekday"/>
  </r>
  <r>
    <s v="INV101373"/>
    <x v="266"/>
    <s v="CUST0106"/>
    <s v="Sangeetha Sekar"/>
    <s v="Gold"/>
    <s v="PRD049"/>
    <x v="126"/>
    <x v="5"/>
    <x v="159"/>
    <s v="FreshMart Lucknow Nagar"/>
    <x v="2"/>
    <n v="2031606"/>
    <n v="1.4119273126777534E-3"/>
    <s v="EMP0159"/>
    <s v="Devi Gupta"/>
    <s v="Store Manager"/>
    <n v="6"/>
    <n v="478.08"/>
    <x v="0"/>
    <n v="0"/>
    <n v="2868.48"/>
    <n v="1853.64"/>
    <n v="1014.84"/>
    <n v="0.35379016064257029"/>
    <s v="Net Banking"/>
    <s v="Not Returned"/>
    <s v="In-Store"/>
    <x v="477"/>
    <s v="Weekday"/>
  </r>
  <r>
    <s v="INV101374"/>
    <x v="237"/>
    <s v="CUST0384"/>
    <s v="Anand Kumar"/>
    <s v="Gold"/>
    <s v="PRD030"/>
    <x v="9"/>
    <x v="1"/>
    <x v="31"/>
    <s v="FreshMart Nagpur Junction"/>
    <x v="1"/>
    <n v="1048283"/>
    <n v="1.1360958825050106E-3"/>
    <s v="EMP0016"/>
    <s v="Chandran Sekar"/>
    <s v="Store Manager"/>
    <n v="7"/>
    <n v="189.04"/>
    <x v="2"/>
    <n v="132.33000000000001"/>
    <n v="1190.95"/>
    <n v="994"/>
    <n v="196.95"/>
    <n v="0.16537218187161509"/>
    <s v="Net Banking"/>
    <s v="Not Returned"/>
    <s v="In-Store"/>
    <x v="642"/>
    <s v="Weekday"/>
  </r>
  <r>
    <s v="INV101377"/>
    <x v="308"/>
    <s v="CUST0202"/>
    <s v="Vijay Nair"/>
    <s v="Bronze"/>
    <s v="PRD001"/>
    <x v="92"/>
    <x v="9"/>
    <x v="81"/>
    <s v="FreshMart Tiruppur Colony"/>
    <x v="0"/>
    <n v="977898"/>
    <n v="1.2689257979871112E-3"/>
    <s v="EMP0325"/>
    <s v="Chandran Naidu"/>
    <s v="Cashier"/>
    <n v="4"/>
    <n v="299.73"/>
    <x v="2"/>
    <n v="119.89"/>
    <n v="1240.8800000000001"/>
    <n v="738.96"/>
    <n v="501.92"/>
    <n v="0.40448713816001547"/>
    <s v="Net Banking"/>
    <s v="Not Returned"/>
    <s v="In-Store"/>
    <x v="192"/>
    <s v="Weekend"/>
  </r>
  <r>
    <s v="INV101381"/>
    <x v="287"/>
    <s v="CUST0069"/>
    <s v="Aishwarya Prabhu"/>
    <s v="Gold"/>
    <s v="PRD017"/>
    <x v="27"/>
    <x v="0"/>
    <x v="37"/>
    <s v="FreshMart Hyderabad Enclave"/>
    <x v="0"/>
    <n v="1910418"/>
    <n v="2.0084348032734195E-3"/>
    <s v="EMP0160"/>
    <s v="Sangeetha Pillai"/>
    <s v="Sales"/>
    <n v="8"/>
    <n v="532.91"/>
    <x v="2"/>
    <n v="426.33"/>
    <n v="3836.95"/>
    <n v="3181.52"/>
    <n v="655.43"/>
    <n v="0.17082057363270306"/>
    <s v="Net Banking"/>
    <s v="Not Returned"/>
    <s v="Online"/>
    <x v="658"/>
    <s v="Weekday"/>
  </r>
  <r>
    <s v="INV101385"/>
    <x v="118"/>
    <s v="CUST0188"/>
    <s v="Gopal Raj"/>
    <s v="Gold"/>
    <s v="PRD035"/>
    <x v="29"/>
    <x v="1"/>
    <x v="31"/>
    <s v="FreshMart Nagpur Junction"/>
    <x v="1"/>
    <n v="1048283"/>
    <n v="2.0697464329765911E-3"/>
    <s v="EMP0098"/>
    <s v="Dhanya Balan"/>
    <s v="Inventory"/>
    <n v="4"/>
    <n v="542.41999999999996"/>
    <x v="0"/>
    <n v="0"/>
    <n v="2169.6799999999998"/>
    <n v="1559.2"/>
    <n v="610.48"/>
    <n v="0.28136868109582985"/>
    <s v="Net Banking"/>
    <s v="Not Returned"/>
    <s v="Online"/>
    <x v="659"/>
    <s v="Weekday"/>
  </r>
  <r>
    <s v="INV101392"/>
    <x v="6"/>
    <s v="CUST0698"/>
    <s v="Nirmala Nair"/>
    <s v="Silver"/>
    <s v="PRD121"/>
    <x v="78"/>
    <x v="6"/>
    <x v="24"/>
    <s v="FreshMart Bengaluru Market"/>
    <x v="0"/>
    <n v="4760462"/>
    <n v="6.9077329049155303E-5"/>
    <s v="EMP0268"/>
    <s v="Dhanya Sharma"/>
    <s v="Store Manager"/>
    <n v="1"/>
    <n v="317.72000000000003"/>
    <x v="2"/>
    <n v="31.77"/>
    <n v="328.84"/>
    <n v="271.52999999999997"/>
    <n v="57.31"/>
    <n v="0.17427928475854521"/>
    <s v="Net Banking"/>
    <s v="Not Returned"/>
    <s v="In-Store"/>
    <x v="14"/>
    <s v="Weekend"/>
  </r>
  <r>
    <s v="INV101400"/>
    <x v="254"/>
    <s v="CUST0450"/>
    <s v="Bhavani Chettiar"/>
    <s v="Gold"/>
    <s v="PRD052"/>
    <x v="98"/>
    <x v="5"/>
    <x v="85"/>
    <s v="FreshMart Mysuru Market"/>
    <x v="0"/>
    <n v="577743"/>
    <n v="1.7110029892183894E-3"/>
    <s v="EMP0341"/>
    <s v="Indira Chandran"/>
    <s v="Billing"/>
    <n v="3"/>
    <n v="358.16"/>
    <x v="3"/>
    <n v="214.9"/>
    <n v="988.52"/>
    <n v="766.47"/>
    <n v="222.05"/>
    <n v="0.22462873791122084"/>
    <s v="Net Banking"/>
    <s v="Not Returned"/>
    <s v="In-Store"/>
    <x v="323"/>
    <s v="Weekend"/>
  </r>
  <r>
    <s v="INV101411"/>
    <x v="307"/>
    <s v="CUST0263"/>
    <s v="Deepa Kumar"/>
    <s v="Gold"/>
    <s v="PRD072"/>
    <x v="23"/>
    <x v="2"/>
    <x v="88"/>
    <s v="FreshMart Nagpur Plaza"/>
    <x v="1"/>
    <n v="572932"/>
    <n v="2.810193879901978E-3"/>
    <s v="EMP0202"/>
    <s v="Vani Chettiar"/>
    <s v="Sales"/>
    <n v="5"/>
    <n v="357.79"/>
    <x v="2"/>
    <n v="178.9"/>
    <n v="1610.05"/>
    <n v="1319.25"/>
    <n v="290.8"/>
    <n v="0.18061550883512936"/>
    <s v="Net Banking"/>
    <s v="Not Returned"/>
    <s v="In-Store"/>
    <x v="660"/>
    <s v="Weekday"/>
  </r>
  <r>
    <s v="INV101421"/>
    <x v="299"/>
    <s v="CUST0300"/>
    <s v="Indira Prabhu"/>
    <s v="Bronze"/>
    <s v="PRD123"/>
    <x v="65"/>
    <x v="6"/>
    <x v="68"/>
    <s v="FreshMart Kochi Bypass"/>
    <x v="0"/>
    <n v="4616552"/>
    <n v="4.3398189817855404E-5"/>
    <s v="EMP0270"/>
    <s v="Priya Venkataraman"/>
    <s v="Operations"/>
    <n v="1"/>
    <n v="183.39"/>
    <x v="4"/>
    <n v="9.17"/>
    <n v="200.35"/>
    <n v="158.43"/>
    <n v="41.92"/>
    <n v="0.20923384077863741"/>
    <s v="Net Banking"/>
    <s v="Not Returned"/>
    <s v="Online"/>
    <x v="83"/>
    <s v="Weekend"/>
  </r>
  <r>
    <s v="INV101422"/>
    <x v="16"/>
    <s v="CUST0321"/>
    <s v="Yamuna Mudaliar"/>
    <s v="Silver"/>
    <s v="PRD089"/>
    <x v="116"/>
    <x v="8"/>
    <x v="11"/>
    <s v="FreshMart Tiruppur Heights"/>
    <x v="0"/>
    <n v="2525315"/>
    <n v="4.4543353997422101E-4"/>
    <s v="EMP0190"/>
    <s v="Balaji Prabhu"/>
    <s v="HR"/>
    <n v="4"/>
    <n v="305.67"/>
    <x v="3"/>
    <n v="244.54"/>
    <n v="1124.8599999999999"/>
    <n v="1005.68"/>
    <n v="119.18"/>
    <n v="0.10595096278648011"/>
    <s v="Net Banking"/>
    <s v="Not Returned"/>
    <s v="In-Store"/>
    <x v="356"/>
    <s v="Weekend"/>
  </r>
  <r>
    <s v="INV101428"/>
    <x v="26"/>
    <s v="CUST0049"/>
    <s v="Lokesh Gupta"/>
    <s v="Gold"/>
    <s v="PRD024"/>
    <x v="39"/>
    <x v="0"/>
    <x v="161"/>
    <s v="FreshMart Ahmedabad Junction"/>
    <x v="1"/>
    <n v="594561"/>
    <n v="4.376758650500117E-3"/>
    <s v="EMP0089"/>
    <s v="Kalpana Balan"/>
    <s v="Cashier"/>
    <n v="7"/>
    <n v="359.18"/>
    <x v="2"/>
    <n v="251.43"/>
    <n v="2602.25"/>
    <n v="1722.84"/>
    <n v="879.41"/>
    <n v="0.33794216543375921"/>
    <s v="Net Banking"/>
    <s v="Not Returned"/>
    <s v="In-Store"/>
    <x v="447"/>
    <s v="Weekend"/>
  </r>
  <r>
    <s v="INV101436"/>
    <x v="139"/>
    <s v="CUST0461"/>
    <s v="Prakash Achari"/>
    <s v="Gold"/>
    <s v="PRD056"/>
    <x v="54"/>
    <x v="5"/>
    <x v="113"/>
    <s v="FreshMart Bengaluru Enclave"/>
    <x v="0"/>
    <n v="569084"/>
    <n v="3.8799193089245174E-3"/>
    <s v="EMP0341"/>
    <s v="Indira Chandran"/>
    <s v="Billing"/>
    <n v="6"/>
    <n v="368"/>
    <x v="0"/>
    <n v="0"/>
    <n v="2208"/>
    <n v="1430.58"/>
    <n v="777.42"/>
    <n v="0.35209239130434783"/>
    <s v="Net Banking"/>
    <s v="Not Returned"/>
    <s v="In-Store"/>
    <x v="86"/>
    <s v="Weekday"/>
  </r>
  <r>
    <s v="INV101445"/>
    <x v="127"/>
    <s v="CUST0277"/>
    <s v="Senthil Kumar"/>
    <s v="Gold"/>
    <s v="PRD087"/>
    <x v="19"/>
    <x v="8"/>
    <x v="22"/>
    <s v="FreshMart Erode Square"/>
    <x v="2"/>
    <n v="2220333"/>
    <n v="1.3086325339487366E-4"/>
    <s v="EMP0314"/>
    <s v="Naveen Naidu"/>
    <s v="Cashier"/>
    <n v="4"/>
    <n v="72.64"/>
    <x v="0"/>
    <n v="0"/>
    <n v="290.56"/>
    <n v="237.48"/>
    <n v="53.08"/>
    <n v="0.18268171806167399"/>
    <s v="Net Banking"/>
    <s v="Not Returned"/>
    <s v="In-Store"/>
    <x v="311"/>
    <s v="Weekday"/>
  </r>
  <r>
    <s v="INV101450"/>
    <x v="7"/>
    <s v="CUST0461"/>
    <s v="Prakash Achari"/>
    <s v="Gold"/>
    <s v="PRD112"/>
    <x v="16"/>
    <x v="3"/>
    <x v="138"/>
    <s v="FreshMart Kochi Gardens"/>
    <x v="0"/>
    <n v="433204"/>
    <n v="0"/>
    <s v="EMP0030"/>
    <s v="Hariharan Rao"/>
    <s v="Cashier"/>
    <n v="8"/>
    <n v="283.92"/>
    <x v="0"/>
    <n v="0"/>
    <m/>
    <n v="1684.16"/>
    <n v="927.9"/>
    <n v="0"/>
    <s v="Net Banking"/>
    <s v="Not Returned"/>
    <s v="In-Store"/>
    <x v="236"/>
    <s v="Weekend"/>
  </r>
  <r>
    <s v="INV101454"/>
    <x v="209"/>
    <s v="CUST0441"/>
    <s v="Hari Kumar"/>
    <s v="Silver"/>
    <s v="PRD009"/>
    <x v="21"/>
    <x v="9"/>
    <x v="41"/>
    <s v="FreshMart Mysuru Crossing"/>
    <x v="0"/>
    <n v="2319174"/>
    <n v="1.2129835881223229E-3"/>
    <s v="EMP0253"/>
    <s v="Vasanthi Naicker"/>
    <s v="HR"/>
    <n v="5"/>
    <n v="661.91"/>
    <x v="1"/>
    <n v="496.43"/>
    <n v="2813.12"/>
    <n v="1993.6"/>
    <n v="819.52"/>
    <n v="0.29132066886588559"/>
    <s v="Net Banking"/>
    <s v="Not Returned"/>
    <s v="In-Store"/>
    <x v="421"/>
    <s v="Weekday"/>
  </r>
  <r>
    <s v="INV101468"/>
    <x v="213"/>
    <s v="CUST0263"/>
    <s v="Deepa Kumar"/>
    <s v="Gold"/>
    <s v="PRD027"/>
    <x v="17"/>
    <x v="1"/>
    <x v="166"/>
    <s v="FreshMart Salem Point"/>
    <x v="0"/>
    <n v="3875742"/>
    <n v="3.2343484163806566E-4"/>
    <s v="EMP0124"/>
    <s v="Vijay Pandian"/>
    <s v="Sales"/>
    <n v="7"/>
    <n v="155.72"/>
    <x v="0"/>
    <n v="0"/>
    <n v="1253.55"/>
    <n v="748.93"/>
    <n v="504.62"/>
    <n v="0.40255275018946196"/>
    <s v="Net Banking"/>
    <s v="Returned"/>
    <s v="In-Store"/>
    <x v="661"/>
    <s v="Weekend"/>
  </r>
  <r>
    <s v="INV101477"/>
    <x v="293"/>
    <s v="CUST0493"/>
    <s v="Elango Nair"/>
    <s v="Gold"/>
    <s v="PRD108"/>
    <x v="12"/>
    <x v="3"/>
    <x v="65"/>
    <s v="FreshMart Tiruppur Enclave"/>
    <x v="0"/>
    <n v="578838"/>
    <n v="3.2176878504866645E-3"/>
    <s v="EMP0011"/>
    <s v="Balamurugan Sharma"/>
    <s v="Billing"/>
    <n v="6"/>
    <n v="310.42"/>
    <x v="0"/>
    <n v="0"/>
    <n v="1862.52"/>
    <n v="1559.58"/>
    <n v="302.94"/>
    <n v="0.16265060240963855"/>
    <s v="Net Banking"/>
    <s v="Not Returned"/>
    <s v="In-Store"/>
    <x v="639"/>
    <s v="Weekday"/>
  </r>
  <r>
    <s v="INV101487"/>
    <x v="20"/>
    <s v="CUST0292"/>
    <s v="Nirmala Venkataraman"/>
    <s v="Silver"/>
    <s v="PRD070"/>
    <x v="6"/>
    <x v="2"/>
    <x v="157"/>
    <s v="FreshMart Madurai Point"/>
    <x v="0"/>
    <n v="2213986"/>
    <n v="3.1635701400099185E-4"/>
    <s v="EMP0119"/>
    <s v="Om Sharma"/>
    <s v="Sales"/>
    <n v="3"/>
    <n v="233.47"/>
    <x v="0"/>
    <n v="0"/>
    <n v="700.41"/>
    <n v="566.94000000000005"/>
    <n v="133.47"/>
    <n v="0.19055981496552021"/>
    <s v="Net Banking"/>
    <s v="Not Returned"/>
    <s v="In-Store"/>
    <x v="147"/>
    <s v="Weekday"/>
  </r>
  <r>
    <s v="INV101488"/>
    <x v="71"/>
    <s v="CUST0099"/>
    <s v="Lakshmi Krishnan"/>
    <s v="Silver"/>
    <s v="PRD150"/>
    <x v="51"/>
    <x v="10"/>
    <x v="166"/>
    <s v="FreshMart Salem Point"/>
    <x v="0"/>
    <n v="3875742"/>
    <n v="1.5242242646698362E-4"/>
    <s v="EMP0124"/>
    <s v="Vijay Pandian"/>
    <s v="Sales"/>
    <n v="3"/>
    <n v="214.04"/>
    <x v="3"/>
    <n v="128.41999999999999"/>
    <n v="590.75"/>
    <n v="474.18"/>
    <n v="116.57"/>
    <n v="0.19732543377063055"/>
    <s v="Net Banking"/>
    <s v="Returned"/>
    <s v="In-Store"/>
    <x v="557"/>
    <s v="Weekend"/>
  </r>
  <r>
    <s v="INV101489"/>
    <x v="74"/>
    <s v="CUST0097"/>
    <s v="Deepak Prabhu"/>
    <s v="Bronze"/>
    <s v="PRD047"/>
    <x v="52"/>
    <x v="5"/>
    <x v="146"/>
    <s v="FreshMart Pune Complex"/>
    <x v="1"/>
    <n v="540374"/>
    <n v="7.4589080895824005E-4"/>
    <s v="EMP0141"/>
    <s v="Mala Velan"/>
    <s v="Sales"/>
    <n v="1"/>
    <n v="474.19"/>
    <x v="1"/>
    <n v="71.13"/>
    <n v="403.06"/>
    <n v="343.89"/>
    <n v="59.17"/>
    <n v="0.14680196496799483"/>
    <s v="Net Banking"/>
    <s v="Not Returned"/>
    <s v="In-Store"/>
    <x v="467"/>
    <s v="Weekday"/>
  </r>
  <r>
    <s v="INV101490"/>
    <x v="133"/>
    <s v="CUST0621"/>
    <s v="Priya Iyer"/>
    <s v="Gold"/>
    <s v="PRD137"/>
    <x v="120"/>
    <x v="7"/>
    <x v="15"/>
    <s v="FreshMart Tiruppur Complex"/>
    <x v="0"/>
    <n v="4327607"/>
    <n v="8.1001116783478721E-4"/>
    <s v="EMP0284"/>
    <s v="Naveen Venkataraman"/>
    <s v="Sales"/>
    <n v="6"/>
    <n v="508.03"/>
    <x v="0"/>
    <n v="0"/>
    <n v="3505.41"/>
    <n v="2111.2199999999998"/>
    <n v="1394.19"/>
    <n v="0.39772523042953611"/>
    <s v="Net Banking"/>
    <s v="Not Returned"/>
    <s v="Mobile App"/>
    <x v="662"/>
    <s v="Weekend"/>
  </r>
  <r>
    <s v="INV101492"/>
    <x v="33"/>
    <s v="CUST0353"/>
    <s v="Mala Nair"/>
    <s v="Gold"/>
    <s v="PRD090"/>
    <x v="91"/>
    <x v="8"/>
    <x v="33"/>
    <s v="FreshMart Mysuru Circle"/>
    <x v="0"/>
    <n v="968457"/>
    <n v="2.5407219938520758E-3"/>
    <s v="EMP0017"/>
    <s v="Ovi Sharma"/>
    <s v="Sales"/>
    <n v="7"/>
    <n v="439.39"/>
    <x v="3"/>
    <n v="615.15"/>
    <n v="2460.58"/>
    <n v="2591.2600000000002"/>
    <n v="-130.68"/>
    <n v="-5.310942948410538E-2"/>
    <s v="Net Banking"/>
    <s v="Not Returned"/>
    <s v="Online"/>
    <x v="369"/>
    <s v="Weekday"/>
  </r>
  <r>
    <s v="INV101501"/>
    <x v="330"/>
    <s v="CUST0211"/>
    <s v="Latha Chandran"/>
    <s v="Silver"/>
    <s v="PRD062"/>
    <x v="112"/>
    <x v="11"/>
    <x v="136"/>
    <s v="FreshMart Salem Colony"/>
    <x v="0"/>
    <n v="461555"/>
    <n v="9.6666702776483844E-4"/>
    <s v="EMP0074"/>
    <s v="Indira Varma"/>
    <s v="Sales"/>
    <n v="1"/>
    <n v="446.17"/>
    <x v="0"/>
    <n v="0"/>
    <n v="446.17"/>
    <n v="325.61"/>
    <n v="120.56"/>
    <n v="0.27021090615684606"/>
    <s v="Net Banking"/>
    <s v="Not Returned"/>
    <s v="In-Store"/>
    <x v="612"/>
    <s v="Weekday"/>
  </r>
  <r>
    <s v="INV101513"/>
    <x v="128"/>
    <s v="CUST0061"/>
    <s v="Deepa Sekar"/>
    <s v="Gold"/>
    <s v="PRD083"/>
    <x v="26"/>
    <x v="8"/>
    <x v="92"/>
    <s v="FreshMart Erode Central"/>
    <x v="0"/>
    <n v="983222"/>
    <n v="1.7985358342266547E-3"/>
    <s v="EMP0125"/>
    <s v="Nandhini Chettiar"/>
    <s v="Cashier"/>
    <n v="5"/>
    <n v="442.09"/>
    <x v="3"/>
    <n v="442.09"/>
    <n v="1768.36"/>
    <n v="1787.35"/>
    <n v="-18.989999999999998"/>
    <n v="-1.0738763600171911E-2"/>
    <s v="Net Banking"/>
    <s v="Not Returned"/>
    <s v="In-Store"/>
    <x v="109"/>
    <s v="Weekday"/>
  </r>
  <r>
    <s v="INV101514"/>
    <x v="189"/>
    <s v="CUST0379"/>
    <s v="Aishwarya Pandian"/>
    <s v="Silver"/>
    <s v="PRD021"/>
    <x v="15"/>
    <x v="0"/>
    <x v="86"/>
    <s v="FreshMart Chennai Junction"/>
    <x v="0"/>
    <n v="544019"/>
    <n v="2.4517526042288962E-4"/>
    <s v="EMP0142"/>
    <s v="Sathish Subramaniam"/>
    <s v="Billing"/>
    <n v="3"/>
    <n v="38.659999999999997"/>
    <x v="0"/>
    <n v="0"/>
    <n v="133.38"/>
    <n v="97.2"/>
    <n v="36.18"/>
    <n v="0.27125506072874495"/>
    <s v="Net Banking"/>
    <s v="Not Returned"/>
    <s v="In-Store"/>
    <x v="663"/>
    <s v="Weekend"/>
  </r>
  <r>
    <s v="INV101519"/>
    <x v="109"/>
    <s v="CUST0482"/>
    <s v="Prakash Naicker"/>
    <s v="Gold"/>
    <s v="PRD073"/>
    <x v="61"/>
    <x v="2"/>
    <x v="73"/>
    <s v="FreshMart Hyderabad Market"/>
    <x v="0"/>
    <n v="1996693"/>
    <n v="9.3108454830061497E-4"/>
    <s v="EMP0342"/>
    <s v="Umesh Varma"/>
    <s v="Inventory"/>
    <n v="4"/>
    <n v="404.15"/>
    <x v="0"/>
    <n v="0"/>
    <n v="1859.09"/>
    <n v="1276.2"/>
    <n v="582.89"/>
    <n v="0.31353511664308881"/>
    <s v="Net Banking"/>
    <s v="Not Returned"/>
    <s v="In-Store"/>
    <x v="664"/>
    <s v="Weekend"/>
  </r>
  <r>
    <s v="INV101531"/>
    <x v="48"/>
    <s v="CUST0370"/>
    <s v="Jaya Naicker"/>
    <s v="Gold"/>
    <s v="PRD024"/>
    <x v="39"/>
    <x v="0"/>
    <x v="125"/>
    <s v="FreshMart Erode Hub"/>
    <x v="0"/>
    <n v="2101567"/>
    <n v="7.2582030456321402E-4"/>
    <s v="EMP0295"/>
    <s v="Lakshmi Nair"/>
    <s v="Inventory"/>
    <n v="4"/>
    <n v="331.6"/>
    <x v="0"/>
    <n v="0"/>
    <n v="1525.36"/>
    <n v="984.48"/>
    <n v="540.88"/>
    <n v="0.35459170294225628"/>
    <s v="Net Banking"/>
    <s v="Not Returned"/>
    <s v="Mobile App"/>
    <x v="340"/>
    <s v="Weekend"/>
  </r>
  <r>
    <s v="INV101533"/>
    <x v="272"/>
    <s v="CUST0293"/>
    <s v="Suresh Chandran"/>
    <s v="Gold"/>
    <s v="PRD026"/>
    <x v="99"/>
    <x v="1"/>
    <x v="30"/>
    <s v="FreshMart Mumbai Square"/>
    <x v="1"/>
    <n v="480418"/>
    <n v="4.4380102327556421E-3"/>
    <s v="EMP0250"/>
    <s v="Dinesh Pandian"/>
    <s v="Sales"/>
    <n v="6"/>
    <n v="355.35"/>
    <x v="0"/>
    <n v="0"/>
    <n v="2132.1"/>
    <n v="1483.5"/>
    <n v="648.6"/>
    <n v="0.30420711974110037"/>
    <s v="Net Banking"/>
    <s v="Not Returned"/>
    <s v="In-Store"/>
    <x v="344"/>
    <s v="Weekday"/>
  </r>
  <r>
    <s v="INV101539"/>
    <x v="218"/>
    <s v="CUST0574"/>
    <s v="Dhanush Nathan"/>
    <s v="Bronze"/>
    <s v="PRD032"/>
    <x v="42"/>
    <x v="1"/>
    <x v="142"/>
    <s v="FreshMart Tiruppur Circle"/>
    <x v="0"/>
    <n v="924804"/>
    <n v="0"/>
    <s v="EMP0034"/>
    <s v="Sangeetha Venkataraman"/>
    <s v="Cashier"/>
    <n v="3"/>
    <n v="141.11000000000001"/>
    <x v="4"/>
    <n v="21.17"/>
    <m/>
    <n v="347.73"/>
    <n v="54.43"/>
    <n v="0"/>
    <s v="Net Banking"/>
    <s v="Not Returned"/>
    <s v="In-Store"/>
    <x v="606"/>
    <s v="Weekday"/>
  </r>
  <r>
    <s v="INV101546"/>
    <x v="13"/>
    <s v="CUST0482"/>
    <s v="Prakash Naicker"/>
    <s v="Gold"/>
    <s v="PRD033"/>
    <x v="13"/>
    <x v="1"/>
    <x v="25"/>
    <s v="FreshMart Jaipur Market"/>
    <x v="2"/>
    <n v="2549253"/>
    <n v="3.7045361915823968E-4"/>
    <s v="EMP0349"/>
    <s v="Jagan Balan"/>
    <s v="Cashier"/>
    <n v="4"/>
    <n v="241.53"/>
    <x v="1"/>
    <n v="144.91999999999999"/>
    <n v="944.38"/>
    <n v="708.12"/>
    <n v="236.26"/>
    <n v="0.25017471780427369"/>
    <s v="Net Banking"/>
    <s v="Not Returned"/>
    <s v="Online"/>
    <x v="619"/>
    <s v="Weekend"/>
  </r>
  <r>
    <s v="INV101547"/>
    <x v="238"/>
    <s v="CUST0666"/>
    <s v="Anand Reddy"/>
    <s v="Gold"/>
    <s v="PRD110"/>
    <x v="47"/>
    <x v="3"/>
    <x v="164"/>
    <s v="FreshMart Mumbai Complex"/>
    <x v="1"/>
    <n v="797202"/>
    <n v="1.3172069312420188E-3"/>
    <s v="EMP0180"/>
    <s v="Venkat Balan"/>
    <s v="Billing"/>
    <n v="4"/>
    <n v="328.15"/>
    <x v="3"/>
    <n v="262.52"/>
    <n v="1050.08"/>
    <n v="1014.8"/>
    <n v="35.28"/>
    <n v="3.359744019503276E-2"/>
    <s v="Net Banking"/>
    <s v="Not Returned"/>
    <s v="In-Store"/>
    <x v="325"/>
    <s v="Weekday"/>
  </r>
  <r>
    <s v="INV101552"/>
    <x v="146"/>
    <s v="CUST0123"/>
    <s v="Sudha Rao"/>
    <s v="Bronze"/>
    <s v="PRD044"/>
    <x v="113"/>
    <x v="12"/>
    <x v="96"/>
    <s v="FreshMart Surat Central"/>
    <x v="1"/>
    <n v="969110"/>
    <n v="2.5907275747851118E-4"/>
    <s v="EMP0217"/>
    <s v="Radha Pillai"/>
    <s v="Sales"/>
    <n v="1"/>
    <n v="229.81"/>
    <x v="4"/>
    <n v="11.49"/>
    <n v="251.07"/>
    <n v="208.22"/>
    <n v="42.85"/>
    <n v="0.17066953439279883"/>
    <s v="Net Banking"/>
    <s v="Not Returned"/>
    <s v="In-Store"/>
    <x v="98"/>
    <s v="Weekend"/>
  </r>
  <r>
    <s v="INV101559"/>
    <x v="307"/>
    <s v="CUST0041"/>
    <s v="Geetha Iyer"/>
    <s v="Silver"/>
    <s v="PRD123"/>
    <x v="65"/>
    <x v="6"/>
    <x v="114"/>
    <s v="FreshMart Bengaluru Junction"/>
    <x v="0"/>
    <n v="4116030"/>
    <n v="2.004990245454965E-4"/>
    <s v="EMP0163"/>
    <s v="Revathi Raj"/>
    <s v="Cashier"/>
    <n v="5"/>
    <n v="183.39"/>
    <x v="2"/>
    <n v="91.69"/>
    <n v="825.26"/>
    <n v="792.15"/>
    <n v="33.11"/>
    <n v="4.0120689237331267E-2"/>
    <s v="Net Banking"/>
    <s v="Not Returned"/>
    <s v="In-Store"/>
    <x v="517"/>
    <s v="Weekday"/>
  </r>
  <r>
    <s v="INV101564"/>
    <x v="280"/>
    <s v="CUST0262"/>
    <s v="Udhay Mudaliar"/>
    <s v="Silver"/>
    <s v="PRD038"/>
    <x v="111"/>
    <x v="12"/>
    <x v="155"/>
    <s v="FreshMart Kolkata Nagar"/>
    <x v="3"/>
    <n v="486518"/>
    <n v="8.0216970389584757E-4"/>
    <s v="EMP0078"/>
    <s v="Hemalatha Naicker"/>
    <s v="Billing"/>
    <n v="3"/>
    <n v="130.09"/>
    <x v="0"/>
    <n v="0"/>
    <n v="390.27"/>
    <n v="337.86"/>
    <n v="52.41"/>
    <n v="0.13429164424629103"/>
    <s v="Net Banking"/>
    <s v="Not Returned"/>
    <s v="In-Store"/>
    <x v="593"/>
    <s v="Weekday"/>
  </r>
  <r>
    <s v="INV101567"/>
    <x v="256"/>
    <s v="CUST0185"/>
    <s v="Janani Sekar"/>
    <s v="Bronze"/>
    <s v="PRD146"/>
    <x v="74"/>
    <x v="10"/>
    <x v="9"/>
    <s v="FreshMart Hyderabad Heights"/>
    <x v="0"/>
    <n v="967200"/>
    <n v="1.3730355665839537E-4"/>
    <s v="EMP0273"/>
    <s v="Prasath Subramaniam"/>
    <s v="Store Manager"/>
    <n v="2"/>
    <n v="66.400000000000006"/>
    <x v="0"/>
    <n v="0"/>
    <n v="132.80000000000001"/>
    <n v="99.98"/>
    <n v="32.82"/>
    <n v="0.24713855421686745"/>
    <s v="Net Banking"/>
    <s v="Not Returned"/>
    <s v="In-Store"/>
    <x v="66"/>
    <s v="Weekday"/>
  </r>
  <r>
    <s v="INV101570"/>
    <x v="95"/>
    <s v="CUST0472"/>
    <s v="Banu Chandran"/>
    <s v="Gold"/>
    <s v="PRD111"/>
    <x v="3"/>
    <x v="3"/>
    <x v="17"/>
    <s v="FreshMart Coimbatore Heights"/>
    <x v="0"/>
    <n v="5159296"/>
    <n v="2.7349661659265137E-4"/>
    <s v="EMP0143"/>
    <s v="Chitra Prabhu"/>
    <s v="Sales"/>
    <n v="5"/>
    <n v="245.4"/>
    <x v="0"/>
    <n v="0"/>
    <n v="1411.05"/>
    <n v="954.5"/>
    <n v="456.55"/>
    <n v="0.32355338223308883"/>
    <s v="Net Banking"/>
    <s v="Not Returned"/>
    <s v="Online"/>
    <x v="203"/>
    <s v="Weekend"/>
  </r>
  <r>
    <s v="INV101572"/>
    <x v="318"/>
    <s v="CUST0234"/>
    <s v="Lakshmi Pandian"/>
    <s v="Bronze"/>
    <s v="PRD062"/>
    <x v="112"/>
    <x v="11"/>
    <x v="164"/>
    <s v="FreshMart Mumbai Complex"/>
    <x v="1"/>
    <n v="797202"/>
    <n v="5.5966994563485791E-4"/>
    <s v="EMP0180"/>
    <s v="Venkat Balan"/>
    <s v="Billing"/>
    <n v="1"/>
    <n v="446.17"/>
    <x v="0"/>
    <n v="0"/>
    <n v="446.17"/>
    <n v="325.61"/>
    <n v="120.56"/>
    <n v="0.27021090615684606"/>
    <s v="Net Banking"/>
    <s v="Not Returned"/>
    <s v="In-Store"/>
    <x v="41"/>
    <s v="Weekday"/>
  </r>
  <r>
    <s v="INV101576"/>
    <x v="137"/>
    <s v="CUST0600"/>
    <s v="Anitha Reddy"/>
    <s v="Gold"/>
    <s v="PRD129"/>
    <x v="41"/>
    <x v="7"/>
    <x v="13"/>
    <s v="FreshMart Madurai Crossing"/>
    <x v="0"/>
    <n v="1921769"/>
    <n v="8.600825593502654E-4"/>
    <s v="EMP0185"/>
    <s v="Ezhil Raj"/>
    <s v="Inventory"/>
    <n v="3"/>
    <n v="550.96"/>
    <x v="0"/>
    <n v="0"/>
    <n v="1652.88"/>
    <n v="1120.74"/>
    <n v="532.14"/>
    <n v="0.32194714679831565"/>
    <s v="Net Banking"/>
    <s v="Not Returned"/>
    <s v="In-Store"/>
    <x v="665"/>
    <s v="Weekday"/>
  </r>
  <r>
    <s v="INV101577"/>
    <x v="153"/>
    <s v="CUST0088"/>
    <s v="Eswari Achari"/>
    <s v="Silver"/>
    <s v="PRD020"/>
    <x v="80"/>
    <x v="0"/>
    <x v="137"/>
    <s v="FreshMart Surat Arcade"/>
    <x v="1"/>
    <n v="1016387"/>
    <n v="9.6105125311520128E-5"/>
    <s v="EMP0038"/>
    <s v="Yamuna Achari"/>
    <s v="Inventory"/>
    <n v="1"/>
    <n v="99.93"/>
    <x v="1"/>
    <n v="14.99"/>
    <n v="97.68"/>
    <n v="86.05"/>
    <n v="11.63"/>
    <n v="0.11906224406224407"/>
    <s v="Net Banking"/>
    <s v="Not Returned"/>
    <s v="Online"/>
    <x v="511"/>
    <s v="Weekend"/>
  </r>
  <r>
    <s v="INV101599"/>
    <x v="80"/>
    <s v="CUST0120"/>
    <s v="Lakshmi Balan"/>
    <s v="Silver"/>
    <s v="PRD032"/>
    <x v="42"/>
    <x v="1"/>
    <x v="81"/>
    <s v="FreshMart Tiruppur Colony"/>
    <x v="0"/>
    <n v="977898"/>
    <n v="1.4104743030459211E-4"/>
    <s v="EMP0097"/>
    <s v="Hari Pandian"/>
    <s v="Billing"/>
    <n v="1"/>
    <n v="141.11000000000001"/>
    <x v="1"/>
    <n v="21.17"/>
    <n v="137.93"/>
    <n v="115.91"/>
    <n v="22.02"/>
    <n v="0.15964619734648008"/>
    <s v="Net Banking"/>
    <s v="Not Returned"/>
    <s v="Online"/>
    <x v="105"/>
    <s v="Weekend"/>
  </r>
  <r>
    <s v="INV101603"/>
    <x v="149"/>
    <s v="CUST0183"/>
    <s v="Tara Balan"/>
    <s v="Silver"/>
    <s v="PRD139"/>
    <x v="96"/>
    <x v="10"/>
    <x v="113"/>
    <s v="FreshMart Bengaluru Enclave"/>
    <x v="0"/>
    <n v="569084"/>
    <n v="4.587899150213325E-4"/>
    <s v="EMP0102"/>
    <s v="Prasath Reddy"/>
    <s v="Cashier"/>
    <n v="3"/>
    <n v="91.61"/>
    <x v="4"/>
    <n v="13.74"/>
    <n v="261.08999999999997"/>
    <n v="212.1"/>
    <n v="48.99"/>
    <n v="0.18763644720211423"/>
    <s v="Net Banking"/>
    <s v="Not Returned"/>
    <s v="Online"/>
    <x v="666"/>
    <s v="Weekday"/>
  </r>
  <r>
    <s v="INV101618"/>
    <x v="8"/>
    <s v="CUST0250"/>
    <s v="Nirmala Mudaliar"/>
    <s v="Bronze"/>
    <s v="PRD104"/>
    <x v="100"/>
    <x v="4"/>
    <x v="124"/>
    <s v="FreshMart Erode Extension"/>
    <x v="0"/>
    <n v="5287316"/>
    <n v="4.1571186590701222E-5"/>
    <s v="EMP0205"/>
    <s v="Divya Menon"/>
    <s v="Store Manager"/>
    <n v="1"/>
    <n v="191.13"/>
    <x v="0"/>
    <n v="0"/>
    <n v="219.8"/>
    <n v="153.41999999999999"/>
    <n v="66.38"/>
    <n v="0.30200181983621471"/>
    <s v="Net Banking"/>
    <s v="Not Returned"/>
    <s v="In-Store"/>
    <x v="318"/>
    <s v="Weekend"/>
  </r>
  <r>
    <s v="INV101638"/>
    <x v="95"/>
    <s v="CUST0147"/>
    <s v="Hari Rao"/>
    <s v="Silver"/>
    <s v="PRD067"/>
    <x v="56"/>
    <x v="11"/>
    <x v="4"/>
    <s v="FreshMart Hyderabad Towers"/>
    <x v="0"/>
    <n v="1041021"/>
    <n v="8.2356647944662018E-4"/>
    <s v="EMP0069"/>
    <s v="Uma Chandran"/>
    <s v="Store Manager"/>
    <n v="5"/>
    <n v="186.38"/>
    <x v="3"/>
    <n v="186.38"/>
    <n v="857.35"/>
    <n v="678.3"/>
    <n v="179.05"/>
    <n v="0.2088411967107949"/>
    <s v="Net Banking"/>
    <s v="Not Returned"/>
    <s v="In-Store"/>
    <x v="224"/>
    <s v="Weekend"/>
  </r>
  <r>
    <s v="INV101640"/>
    <x v="68"/>
    <s v="CUST0246"/>
    <s v="Udhay Varma"/>
    <s v="Gold"/>
    <s v="PRD102"/>
    <x v="136"/>
    <x v="4"/>
    <x v="52"/>
    <s v="FreshMart Madurai Arcade"/>
    <x v="0"/>
    <n v="457604"/>
    <n v="3.9281999283223047E-3"/>
    <s v="EMP0024"/>
    <s v="Bhavani Kumar"/>
    <s v="Cashier"/>
    <n v="4"/>
    <n v="449.39"/>
    <x v="0"/>
    <n v="0"/>
    <n v="1797.56"/>
    <n v="1363.6"/>
    <n v="433.96"/>
    <n v="0.24141614188121677"/>
    <s v="Net Banking"/>
    <s v="Not Returned"/>
    <s v="Online"/>
    <x v="484"/>
    <s v="Weekday"/>
  </r>
  <r>
    <s v="INV101644"/>
    <x v="68"/>
    <s v="CUST0250"/>
    <s v="Nirmala Mudaliar"/>
    <s v="Bronze"/>
    <s v="PRD050"/>
    <x v="40"/>
    <x v="5"/>
    <x v="105"/>
    <s v="FreshMart Kanpur Gardens"/>
    <x v="2"/>
    <n v="2474333"/>
    <n v="7.4682752887343778E-5"/>
    <s v="EMP0267"/>
    <s v="Ashok Pillai"/>
    <s v="HR"/>
    <n v="4"/>
    <n v="51.33"/>
    <x v="2"/>
    <n v="20.53"/>
    <n v="184.79"/>
    <n v="149.91999999999999"/>
    <n v="34.869999999999997"/>
    <n v="0.18870068726662698"/>
    <s v="Net Banking"/>
    <s v="Not Returned"/>
    <s v="Online"/>
    <x v="109"/>
    <s v="Weekday"/>
  </r>
  <r>
    <s v="INV101650"/>
    <x v="148"/>
    <s v="CUST0600"/>
    <s v="Anitha Reddy"/>
    <s v="Gold"/>
    <s v="PRD109"/>
    <x v="93"/>
    <x v="3"/>
    <x v="137"/>
    <s v="FreshMart Surat Arcade"/>
    <x v="1"/>
    <n v="1016387"/>
    <n v="1.2808408608138435E-3"/>
    <s v="EMP0038"/>
    <s v="Yamuna Achari"/>
    <s v="Inventory"/>
    <n v="8"/>
    <n v="180.81"/>
    <x v="2"/>
    <n v="144.65"/>
    <n v="1301.83"/>
    <n v="1103.5999999999999"/>
    <n v="198.23"/>
    <n v="0.15227026570289515"/>
    <s v="Net Banking"/>
    <s v="Not Returned"/>
    <s v="In-Store"/>
    <x v="667"/>
    <s v="Weekday"/>
  </r>
  <r>
    <s v="INV101651"/>
    <x v="273"/>
    <s v="CUST0292"/>
    <s v="Nirmala Venkataraman"/>
    <s v="Silver"/>
    <s v="PRD008"/>
    <x v="88"/>
    <x v="9"/>
    <x v="98"/>
    <s v="FreshMart Mysuru Plaza"/>
    <x v="0"/>
    <n v="538449"/>
    <n v="7.1951104004278955E-4"/>
    <s v="EMP0104"/>
    <s v="Pandi Nair"/>
    <s v="Inventory"/>
    <n v="1"/>
    <n v="455.79"/>
    <x v="1"/>
    <n v="68.37"/>
    <n v="387.42"/>
    <n v="282.88"/>
    <n v="104.54"/>
    <n v="0.26983635331165146"/>
    <s v="Net Banking"/>
    <s v="Returned"/>
    <s v="In-Store"/>
    <x v="576"/>
    <s v="Weekday"/>
  </r>
  <r>
    <s v="INV101654"/>
    <x v="104"/>
    <s v="CUST0155"/>
    <s v="Karthik Prabhu"/>
    <s v="Bronze"/>
    <s v="PRD069"/>
    <x v="141"/>
    <x v="11"/>
    <x v="164"/>
    <s v="FreshMart Mumbai Complex"/>
    <x v="1"/>
    <n v="797202"/>
    <n v="1.0588157079385149E-3"/>
    <s v="EMP0180"/>
    <s v="Venkat Balan"/>
    <s v="Billing"/>
    <n v="2"/>
    <n v="468.94"/>
    <x v="2"/>
    <n v="93.79"/>
    <n v="844.09"/>
    <n v="673.6"/>
    <n v="170.49"/>
    <n v="0.2019808314279283"/>
    <s v="Net Banking"/>
    <s v="Not Returned"/>
    <s v="In-Store"/>
    <x v="493"/>
    <s v="Weekday"/>
  </r>
  <r>
    <s v="INV101659"/>
    <x v="119"/>
    <s v="CUST0091"/>
    <s v="Prasath Selvam"/>
    <s v="Bronze"/>
    <s v="PRD053"/>
    <x v="50"/>
    <x v="5"/>
    <x v="34"/>
    <s v="FreshMart Kochi Circle"/>
    <x v="0"/>
    <n v="4405163"/>
    <n v="1.7895138045970148E-4"/>
    <s v="EMP0158"/>
    <s v="Kavya Varma"/>
    <s v="Sales"/>
    <n v="3"/>
    <n v="262.77"/>
    <x v="0"/>
    <n v="0"/>
    <n v="788.31"/>
    <n v="583.91999999999996"/>
    <n v="204.39"/>
    <n v="0.2592761730791186"/>
    <s v="Net Banking"/>
    <s v="Not Returned"/>
    <s v="Online"/>
    <x v="54"/>
    <s v="Weekday"/>
  </r>
  <r>
    <s v="INV101669"/>
    <x v="247"/>
    <s v="CUST0555"/>
    <s v="Anjali Venkataraman"/>
    <s v="Silver"/>
    <s v="PRD013"/>
    <x v="44"/>
    <x v="0"/>
    <x v="54"/>
    <s v="FreshMart Pune Extension"/>
    <x v="1"/>
    <n v="2151660"/>
    <n v="1.421971872879544E-4"/>
    <s v="EMP0013"/>
    <s v="Gokul Achari"/>
    <s v="Billing"/>
    <n v="2"/>
    <n v="161.03"/>
    <x v="4"/>
    <n v="16.100000000000001"/>
    <n v="305.95999999999998"/>
    <n v="248.48"/>
    <n v="57.48"/>
    <n v="0.18786769512354556"/>
    <s v="Net Banking"/>
    <s v="Returned"/>
    <s v="Mobile App"/>
    <x v="83"/>
    <s v="Weekday"/>
  </r>
  <r>
    <s v="INV101670"/>
    <x v="19"/>
    <s v="CUST0312"/>
    <s v="Tara Sharma"/>
    <s v="Gold"/>
    <s v="PRD022"/>
    <x v="10"/>
    <x v="0"/>
    <x v="96"/>
    <s v="FreshMart Surat Central"/>
    <x v="1"/>
    <n v="969110"/>
    <n v="1.4240798258195663E-3"/>
    <s v="EMP0217"/>
    <s v="Radha Pillai"/>
    <s v="Sales"/>
    <n v="3"/>
    <n v="421.08"/>
    <x v="4"/>
    <n v="63.16"/>
    <n v="1380.09"/>
    <n v="958.11"/>
    <n v="421.98"/>
    <n v="0.30576266765210969"/>
    <s v="Net Banking"/>
    <s v="Returned"/>
    <s v="In-Store"/>
    <x v="668"/>
    <s v="Weekend"/>
  </r>
  <r>
    <s v="INV101676"/>
    <x v="315"/>
    <s v="CUST0046"/>
    <s v="Kishore Murugan"/>
    <s v="Gold"/>
    <s v="PRD028"/>
    <x v="48"/>
    <x v="1"/>
    <x v="24"/>
    <s v="FreshMart Bengaluru Market"/>
    <x v="0"/>
    <n v="4760462"/>
    <n v="3.0562999977733256E-4"/>
    <s v="EMP0114"/>
    <s v="Devi Krishnan"/>
    <s v="Store Manager"/>
    <n v="4"/>
    <n v="404.15"/>
    <x v="2"/>
    <n v="161.66"/>
    <n v="1454.94"/>
    <n v="1239.92"/>
    <n v="215.02"/>
    <n v="0.14778616300328537"/>
    <s v="Net Banking"/>
    <s v="Not Returned"/>
    <s v="In-Store"/>
    <x v="214"/>
    <s v="Weekday"/>
  </r>
  <r>
    <s v="INV101678"/>
    <x v="237"/>
    <s v="CUST0437"/>
    <s v="Vasanth Krishnan"/>
    <s v="Silver"/>
    <s v="PRD073"/>
    <x v="61"/>
    <x v="2"/>
    <x v="49"/>
    <s v="FreshMart Mysuru Main Road"/>
    <x v="0"/>
    <n v="4458567"/>
    <n v="1.6733851930452094E-4"/>
    <s v="EMP0270"/>
    <s v="Priya Venkataraman"/>
    <s v="Operations"/>
    <n v="2"/>
    <n v="392.68"/>
    <x v="4"/>
    <n v="39.270000000000003"/>
    <n v="746.09"/>
    <n v="638.1"/>
    <n v="107.99"/>
    <n v="0.14474125105550267"/>
    <s v="Net Banking"/>
    <s v="Not Returned"/>
    <s v="In-Store"/>
    <x v="163"/>
    <s v="Weekday"/>
  </r>
  <r>
    <s v="INV101680"/>
    <x v="22"/>
    <s v="CUST0651"/>
    <s v="Ilango Mudaliar"/>
    <s v="Bronze"/>
    <s v="PRD098"/>
    <x v="94"/>
    <x v="4"/>
    <x v="168"/>
    <s v="FreshMart Jaipur Junction"/>
    <x v="2"/>
    <n v="4786252"/>
    <n v="6.9473985072244414E-5"/>
    <s v="EMP0028"/>
    <s v="Thiru Krishnan"/>
    <s v="Sales"/>
    <n v="4"/>
    <n v="83.13"/>
    <x v="0"/>
    <n v="0"/>
    <n v="332.52"/>
    <n v="276.36"/>
    <n v="56.16"/>
    <n v="0.16889209671598701"/>
    <s v="Net Banking"/>
    <s v="Not Returned"/>
    <s v="In-Store"/>
    <x v="506"/>
    <s v="Weekday"/>
  </r>
  <r>
    <s v="INV101682"/>
    <x v="351"/>
    <s v="CUST0439"/>
    <s v="Vijay Velan"/>
    <s v="Silver"/>
    <s v="Missing Product Id"/>
    <x v="124"/>
    <x v="1"/>
    <x v="26"/>
    <s v="FreshMart Chennai Gardens"/>
    <x v="0"/>
    <n v="1922335"/>
    <n v="4.1501611321647887E-4"/>
    <s v="EMP0336"/>
    <s v="Sanjay Sharma"/>
    <s v="Billing"/>
    <n v="4"/>
    <n v="221.61"/>
    <x v="2"/>
    <n v="88.64"/>
    <n v="797.8"/>
    <n v="728.68"/>
    <n v="69.12"/>
    <n v="8.6638255201804973E-2"/>
    <s v="Net Banking"/>
    <s v="Returned"/>
    <s v="In-Store"/>
    <x v="669"/>
    <s v="Weekday"/>
  </r>
  <r>
    <s v="INV101698"/>
    <x v="109"/>
    <s v="CUST0086"/>
    <s v="Anjali Prabhu"/>
    <s v="Silver"/>
    <s v="PRD114"/>
    <x v="37"/>
    <x v="3"/>
    <x v="8"/>
    <s v="FreshMart Kochi Plaza"/>
    <x v="0"/>
    <n v="2481146"/>
    <n v="3.9345125196179508E-4"/>
    <s v="EMP0228"/>
    <s v="Poornima Naidu"/>
    <s v="Sales"/>
    <n v="5"/>
    <n v="188.64"/>
    <x v="2"/>
    <n v="94.32"/>
    <n v="976.21"/>
    <n v="791.4"/>
    <n v="184.81"/>
    <n v="0.18931377470011576"/>
    <s v="Net Banking"/>
    <s v="Not Returned"/>
    <s v="In-Store"/>
    <x v="544"/>
    <s v="Weekend"/>
  </r>
  <r>
    <s v="INV101703"/>
    <x v="327"/>
    <s v="CUST0549"/>
    <s v="Chandrasekar Varma"/>
    <s v="Bronze"/>
    <s v="PRD014"/>
    <x v="67"/>
    <x v="0"/>
    <x v="149"/>
    <s v="FreshMart Chennai Main Road"/>
    <x v="0"/>
    <n v="579392"/>
    <n v="1.2002927206450902E-3"/>
    <s v="EMP0133"/>
    <s v="Deepak Naicker"/>
    <s v="Sales"/>
    <n v="2"/>
    <n v="434.65"/>
    <x v="3"/>
    <n v="173.86"/>
    <n v="695.44"/>
    <n v="703.26"/>
    <n v="-7.82"/>
    <n v="-1.1244679627286322E-2"/>
    <s v="Net Banking"/>
    <s v="Not Returned"/>
    <s v="Online"/>
    <x v="189"/>
    <s v="Weekday"/>
  </r>
  <r>
    <s v="INV101707"/>
    <x v="234"/>
    <s v="CUST0231"/>
    <s v="Suresh Menon"/>
    <s v="Gold"/>
    <s v="PRD029"/>
    <x v="11"/>
    <x v="1"/>
    <x v="120"/>
    <s v="FreshMart Mumbai Colony"/>
    <x v="1"/>
    <n v="443076"/>
    <n v="4.4138251676913215E-3"/>
    <s v="EMP0187"/>
    <s v="Yogesh Naidu"/>
    <s v="Billing"/>
    <n v="6"/>
    <n v="362.16"/>
    <x v="2"/>
    <n v="217.3"/>
    <n v="1955.66"/>
    <n v="1567.32"/>
    <n v="388.34"/>
    <n v="0.198572348976816"/>
    <s v="Net Banking"/>
    <s v="Not Returned"/>
    <s v="In-Store"/>
    <x v="470"/>
    <s v="Weekday"/>
  </r>
  <r>
    <s v="INV101714"/>
    <x v="11"/>
    <s v="CUST0092"/>
    <s v="Naveen Kumar"/>
    <s v="Gold"/>
    <s v="PRD076"/>
    <x v="144"/>
    <x v="2"/>
    <x v="162"/>
    <s v="FreshMart Lucknow Arcade"/>
    <x v="2"/>
    <n v="2314617"/>
    <n v="7.4792503468176384E-4"/>
    <s v="EMP0291"/>
    <s v="Sathish Nathan"/>
    <s v="HR"/>
    <n v="4"/>
    <n v="432.79"/>
    <x v="0"/>
    <n v="0"/>
    <n v="1731.16"/>
    <n v="1280.76"/>
    <n v="450.4"/>
    <n v="0.26017236997157972"/>
    <s v="Net Banking"/>
    <s v="Not Returned"/>
    <s v="In-Store"/>
    <x v="40"/>
    <s v="Weekday"/>
  </r>
  <r>
    <s v="INV101716"/>
    <x v="6"/>
    <s v="CUST0636"/>
    <s v="Ilango Iyer"/>
    <s v="Bronze"/>
    <s v="PRD087"/>
    <x v="19"/>
    <x v="8"/>
    <x v="171"/>
    <s v="FreshMart Ahmedabad Square"/>
    <x v="1"/>
    <n v="4200752"/>
    <n v="5.854904074318122E-5"/>
    <s v="EMP0080"/>
    <s v="Charulatha Balan"/>
    <s v="Sales"/>
    <n v="3"/>
    <n v="71.290000000000006"/>
    <x v="0"/>
    <n v="0"/>
    <n v="245.95"/>
    <n v="178.11"/>
    <n v="67.84"/>
    <n v="0.27582842041065259"/>
    <s v="Net Banking"/>
    <s v="Not Returned"/>
    <s v="In-Store"/>
    <x v="638"/>
    <s v="Weekend"/>
  </r>
  <r>
    <s v="INV101717"/>
    <x v="335"/>
    <s v="CUST0227"/>
    <s v="Missing Customer Name"/>
    <s v="Silver"/>
    <s v="PRD017"/>
    <x v="27"/>
    <x v="0"/>
    <x v="14"/>
    <s v="FreshMart Bengaluru Circle"/>
    <x v="0"/>
    <n v="926537"/>
    <n v="2.4497672516046311E-3"/>
    <s v="EMP0263"/>
    <s v="Vani Nair"/>
    <s v="Cashier"/>
    <n v="5"/>
    <n v="464.41"/>
    <x v="1"/>
    <n v="348.31"/>
    <n v="2269.8000000000002"/>
    <n v="1988.45"/>
    <n v="281.35000000000002"/>
    <n v="0.12395365230416777"/>
    <s v="Net Banking"/>
    <s v="Not Returned"/>
    <s v="In-Store"/>
    <x v="670"/>
    <s v="Weekend"/>
  </r>
  <r>
    <s v="INV101718"/>
    <x v="237"/>
    <s v="CUST0545"/>
    <s v="Prakash Mudaliar"/>
    <s v="Bronze"/>
    <s v="PRD128"/>
    <x v="105"/>
    <x v="7"/>
    <x v="29"/>
    <s v="FreshMart Ahmedabad Hub"/>
    <x v="0"/>
    <n v="489039"/>
    <n v="8.7986847674725334E-4"/>
    <s v="EMP0235"/>
    <s v="Mani Chandran"/>
    <s v="Cashier"/>
    <n v="2"/>
    <n v="253.11"/>
    <x v="1"/>
    <n v="75.930000000000007"/>
    <n v="430.29"/>
    <n v="381.48"/>
    <n v="48.81"/>
    <n v="0.11343512514815589"/>
    <s v="Net Banking"/>
    <s v="Not Returned"/>
    <s v="In-Store"/>
    <x v="374"/>
    <s v="Weekday"/>
  </r>
  <r>
    <s v="INV101719"/>
    <x v="93"/>
    <s v="CUST0137"/>
    <s v="Raghav Selvam"/>
    <s v="Gold"/>
    <s v="PRD031"/>
    <x v="90"/>
    <x v="1"/>
    <x v="146"/>
    <s v="FreshMart Pune Complex"/>
    <x v="1"/>
    <n v="540374"/>
    <n v="5.3793298715334196E-3"/>
    <s v="EMP0141"/>
    <s v="Mala Velan"/>
    <s v="Sales"/>
    <n v="8"/>
    <n v="351.07"/>
    <x v="2"/>
    <n v="280.86"/>
    <n v="2906.85"/>
    <n v="2174.2399999999998"/>
    <n v="732.61"/>
    <n v="0.25202882845692076"/>
    <s v="Net Banking"/>
    <s v="Not Returned"/>
    <s v="Mobile App"/>
    <x v="93"/>
    <s v="Weekend"/>
  </r>
  <r>
    <s v="INV101728"/>
    <x v="46"/>
    <s v="CUST0658"/>
    <s v="Udhay Subramaniam"/>
    <s v="Gold"/>
    <s v="PRD017"/>
    <x v="27"/>
    <x v="0"/>
    <x v="60"/>
    <s v="FreshMart Surat Hub"/>
    <x v="1"/>
    <n v="2213249"/>
    <n v="6.9214083006476003E-4"/>
    <s v="EMP0063"/>
    <s v="Lakshmi Devi"/>
    <s v="Store Manager"/>
    <n v="3"/>
    <n v="493.36"/>
    <x v="2"/>
    <n v="148.01"/>
    <n v="1531.88"/>
    <n v="1193.07"/>
    <n v="338.81"/>
    <n v="0.22117267671096952"/>
    <s v="Net Banking"/>
    <s v="Not Returned"/>
    <s v="In-Store"/>
    <x v="292"/>
    <s v="Weekend"/>
  </r>
  <r>
    <s v="INV101733"/>
    <x v="170"/>
    <s v="CUST0281"/>
    <s v="Kamala Varma"/>
    <s v="Silver"/>
    <s v="PRD010"/>
    <x v="127"/>
    <x v="9"/>
    <x v="66"/>
    <s v="FreshMart Ahmedabad Crossing"/>
    <x v="1"/>
    <n v="2143974"/>
    <n v="3.4011606484033856E-4"/>
    <s v="EMP0126"/>
    <s v="Anjali Kumar"/>
    <s v="Sales"/>
    <n v="4"/>
    <n v="182.3"/>
    <x v="0"/>
    <n v="0"/>
    <n v="729.2"/>
    <n v="430.4"/>
    <n v="298.8"/>
    <n v="0.4097641250685683"/>
    <s v="Net Banking"/>
    <s v="Not Returned"/>
    <s v="In-Store"/>
    <x v="113"/>
    <s v="Weekday"/>
  </r>
  <r>
    <s v="INV101748"/>
    <x v="352"/>
    <s v="CUST0644"/>
    <s v="Prakash Selvam"/>
    <s v="Bronze"/>
    <s v="PRD060"/>
    <x v="114"/>
    <x v="11"/>
    <x v="92"/>
    <s v="FreshMart Erode Central"/>
    <x v="0"/>
    <n v="983222"/>
    <n v="6.6760100974144198E-5"/>
    <s v="EMP0157"/>
    <s v="Elango Velan"/>
    <s v="Cashier"/>
    <n v="1"/>
    <n v="72.930000000000007"/>
    <x v="2"/>
    <n v="7.29"/>
    <n v="65.64"/>
    <n v="54.25"/>
    <n v="11.39"/>
    <n v="0.17352224253503962"/>
    <s v="Net Banking"/>
    <s v="Not Returned"/>
    <s v="Online"/>
    <x v="383"/>
    <s v="Weekday"/>
  </r>
  <r>
    <s v="INV101802"/>
    <x v="247"/>
    <s v="CUST0634"/>
    <s v="Chandrasekar Pandian"/>
    <s v="Gold"/>
    <s v="PRD034"/>
    <x v="84"/>
    <x v="1"/>
    <x v="142"/>
    <s v="FreshMart Tiruppur Circle"/>
    <x v="0"/>
    <n v="924804"/>
    <n v="3.5067971159294294E-4"/>
    <s v="EMP0034"/>
    <s v="Sangeetha Venkataraman"/>
    <s v="Cashier"/>
    <n v="3"/>
    <n v="127.18"/>
    <x v="1"/>
    <n v="57.23"/>
    <n v="324.31"/>
    <n v="292.05"/>
    <n v="32.26"/>
    <n v="9.9472726712096449E-2"/>
    <s v="Net Banking"/>
    <s v="Not Returned"/>
    <s v="Online"/>
    <x v="291"/>
    <s v="Weekday"/>
  </r>
  <r>
    <s v="INV101805"/>
    <x v="240"/>
    <s v="CUST0044"/>
    <s v="Lakshmi Gounder"/>
    <s v="Bronze"/>
    <s v="PRD008"/>
    <x v="88"/>
    <x v="9"/>
    <x v="66"/>
    <s v="FreshMart Ahmedabad Crossing"/>
    <x v="1"/>
    <n v="2143974"/>
    <n v="4.2518239493575952E-4"/>
    <s v="EMP0119"/>
    <s v="Om Sharma"/>
    <s v="Sales"/>
    <n v="2"/>
    <n v="455.79"/>
    <x v="0"/>
    <n v="0"/>
    <n v="911.58"/>
    <n v="565.76"/>
    <n v="345.82"/>
    <n v="0.37936330327563128"/>
    <s v="Net Banking"/>
    <s v="Not Returned"/>
    <s v="In-Store"/>
    <x v="319"/>
    <s v="Weekday"/>
  </r>
  <r>
    <s v="INV101813"/>
    <x v="105"/>
    <s v="CUST0028"/>
    <s v="Nithya Pillai"/>
    <s v="Bronze"/>
    <s v="PRD115"/>
    <x v="20"/>
    <x v="3"/>
    <x v="32"/>
    <s v="FreshMart Bengaluru Colony"/>
    <x v="0"/>
    <n v="4433499"/>
    <n v="2.017052445483804E-4"/>
    <s v="EMP0191"/>
    <s v="Thenmozhi Krishnan"/>
    <s v="Billing"/>
    <n v="3"/>
    <n v="372.61"/>
    <x v="3"/>
    <n v="223.57"/>
    <n v="894.26"/>
    <n v="959.73"/>
    <n v="-65.47"/>
    <n v="-7.32113702949925E-2"/>
    <s v="Net Banking"/>
    <s v="Not Returned"/>
    <s v="In-Store"/>
    <x v="454"/>
    <s v="Weekday"/>
  </r>
  <r>
    <s v="INV101816"/>
    <x v="247"/>
    <s v="CUST0453"/>
    <s v="Prasath Nair"/>
    <s v="Bronze"/>
    <s v="PRD034"/>
    <x v="84"/>
    <x v="1"/>
    <x v="17"/>
    <s v="FreshMart Coimbatore Heights"/>
    <x v="0"/>
    <n v="5159296"/>
    <n v="2.4197099759347012E-5"/>
    <s v="EMP0143"/>
    <s v="Chitra Prabhu"/>
    <s v="Sales"/>
    <n v="1"/>
    <n v="124.84"/>
    <x v="0"/>
    <n v="0"/>
    <n v="124.84"/>
    <n v="97.35"/>
    <n v="27.49"/>
    <n v="0.22020185837872475"/>
    <s v="Net Banking"/>
    <s v="Not Returned"/>
    <s v="In-Store"/>
    <x v="42"/>
    <s v="Weekday"/>
  </r>
  <r>
    <s v="INV101821"/>
    <x v="69"/>
    <s v="CUST0054"/>
    <s v="Deepak Pillai"/>
    <s v="Gold"/>
    <s v="PRD026"/>
    <x v="99"/>
    <x v="1"/>
    <x v="71"/>
    <s v="FreshMart Nagpur Central"/>
    <x v="1"/>
    <n v="590020"/>
    <n v="3.4874072065353714E-3"/>
    <s v="EMP0344"/>
    <s v="Meena Kumar"/>
    <s v="Sales"/>
    <n v="6"/>
    <n v="342.94"/>
    <x v="0"/>
    <n v="0"/>
    <n v="2057.64"/>
    <n v="1483.5"/>
    <n v="574.14"/>
    <n v="0.27902840146964486"/>
    <s v="Net Banking"/>
    <s v="Not Returned"/>
    <s v="In-Store"/>
    <x v="600"/>
    <s v="Weekday"/>
  </r>
  <r>
    <s v="INV101827"/>
    <x v="153"/>
    <s v="CUST0576"/>
    <s v="Vasanthi Chandran"/>
    <s v="Gold"/>
    <s v="PRD031"/>
    <x v="90"/>
    <x v="1"/>
    <x v="94"/>
    <s v="FreshMart Surat Colony"/>
    <x v="1"/>
    <n v="2397693"/>
    <n v="9.344107022875739E-4"/>
    <s v="EMP0084"/>
    <s v="Lakshmi Velan"/>
    <s v="Cashier"/>
    <n v="5"/>
    <n v="389.64"/>
    <x v="0"/>
    <n v="0"/>
    <n v="2240.4299999999998"/>
    <n v="1358.9"/>
    <n v="881.53"/>
    <n v="0.39346464741143444"/>
    <s v="Net Banking"/>
    <s v="Not Returned"/>
    <s v="In-Store"/>
    <x v="183"/>
    <s v="Weekend"/>
  </r>
  <r>
    <s v="INV101856"/>
    <x v="277"/>
    <s v="CUST0519"/>
    <s v="Padma Murugan"/>
    <s v="Silver"/>
    <s v="PRD094"/>
    <x v="109"/>
    <x v="4"/>
    <x v="100"/>
    <s v="FreshMart Erode Plaza"/>
    <x v="0"/>
    <n v="584869"/>
    <n v="2.3491243338251817E-3"/>
    <s v="EMP0212"/>
    <s v="Tamil Pandian"/>
    <s v="Billing"/>
    <n v="4"/>
    <n v="298.68"/>
    <x v="0"/>
    <n v="0"/>
    <n v="1373.93"/>
    <n v="1002.76"/>
    <n v="371.17"/>
    <n v="0.27015204559184236"/>
    <s v="Net Banking"/>
    <s v="Not Returned"/>
    <s v="Mobile App"/>
    <x v="671"/>
    <s v="Weekend"/>
  </r>
  <r>
    <s v="INV101857"/>
    <x v="153"/>
    <s v="CUST0684"/>
    <s v="Missing Customer Name"/>
    <s v="Gold"/>
    <s v="PRD144"/>
    <x v="108"/>
    <x v="10"/>
    <x v="6"/>
    <s v="FreshMart Surat Junction"/>
    <x v="1"/>
    <n v="2138213"/>
    <n v="4.3583590596446656E-4"/>
    <s v="EMP0257"/>
    <s v="Sangeetha Naidu"/>
    <s v="Cashier"/>
    <n v="3"/>
    <n v="270.12"/>
    <x v="0"/>
    <n v="0"/>
    <n v="931.91"/>
    <n v="558.12"/>
    <n v="373.79"/>
    <n v="0.40110096468543105"/>
    <s v="Net Banking"/>
    <s v="Not Returned"/>
    <s v="In-Store"/>
    <x v="343"/>
    <s v="Weekend"/>
  </r>
  <r>
    <s v="INV101860"/>
    <x v="190"/>
    <s v="CUST0319"/>
    <s v="Malathi Nathan"/>
    <s v="Silver"/>
    <s v="PRD129"/>
    <x v="41"/>
    <x v="7"/>
    <x v="176"/>
    <s v="FreshMart Kolkata Towers"/>
    <x v="3"/>
    <n v="575642"/>
    <n v="3.4064227419125085E-3"/>
    <s v="EMP0200"/>
    <s v="Lalitha Varma"/>
    <s v="Cashier"/>
    <n v="5"/>
    <n v="490.22"/>
    <x v="3"/>
    <n v="490.22"/>
    <n v="1960.88"/>
    <n v="1867.9"/>
    <n v="92.98"/>
    <n v="4.7417486026681895E-2"/>
    <s v="Net Banking"/>
    <s v="Not Returned"/>
    <s v="In-Store"/>
    <x v="560"/>
    <s v="Weekday"/>
  </r>
  <r>
    <s v="INV101864"/>
    <x v="218"/>
    <s v="CUST0384"/>
    <s v="Anand Kumar"/>
    <s v="Gold"/>
    <s v="PRD032"/>
    <x v="42"/>
    <x v="1"/>
    <x v="99"/>
    <s v="FreshMart Salem Extension"/>
    <x v="0"/>
    <n v="476658"/>
    <n v="2.2422575515359021E-3"/>
    <s v="EMP0229"/>
    <s v="Udhay Sekar"/>
    <s v="Sales"/>
    <n v="7"/>
    <n v="160.72"/>
    <x v="4"/>
    <n v="56.25"/>
    <n v="1068.79"/>
    <n v="811.37"/>
    <n v="257.42"/>
    <n v="0.24085180437691223"/>
    <s v="Net Banking"/>
    <s v="Not Returned"/>
    <s v="In-Store"/>
    <x v="153"/>
    <s v="Weekday"/>
  </r>
  <r>
    <s v="INV101866"/>
    <x v="240"/>
    <s v="CUST0495"/>
    <s v="Bhuvana Pillai"/>
    <s v="Gold"/>
    <s v="PRD035"/>
    <x v="29"/>
    <x v="1"/>
    <x v="165"/>
    <s v="FreshMart Mysuru Enclave"/>
    <x v="0"/>
    <n v="523684"/>
    <n v="6.4615684267611767E-3"/>
    <s v="EMP0147"/>
    <s v="Hemalatha Naidu"/>
    <s v="Billing"/>
    <n v="7"/>
    <n v="568.71"/>
    <x v="1"/>
    <n v="597.15"/>
    <n v="3383.82"/>
    <n v="2728.6"/>
    <n v="655.22"/>
    <n v="0.19363323108203154"/>
    <s v="Net Banking"/>
    <s v="Not Returned"/>
    <s v="In-Store"/>
    <x v="354"/>
    <s v="Weekday"/>
  </r>
  <r>
    <s v="INV101867"/>
    <x v="154"/>
    <s v="CUST0200"/>
    <s v="Karthik Achari"/>
    <s v="Gold"/>
    <s v="PRD096"/>
    <x v="132"/>
    <x v="4"/>
    <x v="44"/>
    <s v="FreshMart Tiruppur Plaza"/>
    <x v="0"/>
    <n v="4650212"/>
    <n v="2.6543521026568248E-4"/>
    <s v="EMP0349"/>
    <s v="Jagan Balan"/>
    <s v="Cashier"/>
    <n v="6"/>
    <n v="216.55"/>
    <x v="4"/>
    <n v="64.97"/>
    <n v="1234.33"/>
    <n v="1021.2"/>
    <n v="213.13"/>
    <n v="0.17266857323406221"/>
    <s v="Net Banking"/>
    <s v="Not Returned"/>
    <s v="Online"/>
    <x v="233"/>
    <s v="Weekday"/>
  </r>
  <r>
    <s v="INV101879"/>
    <x v="239"/>
    <s v="CUST0429"/>
    <s v="Banu Naicker"/>
    <s v="Bronze"/>
    <s v="PRD009"/>
    <x v="21"/>
    <x v="9"/>
    <x v="65"/>
    <s v="FreshMart Tiruppur Enclave"/>
    <x v="0"/>
    <n v="578838"/>
    <n v="2.1726804390865841E-3"/>
    <s v="EMP0323"/>
    <s v="Kavya Gupta"/>
    <s v="Sales"/>
    <n v="2"/>
    <n v="661.91"/>
    <x v="4"/>
    <n v="66.19"/>
    <n v="1257.6300000000001"/>
    <n v="797.44"/>
    <n v="460.19"/>
    <n v="0.36591843387959888"/>
    <s v="Net Banking"/>
    <s v="Not Returned"/>
    <s v="In-Store"/>
    <x v="672"/>
    <s v="Weekday"/>
  </r>
  <r>
    <s v="INV101884"/>
    <x v="239"/>
    <s v="CUST0492"/>
    <s v="Jagan Devi"/>
    <s v="Bronze"/>
    <s v="PRD100"/>
    <x v="142"/>
    <x v="4"/>
    <x v="42"/>
    <s v="FreshMart Madurai Colony"/>
    <x v="0"/>
    <n v="2169082"/>
    <n v="2.1424731752879792E-4"/>
    <s v="EMP0285"/>
    <s v="Lalitha Murugan"/>
    <s v="Store Manager"/>
    <n v="2"/>
    <n v="290.45"/>
    <x v="3"/>
    <n v="116.18"/>
    <n v="464.72"/>
    <n v="475.78"/>
    <n v="-11.06"/>
    <n v="-2.3799276983990359E-2"/>
    <s v="Net Banking"/>
    <s v="Not Returned"/>
    <s v="Mobile App"/>
    <x v="31"/>
    <s v="Weekday"/>
  </r>
  <r>
    <s v="INV101887"/>
    <x v="304"/>
    <s v="CUST0138"/>
    <s v="Bhavani Gounder"/>
    <s v="Bronze"/>
    <s v="PRD085"/>
    <x v="117"/>
    <x v="8"/>
    <x v="147"/>
    <s v="FreshMart Delhi Extension"/>
    <x v="2"/>
    <n v="426625"/>
    <n v="2.4657486082625257E-3"/>
    <s v="EMP0272"/>
    <s v="Dhanush Pillai"/>
    <s v="Store Manager"/>
    <n v="3"/>
    <n v="389.61"/>
    <x v="2"/>
    <n v="116.88"/>
    <n v="1051.95"/>
    <n v="1008.21"/>
    <n v="43.74"/>
    <n v="4.1579923000142592E-2"/>
    <s v="Net Banking"/>
    <s v="Not Returned"/>
    <s v="Mobile App"/>
    <x v="622"/>
    <s v="Weekday"/>
  </r>
  <r>
    <s v="INV101890"/>
    <x v="7"/>
    <s v="CUST0537"/>
    <s v="Ashok Balan"/>
    <s v="Silver"/>
    <s v="PRD009"/>
    <x v="21"/>
    <x v="9"/>
    <x v="116"/>
    <s v="FreshMart Surat Enclave"/>
    <x v="1"/>
    <n v="1079276"/>
    <n v="1.798474162308807E-3"/>
    <s v="EMP0211"/>
    <s v="Tamil Mudaliar"/>
    <s v="Cashier"/>
    <n v="3"/>
    <n v="661.91"/>
    <x v="1"/>
    <n v="297.86"/>
    <n v="1941.05"/>
    <n v="1196.1600000000001"/>
    <n v="744.89"/>
    <n v="0.38375621442003038"/>
    <s v="Net Banking"/>
    <s v="Not Returned"/>
    <s v="Online"/>
    <x v="150"/>
    <s v="Weekend"/>
  </r>
  <r>
    <s v="INV101898"/>
    <x v="94"/>
    <s v="CUST0433"/>
    <s v="Uma Nair"/>
    <s v="Gold"/>
    <s v="PRD092"/>
    <x v="59"/>
    <x v="8"/>
    <x v="15"/>
    <s v="FreshMart Tiruppur Complex"/>
    <x v="0"/>
    <n v="4327607"/>
    <n v="3.3204031696963242E-4"/>
    <s v="EMP0283"/>
    <s v="Suresh Pandian"/>
    <s v="Sales"/>
    <n v="6"/>
    <n v="239.49"/>
    <x v="0"/>
    <n v="0"/>
    <n v="1436.94"/>
    <n v="1154.3399999999999"/>
    <n v="282.60000000000002"/>
    <n v="0.19666791932857322"/>
    <s v="Net Banking"/>
    <s v="Not Returned"/>
    <s v="In-Store"/>
    <x v="55"/>
    <s v="Weekday"/>
  </r>
  <r>
    <s v="INV101899"/>
    <x v="104"/>
    <s v="CUST0325"/>
    <s v="Meena Kumar"/>
    <s v="Bronze"/>
    <s v="PRD031"/>
    <x v="90"/>
    <x v="1"/>
    <x v="120"/>
    <s v="FreshMart Mumbai Colony"/>
    <x v="1"/>
    <n v="443076"/>
    <n v="7.7291480468362082E-4"/>
    <s v="EMP0187"/>
    <s v="Yogesh Naidu"/>
    <s v="Billing"/>
    <n v="1"/>
    <n v="342.46"/>
    <x v="0"/>
    <n v="0"/>
    <n v="342.46"/>
    <n v="271.77999999999997"/>
    <n v="70.680000000000007"/>
    <n v="0.20638906733633128"/>
    <s v="Net Banking"/>
    <s v="Not Returned"/>
    <s v="In-Store"/>
    <x v="283"/>
    <s v="Weekday"/>
  </r>
  <r>
    <s v="INV101902"/>
    <x v="319"/>
    <s v="CUST0198"/>
    <s v="Meena Pillai"/>
    <s v="Silver"/>
    <s v="PRD129"/>
    <x v="41"/>
    <x v="7"/>
    <x v="34"/>
    <s v="FreshMart Kochi Circle"/>
    <x v="0"/>
    <n v="4405163"/>
    <n v="3.647311121064079E-4"/>
    <s v="EMP0133"/>
    <s v="Deepak Naicker"/>
    <s v="Sales"/>
    <n v="3"/>
    <n v="490.22"/>
    <x v="4"/>
    <n v="73.53"/>
    <n v="1606.7"/>
    <n v="1120.74"/>
    <n v="485.96"/>
    <n v="0.30245845521877135"/>
    <s v="Net Banking"/>
    <s v="Not Returned"/>
    <s v="In-Store"/>
    <x v="673"/>
    <s v="Weekend"/>
  </r>
  <r>
    <s v="INV101903"/>
    <x v="19"/>
    <s v="CUST0477"/>
    <s v="Malathi Gupta"/>
    <s v="Gold"/>
    <s v="PRD014"/>
    <x v="67"/>
    <x v="0"/>
    <x v="74"/>
    <s v="FreshMart Surat Crossing"/>
    <x v="1"/>
    <n v="5188197"/>
    <n v="7.2237812095415812E-4"/>
    <s v="EMP0145"/>
    <s v="Ilango Reddy"/>
    <s v="Cashier"/>
    <n v="7"/>
    <n v="465.57"/>
    <x v="0"/>
    <n v="0"/>
    <n v="3747.84"/>
    <n v="2461.41"/>
    <n v="1286.43"/>
    <n v="0.34324570952868855"/>
    <s v="Net Banking"/>
    <s v="Not Returned"/>
    <s v="Mobile App"/>
    <x v="71"/>
    <s v="Weekend"/>
  </r>
  <r>
    <s v="INV101909"/>
    <x v="244"/>
    <s v="CUST0149"/>
    <s v="Vani Rao"/>
    <s v="Silver"/>
    <s v="PRD087"/>
    <x v="19"/>
    <x v="8"/>
    <x v="70"/>
    <s v="FreshMart Hyderabad Main Road"/>
    <x v="0"/>
    <n v="970105"/>
    <n v="1.2492462156158353E-4"/>
    <s v="EMP0308"/>
    <s v="Thenmozhi Selvam"/>
    <s v="Cashier"/>
    <n v="2"/>
    <n v="71.290000000000006"/>
    <x v="1"/>
    <n v="21.39"/>
    <n v="121.19"/>
    <n v="118.74"/>
    <n v="2.4500000000000002"/>
    <n v="2.0216189454575463E-2"/>
    <s v="Net Banking"/>
    <s v="Not Returned"/>
    <s v="In-Store"/>
    <x v="327"/>
    <s v="Weekday"/>
  </r>
  <r>
    <s v="INV101915"/>
    <x v="168"/>
    <s v="CUST0119"/>
    <s v="Nandhini Naidu"/>
    <s v="Gold"/>
    <s v="PRD148"/>
    <x v="122"/>
    <x v="10"/>
    <x v="116"/>
    <s v="FreshMart Surat Enclave"/>
    <x v="1"/>
    <n v="1079276"/>
    <n v="5.7474640407087713E-4"/>
    <s v="EMP0092"/>
    <s v="Tara Gupta"/>
    <s v="Sales"/>
    <n v="7"/>
    <n v="110.77"/>
    <x v="3"/>
    <n v="155.08000000000001"/>
    <n v="620.30999999999995"/>
    <n v="583.30999999999995"/>
    <n v="37"/>
    <n v="5.9647595557060187E-2"/>
    <s v="Net Banking"/>
    <s v="Not Returned"/>
    <s v="In-Store"/>
    <x v="521"/>
    <s v="Weekday"/>
  </r>
  <r>
    <s v="INV101922"/>
    <x v="217"/>
    <s v="CUST0528"/>
    <s v="Divya Balan"/>
    <s v="Silver"/>
    <s v="PRD121"/>
    <x v="78"/>
    <x v="6"/>
    <x v="2"/>
    <s v="FreshMart Bengaluru Plaza"/>
    <x v="0"/>
    <n v="1059131"/>
    <n v="9.8319282506130023E-4"/>
    <s v="EMP0005"/>
    <s v="Harini Sekar"/>
    <s v="Inventory"/>
    <n v="3"/>
    <n v="317.72000000000003"/>
    <x v="4"/>
    <n v="47.66"/>
    <n v="1041.33"/>
    <n v="814.59"/>
    <n v="226.74"/>
    <n v="0.21774077381809803"/>
    <s v="Net Banking"/>
    <s v="Not Returned"/>
    <s v="In-Store"/>
    <x v="674"/>
    <s v="Weekend"/>
  </r>
  <r>
    <s v="INV101926"/>
    <x v="62"/>
    <s v="CUST0107"/>
    <s v="Naveen Sekar"/>
    <s v="Bronze"/>
    <s v="PRD085"/>
    <x v="117"/>
    <x v="8"/>
    <x v="52"/>
    <s v="FreshMart Madurai Arcade"/>
    <x v="0"/>
    <n v="457604"/>
    <n v="2.4967876154928714E-3"/>
    <s v="EMP0137"/>
    <s v="Lokesh Raj"/>
    <s v="Sales"/>
    <n v="3"/>
    <n v="389.61"/>
    <x v="1"/>
    <n v="175.32"/>
    <n v="1142.54"/>
    <n v="1008.21"/>
    <n v="134.33000000000001"/>
    <n v="0.11757137605685579"/>
    <s v="Net Banking"/>
    <s v="Not Returned"/>
    <s v="In-Store"/>
    <x v="234"/>
    <s v="Weekend"/>
  </r>
  <r>
    <s v="INV101941"/>
    <x v="245"/>
    <s v="CUST0508"/>
    <s v="Priya Subramaniam"/>
    <s v="Silver"/>
    <s v="PRD053"/>
    <x v="50"/>
    <x v="5"/>
    <x v="72"/>
    <s v="FreshMart Ahmedabad Heights"/>
    <x v="1"/>
    <n v="442084"/>
    <n v="2.0506510075008369E-3"/>
    <s v="EMP0128"/>
    <s v="Lokesh Naicker"/>
    <s v="Cashier"/>
    <n v="3"/>
    <n v="262.77"/>
    <x v="0"/>
    <n v="0"/>
    <n v="906.56"/>
    <n v="583.91999999999996"/>
    <n v="322.64"/>
    <n v="0.35589481115425342"/>
    <s v="Net Banking"/>
    <s v="Not Returned"/>
    <s v="In-Store"/>
    <x v="480"/>
    <s v="Weekend"/>
  </r>
  <r>
    <s v="INV101943"/>
    <x v="16"/>
    <s v="CUST0264"/>
    <s v="Kavya Sharma"/>
    <s v="Gold"/>
    <s v="PRD011"/>
    <x v="86"/>
    <x v="9"/>
    <x v="99"/>
    <s v="FreshMart Salem Extension"/>
    <x v="0"/>
    <n v="476658"/>
    <n v="2.5946485740300173E-3"/>
    <s v="EMP0012"/>
    <s v="Suresh Nathan"/>
    <s v="Cashier"/>
    <n v="6"/>
    <n v="179.24"/>
    <x v="0"/>
    <n v="0"/>
    <n v="1236.76"/>
    <n v="613.38"/>
    <n v="623.38"/>
    <n v="0.50404282156602731"/>
    <s v="Net Banking"/>
    <s v="Not Returned"/>
    <s v="In-Store"/>
    <x v="445"/>
    <s v="Weekend"/>
  </r>
  <r>
    <s v="INV101950"/>
    <x v="35"/>
    <s v="CUST0370"/>
    <s v="Jaya Naicker"/>
    <s v="Gold"/>
    <s v="PRD032"/>
    <x v="42"/>
    <x v="1"/>
    <x v="66"/>
    <s v="FreshMart Ahmedabad Crossing"/>
    <x v="1"/>
    <n v="2143974"/>
    <n v="1.9844457068975648E-4"/>
    <s v="EMP0269"/>
    <s v="Devi Sharma"/>
    <s v="Billing"/>
    <n v="3"/>
    <n v="141.82"/>
    <x v="0"/>
    <n v="0"/>
    <n v="425.46"/>
    <n v="347.73"/>
    <n v="77.73"/>
    <n v="0.1826963756874912"/>
    <s v="Net Banking"/>
    <s v="Not Returned"/>
    <s v="In-Store"/>
    <x v="596"/>
    <s v="Weekday"/>
  </r>
  <r>
    <s v="INV101952"/>
    <x v="45"/>
    <s v="CUST0547"/>
    <s v="Umesh Balan"/>
    <s v="Bronze"/>
    <s v="PRD049"/>
    <x v="126"/>
    <x v="5"/>
    <x v="51"/>
    <s v="FreshMart Nagpur Gardens"/>
    <x v="1"/>
    <n v="4934958"/>
    <n v="1.5275104671610176E-4"/>
    <s v="EMP0076"/>
    <s v="Meena Devi"/>
    <s v="Inventory"/>
    <n v="2"/>
    <n v="418.79"/>
    <x v="2"/>
    <n v="83.76"/>
    <n v="753.82"/>
    <n v="617.88"/>
    <n v="135.94"/>
    <n v="0.18033482794301026"/>
    <s v="Net Banking"/>
    <s v="Not Returned"/>
    <s v="In-Store"/>
    <x v="266"/>
    <s v="Weekday"/>
  </r>
  <r>
    <s v="INV101956"/>
    <x v="308"/>
    <s v="CUST0174"/>
    <s v="Yogesh Sharma"/>
    <s v="Silver"/>
    <s v="PRD098"/>
    <x v="94"/>
    <x v="4"/>
    <x v="22"/>
    <s v="FreshMart Erode Square"/>
    <x v="2"/>
    <n v="2220333"/>
    <n v="8.1807548687516684E-5"/>
    <s v="EMP0140"/>
    <s v="Kavya Sharma"/>
    <s v="Sales"/>
    <n v="2"/>
    <n v="83.13"/>
    <x v="4"/>
    <n v="8.31"/>
    <n v="181.64"/>
    <n v="138.18"/>
    <n v="43.46"/>
    <n v="0.23926447918960583"/>
    <s v="Net Banking"/>
    <s v="Not Returned"/>
    <s v="In-Store"/>
    <x v="530"/>
    <s v="Weekend"/>
  </r>
  <r>
    <s v="INV101959"/>
    <x v="167"/>
    <s v="CUST0613"/>
    <s v="Meena Menon"/>
    <s v="Gold"/>
    <s v="PRD028"/>
    <x v="48"/>
    <x v="1"/>
    <x v="157"/>
    <s v="FreshMart Madurai Point"/>
    <x v="0"/>
    <n v="2213986"/>
    <n v="1.1612584722757958E-3"/>
    <s v="EMP0065"/>
    <s v="Kavya Velan"/>
    <s v="Cashier"/>
    <n v="8"/>
    <n v="401.72"/>
    <x v="3"/>
    <n v="642.75"/>
    <n v="2571.0100000000002"/>
    <n v="2479.84"/>
    <n v="91.17"/>
    <n v="3.5460772225701181E-2"/>
    <s v="Net Banking"/>
    <s v="Not Returned"/>
    <s v="Online"/>
    <x v="639"/>
    <s v="Weekday"/>
  </r>
  <r>
    <s v="INV101960"/>
    <x v="202"/>
    <s v="CUST0356"/>
    <s v="Janani Chettiar"/>
    <s v="Bronze"/>
    <s v="PRD053"/>
    <x v="50"/>
    <x v="5"/>
    <x v="26"/>
    <s v="FreshMart Chennai Gardens"/>
    <x v="0"/>
    <n v="1922335"/>
    <n v="1.3361354810685963E-4"/>
    <s v="EMP0336"/>
    <s v="Sanjay Sharma"/>
    <s v="Billing"/>
    <n v="1"/>
    <n v="262.77"/>
    <x v="1"/>
    <n v="39.42"/>
    <n v="256.85000000000002"/>
    <n v="194.64"/>
    <n v="62.21"/>
    <n v="0.24220362079034455"/>
    <s v="Net Banking"/>
    <s v="Not Returned"/>
    <s v="In-Store"/>
    <x v="174"/>
    <s v="Weekend"/>
  </r>
  <r>
    <s v="INV101968"/>
    <x v="335"/>
    <s v="CUST0275"/>
    <s v="Latha Nathan"/>
    <s v="Gold"/>
    <s v="PRD017"/>
    <x v="27"/>
    <x v="0"/>
    <x v="10"/>
    <s v="FreshMart Salem Main Road"/>
    <x v="0"/>
    <n v="838760"/>
    <n v="0"/>
    <s v="EMP0033"/>
    <s v="Geetha Subramaniam"/>
    <s v="Sales"/>
    <n v="4"/>
    <n v="522.42999999999995"/>
    <x v="1"/>
    <n v="313.45999999999998"/>
    <m/>
    <n v="1590.76"/>
    <n v="451.94"/>
    <n v="0"/>
    <s v="Net Banking"/>
    <s v="Not Returned"/>
    <s v="Mobile App"/>
    <x v="244"/>
    <s v="Weekend"/>
  </r>
  <r>
    <s v="INV101972"/>
    <x v="68"/>
    <s v="CUST0062"/>
    <s v="Yazhini Varma"/>
    <s v="Bronze"/>
    <s v="PRD063"/>
    <x v="71"/>
    <x v="11"/>
    <x v="157"/>
    <s v="FreshMart Madurai Point"/>
    <x v="0"/>
    <n v="2213986"/>
    <n v="6.669418867147308E-5"/>
    <s v="EMP0225"/>
    <s v="Banu Achari"/>
    <s v="Sales"/>
    <n v="2"/>
    <n v="73.83"/>
    <x v="0"/>
    <n v="0"/>
    <n v="147.66"/>
    <n v="108.64"/>
    <n v="39.020000000000003"/>
    <n v="0.26425572260598673"/>
    <s v="Net Banking"/>
    <s v="Not Returned"/>
    <s v="In-Store"/>
    <x v="606"/>
    <s v="Weekday"/>
  </r>
  <r>
    <s v="INV101982"/>
    <x v="195"/>
    <s v="CUST0249"/>
    <s v="Dhanush Menon"/>
    <s v="Bronze"/>
    <s v="PRD142"/>
    <x v="110"/>
    <x v="10"/>
    <x v="171"/>
    <s v="FreshMart Ahmedabad Square"/>
    <x v="1"/>
    <n v="4200752"/>
    <n v="3.3601364708033227E-4"/>
    <s v="EMP0039"/>
    <s v="Indira Menon"/>
    <s v="Store Manager"/>
    <n v="3"/>
    <n v="522.78"/>
    <x v="2"/>
    <n v="156.83000000000001"/>
    <n v="1411.51"/>
    <n v="1187.6099999999999"/>
    <n v="223.9"/>
    <n v="0.15862445182818399"/>
    <s v="Net Banking"/>
    <s v="Returned"/>
    <s v="In-Store"/>
    <x v="5"/>
    <s v="Weekday"/>
  </r>
  <r>
    <s v="INV101986"/>
    <x v="49"/>
    <s v="CUST0270"/>
    <s v="Banu Venkataraman"/>
    <s v="Gold"/>
    <s v="PRD031"/>
    <x v="90"/>
    <x v="1"/>
    <x v="14"/>
    <s v="FreshMart Bengaluru Circle"/>
    <x v="0"/>
    <n v="926537"/>
    <n v="1.644715753391392E-3"/>
    <s v="EMP0263"/>
    <s v="Vani Nair"/>
    <s v="Cashier"/>
    <n v="4"/>
    <n v="389.74"/>
    <x v="1"/>
    <n v="233.84"/>
    <n v="1523.89"/>
    <n v="1087.1199999999999"/>
    <n v="436.77"/>
    <n v="0.28661517563603667"/>
    <s v="Net Banking"/>
    <s v="Not Returned"/>
    <s v="In-Store"/>
    <x v="618"/>
    <s v="Weekend"/>
  </r>
  <r>
    <s v="INV101991"/>
    <x v="245"/>
    <s v="CUST0572"/>
    <s v="Chandrasekar Balan"/>
    <s v="Gold"/>
    <s v="PRD023"/>
    <x v="102"/>
    <x v="0"/>
    <x v="45"/>
    <s v="FreshMart Surat Heights"/>
    <x v="1"/>
    <n v="2120932"/>
    <n v="1.2579799823851025E-3"/>
    <s v="EMP0223"/>
    <s v="Kalpana Varma"/>
    <s v="HR"/>
    <n v="6"/>
    <n v="386.68"/>
    <x v="0"/>
    <n v="0"/>
    <n v="2668.09"/>
    <n v="1596.6"/>
    <n v="1071.49"/>
    <n v="0.4015943989895393"/>
    <s v="Net Banking"/>
    <s v="Not Returned"/>
    <s v="In-Store"/>
    <x v="585"/>
    <s v="Weekend"/>
  </r>
  <r>
    <s v="INV101993"/>
    <x v="0"/>
    <s v="CUST0394"/>
    <s v="Sudha Mudaliar"/>
    <s v="Gold"/>
    <s v="PRD019"/>
    <x v="35"/>
    <x v="0"/>
    <x v="91"/>
    <s v="FreshMart Mysuru Towers"/>
    <x v="0"/>
    <n v="988505"/>
    <n v="2.2257651706364661E-3"/>
    <s v="EMP0288"/>
    <s v="Chitra Selvam"/>
    <s v="Sales"/>
    <n v="4"/>
    <n v="478.3"/>
    <x v="0"/>
    <n v="0"/>
    <n v="2200.1799999999998"/>
    <n v="1520.32"/>
    <n v="679.86"/>
    <n v="0.30900199074621171"/>
    <s v="Net Banking"/>
    <s v="Not Returned"/>
    <s v="In-Store"/>
    <x v="675"/>
    <s v="Weekend"/>
  </r>
  <r>
    <s v="INV102000"/>
    <x v="123"/>
    <s v="CUST0109"/>
    <s v="Esha Mudaliar"/>
    <s v="Bronze"/>
    <s v="PRD057"/>
    <x v="5"/>
    <x v="5"/>
    <x v="94"/>
    <s v="FreshMart Surat Colony"/>
    <x v="1"/>
    <n v="2397693"/>
    <n v="2.6524663499455522E-4"/>
    <s v="EMP0200"/>
    <s v="Lalitha Varma"/>
    <s v="Cashier"/>
    <n v="2"/>
    <n v="317.99"/>
    <x v="0"/>
    <n v="0"/>
    <n v="635.98"/>
    <n v="470.1"/>
    <n v="165.88"/>
    <n v="0.26082581213245698"/>
    <s v="Net Banking"/>
    <s v="Not Returned"/>
    <s v="In-Store"/>
    <x v="245"/>
    <s v="Weekday"/>
  </r>
  <r>
    <s v="INV102003"/>
    <x v="297"/>
    <s v="CUST0458"/>
    <s v="Prasath Rao"/>
    <s v="Bronze"/>
    <s v="PRD011"/>
    <x v="86"/>
    <x v="9"/>
    <x v="166"/>
    <s v="FreshMart Salem Point"/>
    <x v="0"/>
    <n v="3875742"/>
    <n v="6.9504110438723735E-5"/>
    <s v="EMP0124"/>
    <s v="Vijay Pandian"/>
    <s v="Sales"/>
    <n v="2"/>
    <n v="168.36"/>
    <x v="3"/>
    <n v="67.34"/>
    <n v="269.38"/>
    <n v="204.46"/>
    <n v="64.92"/>
    <n v="0.24099784690771403"/>
    <s v="Net Banking"/>
    <s v="Not Returned"/>
    <s v="In-Store"/>
    <x v="245"/>
    <s v="Weekday"/>
  </r>
  <r>
    <s v="INV102010"/>
    <x v="135"/>
    <s v="CUST0073"/>
    <s v="Meena Balan"/>
    <s v="Bronze"/>
    <s v="PRD097"/>
    <x v="7"/>
    <x v="4"/>
    <x v="70"/>
    <s v="FreshMart Hyderabad Main Road"/>
    <x v="0"/>
    <n v="970105"/>
    <n v="8.6755557388117782E-4"/>
    <s v="EMP0308"/>
    <s v="Thenmozhi Selvam"/>
    <s v="Cashier"/>
    <n v="2"/>
    <n v="365.92"/>
    <x v="0"/>
    <n v="0"/>
    <n v="841.62"/>
    <n v="620.76"/>
    <n v="220.86"/>
    <n v="0.26242247094888432"/>
    <s v="Net Banking"/>
    <s v="Not Returned"/>
    <s v="In-Store"/>
    <x v="386"/>
    <s v="Weekend"/>
  </r>
  <r>
    <s v="INV102012"/>
    <x v="130"/>
    <s v="CUST0176"/>
    <s v="Usha Velan"/>
    <s v="Bronze"/>
    <s v="PRD086"/>
    <x v="70"/>
    <x v="8"/>
    <x v="101"/>
    <s v="FreshMart Kochi Main Road"/>
    <x v="0"/>
    <n v="1018249"/>
    <n v="1.4776051830151563E-3"/>
    <s v="EMP0055"/>
    <s v="Gopal Kumar"/>
    <s v="Billing"/>
    <n v="4"/>
    <n v="327.08"/>
    <x v="0"/>
    <n v="0"/>
    <n v="1504.57"/>
    <n v="1098.44"/>
    <n v="406.13"/>
    <n v="0.26993094372478516"/>
    <s v="Net Banking"/>
    <s v="Not Returned"/>
    <s v="In-Store"/>
    <x v="676"/>
    <s v="Weekend"/>
  </r>
  <r>
    <s v="INV102013"/>
    <x v="72"/>
    <s v="CUST0093"/>
    <s v="Prakash Menon"/>
    <s v="Silver"/>
    <s v="PRD121"/>
    <x v="78"/>
    <x v="6"/>
    <x v="31"/>
    <s v="FreshMart Nagpur Junction"/>
    <x v="1"/>
    <n v="1048283"/>
    <n v="1.4813366237933839E-3"/>
    <s v="EMP0016"/>
    <s v="Chandran Sekar"/>
    <s v="Store Manager"/>
    <n v="5"/>
    <n v="317.72000000000003"/>
    <x v="1"/>
    <n v="238.29"/>
    <n v="1552.86"/>
    <n v="1357.65"/>
    <n v="195.21"/>
    <n v="0.12570998029442448"/>
    <s v="Net Banking"/>
    <s v="Not Returned"/>
    <s v="Online"/>
    <x v="677"/>
    <s v="Weekend"/>
  </r>
  <r>
    <s v="INV102026"/>
    <x v="88"/>
    <s v="CUST0398"/>
    <s v="Balamurugan Menon"/>
    <s v="Gold"/>
    <s v="PRD032"/>
    <x v="42"/>
    <x v="1"/>
    <x v="151"/>
    <s v="FreshMart Chennai Crossing"/>
    <x v="0"/>
    <n v="983603"/>
    <n v="1.036647915876629E-3"/>
    <s v="EMP0127"/>
    <s v="Kannan Mudaliar"/>
    <s v="Sales"/>
    <n v="7"/>
    <n v="161.85"/>
    <x v="2"/>
    <n v="113.3"/>
    <n v="1019.65"/>
    <n v="811.37"/>
    <n v="208.28"/>
    <n v="0.20426616976413475"/>
    <s v="Net Banking"/>
    <s v="Not Returned"/>
    <s v="In-Store"/>
    <x v="402"/>
    <s v="Weekday"/>
  </r>
  <r>
    <s v="INV102036"/>
    <x v="77"/>
    <s v="CUST0061"/>
    <s v="Deepa Sekar"/>
    <s v="Gold"/>
    <s v="PRD058"/>
    <x v="146"/>
    <x v="11"/>
    <x v="65"/>
    <s v="FreshMart Tiruppur Enclave"/>
    <x v="0"/>
    <n v="578838"/>
    <n v="4.465774534498426E-3"/>
    <s v="EMP0281"/>
    <s v="Malathi Iyer"/>
    <s v="Sales"/>
    <n v="7"/>
    <n v="369.28"/>
    <x v="0"/>
    <n v="0"/>
    <n v="2584.96"/>
    <n v="1754.76"/>
    <n v="830.2"/>
    <n v="0.32116551126516468"/>
    <s v="Net Banking"/>
    <s v="Not Returned"/>
    <s v="Mobile App"/>
    <x v="626"/>
    <s v="Weekday"/>
  </r>
  <r>
    <s v="INV102038"/>
    <x v="136"/>
    <s v="CUST0398"/>
    <s v="Balamurugan Menon"/>
    <s v="Gold"/>
    <s v="PRD131"/>
    <x v="36"/>
    <x v="7"/>
    <x v="52"/>
    <s v="FreshMart Madurai Arcade"/>
    <x v="0"/>
    <n v="457604"/>
    <n v="1.2601944038950707E-3"/>
    <s v="EMP0098"/>
    <s v="Dhanya Balan"/>
    <s v="Inventory"/>
    <n v="6"/>
    <n v="101.17"/>
    <x v="4"/>
    <n v="30.35"/>
    <n v="576.66999999999996"/>
    <n v="433.74"/>
    <n v="142.93"/>
    <n v="0.24785405864705987"/>
    <s v="Net Banking"/>
    <s v="Returned"/>
    <s v="Online"/>
    <x v="473"/>
    <s v="Weekday"/>
  </r>
  <r>
    <s v="INV102049"/>
    <x v="22"/>
    <s v="CUST0375"/>
    <s v="Yogesh Gounder"/>
    <s v="Bronze"/>
    <s v="PRD020"/>
    <x v="80"/>
    <x v="0"/>
    <x v="97"/>
    <s v="FreshMart Surat Towers"/>
    <x v="1"/>
    <n v="900644"/>
    <n v="5.3763751271312531E-4"/>
    <s v="EMP0028"/>
    <s v="Thiru Krishnan"/>
    <s v="Sales"/>
    <n v="6"/>
    <n v="100.88"/>
    <x v="3"/>
    <n v="121.06"/>
    <n v="484.22"/>
    <n v="516.29999999999995"/>
    <n v="-32.08"/>
    <n v="-6.6250877700218896E-2"/>
    <s v="Net Banking"/>
    <s v="Not Returned"/>
    <s v="In-Store"/>
    <x v="209"/>
    <s v="Weekday"/>
  </r>
  <r>
    <s v="INV102059"/>
    <x v="149"/>
    <s v="CUST0409"/>
    <s v="Banu Subramaniam"/>
    <s v="Gold"/>
    <s v="PRD065"/>
    <x v="125"/>
    <x v="11"/>
    <x v="5"/>
    <s v="FreshMart Salem Crossing"/>
    <x v="0"/>
    <n v="518088"/>
    <n v="1.4221522212442674E-3"/>
    <s v="EMP0210"/>
    <s v="Karthik Venkataraman"/>
    <s v="Sales"/>
    <n v="3"/>
    <n v="307"/>
    <x v="3"/>
    <n v="184.2"/>
    <n v="736.8"/>
    <n v="597.48"/>
    <n v="139.32"/>
    <n v="0.18908794788273617"/>
    <s v="Net Banking"/>
    <s v="Not Returned"/>
    <s v="In-Store"/>
    <x v="678"/>
    <s v="Weekday"/>
  </r>
  <r>
    <s v="INV102074"/>
    <x v="302"/>
    <s v="CUST0507"/>
    <s v="Kamala Iyer"/>
    <s v="Silver"/>
    <s v="PRD108"/>
    <x v="12"/>
    <x v="3"/>
    <x v="123"/>
    <s v="FreshMart Madurai Market"/>
    <x v="0"/>
    <n v="2110688"/>
    <n v="6.537157552418927E-4"/>
    <s v="EMP0280"/>
    <s v="Hema Mudaliar"/>
    <s v="Store Manager"/>
    <n v="5"/>
    <n v="306.62"/>
    <x v="2"/>
    <n v="153.31"/>
    <n v="1379.79"/>
    <n v="1299.6500000000001"/>
    <n v="80.14"/>
    <n v="5.8081302227150508E-2"/>
    <s v="Net Banking"/>
    <s v="Not Returned"/>
    <s v="In-Store"/>
    <x v="92"/>
    <s v="Weekday"/>
  </r>
  <r>
    <s v="INV102083"/>
    <x v="159"/>
    <s v="CUST0516"/>
    <s v="Bhuvana Venkataraman"/>
    <s v="Gold"/>
    <s v="PRD108"/>
    <x v="12"/>
    <x v="3"/>
    <x v="59"/>
    <s v="FreshMart Mysuru Square"/>
    <x v="0"/>
    <n v="4282083"/>
    <n v="4.0769410588258097E-4"/>
    <s v="EMP0064"/>
    <s v="Sanjay Venkataraman"/>
    <s v="Cashier"/>
    <n v="5"/>
    <n v="337.35"/>
    <x v="2"/>
    <n v="168.68"/>
    <n v="1745.78"/>
    <n v="1299.6500000000001"/>
    <n v="446.13"/>
    <n v="0.25554766350857494"/>
    <s v="Net Banking"/>
    <s v="Not Returned"/>
    <s v="In-Store"/>
    <x v="236"/>
    <s v="Weekend"/>
  </r>
  <r>
    <s v="INV102090"/>
    <x v="240"/>
    <s v="CUST0465"/>
    <s v="Madhavan Iyer"/>
    <s v="Silver"/>
    <s v="PRD031"/>
    <x v="90"/>
    <x v="1"/>
    <x v="133"/>
    <s v="FreshMart Coimbatore Circle"/>
    <x v="0"/>
    <n v="2118448"/>
    <n v="2.5865161665521174E-4"/>
    <s v="EMP0198"/>
    <s v="Ovi Chettiar"/>
    <s v="Store Manager"/>
    <n v="2"/>
    <n v="342.46"/>
    <x v="3"/>
    <n v="136.97999999999999"/>
    <n v="547.94000000000005"/>
    <n v="543.55999999999995"/>
    <n v="4.38"/>
    <n v="7.993575938971419E-3"/>
    <s v="Net Banking"/>
    <s v="Not Returned"/>
    <s v="In-Store"/>
    <x v="634"/>
    <s v="Weekday"/>
  </r>
  <r>
    <s v="INV102094"/>
    <x v="113"/>
    <s v="CUST0410"/>
    <s v="Revathi Gounder"/>
    <s v="Bronze"/>
    <s v="PRD112"/>
    <x v="16"/>
    <x v="3"/>
    <x v="17"/>
    <s v="FreshMart Coimbatore Heights"/>
    <x v="0"/>
    <n v="5159296"/>
    <n v="2.0199655146748704E-4"/>
    <s v="EMP0143"/>
    <s v="Chitra Prabhu"/>
    <s v="Sales"/>
    <n v="4"/>
    <n v="251.73"/>
    <x v="2"/>
    <n v="100.69"/>
    <n v="1042.1600000000001"/>
    <n v="842.08"/>
    <n v="200.08"/>
    <n v="0.19198587548936824"/>
    <s v="Net Banking"/>
    <s v="Not Returned"/>
    <s v="In-Store"/>
    <x v="117"/>
    <s v="Weekend"/>
  </r>
  <r>
    <s v="INV102105"/>
    <x v="52"/>
    <s v="CUST0205"/>
    <s v="Lalitha Nathan"/>
    <s v="Gold"/>
    <s v="PRD029"/>
    <x v="11"/>
    <x v="1"/>
    <x v="26"/>
    <s v="FreshMart Chennai Gardens"/>
    <x v="0"/>
    <n v="1922335"/>
    <n v="5.5639105566927718E-4"/>
    <s v="EMP0336"/>
    <s v="Sanjay Sharma"/>
    <s v="Billing"/>
    <n v="4"/>
    <n v="334.24"/>
    <x v="3"/>
    <n v="267.39"/>
    <n v="1069.57"/>
    <n v="1044.8800000000001"/>
    <n v="24.69"/>
    <n v="2.3084043120132392E-2"/>
    <s v="Net Banking"/>
    <s v="Not Returned"/>
    <s v="In-Store"/>
    <x v="610"/>
    <s v="Weekday"/>
  </r>
  <r>
    <s v="INV102108"/>
    <x v="25"/>
    <s v="CUST0263"/>
    <s v="Deepa Kumar"/>
    <s v="Gold"/>
    <s v="PRD069"/>
    <x v="141"/>
    <x v="11"/>
    <x v="106"/>
    <s v="FreshMart Bengaluru Nagar"/>
    <x v="0"/>
    <n v="517547"/>
    <n v="5.5593791481739815E-3"/>
    <s v="EMP0211"/>
    <s v="Tamil Mudaliar"/>
    <s v="Cashier"/>
    <n v="6"/>
    <n v="479.54"/>
    <x v="0"/>
    <n v="0"/>
    <n v="2877.24"/>
    <n v="2020.8"/>
    <n v="856.44"/>
    <n v="0.29766025774700761"/>
    <s v="Net Banking"/>
    <s v="Not Returned"/>
    <s v="In-Store"/>
    <x v="438"/>
    <s v="Weekday"/>
  </r>
  <r>
    <s v="INV102119"/>
    <x v="1"/>
    <s v="CUST0396"/>
    <s v="Yogesh Raj"/>
    <s v="Silver"/>
    <s v="PRD142"/>
    <x v="110"/>
    <x v="10"/>
    <x v="105"/>
    <s v="FreshMart Kanpur Gardens"/>
    <x v="2"/>
    <n v="2474333"/>
    <n v="3.5917962537782911E-4"/>
    <s v="EMP0267"/>
    <s v="Ashok Pillai"/>
    <s v="HR"/>
    <n v="2"/>
    <n v="522.78"/>
    <x v="1"/>
    <n v="156.83000000000001"/>
    <n v="888.73"/>
    <n v="791.74"/>
    <n v="96.99"/>
    <n v="0.10913325756979059"/>
    <s v="Net Banking"/>
    <s v="Not Returned"/>
    <s v="In-Store"/>
    <x v="195"/>
    <s v="Weekday"/>
  </r>
  <r>
    <s v="INV102124"/>
    <x v="25"/>
    <s v="CUST0246"/>
    <s v="Udhay Varma"/>
    <s v="Gold"/>
    <s v="PRD089"/>
    <x v="116"/>
    <x v="8"/>
    <x v="60"/>
    <s v="FreshMart Surat Hub"/>
    <x v="1"/>
    <n v="2213249"/>
    <n v="6.6416837870479097E-4"/>
    <s v="EMP0080"/>
    <s v="Charulatha Balan"/>
    <s v="Sales"/>
    <n v="5"/>
    <n v="326.66000000000003"/>
    <x v="2"/>
    <n v="163.33000000000001"/>
    <n v="1469.97"/>
    <n v="1257.0999999999999"/>
    <n v="212.87"/>
    <n v="0.14481247916624149"/>
    <s v="Net Banking"/>
    <s v="Not Returned"/>
    <s v="In-Store"/>
    <x v="444"/>
    <s v="Weekday"/>
  </r>
  <r>
    <s v="INV102142"/>
    <x v="248"/>
    <s v="CUST0115"/>
    <s v="Venkat Chettiar"/>
    <s v="Silver"/>
    <s v="PRD052"/>
    <x v="98"/>
    <x v="5"/>
    <x v="84"/>
    <s v="FreshMart Chennai Central"/>
    <x v="0"/>
    <n v="471467"/>
    <n v="2.7878091149539626E-3"/>
    <s v="EMP0150"/>
    <s v="Dhanya Iyer"/>
    <s v="Operations"/>
    <n v="4"/>
    <n v="328.59"/>
    <x v="0"/>
    <n v="0"/>
    <n v="1314.36"/>
    <n v="1021.96"/>
    <n v="292.39999999999998"/>
    <n v="0.22246568672205483"/>
    <s v="Net Banking"/>
    <s v="Returned"/>
    <s v="In-Store"/>
    <x v="593"/>
    <s v="Weekday"/>
  </r>
  <r>
    <s v="INV102144"/>
    <x v="71"/>
    <s v="CUST0663"/>
    <s v="Elango Raj"/>
    <s v="Silver"/>
    <s v="PRD097"/>
    <x v="7"/>
    <x v="4"/>
    <x v="121"/>
    <s v="FreshMart Erode Crossing"/>
    <x v="0"/>
    <n v="794126"/>
    <n v="1.5896973528130298E-3"/>
    <s v="EMP0274"/>
    <s v="Uma Subramaniam"/>
    <s v="Sales"/>
    <n v="3"/>
    <n v="365.92"/>
    <x v="0"/>
    <n v="0"/>
    <n v="1262.42"/>
    <n v="931.14"/>
    <n v="331.28"/>
    <n v="0.26241662838041219"/>
    <s v="Net Banking"/>
    <s v="Not Returned"/>
    <s v="In-Store"/>
    <x v="679"/>
    <s v="Weekend"/>
  </r>
  <r>
    <s v="INV102146"/>
    <x v="353"/>
    <s v="CUST0084"/>
    <s v="Pandi Gupta"/>
    <s v="Silver"/>
    <s v="PRD071"/>
    <x v="76"/>
    <x v="2"/>
    <x v="53"/>
    <s v="FreshMart Tiruppur Towers"/>
    <x v="0"/>
    <n v="496445"/>
    <n v="1.8281984912729509E-4"/>
    <s v="EMP0296"/>
    <s v="Vani Venkataraman"/>
    <s v="Billing"/>
    <n v="2"/>
    <n v="53.39"/>
    <x v="1"/>
    <n v="16.02"/>
    <n v="90.76"/>
    <n v="86.02"/>
    <n v="4.74"/>
    <n v="5.2225650066108416E-2"/>
    <s v="Net Banking"/>
    <s v="Not Returned"/>
    <s v="Mobile App"/>
    <x v="485"/>
    <s v="Weekday"/>
  </r>
  <r>
    <s v="INV102148"/>
    <x v="5"/>
    <s v="CUST0030"/>
    <s v="Revathi Pillai"/>
    <s v="Silver"/>
    <s v="PRD097"/>
    <x v="7"/>
    <x v="4"/>
    <x v="43"/>
    <s v="FreshMart Tiruppur Square"/>
    <x v="0"/>
    <n v="890380"/>
    <n v="2.0086142995125677E-3"/>
    <s v="EMP0245"/>
    <s v="Ashok Nathan"/>
    <s v="Inventory"/>
    <n v="5"/>
    <n v="365.92"/>
    <x v="1"/>
    <n v="274.44"/>
    <n v="1788.43"/>
    <n v="1551.9"/>
    <n v="236.53"/>
    <n v="0.13225566558378019"/>
    <s v="Net Banking"/>
    <s v="Not Returned"/>
    <s v="Online"/>
    <x v="680"/>
    <s v="Weekend"/>
  </r>
  <r>
    <s v="INV102155"/>
    <x v="118"/>
    <s v="CUST0576"/>
    <s v="Vasanthi Chandran"/>
    <s v="Gold"/>
    <s v="PRD028"/>
    <x v="48"/>
    <x v="1"/>
    <x v="150"/>
    <s v="FreshMart Delhi Crossing"/>
    <x v="2"/>
    <n v="5288856"/>
    <n v="3.6924053141170794E-4"/>
    <s v="EMP0133"/>
    <s v="Deepak Naicker"/>
    <s v="Sales"/>
    <n v="5"/>
    <n v="433.97"/>
    <x v="2"/>
    <n v="216.99"/>
    <n v="1952.86"/>
    <n v="1549.9"/>
    <n v="402.96"/>
    <n v="0.20634351668834428"/>
    <s v="Net Banking"/>
    <s v="Not Returned"/>
    <s v="In-Store"/>
    <x v="518"/>
    <s v="Weekday"/>
  </r>
  <r>
    <s v="INV102163"/>
    <x v="208"/>
    <s v="CUST0308"/>
    <s v="Deepa Nathan"/>
    <s v="Gold"/>
    <s v="PRD045"/>
    <x v="139"/>
    <x v="12"/>
    <x v="150"/>
    <s v="FreshMart Delhi Crossing"/>
    <x v="2"/>
    <n v="5288856"/>
    <n v="7.8623808248891625E-5"/>
    <s v="EMP0107"/>
    <s v="Sangeetha Devi"/>
    <s v="Sales"/>
    <n v="6"/>
    <n v="70.900000000000006"/>
    <x v="1"/>
    <n v="63.81"/>
    <n v="415.83"/>
    <n v="347.34"/>
    <n v="68.489999999999995"/>
    <n v="0.16470673111608108"/>
    <s v="Net Banking"/>
    <s v="Not Returned"/>
    <s v="In-Store"/>
    <x v="296"/>
    <s v="Weekend"/>
  </r>
  <r>
    <s v="INV102170"/>
    <x v="226"/>
    <s v="CUST0495"/>
    <s v="Bhuvana Pillai"/>
    <s v="Gold"/>
    <s v="PRD117"/>
    <x v="82"/>
    <x v="6"/>
    <x v="141"/>
    <s v="FreshMart Chandigarh Hub"/>
    <x v="2"/>
    <n v="4533328"/>
    <n v="3.0853712769073847E-4"/>
    <s v="EMP0343"/>
    <s v="Kishore Velan"/>
    <s v="Inventory"/>
    <n v="5"/>
    <n v="279.74"/>
    <x v="0"/>
    <n v="0"/>
    <n v="1398.7"/>
    <n v="1207.2"/>
    <n v="191.5"/>
    <n v="0.13691284764424108"/>
    <s v="Net Banking"/>
    <s v="Not Returned"/>
    <s v="In-Store"/>
    <x v="582"/>
    <s v="Weekday"/>
  </r>
  <r>
    <s v="INV102178"/>
    <x v="343"/>
    <s v="CUST0008"/>
    <s v="Eswari Raj"/>
    <s v="Silver"/>
    <s v="PRD132"/>
    <x v="58"/>
    <x v="7"/>
    <x v="102"/>
    <s v="FreshMart Chandigarh Plaza"/>
    <x v="2"/>
    <n v="5078512"/>
    <n v="1.3853664222906236E-4"/>
    <s v="EMP0101"/>
    <s v="Hariharan Chandran"/>
    <s v="Operations"/>
    <n v="2"/>
    <n v="351.78"/>
    <x v="0"/>
    <n v="0"/>
    <n v="703.56"/>
    <n v="507.66"/>
    <n v="195.9"/>
    <n v="0.27844107112399796"/>
    <s v="Net Banking"/>
    <s v="Not Returned"/>
    <s v="In-Store"/>
    <x v="527"/>
    <s v="Weekday"/>
  </r>
  <r>
    <s v="INV102183"/>
    <x v="137"/>
    <s v="CUST0106"/>
    <s v="Sangeetha Sekar"/>
    <s v="Gold"/>
    <s v="PRD060"/>
    <x v="114"/>
    <x v="11"/>
    <x v="138"/>
    <s v="FreshMart Kochi Gardens"/>
    <x v="0"/>
    <n v="433204"/>
    <n v="5.4514732089269724E-4"/>
    <s v="EMP0030"/>
    <s v="Hariharan Rao"/>
    <s v="Cashier"/>
    <n v="3"/>
    <n v="78.72"/>
    <x v="0"/>
    <n v="0"/>
    <n v="236.16"/>
    <n v="162.75"/>
    <n v="73.41"/>
    <n v="0.31084857723577236"/>
    <s v="Net Banking"/>
    <s v="Not Returned"/>
    <s v="Online"/>
    <x v="681"/>
    <s v="Weekday"/>
  </r>
  <r>
    <s v="INV102187"/>
    <x v="250"/>
    <s v="CUST0179"/>
    <s v="Chitra Mudaliar"/>
    <s v="Gold"/>
    <s v="PRD139"/>
    <x v="96"/>
    <x v="10"/>
    <x v="120"/>
    <s v="FreshMart Mumbai Colony"/>
    <x v="1"/>
    <n v="443076"/>
    <n v="1.0175680921557476E-3"/>
    <s v="EMP0187"/>
    <s v="Yogesh Naidu"/>
    <s v="Billing"/>
    <n v="6"/>
    <n v="93.93"/>
    <x v="3"/>
    <n v="112.72"/>
    <n v="450.86"/>
    <n v="424.2"/>
    <n v="26.66"/>
    <n v="5.9131437696846027E-2"/>
    <s v="Net Banking"/>
    <s v="Not Returned"/>
    <s v="Online"/>
    <x v="35"/>
    <s v="Weekday"/>
  </r>
  <r>
    <s v="INV102199"/>
    <x v="17"/>
    <s v="CUST0086"/>
    <s v="Anjali Prabhu"/>
    <s v="Silver"/>
    <s v="PRD029"/>
    <x v="11"/>
    <x v="1"/>
    <x v="30"/>
    <s v="FreshMart Mumbai Square"/>
    <x v="1"/>
    <n v="480418"/>
    <n v="5.540591734697701E-4"/>
    <s v="EMP0171"/>
    <s v="Ashok Nair"/>
    <s v="Cashier"/>
    <n v="1"/>
    <n v="332.73"/>
    <x v="3"/>
    <n v="66.55"/>
    <n v="266.18"/>
    <n v="261.22000000000003"/>
    <n v="4.96"/>
    <n v="1.8634007062889774E-2"/>
    <s v="Net Banking"/>
    <s v="Not Returned"/>
    <s v="In-Store"/>
    <x v="682"/>
    <s v="Weekday"/>
  </r>
  <r>
    <s v="INV102205"/>
    <x v="112"/>
    <s v="CUST0074"/>
    <s v="Vijay Krishnan"/>
    <s v="Bronze"/>
    <s v="PRD006"/>
    <x v="30"/>
    <x v="9"/>
    <x v="142"/>
    <s v="FreshMart Tiruppur Circle"/>
    <x v="0"/>
    <n v="924804"/>
    <n v="8.5444050847530942E-4"/>
    <s v="EMP0059"/>
    <s v="Ezhil Rao"/>
    <s v="Billing"/>
    <n v="2"/>
    <n v="343.56"/>
    <x v="0"/>
    <n v="0"/>
    <n v="790.19"/>
    <n v="432.64"/>
    <n v="357.55"/>
    <n v="0.45248611093534463"/>
    <s v="Net Banking"/>
    <s v="Not Returned"/>
    <s v="In-Store"/>
    <x v="495"/>
    <s v="Weekend"/>
  </r>
  <r>
    <s v="INV102212"/>
    <x v="262"/>
    <s v="CUST0246"/>
    <s v="Udhay Varma"/>
    <s v="Gold"/>
    <s v="PRD086"/>
    <x v="70"/>
    <x v="8"/>
    <x v="166"/>
    <s v="FreshMart Salem Point"/>
    <x v="0"/>
    <n v="3875742"/>
    <n v="3.2033866031330255E-4"/>
    <s v="EMP0124"/>
    <s v="Vijay Pandian"/>
    <s v="Sales"/>
    <n v="0"/>
    <n v="359.87"/>
    <x v="0"/>
    <n v="0"/>
    <n v="1241.55"/>
    <n v="823.83"/>
    <n v="417.72"/>
    <n v="0.33645040473601551"/>
    <s v="Net Banking"/>
    <s v="Not Returned"/>
    <s v="Online"/>
    <x v="683"/>
    <s v="Weekend"/>
  </r>
  <r>
    <s v="INV102224"/>
    <x v="16"/>
    <s v="CUST0573"/>
    <s v="Padma Varma"/>
    <s v="Bronze"/>
    <s v="PRD034"/>
    <x v="84"/>
    <x v="1"/>
    <x v="70"/>
    <s v="FreshMart Hyderabad Main Road"/>
    <x v="0"/>
    <n v="970105"/>
    <n v="0"/>
    <s v="EMP0308"/>
    <s v="Thenmozhi Selvam"/>
    <s v="Cashier"/>
    <n v="6"/>
    <n v="128.81"/>
    <x v="0"/>
    <n v="0"/>
    <m/>
    <n v="584.1"/>
    <n v="304.69"/>
    <n v="0"/>
    <s v="Net Banking"/>
    <s v="Not Returned"/>
    <s v="In-Store"/>
    <x v="461"/>
    <s v="Weekend"/>
  </r>
  <r>
    <s v="INV102228"/>
    <x v="151"/>
    <s v="CUST0227"/>
    <s v="Missing Customer Name"/>
    <s v="Silver"/>
    <s v="PRD119"/>
    <x v="8"/>
    <x v="6"/>
    <x v="101"/>
    <s v="FreshMart Kochi Main Road"/>
    <x v="0"/>
    <n v="1018249"/>
    <n v="4.7744706844789442E-4"/>
    <s v="EMP0252"/>
    <s v="Deepak Iyer"/>
    <s v="Sales"/>
    <n v="2"/>
    <n v="234.86"/>
    <x v="2"/>
    <n v="46.97"/>
    <n v="486.16"/>
    <n v="426.46"/>
    <n v="59.7"/>
    <n v="0.12279907849267731"/>
    <s v="Net Banking"/>
    <s v="Not Returned"/>
    <s v="Mobile App"/>
    <x v="636"/>
    <s v="Weekend"/>
  </r>
  <r>
    <s v="INV102230"/>
    <x v="11"/>
    <s v="CUST0056"/>
    <s v="Nithya Prabhu"/>
    <s v="Silver"/>
    <s v="PRD069"/>
    <x v="141"/>
    <x v="11"/>
    <x v="28"/>
    <s v="FreshMart Bengaluru Square"/>
    <x v="0"/>
    <n v="2183318"/>
    <n v="6.1213254322091426E-4"/>
    <s v="EMP0152"/>
    <s v="Thiru Varma"/>
    <s v="Store Manager"/>
    <n v="3"/>
    <n v="468.94"/>
    <x v="4"/>
    <n v="70.34"/>
    <n v="1336.48"/>
    <n v="1010.4"/>
    <n v="326.08"/>
    <n v="0.24398419729438522"/>
    <s v="Net Banking"/>
    <s v="Not Returned"/>
    <s v="In-Store"/>
    <x v="416"/>
    <s v="Weekday"/>
  </r>
  <r>
    <s v="INV102233"/>
    <x v="280"/>
    <s v="CUST0574"/>
    <s v="Dhanush Nathan"/>
    <s v="Bronze"/>
    <s v="PRD035"/>
    <x v="29"/>
    <x v="1"/>
    <x v="44"/>
    <s v="FreshMart Tiruppur Plaza"/>
    <x v="0"/>
    <n v="4650212"/>
    <n v="3.4638205742017783E-4"/>
    <s v="EMP0218"/>
    <s v="Missing Employee Name"/>
    <s v="Sales"/>
    <n v="4"/>
    <n v="503.36"/>
    <x v="3"/>
    <n v="402.69"/>
    <n v="1610.75"/>
    <n v="1559.2"/>
    <n v="51.55"/>
    <n v="3.2003724972838737E-2"/>
    <s v="Net Banking"/>
    <s v="Not Returned"/>
    <s v="In-Store"/>
    <x v="189"/>
    <s v="Weekday"/>
  </r>
  <r>
    <s v="INV102236"/>
    <x v="112"/>
    <s v="CUST0398"/>
    <s v="Balamurugan Menon"/>
    <s v="Gold"/>
    <s v="PRD133"/>
    <x v="14"/>
    <x v="7"/>
    <x v="87"/>
    <s v="FreshMart Ahmedabad Hub"/>
    <x v="1"/>
    <n v="817396"/>
    <n v="5.570616934753779E-4"/>
    <s v="EMP0042"/>
    <s v="Nirmala Venkataraman"/>
    <s v="Sales"/>
    <n v="6"/>
    <n v="82.49"/>
    <x v="3"/>
    <n v="98.99"/>
    <n v="455.34"/>
    <n v="373.5"/>
    <n v="81.84"/>
    <n v="0.17973382527342208"/>
    <s v="Net Banking"/>
    <s v="Not Returned"/>
    <s v="Online"/>
    <x v="119"/>
    <s v="Weekend"/>
  </r>
  <r>
    <s v="INV102240"/>
    <x v="270"/>
    <s v="CUST0214"/>
    <s v="Thenmozhi Reddy"/>
    <s v="Bronze"/>
    <s v="PRD026"/>
    <x v="99"/>
    <x v="1"/>
    <x v="22"/>
    <s v="FreshMart Erode Square"/>
    <x v="2"/>
    <n v="2220333"/>
    <n v="4.4546020799582765E-4"/>
    <s v="EMP0314"/>
    <s v="Naveen Naidu"/>
    <s v="Cashier"/>
    <n v="3"/>
    <n v="329.69"/>
    <x v="0"/>
    <n v="0"/>
    <n v="989.07"/>
    <n v="741.75"/>
    <n v="247.32"/>
    <n v="0.25005308016621675"/>
    <s v="Net Banking"/>
    <s v="Not Returned"/>
    <s v="Online"/>
    <x v="661"/>
    <s v="Weekday"/>
  </r>
  <r>
    <s v="INV102242"/>
    <x v="117"/>
    <s v="CUST0066"/>
    <s v="Bhavani Sharma"/>
    <s v="Silver"/>
    <s v="PRD080"/>
    <x v="106"/>
    <x v="2"/>
    <x v="92"/>
    <s v="FreshMart Erode Central"/>
    <x v="0"/>
    <n v="983222"/>
    <n v="1.0655782722518415E-3"/>
    <s v="EMP0312"/>
    <s v="Vasanthi Chettiar"/>
    <s v="Sales"/>
    <n v="4"/>
    <n v="275.70999999999998"/>
    <x v="4"/>
    <n v="55.14"/>
    <n v="1047.7"/>
    <n v="825.2"/>
    <n v="222.5"/>
    <n v="0.2123699532308867"/>
    <s v="Net Banking"/>
    <s v="Not Returned"/>
    <s v="Online"/>
    <x v="51"/>
    <s v="Weekday"/>
  </r>
  <r>
    <s v="INV102252"/>
    <x v="322"/>
    <s v="CUST0327"/>
    <s v="Lakshmi Rao"/>
    <s v="Bronze"/>
    <s v="PRD001"/>
    <x v="92"/>
    <x v="9"/>
    <x v="86"/>
    <s v="FreshMart Chennai Junction"/>
    <x v="0"/>
    <n v="544019"/>
    <n v="1.2671983882915855E-3"/>
    <s v="EMP0142"/>
    <s v="Sathish Subramaniam"/>
    <s v="Billing"/>
    <n v="2"/>
    <n v="299.73"/>
    <x v="0"/>
    <n v="0"/>
    <n v="689.38"/>
    <n v="369.48"/>
    <n v="319.89999999999998"/>
    <n v="0.46404015202065624"/>
    <s v="Net Banking"/>
    <s v="Not Returned"/>
    <s v="In-Store"/>
    <x v="150"/>
    <s v="Weekend"/>
  </r>
  <r>
    <s v="INV102263"/>
    <x v="354"/>
    <s v="CUST0605"/>
    <s v="Arun Iyer"/>
    <s v="Gold"/>
    <s v="PRD109"/>
    <x v="93"/>
    <x v="3"/>
    <x v="3"/>
    <s v="FreshMart Lucknow Heights"/>
    <x v="2"/>
    <n v="5193529"/>
    <n v="1.2596444537038304E-4"/>
    <s v="EMP0165"/>
    <s v="Aishwarya Nathan"/>
    <s v="Sales"/>
    <n v="4"/>
    <n v="163.55000000000001"/>
    <x v="0"/>
    <n v="0"/>
    <n v="654.20000000000005"/>
    <n v="551.79999999999995"/>
    <n v="102.4"/>
    <n v="0.15652705594619382"/>
    <s v="Net Banking"/>
    <s v="Not Returned"/>
    <s v="Online"/>
    <x v="340"/>
    <s v="Weekday"/>
  </r>
  <r>
    <s v="INV102267"/>
    <x v="355"/>
    <s v="CUST0048"/>
    <s v="Chandran Gupta"/>
    <s v="Silver"/>
    <s v="PRD065"/>
    <x v="125"/>
    <x v="11"/>
    <x v="133"/>
    <s v="FreshMart Coimbatore Circle"/>
    <x v="0"/>
    <n v="2118448"/>
    <n v="1.2440711313187769E-4"/>
    <s v="EMP0282"/>
    <s v="Gokul Nathan"/>
    <s v="Sales"/>
    <n v="1"/>
    <n v="277.42"/>
    <x v="4"/>
    <n v="13.87"/>
    <n v="263.55"/>
    <n v="199.16"/>
    <n v="64.39"/>
    <n v="0.24431796623031682"/>
    <s v="Net Banking"/>
    <s v="Not Returned"/>
    <s v="In-Store"/>
    <x v="684"/>
    <s v="Weekday"/>
  </r>
  <r>
    <s v="INV102268"/>
    <x v="298"/>
    <s v="CUST0338"/>
    <s v="Mala Pillai"/>
    <s v="Bronze"/>
    <s v="PRD025"/>
    <x v="1"/>
    <x v="1"/>
    <x v="140"/>
    <s v="FreshMart Salem Circle"/>
    <x v="0"/>
    <n v="4219703"/>
    <n v="2.4539167803989997E-4"/>
    <s v="EMP0086"/>
    <s v="Charulatha Murugan"/>
    <s v="Sales"/>
    <n v="3"/>
    <n v="383.51"/>
    <x v="2"/>
    <n v="115.05"/>
    <n v="1035.48"/>
    <n v="857.7"/>
    <n v="-92.6"/>
    <n v="-8.9427125584270087E-2"/>
    <s v="Net Banking"/>
    <s v="Not Returned"/>
    <s v="In-Store"/>
    <x v="488"/>
    <s v="Weekday"/>
  </r>
  <r>
    <s v="INV102272"/>
    <x v="164"/>
    <s v="CUST0096"/>
    <s v="Hariharan Gounder"/>
    <s v="Gold"/>
    <s v="PRD056"/>
    <x v="54"/>
    <x v="5"/>
    <x v="154"/>
    <s v="FreshMart Ahmedabad Nagar"/>
    <x v="1"/>
    <n v="2326014"/>
    <n v="1.0207935119908994E-3"/>
    <s v="EMP0110"/>
    <s v="Nandhini Chandran"/>
    <s v="Cashier"/>
    <n v="7"/>
    <n v="357.05"/>
    <x v="4"/>
    <n v="124.97"/>
    <n v="2374.38"/>
    <n v="1669.01"/>
    <n v="705.37"/>
    <n v="0.29707544706407568"/>
    <s v="Net Banking"/>
    <s v="Not Returned"/>
    <s v="Online"/>
    <x v="397"/>
    <s v="Weekday"/>
  </r>
  <r>
    <s v="INV102285"/>
    <x v="286"/>
    <s v="CUST0018"/>
    <s v="Kalpana Murugan"/>
    <s v="Silver"/>
    <s v="PRD105"/>
    <x v="68"/>
    <x v="3"/>
    <x v="129"/>
    <s v="FreshMart Kanpur Colony"/>
    <x v="2"/>
    <n v="4727024"/>
    <n v="5.5438686158564036E-5"/>
    <s v="EMP0048"/>
    <s v="Ovi Venkataraman"/>
    <s v="Cashier"/>
    <n v="2"/>
    <n v="131.03"/>
    <x v="0"/>
    <n v="0"/>
    <n v="262.06"/>
    <n v="234.54"/>
    <n v="27.52"/>
    <n v="0.10501411890406777"/>
    <s v="Net Banking"/>
    <s v="Not Returned"/>
    <s v="Online"/>
    <x v="148"/>
    <s v="Weekday"/>
  </r>
  <r>
    <s v="INV102315"/>
    <x v="93"/>
    <s v="CUST0412"/>
    <s v="Kalpana Gounder"/>
    <s v="Gold"/>
    <s v="PRD007"/>
    <x v="131"/>
    <x v="9"/>
    <x v="146"/>
    <s v="FreshMart Pune Complex"/>
    <x v="1"/>
    <n v="540374"/>
    <n v="7.1392776114320823E-3"/>
    <s v="EMP0141"/>
    <s v="Mala Velan"/>
    <s v="Sales"/>
    <n v="7"/>
    <n v="479.24"/>
    <x v="0"/>
    <n v="0"/>
    <n v="3857.88"/>
    <n v="1858.08"/>
    <n v="1999.8"/>
    <n v="0.51836760085850253"/>
    <s v="Net Banking"/>
    <s v="Not Returned"/>
    <s v="In-Store"/>
    <x v="685"/>
    <s v="Weekend"/>
  </r>
  <r>
    <s v="INV102319"/>
    <x v="318"/>
    <s v="CUST0396"/>
    <s v="Yogesh Raj"/>
    <s v="Silver"/>
    <s v="PRD035"/>
    <x v="29"/>
    <x v="1"/>
    <x v="87"/>
    <s v="FreshMart Ahmedabad Hub"/>
    <x v="1"/>
    <n v="817396"/>
    <n v="1.1084590577883913E-3"/>
    <s v="EMP0138"/>
    <s v="Dinesh Velan"/>
    <s v="Cashier"/>
    <n v="2"/>
    <n v="503.36"/>
    <x v="2"/>
    <n v="100.67"/>
    <n v="906.05"/>
    <n v="779.6"/>
    <n v="126.45"/>
    <n v="0.13956183433585345"/>
    <s v="Net Banking"/>
    <s v="Not Returned"/>
    <s v="In-Store"/>
    <x v="42"/>
    <s v="Weekday"/>
  </r>
  <r>
    <s v="INV102329"/>
    <x v="66"/>
    <s v="Customer Id Missing"/>
    <s v="Missing"/>
    <s v="Missing Membership"/>
    <s v="PRD031"/>
    <x v="90"/>
    <x v="1"/>
    <x v="72"/>
    <s v="FreshMart Ahmedabad Heights"/>
    <x v="1"/>
    <n v="442084"/>
    <n v="6.2833307697179727E-3"/>
    <s v="EMP0075"/>
    <s v="Yogesh Velan"/>
    <s v="Billing"/>
    <n v="8"/>
    <n v="385.8"/>
    <x v="2"/>
    <n v="308.64"/>
    <n v="2777.76"/>
    <n v="2174.2399999999998"/>
    <n v="603.52"/>
    <n v="0.21726859051897929"/>
    <s v="Net Banking"/>
    <s v="Not Returned"/>
    <s v="Online"/>
    <x v="686"/>
    <s v="Weekday"/>
  </r>
  <r>
    <s v="INV102341"/>
    <x v="287"/>
    <s v="CUST0675"/>
    <s v="Anand Chettiar"/>
    <s v="Gold"/>
    <s v="PRD111"/>
    <x v="3"/>
    <x v="3"/>
    <x v="4"/>
    <s v="FreshMart Hyderabad Towers"/>
    <x v="0"/>
    <n v="1041021"/>
    <n v="6.6949658076061874E-4"/>
    <s v="EMP0056"/>
    <s v="Anjali Balan"/>
    <s v="Sales"/>
    <n v="3"/>
    <n v="232.32"/>
    <x v="0"/>
    <n v="0"/>
    <n v="696.96"/>
    <n v="572.70000000000005"/>
    <n v="124.26"/>
    <n v="0.17828856749311295"/>
    <s v="Net Banking"/>
    <s v="Not Returned"/>
    <s v="In-Store"/>
    <x v="305"/>
    <s v="Weekday"/>
  </r>
  <r>
    <s v="INV102349"/>
    <x v="62"/>
    <s v="CUST0523"/>
    <s v="Mala Velan"/>
    <s v="Silver"/>
    <s v="PRD044"/>
    <x v="113"/>
    <x v="12"/>
    <x v="162"/>
    <s v="FreshMart Lucknow Arcade"/>
    <x v="2"/>
    <n v="2314617"/>
    <n v="3.2541020825475664E-4"/>
    <s v="EMP0291"/>
    <s v="Sathish Nathan"/>
    <s v="HR"/>
    <n v="3"/>
    <n v="229.81"/>
    <x v="4"/>
    <n v="34.47"/>
    <n v="753.2"/>
    <n v="624.66"/>
    <n v="128.54"/>
    <n v="0.17065852363250131"/>
    <s v="Net Banking"/>
    <s v="Not Returned"/>
    <s v="Online"/>
    <x v="687"/>
    <s v="Weekend"/>
  </r>
  <r>
    <s v="INV102354"/>
    <x v="113"/>
    <s v="CUST0381"/>
    <s v="Ovi Chandran"/>
    <s v="Bronze"/>
    <s v="PRD136"/>
    <x v="45"/>
    <x v="7"/>
    <x v="119"/>
    <s v="FreshMart Lucknow Main Road"/>
    <x v="2"/>
    <n v="520611"/>
    <n v="4.3512334545370729E-4"/>
    <s v="EMP0117"/>
    <s v="Janani Krishnan"/>
    <s v="Billing"/>
    <n v="2"/>
    <n v="123.11"/>
    <x v="3"/>
    <n v="49.24"/>
    <n v="226.53"/>
    <n v="182.36"/>
    <n v="44.17"/>
    <n v="0.19498521167174326"/>
    <s v="Net Banking"/>
    <s v="Not Returned"/>
    <s v="In-Store"/>
    <x v="447"/>
    <s v="Weekend"/>
  </r>
  <r>
    <s v="INV102355"/>
    <x v="118"/>
    <s v="CUST0096"/>
    <s v="Hariharan Gounder"/>
    <s v="Gold"/>
    <s v="PRD104"/>
    <x v="100"/>
    <x v="4"/>
    <x v="146"/>
    <s v="FreshMart Pune Complex"/>
    <x v="1"/>
    <n v="540374"/>
    <n v="3.0264964635604232E-3"/>
    <s v="EMP0141"/>
    <s v="Mala Velan"/>
    <s v="Sales"/>
    <n v="8"/>
    <n v="204.43"/>
    <x v="0"/>
    <n v="0"/>
    <n v="1635.44"/>
    <n v="1227.3599999999999"/>
    <n v="408.08"/>
    <n v="0.24952306412953087"/>
    <s v="Net Banking"/>
    <s v="Not Returned"/>
    <s v="In-Store"/>
    <x v="688"/>
    <s v="Weekday"/>
  </r>
  <r>
    <s v="INV102365"/>
    <x v="263"/>
    <s v="CUST0262"/>
    <s v="Udhay Mudaliar"/>
    <s v="Silver"/>
    <s v="PRD017"/>
    <x v="27"/>
    <x v="0"/>
    <x v="128"/>
    <s v="FreshMart Mumbai Bypass"/>
    <x v="1"/>
    <n v="1021792"/>
    <n v="1.158993219755097E-3"/>
    <s v="EMP0301"/>
    <s v="Kalpana Prabhu"/>
    <s v="Inventory"/>
    <n v="3"/>
    <n v="464.41"/>
    <x v="1"/>
    <n v="208.98"/>
    <n v="1184.25"/>
    <n v="1193.07"/>
    <n v="-8.82"/>
    <n v="-7.4477517416086129E-3"/>
    <s v="Net Banking"/>
    <s v="Not Returned"/>
    <s v="In-Store"/>
    <x v="261"/>
    <s v="Weekday"/>
  </r>
  <r>
    <s v="INV102366"/>
    <x v="176"/>
    <s v="CUST0038"/>
    <s v="Jaya Gupta"/>
    <s v="Bronze"/>
    <s v="PRD114"/>
    <x v="37"/>
    <x v="3"/>
    <x v="89"/>
    <s v="FreshMart Salem Bypass"/>
    <x v="0"/>
    <n v="5200952"/>
    <n v="4.1711594338882574E-5"/>
    <s v="EMP0115"/>
    <s v="Vasanth Menon"/>
    <s v="Store Manager"/>
    <n v="1"/>
    <n v="188.64"/>
    <x v="0"/>
    <n v="0"/>
    <n v="216.94"/>
    <n v="158.28"/>
    <n v="58.66"/>
    <n v="0.27039734488798745"/>
    <s v="Net Banking"/>
    <s v="Not Returned"/>
    <s v="In-Store"/>
    <x v="519"/>
    <s v="Weekend"/>
  </r>
  <r>
    <s v="INV102374"/>
    <x v="8"/>
    <s v="CUST0090"/>
    <s v="Deepa Chettiar"/>
    <s v="Silver"/>
    <s v="PRD128"/>
    <x v="105"/>
    <x v="7"/>
    <x v="125"/>
    <s v="FreshMart Erode Hub"/>
    <x v="0"/>
    <n v="2101567"/>
    <n v="4.1551375711552382E-4"/>
    <s v="EMP0295"/>
    <s v="Lakshmi Nair"/>
    <s v="Inventory"/>
    <n v="3"/>
    <n v="253.11"/>
    <x v="0"/>
    <n v="0"/>
    <n v="873.23"/>
    <n v="572.22"/>
    <n v="301.01"/>
    <n v="0.34470872507815808"/>
    <s v="Net Banking"/>
    <s v="Not Returned"/>
    <s v="Online"/>
    <x v="468"/>
    <s v="Weekend"/>
  </r>
  <r>
    <s v="INV102389"/>
    <x v="78"/>
    <s v="CUST0610"/>
    <s v="Gokul Chettiar"/>
    <s v="Gold"/>
    <s v="PRD008"/>
    <x v="88"/>
    <x v="9"/>
    <x v="31"/>
    <s v="FreshMart Nagpur Junction"/>
    <x v="1"/>
    <n v="1048283"/>
    <n v="1.2412774031439983E-3"/>
    <s v="EMP0249"/>
    <s v="Radha Murugan"/>
    <s v="Inventory"/>
    <n v="3"/>
    <n v="510.28"/>
    <x v="1"/>
    <n v="229.63"/>
    <n v="1301.21"/>
    <n v="848.64"/>
    <n v="452.57"/>
    <n v="0.34780704113863248"/>
    <s v="Net Banking"/>
    <s v="Not Returned"/>
    <s v="In-Store"/>
    <x v="244"/>
    <s v="Weekday"/>
  </r>
  <r>
    <s v="INV102390"/>
    <x v="135"/>
    <s v="CUST0179"/>
    <s v="Chitra Mudaliar"/>
    <s v="Gold"/>
    <s v="PRD028"/>
    <x v="48"/>
    <x v="1"/>
    <x v="73"/>
    <s v="FreshMart Hyderabad Market"/>
    <x v="0"/>
    <n v="1996693"/>
    <n v="1.4579657463616089E-3"/>
    <s v="EMP0324"/>
    <s v="Devi Raj"/>
    <s v="Inventory"/>
    <n v="6"/>
    <n v="421.9"/>
    <x v="0"/>
    <n v="0"/>
    <n v="2911.11"/>
    <n v="1859.88"/>
    <n v="1051.23"/>
    <n v="0.36110967981285486"/>
    <s v="Net Banking"/>
    <s v="Not Returned"/>
    <s v="In-Store"/>
    <x v="35"/>
    <s v="Weekend"/>
  </r>
  <r>
    <s v="INV102397"/>
    <x v="250"/>
    <s v="CUST0409"/>
    <s v="Banu Subramaniam"/>
    <s v="Gold"/>
    <s v="PRD082"/>
    <x v="25"/>
    <x v="8"/>
    <x v="110"/>
    <s v="FreshMart Madurai Gardens"/>
    <x v="0"/>
    <n v="503493"/>
    <n v="2.0098789854079402E-3"/>
    <s v="EMP0275"/>
    <s v="Tara Kumar"/>
    <s v="Billing"/>
    <n v="4"/>
    <n v="252.99"/>
    <x v="0"/>
    <n v="0"/>
    <n v="1011.96"/>
    <n v="769.64"/>
    <n v="242.32"/>
    <n v="0.23945610498438671"/>
    <s v="Net Banking"/>
    <s v="Not Returned"/>
    <s v="In-Store"/>
    <x v="82"/>
    <s v="Weekday"/>
  </r>
  <r>
    <s v="INV102405"/>
    <x v="252"/>
    <s v="CUST0108"/>
    <s v="Tara Rao"/>
    <s v="Gold"/>
    <s v="PRD061"/>
    <x v="130"/>
    <x v="11"/>
    <x v="57"/>
    <s v="FreshMart Hyderabad Extension"/>
    <x v="0"/>
    <n v="2273658"/>
    <n v="9.2228910416606181E-4"/>
    <s v="EMP0341"/>
    <s v="Indira Chandran"/>
    <s v="Billing"/>
    <n v="5"/>
    <n v="364.69"/>
    <x v="0"/>
    <n v="0"/>
    <n v="2096.9699999999998"/>
    <n v="1108.5999999999999"/>
    <n v="988.37"/>
    <n v="0.47133244633924193"/>
    <s v="Net Banking"/>
    <s v="Not Returned"/>
    <s v="In-Store"/>
    <x v="314"/>
    <s v="Weekend"/>
  </r>
  <r>
    <s v="INV102408"/>
    <x v="249"/>
    <s v="CUST0222"/>
    <s v="Balamurugan Varma"/>
    <s v="Silver"/>
    <s v="PRD017"/>
    <x v="27"/>
    <x v="0"/>
    <x v="142"/>
    <s v="FreshMart Tiruppur Circle"/>
    <x v="0"/>
    <n v="924804"/>
    <n v="4.017391793288091E-4"/>
    <s v="EMP0059"/>
    <s v="Ezhil Rao"/>
    <s v="Billing"/>
    <n v="1"/>
    <n v="464.41"/>
    <x v="3"/>
    <n v="92.88"/>
    <n v="371.53"/>
    <n v="397.69"/>
    <n v="-26.16"/>
    <n v="-7.041154146367723E-2"/>
    <s v="Net Banking"/>
    <s v="Not Returned"/>
    <s v="Online"/>
    <x v="184"/>
    <s v="Weekday"/>
  </r>
  <r>
    <s v="INV102412"/>
    <x v="112"/>
    <s v="CUST0345"/>
    <s v="Tamil Raj"/>
    <s v="Bronze"/>
    <s v="PRD034"/>
    <x v="84"/>
    <x v="1"/>
    <x v="10"/>
    <s v="FreshMart Salem Main Road"/>
    <x v="0"/>
    <n v="838760"/>
    <n v="6.84653536172445E-4"/>
    <s v="EMP0300"/>
    <s v="Thiru Raj"/>
    <s v="Sales"/>
    <n v="4"/>
    <n v="124.84"/>
    <x v="0"/>
    <n v="0"/>
    <n v="574.26"/>
    <n v="389.4"/>
    <n v="184.86"/>
    <n v="0.321909936265803"/>
    <s v="Net Banking"/>
    <s v="Not Returned"/>
    <s v="In-Store"/>
    <x v="114"/>
    <s v="Weekend"/>
  </r>
  <r>
    <s v="INV102419"/>
    <x v="106"/>
    <s v="CUST0045"/>
    <s v="Thenmozhi Pandian"/>
    <s v="Gold"/>
    <s v="PRD071"/>
    <x v="76"/>
    <x v="2"/>
    <x v="20"/>
    <s v="FreshMart Erode Colony"/>
    <x v="0"/>
    <n v="568216"/>
    <n v="7.2787461106339833E-4"/>
    <s v="EMP0118"/>
    <s v="Banu Nathan"/>
    <s v="Inventory"/>
    <n v="6"/>
    <n v="59.94"/>
    <x v="0"/>
    <n v="0"/>
    <n v="413.59"/>
    <n v="258.06"/>
    <n v="155.53"/>
    <n v="0.37604874392514326"/>
    <s v="Net Banking"/>
    <s v="Not Returned"/>
    <s v="In-Store"/>
    <x v="184"/>
    <s v="Weekend"/>
  </r>
  <r>
    <s v="INV102424"/>
    <x v="300"/>
    <s v="CUST0677"/>
    <s v="Kamala Naidu"/>
    <s v="Gold"/>
    <s v="PRD032"/>
    <x v="42"/>
    <x v="1"/>
    <x v="33"/>
    <s v="FreshMart Mysuru Circle"/>
    <x v="0"/>
    <n v="968457"/>
    <n v="8.9937911543826936E-4"/>
    <s v="EMP0017"/>
    <s v="Ovi Sharma"/>
    <s v="Sales"/>
    <n v="5"/>
    <n v="151.47999999999999"/>
    <x v="0"/>
    <n v="0"/>
    <n v="871.01"/>
    <n v="579.54999999999995"/>
    <n v="291.45999999999998"/>
    <n v="0.33462302384588005"/>
    <s v="Net Banking"/>
    <s v="Not Returned"/>
    <s v="In-Store"/>
    <x v="267"/>
    <s v="Weekend"/>
  </r>
  <r>
    <s v="INV102428"/>
    <x v="46"/>
    <s v="CUST0455"/>
    <s v="Nithya Venkataraman"/>
    <s v="Gold"/>
    <s v="PRD018"/>
    <x v="0"/>
    <x v="0"/>
    <x v="8"/>
    <s v="FreshMart Kochi Plaza"/>
    <x v="0"/>
    <n v="2481146"/>
    <n v="6.6121058575351868E-4"/>
    <s v="EMP0175"/>
    <s v="Dinesh Reddy"/>
    <s v="Sales"/>
    <n v="7"/>
    <n v="239.76"/>
    <x v="1"/>
    <n v="251.75"/>
    <n v="1640.56"/>
    <n v="1338.4"/>
    <n v="302.16000000000003"/>
    <n v="0.18418101136197398"/>
    <s v="Net Banking"/>
    <s v="Not Returned"/>
    <s v="Mobile App"/>
    <x v="508"/>
    <s v="Weekend"/>
  </r>
  <r>
    <s v="INV102443"/>
    <x v="76"/>
    <s v="CUST0143"/>
    <s v="Charulatha Iyer"/>
    <s v="Silver"/>
    <s v="PRD099"/>
    <x v="72"/>
    <x v="4"/>
    <x v="160"/>
    <s v="FreshMart Mysuru Bypass"/>
    <x v="0"/>
    <n v="4027644"/>
    <n v="8.464005259650555E-5"/>
    <s v="EMP0224"/>
    <s v="Sathish Sekar"/>
    <s v="Operations"/>
    <n v="1"/>
    <n v="401.06"/>
    <x v="1"/>
    <n v="60.16"/>
    <n v="340.9"/>
    <n v="347.47"/>
    <n v="-6.57"/>
    <n v="-1.92725139337049E-2"/>
    <s v="Net Banking"/>
    <s v="Not Returned"/>
    <s v="In-Store"/>
    <x v="76"/>
    <s v="Weekday"/>
  </r>
  <r>
    <s v="INV102446"/>
    <x v="256"/>
    <s v="CUST0200"/>
    <s v="Karthik Achari"/>
    <s v="Gold"/>
    <s v="PRD008"/>
    <x v="88"/>
    <x v="9"/>
    <x v="101"/>
    <s v="FreshMart Kochi Main Road"/>
    <x v="0"/>
    <n v="1018249"/>
    <n v="1.4923854577809552E-3"/>
    <s v="EMP0070"/>
    <s v="Umesh Subramaniam"/>
    <s v="Sales"/>
    <n v="3"/>
    <n v="506.54"/>
    <x v="0"/>
    <n v="0"/>
    <n v="1519.62"/>
    <n v="848.64"/>
    <n v="670.98"/>
    <n v="0.44154459667548468"/>
    <s v="Net Banking"/>
    <s v="Not Returned"/>
    <s v="In-Store"/>
    <x v="37"/>
    <s v="Weekday"/>
  </r>
  <r>
    <s v="INV102456"/>
    <x v="130"/>
    <s v="CUST0421"/>
    <s v="Karthik Devi"/>
    <s v="Bronze"/>
    <s v="PRD058"/>
    <x v="146"/>
    <x v="11"/>
    <x v="52"/>
    <s v="FreshMart Madurai Arcade"/>
    <x v="0"/>
    <n v="457604"/>
    <n v="1.6193040270627004E-3"/>
    <s v="EMP0126"/>
    <s v="Anjali Kumar"/>
    <s v="Sales"/>
    <n v="2"/>
    <n v="339.13"/>
    <x v="4"/>
    <n v="33.909999999999997"/>
    <n v="741"/>
    <n v="501.36"/>
    <n v="239.64"/>
    <n v="0.32340080971659918"/>
    <s v="Net Banking"/>
    <s v="Not Returned"/>
    <s v="In-Store"/>
    <x v="318"/>
    <s v="Weekend"/>
  </r>
  <r>
    <s v="INV102474"/>
    <x v="26"/>
    <s v="CUST0498"/>
    <s v="Senthil Raj"/>
    <s v="Bronze"/>
    <s v="PRD023"/>
    <x v="102"/>
    <x v="0"/>
    <x v="31"/>
    <s v="FreshMart Nagpur Junction"/>
    <x v="1"/>
    <n v="1048283"/>
    <n v="3.7548066695730067E-4"/>
    <s v="EMP0131"/>
    <s v="Vani Chandran"/>
    <s v="Inventory"/>
    <n v="1"/>
    <n v="342.27"/>
    <x v="0"/>
    <n v="0"/>
    <n v="393.61"/>
    <n v="266.10000000000002"/>
    <n v="127.51"/>
    <n v="0.32395010289372728"/>
    <s v="Net Banking"/>
    <s v="Returned"/>
    <s v="In-Store"/>
    <x v="689"/>
    <s v="Weekend"/>
  </r>
  <r>
    <s v="INV102481"/>
    <x v="80"/>
    <s v="CUST0098"/>
    <s v="Bhavani Mudaliar"/>
    <s v="Silver"/>
    <s v="PRD012"/>
    <x v="61"/>
    <x v="9"/>
    <x v="99"/>
    <s v="FreshMart Salem Extension"/>
    <x v="0"/>
    <n v="476658"/>
    <n v="1.1754759177439588E-3"/>
    <s v="EMP0229"/>
    <s v="Udhay Sekar"/>
    <s v="Sales"/>
    <n v="1"/>
    <n v="541.35"/>
    <x v="2"/>
    <n v="54.13"/>
    <n v="560.29999999999995"/>
    <n v="336.4"/>
    <n v="223.9"/>
    <n v="0.39960735320364094"/>
    <s v="Net Banking"/>
    <s v="Not Returned"/>
    <s v="Mobile App"/>
    <x v="367"/>
    <s v="Weekend"/>
  </r>
  <r>
    <s v="INV102486"/>
    <x v="158"/>
    <s v="CUST0293"/>
    <s v="Suresh Chandran"/>
    <s v="Gold"/>
    <s v="PRD082"/>
    <x v="25"/>
    <x v="8"/>
    <x v="108"/>
    <s v="FreshMart Guwahati Extension"/>
    <x v="3"/>
    <n v="4606432"/>
    <n v="3.2243827760835284E-4"/>
    <s v="EMP0195"/>
    <s v="Ovi Menon"/>
    <s v="Sales"/>
    <n v="7"/>
    <n v="235.76"/>
    <x v="2"/>
    <n v="165.03"/>
    <n v="1485.29"/>
    <n v="1346.87"/>
    <n v="138.41999999999999"/>
    <n v="9.3193921725723591E-2"/>
    <s v="Net Banking"/>
    <s v="Not Returned"/>
    <s v="In-Store"/>
    <x v="162"/>
    <s v="Weekday"/>
  </r>
  <r>
    <s v="INV102489"/>
    <x v="46"/>
    <s v="CUST0595"/>
    <s v="Lalitha Devi"/>
    <s v="Bronze"/>
    <s v="PRD044"/>
    <x v="113"/>
    <x v="12"/>
    <x v="52"/>
    <s v="FreshMart Madurai Arcade"/>
    <x v="0"/>
    <n v="457604"/>
    <n v="1.1550598333930646E-3"/>
    <s v="EMP0156"/>
    <s v="Malathi Naicker"/>
    <s v="Inventory"/>
    <n v="2"/>
    <n v="229.81"/>
    <x v="0"/>
    <n v="0"/>
    <n v="528.55999999999995"/>
    <n v="416.44"/>
    <n v="112.12"/>
    <n v="0.21212350537308919"/>
    <s v="Net Banking"/>
    <s v="Not Returned"/>
    <s v="Mobile App"/>
    <x v="248"/>
    <s v="Weekend"/>
  </r>
  <r>
    <s v="INV102497"/>
    <x v="322"/>
    <s v="CUST0080"/>
    <s v="Suresh Naidu"/>
    <s v="Silver"/>
    <s v="PRD109"/>
    <x v="93"/>
    <x v="3"/>
    <x v="136"/>
    <s v="FreshMart Salem Colony"/>
    <x v="0"/>
    <n v="461555"/>
    <n v="7.0849627888334001E-4"/>
    <s v="EMP0074"/>
    <s v="Indira Varma"/>
    <s v="Sales"/>
    <n v="2"/>
    <n v="157.97999999999999"/>
    <x v="2"/>
    <n v="31.6"/>
    <n v="327.01"/>
    <n v="275.89999999999998"/>
    <n v="51.11"/>
    <n v="0.15629491452860769"/>
    <s v="Net Banking"/>
    <s v="Not Returned"/>
    <s v="Mobile App"/>
    <x v="294"/>
    <s v="Weekend"/>
  </r>
  <r>
    <s v="INV102498"/>
    <x v="217"/>
    <s v="CUST0415"/>
    <s v="Bharath Devi"/>
    <s v="Gold"/>
    <s v="PRD033"/>
    <x v="13"/>
    <x v="1"/>
    <x v="98"/>
    <s v="FreshMart Mysuru Plaza"/>
    <x v="0"/>
    <n v="538449"/>
    <n v="1.3585502062405167E-3"/>
    <s v="EMP0104"/>
    <s v="Pandi Nair"/>
    <s v="Inventory"/>
    <n v="3"/>
    <n v="249.45"/>
    <x v="1"/>
    <n v="112.25"/>
    <n v="731.51"/>
    <n v="531.09"/>
    <n v="200.42"/>
    <n v="0.2739812169348334"/>
    <s v="Net Banking"/>
    <s v="Not Returned"/>
    <s v="In-Store"/>
    <x v="330"/>
    <s v="Weekend"/>
  </r>
  <r>
    <s v="INV101807"/>
    <x v="64"/>
    <s v="CUST0144"/>
    <s v="Lalitha Chandran"/>
    <s v="Gold"/>
    <s v="PRD032"/>
    <x v="42"/>
    <x v="1"/>
    <x v="21"/>
    <s v="FreshMart Coimbatore Main Road"/>
    <x v="0"/>
    <n v="456496"/>
    <n v="3.1705425677333427E-3"/>
    <s v="EMP0233"/>
    <s v="Sangeetha Balan"/>
    <s v="Sales"/>
    <n v="8"/>
    <n v="157.32"/>
    <x v="0"/>
    <n v="0"/>
    <n v="1447.34"/>
    <n v="927.28"/>
    <n v="520.05999999999995"/>
    <n v="0.3593212375806652"/>
    <s v="Net Banking"/>
    <s v="Not Returned"/>
    <s v="In-Store"/>
    <x v="23"/>
    <s v="Weekend"/>
  </r>
  <r>
    <s v="INV100484"/>
    <x v="14"/>
    <s v="CUST0451"/>
    <s v="Divya Nair"/>
    <s v="Silver"/>
    <s v="PRD059"/>
    <x v="133"/>
    <x v="11"/>
    <x v="55"/>
    <s v="FreshMart Ahmedabad Gardens"/>
    <x v="1"/>
    <n v="1952402"/>
    <n v="5.9785331094723321E-4"/>
    <s v="EMP0177"/>
    <s v="Raghav Iyer"/>
    <s v="Store Manager"/>
    <n v="2"/>
    <n v="507.5"/>
    <x v="0"/>
    <n v="0"/>
    <n v="1167.25"/>
    <n v="726.58"/>
    <n v="440.67"/>
    <n v="0.37752837866780897"/>
    <s v="Net Banking"/>
    <s v="Not Returned"/>
    <s v="Online"/>
    <x v="690"/>
    <s v="Weekend"/>
  </r>
  <r>
    <s v="INV100365"/>
    <x v="143"/>
    <s v="CUST0172"/>
    <s v="Devi Gounder"/>
    <s v="Silver"/>
    <s v="PRD062"/>
    <x v="112"/>
    <x v="11"/>
    <x v="82"/>
    <s v="FreshMart Tiruppur Market"/>
    <x v="0"/>
    <n v="5001334"/>
    <n v="8.9210198718981775E-5"/>
    <s v="EMP0288"/>
    <s v="Chitra Selvam"/>
    <s v="Sales"/>
    <n v="1"/>
    <n v="446.17"/>
    <x v="0"/>
    <n v="0"/>
    <n v="446.17"/>
    <n v="325.61"/>
    <n v="120.56"/>
    <n v="0.27021090615684606"/>
    <s v="Wallet"/>
    <s v="Not Returned"/>
    <s v="In-Store"/>
    <x v="156"/>
    <s v="Weekday"/>
  </r>
  <r>
    <s v="INV100009"/>
    <x v="299"/>
    <s v="CUST0151"/>
    <s v="Gopal Selvam"/>
    <s v="Silver"/>
    <s v="PRD105"/>
    <x v="68"/>
    <x v="3"/>
    <x v="7"/>
    <s v="FreshMart Hyderabad Crossing"/>
    <x v="0"/>
    <n v="789602"/>
    <n v="9.5417691444550537E-4"/>
    <s v="EMP0350"/>
    <s v="Uma Pandian"/>
    <s v="Cashier"/>
    <n v="5"/>
    <n v="131.03"/>
    <x v="0"/>
    <n v="0"/>
    <n v="753.42"/>
    <n v="586.35"/>
    <n v="167.07"/>
    <n v="0.22174882535637494"/>
    <s v="UPI"/>
    <s v="Not Returned"/>
    <s v="Online"/>
    <x v="358"/>
    <s v="Weekend"/>
  </r>
  <r>
    <s v="INV100010"/>
    <x v="333"/>
    <s v="CUST0041"/>
    <s v="Geetha Iyer"/>
    <s v="Silver"/>
    <s v="PRD079"/>
    <x v="28"/>
    <x v="2"/>
    <x v="5"/>
    <s v="FreshMart Salem Crossing"/>
    <x v="0"/>
    <n v="518088"/>
    <n v="1.9138254505026173E-3"/>
    <s v="EMP0189"/>
    <s v="Harini Pillai"/>
    <s v="Billing"/>
    <n v="4"/>
    <n v="260.93"/>
    <x v="4"/>
    <n v="52.19"/>
    <n v="991.53"/>
    <n v="776.24"/>
    <n v="215.29"/>
    <n v="0.21712908333585468"/>
    <s v="UPI"/>
    <s v="Not Returned"/>
    <s v="In-Store"/>
    <x v="691"/>
    <s v="Weekday"/>
  </r>
  <r>
    <s v="INV100011"/>
    <x v="241"/>
    <s v="Customer Id Missing"/>
    <s v="Missing"/>
    <s v="Missing Membership"/>
    <s v="PRD021"/>
    <x v="15"/>
    <x v="0"/>
    <x v="82"/>
    <s v="FreshMart Tiruppur Market"/>
    <x v="0"/>
    <n v="5001334"/>
    <n v="3.3631027241931852E-5"/>
    <s v="EMP0288"/>
    <s v="Chitra Selvam"/>
    <s v="Sales"/>
    <n v="5"/>
    <n v="42.05"/>
    <x v="3"/>
    <n v="42.05"/>
    <n v="168.2"/>
    <n v="162"/>
    <n v="6.2"/>
    <n v="3.6860879904875153E-2"/>
    <s v="UPI"/>
    <s v="Not Returned"/>
    <s v="In-Store"/>
    <x v="692"/>
    <s v="Weekday"/>
  </r>
  <r>
    <s v="INV100022"/>
    <x v="39"/>
    <s v="CUST0398"/>
    <s v="Balamurugan Menon"/>
    <s v="Gold"/>
    <s v="PRD029"/>
    <x v="11"/>
    <x v="1"/>
    <x v="33"/>
    <s v="FreshMart Mysuru Circle"/>
    <x v="0"/>
    <n v="968457"/>
    <n v="2.4862126041734428E-3"/>
    <s v="EMP0017"/>
    <s v="Ovi Sharma"/>
    <s v="Sales"/>
    <n v="7"/>
    <n v="343.97"/>
    <x v="0"/>
    <n v="0"/>
    <n v="2407.79"/>
    <n v="1828.54"/>
    <n v="579.25"/>
    <n v="0.24057330581155334"/>
    <s v="UPI"/>
    <s v="Not Returned"/>
    <s v="Online"/>
    <x v="648"/>
    <s v="Weekday"/>
  </r>
  <r>
    <s v="INV100034"/>
    <x v="330"/>
    <s v="CUST0464"/>
    <s v="Gopal Sharma"/>
    <s v="Silver"/>
    <s v="PRD005"/>
    <x v="44"/>
    <x v="9"/>
    <x v="140"/>
    <s v="FreshMart Salem Circle"/>
    <x v="0"/>
    <n v="4219703"/>
    <n v="3.7455479686603538E-4"/>
    <s v="EMP0284"/>
    <s v="Naveen Venkataraman"/>
    <s v="Sales"/>
    <n v="5"/>
    <n v="332.74"/>
    <x v="4"/>
    <n v="83.19"/>
    <n v="1580.51"/>
    <n v="1026.3499999999999"/>
    <n v="554.16"/>
    <n v="0.35062100208160657"/>
    <s v="UPI"/>
    <s v="Not Returned"/>
    <s v="In-Store"/>
    <x v="521"/>
    <s v="Weekday"/>
  </r>
  <r>
    <s v="INV100042"/>
    <x v="322"/>
    <s v="CUST0309"/>
    <s v="Bharath Pillai"/>
    <s v="Gold"/>
    <s v="PRD025"/>
    <x v="1"/>
    <x v="1"/>
    <x v="140"/>
    <s v="FreshMart Salem Circle"/>
    <x v="0"/>
    <n v="4219703"/>
    <n v="8.1812392957513825E-4"/>
    <s v="EMP0349"/>
    <s v="Jagan Balan"/>
    <s v="Cashier"/>
    <n v="7"/>
    <n v="428.85"/>
    <x v="0"/>
    <n v="0"/>
    <n v="3452.24"/>
    <n v="2001.3"/>
    <n v="1450.94"/>
    <n v="0.42028943526521917"/>
    <s v="UPI"/>
    <s v="Not Returned"/>
    <s v="In-Store"/>
    <x v="128"/>
    <s v="Weekend"/>
  </r>
  <r>
    <s v="INV100049"/>
    <x v="319"/>
    <s v="CUST0445"/>
    <s v="Anjali Kumar"/>
    <s v="Silver"/>
    <s v="PRD006"/>
    <x v="30"/>
    <x v="9"/>
    <x v="85"/>
    <s v="FreshMart Mysuru Market"/>
    <x v="0"/>
    <n v="577743"/>
    <n v="1.2309452472812304E-3"/>
    <s v="EMP0061"/>
    <s v="Poornima Devi"/>
    <s v="Billing"/>
    <n v="2"/>
    <n v="343.56"/>
    <x v="2"/>
    <n v="68.709999999999994"/>
    <n v="711.17"/>
    <n v="432.64"/>
    <n v="278.52999999999997"/>
    <n v="0.39165037895299293"/>
    <s v="UPI"/>
    <s v="Not Returned"/>
    <s v="Online"/>
    <x v="287"/>
    <s v="Weekend"/>
  </r>
  <r>
    <s v="INV100052"/>
    <x v="85"/>
    <s v="CUST0179"/>
    <s v="Chitra Mudaliar"/>
    <s v="Gold"/>
    <s v="PRD147"/>
    <x v="32"/>
    <x v="10"/>
    <x v="21"/>
    <s v="FreshMart Coimbatore Main Road"/>
    <x v="0"/>
    <n v="456496"/>
    <n v="1.4678989520171043E-3"/>
    <s v="EMP0233"/>
    <s v="Sangeetha Balan"/>
    <s v="Sales"/>
    <n v="8"/>
    <n v="76.67"/>
    <x v="4"/>
    <n v="30.67"/>
    <n v="670.09"/>
    <n v="403.44"/>
    <n v="266.64999999999998"/>
    <n v="0.39793162112552039"/>
    <s v="UPI"/>
    <s v="Not Returned"/>
    <s v="Online"/>
    <x v="257"/>
    <s v="Weekend"/>
  </r>
  <r>
    <s v="INV100058"/>
    <x v="189"/>
    <s v="CUST0168"/>
    <s v="Naveen Prabhu"/>
    <s v="Gold"/>
    <s v="PRD062"/>
    <x v="112"/>
    <x v="11"/>
    <x v="43"/>
    <s v="FreshMart Tiruppur Square"/>
    <x v="0"/>
    <n v="890380"/>
    <n v="2.1622565646128621E-3"/>
    <s v="EMP0245"/>
    <s v="Ashok Nathan"/>
    <s v="Inventory"/>
    <n v="4"/>
    <n v="465.03"/>
    <x v="2"/>
    <n v="186.01"/>
    <n v="1925.23"/>
    <n v="1302.44"/>
    <n v="622.79"/>
    <n v="0.32348862213865354"/>
    <s v="UPI"/>
    <s v="Not Returned"/>
    <s v="In-Store"/>
    <x v="226"/>
    <s v="Weekend"/>
  </r>
  <r>
    <s v="INV100061"/>
    <x v="71"/>
    <s v="CUST0653"/>
    <s v="Hemalatha Kumar"/>
    <s v="Gold"/>
    <s v="PRD015"/>
    <x v="55"/>
    <x v="0"/>
    <x v="37"/>
    <s v="FreshMart Hyderabad Enclave"/>
    <x v="0"/>
    <n v="1910418"/>
    <n v="1.2183721049529475E-3"/>
    <s v="EMP0108"/>
    <s v="Padma Menon"/>
    <s v="Cashier"/>
    <n v="4"/>
    <n v="506"/>
    <x v="0"/>
    <n v="0"/>
    <n v="2327.6"/>
    <n v="1547.56"/>
    <n v="780.04"/>
    <n v="0.33512631036260526"/>
    <s v="UPI"/>
    <s v="Not Returned"/>
    <s v="Online"/>
    <x v="507"/>
    <s v="Weekend"/>
  </r>
  <r>
    <s v="INV100062"/>
    <x v="1"/>
    <s v="CUST0481"/>
    <s v="Gayathri Naidu"/>
    <s v="Bronze"/>
    <s v="PRD028"/>
    <x v="48"/>
    <x v="1"/>
    <x v="48"/>
    <s v="FreshMart Nagpur Crossing"/>
    <x v="1"/>
    <n v="2496578"/>
    <n v="3.0451281714410688E-4"/>
    <s v="EMP0070"/>
    <s v="Umesh Subramaniam"/>
    <s v="Sales"/>
    <n v="2"/>
    <n v="380.12"/>
    <x v="0"/>
    <n v="0"/>
    <n v="760.24"/>
    <n v="619.96"/>
    <n v="140.28"/>
    <n v="0.18452067768073241"/>
    <s v="UPI"/>
    <s v="Not Returned"/>
    <s v="In-Store"/>
    <x v="617"/>
    <s v="Weekday"/>
  </r>
  <r>
    <s v="INV100064"/>
    <x v="290"/>
    <s v="CUST0634"/>
    <s v="Chandrasekar Pandian"/>
    <s v="Gold"/>
    <s v="PRD014"/>
    <x v="67"/>
    <x v="0"/>
    <x v="63"/>
    <s v="FreshMart Ahmedabad Complex"/>
    <x v="0"/>
    <n v="1058381"/>
    <n v="2.4165210826724969E-3"/>
    <s v="EMP0024"/>
    <s v="Bhavani Kumar"/>
    <s v="Cashier"/>
    <n v="6"/>
    <n v="473.63"/>
    <x v="2"/>
    <n v="284.18"/>
    <n v="2557.6"/>
    <n v="2109.7800000000002"/>
    <n v="447.82"/>
    <n v="0.1750938379730998"/>
    <s v="UPI"/>
    <s v="Not Returned"/>
    <s v="In-Store"/>
    <x v="299"/>
    <s v="Weekday"/>
  </r>
  <r>
    <s v="INV100067"/>
    <x v="197"/>
    <s v="CUST0468"/>
    <s v="Dinesh Kumar"/>
    <s v="Silver"/>
    <s v="PRD105"/>
    <x v="68"/>
    <x v="3"/>
    <x v="134"/>
    <s v="FreshMart Mumbai Enclave"/>
    <x v="1"/>
    <n v="529374"/>
    <n v="9.4056376021489543E-4"/>
    <s v="EMP0125"/>
    <s v="Nandhini Chettiar"/>
    <s v="Cashier"/>
    <n v="4"/>
    <n v="131.03"/>
    <x v="4"/>
    <n v="26.21"/>
    <n v="497.91"/>
    <n v="469.08"/>
    <n v="28.83"/>
    <n v="5.7902030487437479E-2"/>
    <s v="UPI"/>
    <s v="Not Returned"/>
    <s v="In-Store"/>
    <x v="235"/>
    <s v="Weekday"/>
  </r>
  <r>
    <s v="INV100072"/>
    <x v="46"/>
    <s v="CUST0177"/>
    <s v="Chandran Devi"/>
    <s v="Silver"/>
    <s v="PRD096"/>
    <x v="132"/>
    <x v="4"/>
    <x v="58"/>
    <s v="FreshMart Chennai Complex"/>
    <x v="0"/>
    <n v="2023274"/>
    <n v="3.9795895167930786E-4"/>
    <s v="EMP0174"/>
    <s v="Dhanush Venkataraman"/>
    <s v="Cashier"/>
    <n v="4"/>
    <n v="205.93"/>
    <x v="1"/>
    <n v="123.56"/>
    <n v="805.18"/>
    <n v="680.8"/>
    <n v="124.38"/>
    <n v="0.15447477582652328"/>
    <s v="UPI"/>
    <s v="Not Returned"/>
    <s v="Online"/>
    <x v="693"/>
    <s v="Weekend"/>
  </r>
  <r>
    <s v="INV100076"/>
    <x v="291"/>
    <s v="CUST0284"/>
    <s v="Usha Gounder"/>
    <s v="Bronze"/>
    <s v="PRD143"/>
    <x v="107"/>
    <x v="10"/>
    <x v="142"/>
    <s v="FreshMart Tiruppur Circle"/>
    <x v="0"/>
    <n v="924804"/>
    <n v="3.6394738777081415E-4"/>
    <s v="EMP0059"/>
    <s v="Ezhil Rao"/>
    <s v="Billing"/>
    <n v="2"/>
    <n v="210.36"/>
    <x v="3"/>
    <n v="84.14"/>
    <n v="336.58"/>
    <n v="311.3"/>
    <n v="25.28"/>
    <n v="7.5108443757799043E-2"/>
    <s v="UPI"/>
    <s v="Not Returned"/>
    <s v="In-Store"/>
    <x v="694"/>
    <s v="Weekday"/>
  </r>
  <r>
    <s v="INV100080"/>
    <x v="248"/>
    <s v="CUST0133"/>
    <s v="Vasanthi Raj"/>
    <s v="Silver"/>
    <s v="PRD087"/>
    <x v="19"/>
    <x v="8"/>
    <x v="100"/>
    <s v="FreshMart Erode Plaza"/>
    <x v="0"/>
    <n v="584869"/>
    <n v="5.7898435376126957E-4"/>
    <s v="EMP0212"/>
    <s v="Tamil Pandian"/>
    <s v="Billing"/>
    <n v="5"/>
    <n v="71.290000000000006"/>
    <x v="4"/>
    <n v="17.82"/>
    <n v="338.63"/>
    <n v="296.85000000000002"/>
    <n v="41.78"/>
    <n v="0.12337949974898858"/>
    <s v="UPI"/>
    <s v="Returned"/>
    <s v="In-Store"/>
    <x v="213"/>
    <s v="Weekday"/>
  </r>
  <r>
    <s v="INV100088"/>
    <x v="80"/>
    <s v="CUST0380"/>
    <s v="Dinesh Venkataraman"/>
    <s v="Silver"/>
    <s v="PRD018"/>
    <x v="0"/>
    <x v="0"/>
    <x v="167"/>
    <s v="FreshMart Patna Square"/>
    <x v="3"/>
    <n v="888080"/>
    <n v="1.0239955859832448E-3"/>
    <s v="EMP0043"/>
    <s v="Suresh Reddy"/>
    <s v="Cashier"/>
    <n v="4"/>
    <n v="232.58"/>
    <x v="1"/>
    <n v="139.55000000000001"/>
    <n v="909.39"/>
    <n v="764.8"/>
    <n v="144.59"/>
    <n v="0.15899669008896075"/>
    <s v="UPI"/>
    <s v="Not Returned"/>
    <s v="Online"/>
    <x v="589"/>
    <s v="Weekend"/>
  </r>
  <r>
    <s v="INV100091"/>
    <x v="335"/>
    <s v="CUST0613"/>
    <s v="Meena Menon"/>
    <s v="Gold"/>
    <s v="PRD110"/>
    <x v="47"/>
    <x v="3"/>
    <x v="126"/>
    <s v="FreshMart Pune Square"/>
    <x v="1"/>
    <n v="563088"/>
    <n v="5.4818784985650555E-3"/>
    <s v="EMP0256"/>
    <s v="Vani Naicker"/>
    <s v="Cashier"/>
    <n v="0"/>
    <n v="335.52"/>
    <x v="0"/>
    <n v="0"/>
    <n v="3086.78"/>
    <n v="2029.6"/>
    <n v="1057.18"/>
    <n v="0.34248634499381231"/>
    <s v="UPI"/>
    <s v="Not Returned"/>
    <s v="In-Store"/>
    <x v="695"/>
    <s v="Weekend"/>
  </r>
  <r>
    <s v="INV100092"/>
    <x v="99"/>
    <s v="CUST0368"/>
    <s v="Kamala Chettiar"/>
    <s v="Silver"/>
    <s v="PRD062"/>
    <x v="112"/>
    <x v="11"/>
    <x v="119"/>
    <s v="FreshMart Lucknow Main Road"/>
    <x v="2"/>
    <n v="520611"/>
    <n v="2.5131816269729225E-3"/>
    <s v="EMP0161"/>
    <s v="Lokesh Venkataraman"/>
    <s v="Inventory"/>
    <n v="3"/>
    <n v="446.17"/>
    <x v="1"/>
    <n v="200.78"/>
    <n v="1308.3900000000001"/>
    <n v="976.83"/>
    <n v="331.56"/>
    <n v="0.25341068030174485"/>
    <s v="UPI"/>
    <s v="Not Returned"/>
    <s v="Mobile App"/>
    <x v="447"/>
    <s v="Weekend"/>
  </r>
  <r>
    <s v="INV100093"/>
    <x v="87"/>
    <s v="CUST0505"/>
    <s v="Yazhini Sekar"/>
    <s v="Gold"/>
    <s v="PRD088"/>
    <x v="138"/>
    <x v="8"/>
    <x v="71"/>
    <s v="FreshMart Nagpur Central"/>
    <x v="1"/>
    <n v="590020"/>
    <n v="4.0241008779363418E-3"/>
    <s v="EMP0344"/>
    <s v="Meena Kumar"/>
    <s v="Sales"/>
    <n v="6"/>
    <n v="465.55"/>
    <x v="1"/>
    <n v="419"/>
    <n v="2374.3000000000002"/>
    <n v="2047.44"/>
    <n v="326.86"/>
    <n v="0.13766583835235649"/>
    <s v="UPI"/>
    <s v="Not Returned"/>
    <s v="In-Store"/>
    <x v="366"/>
    <s v="Weekday"/>
  </r>
  <r>
    <s v="INV100100"/>
    <x v="299"/>
    <s v="CUST0063"/>
    <s v="Priya Varma"/>
    <s v="Gold"/>
    <s v="PRD084"/>
    <x v="118"/>
    <x v="8"/>
    <x v="160"/>
    <s v="FreshMart Mysuru Bypass"/>
    <x v="0"/>
    <n v="4027644"/>
    <n v="5.1627700958674599E-4"/>
    <s v="EMP0036"/>
    <s v="Senthil Varma"/>
    <s v="Cashier"/>
    <n v="8"/>
    <n v="226.02"/>
    <x v="0"/>
    <n v="0"/>
    <n v="2079.38"/>
    <n v="1457.36"/>
    <n v="622.02"/>
    <n v="0.299137242831998"/>
    <s v="UPI"/>
    <s v="Not Returned"/>
    <s v="In-Store"/>
    <x v="580"/>
    <s v="Weekend"/>
  </r>
  <r>
    <s v="INV100106"/>
    <x v="356"/>
    <s v="CUST0129"/>
    <s v="Senthil Menon"/>
    <s v="Bronze"/>
    <s v="PRD049"/>
    <x v="126"/>
    <x v="5"/>
    <x v="61"/>
    <s v="FreshMart Ahmedabad Arcade"/>
    <x v="1"/>
    <n v="2632479"/>
    <n v="5.4089320370646833E-4"/>
    <s v="EMP0146"/>
    <s v="Kishore Chettiar"/>
    <s v="Inventory"/>
    <n v="4"/>
    <n v="418.79"/>
    <x v="1"/>
    <n v="251.27"/>
    <n v="1423.89"/>
    <n v="1235.76"/>
    <n v="188.13"/>
    <n v="0.13212397025051092"/>
    <s v="UPI"/>
    <s v="Not Returned"/>
    <s v="In-Store"/>
    <x v="696"/>
    <s v="Weekday"/>
  </r>
  <r>
    <s v="INV100109"/>
    <x v="146"/>
    <s v="CUST0405"/>
    <s v="Devi Velan"/>
    <s v="Bronze"/>
    <s v="PRD099"/>
    <x v="72"/>
    <x v="4"/>
    <x v="62"/>
    <s v="FreshMart Lucknow Complex"/>
    <x v="2"/>
    <n v="4410653"/>
    <n v="2.9802163081067587E-4"/>
    <s v="EMP0073"/>
    <s v="Harini Prabhu"/>
    <s v="Sales"/>
    <n v="3"/>
    <n v="401.06"/>
    <x v="4"/>
    <n v="60.16"/>
    <n v="1314.47"/>
    <n v="1042.4100000000001"/>
    <n v="272.06"/>
    <n v="0.20697315267750499"/>
    <s v="UPI"/>
    <s v="Not Returned"/>
    <s v="In-Store"/>
    <x v="633"/>
    <s v="Weekend"/>
  </r>
  <r>
    <s v="INV100115"/>
    <x v="151"/>
    <s v="CUST0289"/>
    <s v="Mala Naidu"/>
    <s v="Silver"/>
    <s v="PRD051"/>
    <x v="43"/>
    <x v="5"/>
    <x v="2"/>
    <s v="FreshMart Bengaluru Plaza"/>
    <x v="0"/>
    <n v="1059131"/>
    <n v="5.4625915019010862E-4"/>
    <s v="EMP0005"/>
    <s v="Harini Sekar"/>
    <s v="Inventory"/>
    <n v="4"/>
    <n v="147.97"/>
    <x v="1"/>
    <n v="88.78"/>
    <n v="578.55999999999995"/>
    <n v="451.2"/>
    <n v="127.36"/>
    <n v="0.22013274336283187"/>
    <s v="UPI"/>
    <s v="Returned"/>
    <s v="Mobile App"/>
    <x v="479"/>
    <s v="Weekend"/>
  </r>
  <r>
    <s v="INV100117"/>
    <x v="178"/>
    <s v="CUST0369"/>
    <s v="Bharath Gupta"/>
    <s v="Bronze"/>
    <s v="PRD084"/>
    <x v="118"/>
    <x v="8"/>
    <x v="52"/>
    <s v="FreshMart Madurai Arcade"/>
    <x v="0"/>
    <n v="457604"/>
    <n v="1.893536769783481E-3"/>
    <s v="EMP0007"/>
    <s v="Udhay Selvam"/>
    <s v="Billing"/>
    <n v="4"/>
    <n v="221.61"/>
    <x v="1"/>
    <n v="132.97"/>
    <n v="866.49"/>
    <n v="728.68"/>
    <n v="137.81"/>
    <n v="0.15904395896086509"/>
    <s v="UPI"/>
    <s v="Returned"/>
    <s v="In-Store"/>
    <x v="401"/>
    <s v="Weekend"/>
  </r>
  <r>
    <s v="INV100123"/>
    <x v="316"/>
    <s v="CUST0147"/>
    <s v="Hari Rao"/>
    <s v="Silver"/>
    <s v="PRD127"/>
    <x v="123"/>
    <x v="6"/>
    <x v="147"/>
    <s v="FreshMart Delhi Extension"/>
    <x v="2"/>
    <n v="426625"/>
    <n v="2.3300322297099326E-3"/>
    <s v="EMP0032"/>
    <s v="Kavya Nair"/>
    <s v="Cashier"/>
    <n v="3"/>
    <n v="331.35"/>
    <x v="0"/>
    <n v="0"/>
    <n v="994.05"/>
    <n v="870.99"/>
    <n v="123.06"/>
    <n v="0.12379658970876717"/>
    <s v="UPI"/>
    <s v="Not Returned"/>
    <s v="In-Store"/>
    <x v="494"/>
    <s v="Weekday"/>
  </r>
  <r>
    <s v="INV100129"/>
    <x v="353"/>
    <s v="CUST0207"/>
    <s v="Sangeetha Selvam"/>
    <s v="Bronze"/>
    <s v="PRD109"/>
    <x v="93"/>
    <x v="3"/>
    <x v="66"/>
    <s v="FreshMart Ahmedabad Crossing"/>
    <x v="1"/>
    <n v="2143974"/>
    <n v="1.9895297237746353E-4"/>
    <s v="EMP0314"/>
    <s v="Naveen Naidu"/>
    <s v="Cashier"/>
    <n v="3"/>
    <n v="157.97999999999999"/>
    <x v="2"/>
    <n v="47.39"/>
    <n v="426.55"/>
    <n v="413.85"/>
    <n v="12.7"/>
    <n v="2.9773766264212867E-2"/>
    <s v="UPI"/>
    <s v="Not Returned"/>
    <s v="In-Store"/>
    <x v="379"/>
    <s v="Weekday"/>
  </r>
  <r>
    <s v="INV100130"/>
    <x v="57"/>
    <s v="CUST0573"/>
    <s v="Padma Varma"/>
    <s v="Bronze"/>
    <s v="PRD101"/>
    <x v="62"/>
    <x v="4"/>
    <x v="65"/>
    <s v="FreshMart Tiruppur Enclave"/>
    <x v="0"/>
    <n v="578838"/>
    <n v="5.9008565436270595E-3"/>
    <s v="EMP0323"/>
    <s v="Kavya Gupta"/>
    <s v="Sales"/>
    <n v="7"/>
    <n v="499.18"/>
    <x v="1"/>
    <n v="524.14"/>
    <n v="3415.64"/>
    <n v="2710.12"/>
    <n v="705.52"/>
    <n v="0.20655572601328009"/>
    <s v="UPI"/>
    <s v="Not Returned"/>
    <s v="In-Store"/>
    <x v="252"/>
    <s v="Weekend"/>
  </r>
  <r>
    <s v="INV100132"/>
    <x v="62"/>
    <s v="CUST0655"/>
    <s v="Sangeetha Mudaliar"/>
    <s v="Silver"/>
    <s v="PRD034"/>
    <x v="84"/>
    <x v="1"/>
    <x v="23"/>
    <s v="FreshMart Ahmedabad Complex"/>
    <x v="1"/>
    <n v="2425092"/>
    <n v="2.3679926369803701E-4"/>
    <s v="EMP0012"/>
    <s v="Suresh Nathan"/>
    <s v="Cashier"/>
    <n v="4"/>
    <n v="124.84"/>
    <x v="0"/>
    <n v="0"/>
    <n v="574.26"/>
    <n v="389.4"/>
    <n v="184.86"/>
    <n v="0.321909936265803"/>
    <s v="UPI"/>
    <s v="Not Returned"/>
    <s v="In-Store"/>
    <x v="631"/>
    <s v="Weekend"/>
  </r>
  <r>
    <s v="INV100133"/>
    <x v="120"/>
    <s v="CUST0540"/>
    <s v="Thenmozhi Naicker"/>
    <s v="Gold"/>
    <s v="PRD051"/>
    <x v="43"/>
    <x v="5"/>
    <x v="19"/>
    <s v="FreshMart Surat Plaza"/>
    <x v="1"/>
    <n v="494226"/>
    <n v="1.3053137633390393E-3"/>
    <s v="EMP0151"/>
    <s v="Arun Subramaniam"/>
    <s v="Billing"/>
    <n v="4"/>
    <n v="164.99"/>
    <x v="1"/>
    <n v="98.99"/>
    <n v="645.12"/>
    <n v="451.2"/>
    <n v="193.92"/>
    <n v="0.30059523809523808"/>
    <s v="UPI"/>
    <s v="Not Returned"/>
    <s v="In-Store"/>
    <x v="58"/>
    <s v="Weekend"/>
  </r>
  <r>
    <s v="INV100135"/>
    <x v="224"/>
    <s v="CUST0233"/>
    <s v="Deepa Achari"/>
    <s v="Bronze"/>
    <s v="PRD112"/>
    <x v="16"/>
    <x v="3"/>
    <x v="106"/>
    <s v="FreshMart Bengaluru Nagar"/>
    <x v="0"/>
    <n v="517547"/>
    <n v="1.167333594823272E-3"/>
    <s v="EMP0201"/>
    <s v="Bharath Reddy"/>
    <s v="Sales"/>
    <n v="3"/>
    <n v="251.73"/>
    <x v="3"/>
    <n v="151.04"/>
    <n v="604.15"/>
    <n v="631.55999999999995"/>
    <n v="-27.41"/>
    <n v="-4.5369527435239594E-2"/>
    <s v="UPI"/>
    <s v="Not Returned"/>
    <s v="Online"/>
    <x v="257"/>
    <s v="Weekday"/>
  </r>
  <r>
    <s v="INV100139"/>
    <x v="122"/>
    <s v="CUST0216"/>
    <s v="Nandhini Murugan"/>
    <s v="Bronze"/>
    <s v="Missing Product Id"/>
    <x v="124"/>
    <x v="1"/>
    <x v="90"/>
    <s v="FreshMart Mysuru Complex"/>
    <x v="0"/>
    <n v="433000"/>
    <n v="1.0923556581986143E-3"/>
    <s v="EMP0222"/>
    <s v="Poornima Rao"/>
    <s v="Inventory"/>
    <n v="2"/>
    <n v="262.77"/>
    <x v="2"/>
    <n v="52.55"/>
    <n v="472.99"/>
    <n v="389.28"/>
    <n v="83.71"/>
    <n v="0.17698048584536669"/>
    <s v="UPI"/>
    <s v="Not Returned"/>
    <s v="In-Store"/>
    <x v="547"/>
    <s v="Weekday"/>
  </r>
  <r>
    <s v="INV100141"/>
    <x v="245"/>
    <s v="CUST0067"/>
    <s v="Missing Customer Name"/>
    <s v="Silver"/>
    <s v="PRD106"/>
    <x v="69"/>
    <x v="3"/>
    <x v="45"/>
    <s v="FreshMart Surat Heights"/>
    <x v="1"/>
    <n v="2120932"/>
    <n v="4.9233073007526882E-4"/>
    <s v="EMP0223"/>
    <s v="Kalpana Varma"/>
    <s v="HR"/>
    <n v="4"/>
    <n v="227"/>
    <x v="0"/>
    <n v="0"/>
    <n v="1044.2"/>
    <n v="785.2"/>
    <n v="259"/>
    <n v="0.24803677456425971"/>
    <s v="UPI"/>
    <s v="Not Returned"/>
    <s v="Online"/>
    <x v="149"/>
    <s v="Weekend"/>
  </r>
  <r>
    <s v="INV100152"/>
    <x v="104"/>
    <s v="CUST0361"/>
    <s v="Ramesh Achari"/>
    <s v="Gold"/>
    <s v="PRD015"/>
    <x v="55"/>
    <x v="0"/>
    <x v="103"/>
    <s v="FreshMart Jaipur Colony"/>
    <x v="2"/>
    <n v="2471169"/>
    <n v="6.5397793513919929E-4"/>
    <s v="EMP0254"/>
    <s v="Devi Achari"/>
    <s v="Cashier"/>
    <n v="4"/>
    <n v="475.32"/>
    <x v="1"/>
    <n v="285.19"/>
    <n v="1616.09"/>
    <n v="1547.56"/>
    <n v="68.53"/>
    <n v="4.2404816563433971E-2"/>
    <s v="UPI"/>
    <s v="Not Returned"/>
    <s v="Mobile App"/>
    <x v="503"/>
    <s v="Weekday"/>
  </r>
  <r>
    <s v="INV100154"/>
    <x v="138"/>
    <s v="CUST0473"/>
    <s v="Gayathri Iyer"/>
    <s v="Bronze"/>
    <s v="PRD016"/>
    <x v="34"/>
    <x v="0"/>
    <x v="153"/>
    <s v="FreshMart Madurai Plaza"/>
    <x v="0"/>
    <n v="1030396"/>
    <n v="2.3260959863974628E-4"/>
    <s v="EMP0092"/>
    <s v="Tara Gupta"/>
    <s v="Sales"/>
    <n v="4"/>
    <n v="59.92"/>
    <x v="0"/>
    <n v="0"/>
    <n v="239.68"/>
    <n v="192.6"/>
    <n v="47.08"/>
    <n v="0.19642857142857142"/>
    <s v="UPI"/>
    <s v="Not Returned"/>
    <s v="In-Store"/>
    <x v="462"/>
    <s v="Weekday"/>
  </r>
  <r>
    <s v="INV100170"/>
    <x v="153"/>
    <s v="CUST0519"/>
    <s v="Padma Murugan"/>
    <s v="Silver"/>
    <s v="PRD138"/>
    <x v="134"/>
    <x v="7"/>
    <x v="111"/>
    <s v="FreshMart Nagpur Arcade"/>
    <x v="1"/>
    <n v="1069200"/>
    <n v="1.4320800598578377E-3"/>
    <s v="EMP0139"/>
    <s v="Balamurugan Devi"/>
    <s v="Operations"/>
    <n v="4"/>
    <n v="416.08"/>
    <x v="3"/>
    <n v="332.86"/>
    <n v="1531.18"/>
    <n v="1278.56"/>
    <n v="252.62"/>
    <n v="0.16498386865032197"/>
    <s v="UPI"/>
    <s v="Not Returned"/>
    <s v="Online"/>
    <x v="534"/>
    <s v="Weekend"/>
  </r>
  <r>
    <s v="INV100172"/>
    <x v="120"/>
    <s v="CUST0024"/>
    <s v="Devi Balan"/>
    <s v="Silver"/>
    <s v="PRD007"/>
    <x v="131"/>
    <x v="9"/>
    <x v="54"/>
    <s v="FreshMart Pune Extension"/>
    <x v="1"/>
    <n v="2151660"/>
    <n v="2.1044217023135625E-4"/>
    <s v="EMP0013"/>
    <s v="Gokul Achari"/>
    <s v="Billing"/>
    <n v="1"/>
    <n v="437.49"/>
    <x v="2"/>
    <n v="43.75"/>
    <n v="452.8"/>
    <n v="265.44"/>
    <n v="187.36"/>
    <n v="0.41378091872791523"/>
    <s v="UPI"/>
    <s v="Not Returned"/>
    <s v="Mobile App"/>
    <x v="6"/>
    <s v="Weekend"/>
  </r>
  <r>
    <s v="INV100177"/>
    <x v="172"/>
    <s v="CUST0577"/>
    <s v="Anitha Achari"/>
    <s v="Bronze"/>
    <s v="PRD119"/>
    <x v="8"/>
    <x v="6"/>
    <x v="8"/>
    <s v="FreshMart Kochi Plaza"/>
    <x v="0"/>
    <n v="2481146"/>
    <n v="3.2657086684943168E-4"/>
    <s v="EMP0162"/>
    <s v="Jagan Pandian"/>
    <s v="Store Manager"/>
    <n v="3"/>
    <n v="234.86"/>
    <x v="0"/>
    <n v="0"/>
    <n v="810.27"/>
    <n v="639.69000000000005"/>
    <n v="170.58"/>
    <n v="0.21052241845310823"/>
    <s v="UPI"/>
    <s v="Not Returned"/>
    <s v="In-Store"/>
    <x v="251"/>
    <s v="Weekend"/>
  </r>
  <r>
    <s v="INV100184"/>
    <x v="186"/>
    <s v="CUST0605"/>
    <s v="Arun Iyer"/>
    <s v="Gold"/>
    <s v="PRD064"/>
    <x v="53"/>
    <x v="11"/>
    <x v="158"/>
    <s v="FreshMart Pune Heights"/>
    <x v="1"/>
    <n v="4088351"/>
    <n v="8.0768750041275818E-4"/>
    <s v="EMP0339"/>
    <s v="Hariharan Mudaliar"/>
    <s v="Cashier"/>
    <n v="7"/>
    <n v="410.2"/>
    <x v="0"/>
    <n v="0"/>
    <n v="3302.11"/>
    <n v="1929.69"/>
    <n v="1372.42"/>
    <n v="0.41561910414855957"/>
    <s v="UPI"/>
    <s v="Not Returned"/>
    <s v="Mobile App"/>
    <x v="300"/>
    <s v="Weekend"/>
  </r>
  <r>
    <s v="INV100187"/>
    <x v="52"/>
    <s v="CUST0506"/>
    <s v="Pandi Subramaniam"/>
    <s v="Gold"/>
    <s v="PRD084"/>
    <x v="118"/>
    <x v="8"/>
    <x v="120"/>
    <s v="FreshMart Mumbai Colony"/>
    <x v="1"/>
    <n v="443076"/>
    <n v="1.4495255892894221E-3"/>
    <s v="EMP0133"/>
    <s v="Deepak Naicker"/>
    <s v="Sales"/>
    <n v="3"/>
    <n v="225.35"/>
    <x v="4"/>
    <n v="33.799999999999997"/>
    <n v="642.25"/>
    <n v="546.51"/>
    <n v="95.74"/>
    <n v="0.14906967691708836"/>
    <s v="UPI"/>
    <s v="Not Returned"/>
    <s v="Online"/>
    <x v="306"/>
    <s v="Weekday"/>
  </r>
  <r>
    <s v="INV100191"/>
    <x v="178"/>
    <s v="CUST0287"/>
    <s v="Ovi Achari"/>
    <s v="Silver"/>
    <s v="PRD105"/>
    <x v="68"/>
    <x v="3"/>
    <x v="5"/>
    <s v="FreshMart Salem Crossing"/>
    <x v="0"/>
    <n v="518088"/>
    <n v="2.4723599079693023E-4"/>
    <s v="EMP0189"/>
    <s v="Harini Pillai"/>
    <s v="Billing"/>
    <n v="1"/>
    <n v="131.03"/>
    <x v="1"/>
    <n v="19.649999999999999"/>
    <n v="128.09"/>
    <n v="117.27"/>
    <n v="10.82"/>
    <n v="8.4471855726442349E-2"/>
    <s v="UPI"/>
    <s v="Not Returned"/>
    <s v="Online"/>
    <x v="697"/>
    <s v="Weekend"/>
  </r>
  <r>
    <s v="INV100192"/>
    <x v="143"/>
    <s v="CUST0669"/>
    <s v="Mani Krishnan"/>
    <s v="Silver"/>
    <s v="PRD119"/>
    <x v="8"/>
    <x v="6"/>
    <x v="14"/>
    <s v="FreshMart Bengaluru Circle"/>
    <x v="0"/>
    <n v="926537"/>
    <n v="2.2812904395615071E-4"/>
    <s v="EMP0263"/>
    <s v="Vani Nair"/>
    <s v="Cashier"/>
    <n v="1"/>
    <n v="234.86"/>
    <x v="2"/>
    <n v="23.49"/>
    <n v="211.37"/>
    <n v="213.23"/>
    <n v="-1.86"/>
    <n v="-8.7997350617400761E-3"/>
    <s v="UPI"/>
    <s v="Not Returned"/>
    <s v="In-Store"/>
    <x v="100"/>
    <s v="Weekday"/>
  </r>
  <r>
    <s v="INV100196"/>
    <x v="120"/>
    <s v="CUST0094"/>
    <s v="Sathish Sharma"/>
    <s v="Silver"/>
    <s v="PRD012"/>
    <x v="61"/>
    <x v="9"/>
    <x v="63"/>
    <s v="FreshMart Ahmedabad Complex"/>
    <x v="0"/>
    <n v="1058381"/>
    <n v="2.941058087777464E-3"/>
    <s v="EMP0313"/>
    <s v="Lokesh Varma"/>
    <s v="HR"/>
    <n v="5"/>
    <n v="541.35"/>
    <x v="0"/>
    <n v="0"/>
    <n v="3112.76"/>
    <n v="1682"/>
    <n v="1430.76"/>
    <n v="0.4596435317852966"/>
    <s v="UPI"/>
    <s v="Not Returned"/>
    <s v="Online"/>
    <x v="308"/>
    <s v="Weekend"/>
  </r>
  <r>
    <s v="INV100199"/>
    <x v="338"/>
    <s v="CUST0485"/>
    <s v="Dhanush Venkataraman"/>
    <s v="Gold"/>
    <s v="PRD056"/>
    <x v="54"/>
    <x v="5"/>
    <x v="74"/>
    <s v="FreshMart Surat Crossing"/>
    <x v="1"/>
    <n v="5188197"/>
    <n v="4.8984840012821407E-4"/>
    <s v="EMP0145"/>
    <s v="Ilango Reddy"/>
    <s v="Cashier"/>
    <n v="7"/>
    <n v="382.17"/>
    <x v="4"/>
    <n v="133.76"/>
    <n v="2541.4299999999998"/>
    <n v="1669.01"/>
    <n v="872.42"/>
    <n v="0.34327917747095138"/>
    <s v="UPI"/>
    <s v="Not Returned"/>
    <s v="Online"/>
    <x v="155"/>
    <s v="Weekday"/>
  </r>
  <r>
    <s v="INV100202"/>
    <x v="280"/>
    <s v="CUST0335"/>
    <s v="Sathish Iyer"/>
    <s v="Bronze"/>
    <s v="PRD016"/>
    <x v="34"/>
    <x v="0"/>
    <x v="50"/>
    <s v="FreshMart Tiruppur Extension"/>
    <x v="0"/>
    <n v="2203116"/>
    <n v="5.4395683205060468E-5"/>
    <s v="EMP0142"/>
    <s v="Sathish Subramaniam"/>
    <s v="Billing"/>
    <n v="2"/>
    <n v="59.92"/>
    <x v="0"/>
    <n v="0"/>
    <n v="119.84"/>
    <n v="96.3"/>
    <n v="23.54"/>
    <n v="0.19642857142857142"/>
    <s v="UPI"/>
    <s v="Not Returned"/>
    <s v="In-Store"/>
    <x v="165"/>
    <s v="Weekday"/>
  </r>
  <r>
    <s v="INV100208"/>
    <x v="5"/>
    <s v="CUST0353"/>
    <s v="Mala Nair"/>
    <s v="Gold"/>
    <s v="PRD038"/>
    <x v="111"/>
    <x v="12"/>
    <x v="32"/>
    <s v="FreshMart Bengaluru Colony"/>
    <x v="0"/>
    <n v="4433499"/>
    <n v="2.2698324731775061E-4"/>
    <s v="EMP0250"/>
    <s v="Dinesh Pandian"/>
    <s v="Sales"/>
    <n v="7"/>
    <n v="147.07"/>
    <x v="1"/>
    <n v="154.41999999999999"/>
    <n v="1006.33"/>
    <n v="788.34"/>
    <n v="217.99"/>
    <n v="0.21661880297715461"/>
    <s v="UPI"/>
    <s v="Not Returned"/>
    <s v="In-Store"/>
    <x v="650"/>
    <s v="Weekend"/>
  </r>
  <r>
    <s v="INV100212"/>
    <x v="198"/>
    <s v="CUST0325"/>
    <s v="Meena Kumar"/>
    <s v="Bronze"/>
    <s v="PRD015"/>
    <x v="55"/>
    <x v="0"/>
    <x v="24"/>
    <s v="FreshMart Bengaluru Market"/>
    <x v="0"/>
    <n v="4760462"/>
    <n v="9.6541050007331212E-5"/>
    <s v="EMP0268"/>
    <s v="Dhanya Sharma"/>
    <s v="Store Manager"/>
    <n v="1"/>
    <n v="459.58"/>
    <x v="0"/>
    <n v="0"/>
    <n v="459.58"/>
    <n v="386.89"/>
    <n v="72.69"/>
    <n v="0.1581661517037295"/>
    <s v="UPI"/>
    <s v="Not Returned"/>
    <s v="In-Store"/>
    <x v="174"/>
    <s v="Weekday"/>
  </r>
  <r>
    <s v="INV100219"/>
    <x v="49"/>
    <s v="CUST0209"/>
    <s v="Udhay Pandian"/>
    <s v="Gold"/>
    <s v="PRD017"/>
    <x v="27"/>
    <x v="0"/>
    <x v="69"/>
    <s v="FreshMart Coimbatore Plaza"/>
    <x v="0"/>
    <n v="982441"/>
    <n v="3.8771386780478419E-3"/>
    <s v="EMP0116"/>
    <s v="Balamurugan Kumar"/>
    <s v="Inventory"/>
    <n v="7"/>
    <n v="498.08"/>
    <x v="4"/>
    <n v="174.33"/>
    <n v="3809.06"/>
    <n v="2783.83"/>
    <n v="1025.23"/>
    <n v="0.26915564469974218"/>
    <s v="UPI"/>
    <s v="Not Returned"/>
    <s v="Mobile App"/>
    <x v="58"/>
    <s v="Weekend"/>
  </r>
  <r>
    <s v="INV100223"/>
    <x v="10"/>
    <s v="CUST0140"/>
    <s v="Manoj Prabhu"/>
    <s v="Bronze"/>
    <s v="PRD020"/>
    <x v="80"/>
    <x v="0"/>
    <x v="142"/>
    <s v="FreshMart Tiruppur Circle"/>
    <x v="0"/>
    <n v="924804"/>
    <n v="3.8900134514989124E-4"/>
    <s v="EMP0239"/>
    <s v="Hariharan Gounder"/>
    <s v="Billing"/>
    <n v="4"/>
    <n v="99.93"/>
    <x v="2"/>
    <n v="39.97"/>
    <n v="359.75"/>
    <n v="344.2"/>
    <n v="15.55"/>
    <n v="4.3224461431549691E-2"/>
    <s v="UPI"/>
    <s v="Not Returned"/>
    <s v="Mobile App"/>
    <x v="698"/>
    <s v="Weekday"/>
  </r>
  <r>
    <s v="INV100225"/>
    <x v="48"/>
    <s v="CUST0297"/>
    <s v="Nithya Sharma"/>
    <s v="Gold"/>
    <s v="PRD065"/>
    <x v="125"/>
    <x v="11"/>
    <x v="113"/>
    <s v="FreshMart Bengaluru Enclave"/>
    <x v="0"/>
    <n v="569084"/>
    <n v="4.9991213950840302E-3"/>
    <s v="EMP0341"/>
    <s v="Indira Chandran"/>
    <s v="Billing"/>
    <n v="8"/>
    <n v="309.23"/>
    <x v="0"/>
    <n v="0"/>
    <n v="2844.92"/>
    <n v="1593.28"/>
    <n v="1251.6400000000001"/>
    <n v="0.43995613233412539"/>
    <s v="UPI"/>
    <s v="Not Returned"/>
    <s v="In-Store"/>
    <x v="35"/>
    <s v="Weekend"/>
  </r>
  <r>
    <s v="INV100227"/>
    <x v="5"/>
    <s v="CUST0580"/>
    <s v="Eswari Nathan"/>
    <s v="Bronze"/>
    <s v="PRD119"/>
    <x v="8"/>
    <x v="6"/>
    <x v="168"/>
    <s v="FreshMart Jaipur Junction"/>
    <x v="2"/>
    <n v="4786252"/>
    <n v="5.0787129469990298E-5"/>
    <s v="EMP0028"/>
    <s v="Thiru Krishnan"/>
    <s v="Sales"/>
    <n v="1"/>
    <n v="234.86"/>
    <x v="2"/>
    <n v="23.49"/>
    <n v="243.08"/>
    <n v="213.23"/>
    <n v="29.85"/>
    <n v="0.12279907849267731"/>
    <s v="UPI"/>
    <s v="Not Returned"/>
    <s v="Online"/>
    <x v="462"/>
    <s v="Weekend"/>
  </r>
  <r>
    <s v="INV100231"/>
    <x v="121"/>
    <s v="CUST0372"/>
    <s v="Harini Sharma"/>
    <s v="Bronze"/>
    <s v="PRD051"/>
    <x v="43"/>
    <x v="5"/>
    <x v="20"/>
    <s v="FreshMart Erode Colony"/>
    <x v="0"/>
    <n v="568216"/>
    <n v="2.9948118321201792E-4"/>
    <s v="EMP0031"/>
    <s v="Ramesh Iyer"/>
    <s v="Cashier"/>
    <n v="1"/>
    <n v="147.97"/>
    <x v="0"/>
    <n v="0"/>
    <n v="170.17"/>
    <n v="112.8"/>
    <n v="57.37"/>
    <n v="0.3371334547805136"/>
    <s v="UPI"/>
    <s v="Not Returned"/>
    <s v="Online"/>
    <x v="357"/>
    <s v="Weekend"/>
  </r>
  <r>
    <s v="INV100235"/>
    <x v="208"/>
    <s v="CUST0051"/>
    <s v="Ovi Devi"/>
    <s v="Gold"/>
    <s v="PRD017"/>
    <x v="27"/>
    <x v="0"/>
    <x v="0"/>
    <s v="FreshMart Mysuru Colony"/>
    <x v="0"/>
    <n v="808240"/>
    <n v="5.4347099871325348E-3"/>
    <s v="EMP0087"/>
    <s v="Nagarajan Rao"/>
    <s v="Sales"/>
    <n v="8"/>
    <n v="502.58"/>
    <x v="4"/>
    <n v="201.03"/>
    <n v="4392.55"/>
    <n v="3181.52"/>
    <n v="1211.03"/>
    <n v="0.27570090266473912"/>
    <s v="UPI"/>
    <s v="Not Returned"/>
    <s v="In-Store"/>
    <x v="18"/>
    <s v="Weekend"/>
  </r>
  <r>
    <s v="INV100236"/>
    <x v="57"/>
    <s v="CUST0576"/>
    <s v="Vasanthi Chandran"/>
    <s v="Gold"/>
    <s v="PRD032"/>
    <x v="42"/>
    <x v="1"/>
    <x v="167"/>
    <s v="FreshMart Patna Square"/>
    <x v="3"/>
    <n v="888080"/>
    <n v="1.1032001621475542E-3"/>
    <s v="EMP0043"/>
    <s v="Suresh Reddy"/>
    <s v="Cashier"/>
    <n v="6"/>
    <n v="141.99"/>
    <x v="0"/>
    <n v="0"/>
    <n v="979.73"/>
    <n v="695.46"/>
    <n v="284.27"/>
    <n v="0.29015136823410531"/>
    <s v="UPI"/>
    <s v="Not Returned"/>
    <s v="Mobile App"/>
    <x v="557"/>
    <s v="Weekend"/>
  </r>
  <r>
    <s v="INV100238"/>
    <x v="281"/>
    <s v="CUST0298"/>
    <s v="Divya Naicker"/>
    <s v="Silver"/>
    <s v="PRD055"/>
    <x v="103"/>
    <x v="5"/>
    <x v="89"/>
    <s v="FreshMart Salem Bypass"/>
    <x v="0"/>
    <n v="5200952"/>
    <n v="6.1359920260752266E-5"/>
    <s v="EMP0115"/>
    <s v="Vasanth Menon"/>
    <s v="Store Manager"/>
    <n v="3"/>
    <n v="125.15"/>
    <x v="1"/>
    <n v="56.32"/>
    <n v="319.13"/>
    <n v="287.10000000000002"/>
    <n v="32.03"/>
    <n v="0.10036662175289068"/>
    <s v="UPI"/>
    <s v="Not Returned"/>
    <s v="In-Store"/>
    <x v="668"/>
    <s v="Weekday"/>
  </r>
  <r>
    <s v="INV100243"/>
    <x v="300"/>
    <s v="CUST0153"/>
    <s v="Thenmozhi Sharma"/>
    <s v="Silver"/>
    <s v="PRD107"/>
    <x v="81"/>
    <x v="3"/>
    <x v="9"/>
    <s v="FreshMart Hyderabad Heights"/>
    <x v="0"/>
    <n v="967200"/>
    <n v="9.6332712985938793E-4"/>
    <s v="EMP0273"/>
    <s v="Prasath Subramaniam"/>
    <s v="Store Manager"/>
    <n v="2"/>
    <n v="405.1"/>
    <x v="0"/>
    <n v="0"/>
    <n v="931.73"/>
    <n v="696.82"/>
    <n v="234.91"/>
    <n v="0.25212239597308234"/>
    <s v="UPI"/>
    <s v="Not Returned"/>
    <s v="In-Store"/>
    <x v="417"/>
    <s v="Weekend"/>
  </r>
  <r>
    <s v="INV100248"/>
    <x v="68"/>
    <s v="CUST0369"/>
    <s v="Bharath Gupta"/>
    <s v="Bronze"/>
    <s v="PRD100"/>
    <x v="142"/>
    <x v="4"/>
    <x v="81"/>
    <s v="FreshMart Tiruppur Colony"/>
    <x v="0"/>
    <n v="977898"/>
    <n v="2.9701461706640162E-4"/>
    <s v="EMP0097"/>
    <s v="Hari Pandian"/>
    <s v="Billing"/>
    <n v="1"/>
    <n v="290.45"/>
    <x v="0"/>
    <n v="0"/>
    <n v="290.45"/>
    <n v="237.89"/>
    <n v="52.56"/>
    <n v="0.18096057841280772"/>
    <s v="UPI"/>
    <s v="Not Returned"/>
    <s v="In-Store"/>
    <x v="182"/>
    <s v="Weekday"/>
  </r>
  <r>
    <s v="INV100263"/>
    <x v="324"/>
    <s v="CUST0336"/>
    <s v="Dhanya Achari"/>
    <s v="Silver"/>
    <s v="PRD048"/>
    <x v="104"/>
    <x v="5"/>
    <x v="42"/>
    <s v="FreshMart Madurai Colony"/>
    <x v="0"/>
    <n v="2169082"/>
    <n v="1.8387502178340883E-4"/>
    <s v="EMP0285"/>
    <s v="Lalitha Murugan"/>
    <s v="Store Manager"/>
    <n v="3"/>
    <n v="147.72"/>
    <x v="2"/>
    <n v="44.32"/>
    <n v="398.84"/>
    <n v="327.63"/>
    <n v="71.209999999999994"/>
    <n v="0.17854277404472971"/>
    <s v="UPI"/>
    <s v="Not Returned"/>
    <s v="Online"/>
    <x v="476"/>
    <s v="Weekday"/>
  </r>
  <r>
    <s v="INV100276"/>
    <x v="13"/>
    <s v="CUST0254"/>
    <s v="Devi Raj"/>
    <s v="Silver"/>
    <s v="PRD034"/>
    <x v="84"/>
    <x v="1"/>
    <x v="105"/>
    <s v="FreshMart Kanpur Gardens"/>
    <x v="2"/>
    <n v="2474333"/>
    <n v="2.9011050654863355E-4"/>
    <s v="EMP0133"/>
    <s v="Deepak Naicker"/>
    <s v="Sales"/>
    <n v="5"/>
    <n v="124.84"/>
    <x v="0"/>
    <n v="0"/>
    <n v="717.83"/>
    <n v="486.75"/>
    <n v="231.08"/>
    <n v="0.32191465945976067"/>
    <s v="UPI"/>
    <s v="Not Returned"/>
    <s v="Online"/>
    <x v="43"/>
    <s v="Weekend"/>
  </r>
  <r>
    <s v="INV100289"/>
    <x v="257"/>
    <s v="CUST0113"/>
    <s v="Usha Kumar"/>
    <s v="Bronze"/>
    <s v="PRD072"/>
    <x v="23"/>
    <x v="2"/>
    <x v="27"/>
    <s v="FreshMart Madurai Circle"/>
    <x v="0"/>
    <n v="2005131"/>
    <n v="4.3270988279568766E-4"/>
    <s v="EMP0068"/>
    <s v="Manoj Subramaniam"/>
    <s v="Sales"/>
    <n v="3"/>
    <n v="340.25"/>
    <x v="1"/>
    <n v="153.11000000000001"/>
    <n v="867.64"/>
    <n v="791.55"/>
    <n v="76.09"/>
    <n v="8.7697662625051867E-2"/>
    <s v="UPI"/>
    <s v="Not Returned"/>
    <s v="In-Store"/>
    <x v="405"/>
    <s v="Weekday"/>
  </r>
  <r>
    <s v="INV100295"/>
    <x v="116"/>
    <s v="CUST0571"/>
    <s v="Nirmala Iyer"/>
    <s v="Gold"/>
    <s v="PRD015"/>
    <x v="55"/>
    <x v="0"/>
    <x v="43"/>
    <s v="FreshMart Tiruppur Square"/>
    <x v="0"/>
    <n v="890380"/>
    <n v="2.7607875289202364E-3"/>
    <s v="EMP0298"/>
    <s v="Balaji Reddy"/>
    <s v="Billing"/>
    <n v="5"/>
    <n v="491.63"/>
    <x v="0"/>
    <n v="0"/>
    <n v="2458.15"/>
    <n v="1934.45"/>
    <n v="523.70000000000005"/>
    <n v="0.21304639668043041"/>
    <s v="UPI"/>
    <s v="Not Returned"/>
    <s v="In-Store"/>
    <x v="656"/>
    <s v="Weekday"/>
  </r>
  <r>
    <s v="INV100304"/>
    <x v="175"/>
    <s v="CUST0200"/>
    <s v="Karthik Achari"/>
    <s v="Gold"/>
    <s v="PRD079"/>
    <x v="28"/>
    <x v="2"/>
    <x v="124"/>
    <s v="FreshMart Erode Extension"/>
    <x v="0"/>
    <n v="5287316"/>
    <n v="3.4767545575108431E-4"/>
    <s v="EMP0232"/>
    <s v="Uma Nathan"/>
    <s v="Operations"/>
    <n v="8"/>
    <n v="287.23"/>
    <x v="3"/>
    <n v="459.57"/>
    <n v="1838.27"/>
    <n v="1552.48"/>
    <n v="285.79000000000002"/>
    <n v="0.15546682478634805"/>
    <s v="UPI"/>
    <s v="Not Returned"/>
    <s v="In-Store"/>
    <x v="233"/>
    <s v="Weekday"/>
  </r>
  <r>
    <s v="INV100308"/>
    <x v="87"/>
    <s v="CUST0570"/>
    <s v="Banu Iyer"/>
    <s v="Silver"/>
    <s v="PRD125"/>
    <x v="31"/>
    <x v="6"/>
    <x v="104"/>
    <s v="FreshMart Salem Complex"/>
    <x v="0"/>
    <n v="4677332"/>
    <n v="4.6904944955799587E-5"/>
    <s v="EMP0247"/>
    <s v="Sudha Balan"/>
    <s v="Sales"/>
    <n v="1"/>
    <n v="219.39"/>
    <x v="0"/>
    <n v="0"/>
    <n v="219.39"/>
    <n v="195.44"/>
    <n v="23.95"/>
    <n v="0.10916632480969962"/>
    <s v="UPI"/>
    <s v="Not Returned"/>
    <s v="In-Store"/>
    <x v="645"/>
    <s v="Weekday"/>
  </r>
  <r>
    <s v="INV100316"/>
    <x v="229"/>
    <s v="CUST0637"/>
    <s v="Deepa Devi"/>
    <s v="Bronze"/>
    <s v="PRD017"/>
    <x v="27"/>
    <x v="0"/>
    <x v="118"/>
    <s v="FreshMart Tiruppur Bypass"/>
    <x v="0"/>
    <n v="591044"/>
    <n v="3.6144347967325611E-3"/>
    <s v="EMP0150"/>
    <s v="Dhanya Iyer"/>
    <s v="Operations"/>
    <n v="4"/>
    <n v="464.41"/>
    <x v="0"/>
    <n v="0"/>
    <n v="2136.29"/>
    <n v="1590.76"/>
    <n v="545.53"/>
    <n v="0.25536326996802866"/>
    <s v="UPI"/>
    <s v="Not Returned"/>
    <s v="In-Store"/>
    <x v="406"/>
    <s v="Weekend"/>
  </r>
  <r>
    <s v="INV100325"/>
    <x v="19"/>
    <s v="CUST0029"/>
    <s v="Ishwarya Krishnan"/>
    <s v="Silver"/>
    <s v="PRD025"/>
    <x v="1"/>
    <x v="1"/>
    <x v="161"/>
    <s v="FreshMart Ahmedabad Junction"/>
    <x v="1"/>
    <n v="594561"/>
    <n v="2.9671471892707395E-3"/>
    <s v="EMP0089"/>
    <s v="Kalpana Balan"/>
    <s v="Cashier"/>
    <n v="4"/>
    <n v="383.51"/>
    <x v="0"/>
    <n v="0"/>
    <n v="1764.15"/>
    <n v="1143.5999999999999"/>
    <n v="620.54999999999995"/>
    <n v="0.3517558030779695"/>
    <s v="UPI"/>
    <s v="Returned"/>
    <s v="In-Store"/>
    <x v="579"/>
    <s v="Weekend"/>
  </r>
  <r>
    <s v="INV100327"/>
    <x v="192"/>
    <s v="CUST0244"/>
    <s v="Padma Naicker"/>
    <s v="Silver"/>
    <s v="PRD080"/>
    <x v="106"/>
    <x v="2"/>
    <x v="110"/>
    <s v="FreshMart Madurai Gardens"/>
    <x v="0"/>
    <n v="503493"/>
    <n v="5.667606103759139E-4"/>
    <s v="EMP0318"/>
    <s v="Prakash Raj"/>
    <s v="Billing"/>
    <n v="1"/>
    <n v="275.70999999999998"/>
    <x v="2"/>
    <n v="27.57"/>
    <n v="285.36"/>
    <n v="206.3"/>
    <n v="79.06"/>
    <n v="0.27705354639753293"/>
    <s v="UPI"/>
    <s v="Not Returned"/>
    <s v="In-Store"/>
    <x v="431"/>
    <s v="Weekend"/>
  </r>
  <r>
    <s v="INV100338"/>
    <x v="306"/>
    <s v="CUST0035"/>
    <s v="Balamurugan Sharma"/>
    <s v="Gold"/>
    <s v="PRD136"/>
    <x v="45"/>
    <x v="7"/>
    <x v="46"/>
    <s v="FreshMart Guwahati Colony"/>
    <x v="3"/>
    <n v="2083650"/>
    <n v="1.6032443068653563E-4"/>
    <s v="EMP0100"/>
    <s v="Jagan Prabhu"/>
    <s v="HR"/>
    <n v="3"/>
    <n v="139.19"/>
    <x v="3"/>
    <n v="83.51"/>
    <n v="334.06"/>
    <n v="273.54000000000002"/>
    <n v="60.52"/>
    <n v="0.18116506016883197"/>
    <s v="UPI"/>
    <s v="Returned"/>
    <s v="In-Store"/>
    <x v="459"/>
    <s v="Weekday"/>
  </r>
  <r>
    <s v="INV100350"/>
    <x v="181"/>
    <s v="CUST0020"/>
    <s v="Ilango Murugan"/>
    <s v="Bronze"/>
    <s v="PRD120"/>
    <x v="64"/>
    <x v="6"/>
    <x v="100"/>
    <s v="FreshMart Erode Plaza"/>
    <x v="0"/>
    <n v="584869"/>
    <n v="6.4703378021403084E-4"/>
    <s v="EMP0040"/>
    <s v="Pandi Selvam"/>
    <s v="Sales"/>
    <n v="3"/>
    <n v="109.69"/>
    <x v="0"/>
    <n v="0"/>
    <n v="378.43"/>
    <n v="278.88"/>
    <n v="99.55"/>
    <n v="0.263060539597812"/>
    <s v="UPI"/>
    <s v="Not Returned"/>
    <s v="In-Store"/>
    <x v="357"/>
    <s v="Weekend"/>
  </r>
  <r>
    <s v="INV100352"/>
    <x v="165"/>
    <s v="CUST0257"/>
    <s v="Eswari Sharma"/>
    <s v="Silver"/>
    <s v="PRD150"/>
    <x v="51"/>
    <x v="10"/>
    <x v="71"/>
    <s v="FreshMart Nagpur Central"/>
    <x v="1"/>
    <n v="590020"/>
    <n v="8.7064845259482741E-4"/>
    <s v="EMP0344"/>
    <s v="Meena Kumar"/>
    <s v="Sales"/>
    <n v="3"/>
    <n v="214.04"/>
    <x v="3"/>
    <n v="128.41999999999999"/>
    <n v="513.70000000000005"/>
    <n v="474.18"/>
    <n v="39.520000000000003"/>
    <n v="7.6932061514502631E-2"/>
    <s v="UPI"/>
    <s v="Not Returned"/>
    <s v="In-Store"/>
    <x v="475"/>
    <s v="Weekday"/>
  </r>
  <r>
    <s v="INV100354"/>
    <x v="192"/>
    <s v="CUST0689"/>
    <s v="Karthik Pillai"/>
    <s v="Silver"/>
    <s v="PRD121"/>
    <x v="78"/>
    <x v="6"/>
    <x v="14"/>
    <s v="FreshMart Bengaluru Circle"/>
    <x v="0"/>
    <n v="926537"/>
    <n v="1.5773897858369391E-3"/>
    <s v="EMP0263"/>
    <s v="Vani Nair"/>
    <s v="Cashier"/>
    <n v="5"/>
    <n v="317.72000000000003"/>
    <x v="3"/>
    <n v="317.72000000000003"/>
    <n v="1461.51"/>
    <n v="1357.65"/>
    <n v="103.86"/>
    <n v="7.1063489131104135E-2"/>
    <s v="UPI"/>
    <s v="Returned"/>
    <s v="Online"/>
    <x v="232"/>
    <s v="Weekend"/>
  </r>
  <r>
    <s v="INV100357"/>
    <x v="79"/>
    <s v="CUST0219"/>
    <s v="Pandi Naidu"/>
    <s v=" Gold"/>
    <s v="PRD030"/>
    <x v="9"/>
    <x v="1"/>
    <x v="33"/>
    <s v="FreshMart Mysuru Circle"/>
    <x v="0"/>
    <n v="968457"/>
    <n v="1.1838832286823265E-3"/>
    <s v="EMP0183"/>
    <s v="Kamala Murugan"/>
    <s v="Cashier"/>
    <n v="6"/>
    <n v="191.09"/>
    <x v="0"/>
    <n v="0"/>
    <n v="1146.54"/>
    <n v="852"/>
    <n v="294.54000000000002"/>
    <n v="0.25689465696792091"/>
    <s v="UPI"/>
    <s v="Not Returned"/>
    <s v="In-Store"/>
    <x v="47"/>
    <s v="Weekday"/>
  </r>
  <r>
    <s v="INV100369"/>
    <x v="275"/>
    <s v="CUST0287"/>
    <s v="Ovi Achari"/>
    <s v="Silver"/>
    <s v="PRD021"/>
    <x v="15"/>
    <x v="0"/>
    <x v="177"/>
    <s v="FreshMart Bhubaneswar Complex"/>
    <x v="3"/>
    <n v="817593"/>
    <n v="1.7968598067742751E-4"/>
    <s v="EMP0306"/>
    <s v="Yogesh Menon"/>
    <s v="Cashier"/>
    <n v="4"/>
    <n v="38.659999999999997"/>
    <x v="4"/>
    <n v="7.73"/>
    <n v="146.91"/>
    <n v="129.6"/>
    <n v="17.309999999999999"/>
    <n v="0.11782724116806208"/>
    <s v="UPI"/>
    <s v="Not Returned"/>
    <s v="In-Store"/>
    <x v="246"/>
    <s v="Weekday"/>
  </r>
  <r>
    <s v="INV100371"/>
    <x v="186"/>
    <s v="CUST0167"/>
    <s v="Naveen Venkataraman"/>
    <s v="Bronze"/>
    <s v="PRD025"/>
    <x v="1"/>
    <x v="1"/>
    <x v="78"/>
    <s v="FreshMart Mumbai Extension"/>
    <x v="1"/>
    <n v="520137"/>
    <n v="3.3917025706688819E-3"/>
    <s v="EMP0299"/>
    <s v="Nandhini Kumar"/>
    <s v="Cashier"/>
    <n v="4"/>
    <n v="383.51"/>
    <x v="0"/>
    <n v="0"/>
    <n v="1764.15"/>
    <n v="1143.5999999999999"/>
    <n v="620.54999999999995"/>
    <n v="0.3517558030779695"/>
    <s v="UPI"/>
    <s v="Not Returned"/>
    <s v="In-Store"/>
    <x v="241"/>
    <s v="Weekend"/>
  </r>
  <r>
    <s v="INV100374"/>
    <x v="202"/>
    <s v="CUST0673"/>
    <s v="Hari Sharma"/>
    <s v="Silver"/>
    <s v="PRD124"/>
    <x v="22"/>
    <x v="6"/>
    <x v="70"/>
    <s v="FreshMart Hyderabad Main Road"/>
    <x v="0"/>
    <n v="970105"/>
    <n v="2.3121208528973668E-4"/>
    <s v="EMP0308"/>
    <s v="Thenmozhi Selvam"/>
    <s v="Cashier"/>
    <n v="2"/>
    <n v="121.9"/>
    <x v="3"/>
    <n v="48.76"/>
    <n v="224.3"/>
    <n v="217.84"/>
    <n v="6.46"/>
    <n v="2.8800713330361122E-2"/>
    <s v="UPI"/>
    <s v="Not Returned"/>
    <s v="Online"/>
    <x v="204"/>
    <s v="Weekend"/>
  </r>
  <r>
    <s v="INV100387"/>
    <x v="149"/>
    <s v="CUST0586"/>
    <s v="Meena Selvam"/>
    <s v="Bronze"/>
    <s v="PRD005"/>
    <x v="44"/>
    <x v="9"/>
    <x v="144"/>
    <s v="FreshMart Pune Towers"/>
    <x v="1"/>
    <n v="531978"/>
    <n v="1.8764309802285057E-3"/>
    <s v="EMP0134"/>
    <s v="Poornima Gounder"/>
    <s v="Billing"/>
    <n v="3"/>
    <n v="332.74"/>
    <x v="0"/>
    <n v="0"/>
    <n v="998.22"/>
    <n v="615.80999999999995"/>
    <n v="382.41"/>
    <n v="0.38309190358838735"/>
    <s v="UPI"/>
    <s v="Not Returned"/>
    <s v="In-Store"/>
    <x v="540"/>
    <s v="Weekday"/>
  </r>
  <r>
    <s v="INV100393"/>
    <x v="357"/>
    <s v="CUST0546"/>
    <s v="Balaji Sekar"/>
    <s v="Silver"/>
    <s v="PRD015"/>
    <x v="55"/>
    <x v="0"/>
    <x v="170"/>
    <s v="FreshMart Surat Nagar"/>
    <x v="1"/>
    <n v="767131"/>
    <n v="1.1981786683108882E-3"/>
    <s v="EMP0136"/>
    <s v="Karthik Menon"/>
    <s v="Sales"/>
    <n v="2"/>
    <n v="459.58"/>
    <x v="0"/>
    <n v="0"/>
    <n v="919.16"/>
    <n v="773.78"/>
    <n v="145.38"/>
    <n v="0.1581661517037295"/>
    <s v="UPI"/>
    <s v="Not Returned"/>
    <s v="Online"/>
    <x v="699"/>
    <s v="Weekday"/>
  </r>
  <r>
    <s v="INV100399"/>
    <x v="131"/>
    <s v="CUST0683"/>
    <s v="Prasath Raj"/>
    <s v="Silver"/>
    <s v="PRD121"/>
    <x v="78"/>
    <x v="6"/>
    <x v="91"/>
    <s v="FreshMart Mysuru Towers"/>
    <x v="0"/>
    <n v="988505"/>
    <n v="1.4785054198006081E-3"/>
    <s v="EMP0021"/>
    <s v="Tamil Nathan"/>
    <s v="Inventory"/>
    <n v="4"/>
    <n v="317.72000000000003"/>
    <x v="0"/>
    <n v="0"/>
    <n v="1461.51"/>
    <n v="1086.1199999999999"/>
    <n v="375.39"/>
    <n v="0.25685079130488331"/>
    <s v="UPI"/>
    <s v="Not Returned"/>
    <s v="In-Store"/>
    <x v="533"/>
    <s v="Weekend"/>
  </r>
  <r>
    <s v="INV100410"/>
    <x v="144"/>
    <s v="CUST0297"/>
    <s v="Nithya Sharma"/>
    <s v="Gold"/>
    <s v="PRD146"/>
    <x v="74"/>
    <x v="10"/>
    <x v="35"/>
    <s v="FreshMart Hyderabad Hub"/>
    <x v="0"/>
    <n v="4125485"/>
    <n v="4.9952914627007492E-5"/>
    <s v="EMP0041"/>
    <s v="Thenmozhi Pandian"/>
    <s v="Inventory"/>
    <n v="3"/>
    <n v="72.31"/>
    <x v="4"/>
    <n v="10.85"/>
    <n v="206.08"/>
    <n v="149.97"/>
    <n v="56.11"/>
    <n v="0.27227290372670804"/>
    <s v="UPI"/>
    <s v="Not Returned"/>
    <s v="In-Store"/>
    <x v="109"/>
    <s v="Weekday"/>
  </r>
  <r>
    <s v="INV100411"/>
    <x v="83"/>
    <s v="CUST0160"/>
    <s v="Mani Venkataraman"/>
    <s v="Silver"/>
    <s v="PRD026"/>
    <x v="99"/>
    <x v="1"/>
    <x v="74"/>
    <s v="FreshMart Surat Crossing"/>
    <x v="1"/>
    <n v="5188197"/>
    <n v="1.9730939283916935E-4"/>
    <s v="EMP0145"/>
    <s v="Ilango Reddy"/>
    <s v="Cashier"/>
    <n v="3"/>
    <n v="329.69"/>
    <x v="2"/>
    <n v="98.91"/>
    <n v="1023.68"/>
    <n v="741.75"/>
    <n v="281.93"/>
    <n v="0.27540833072835263"/>
    <s v="UPI"/>
    <s v="Not Returned"/>
    <s v="Online"/>
    <x v="541"/>
    <s v="Weekend"/>
  </r>
  <r>
    <s v="INV100415"/>
    <x v="257"/>
    <s v="CUST0546"/>
    <s v="Balaji Sekar"/>
    <s v="Silver"/>
    <s v="PRD115"/>
    <x v="20"/>
    <x v="3"/>
    <x v="158"/>
    <s v="FreshMart Pune Heights"/>
    <x v="1"/>
    <n v="4088351"/>
    <n v="2.7341830483732925E-4"/>
    <s v="EMP0339"/>
    <s v="Hariharan Mudaliar"/>
    <s v="Cashier"/>
    <n v="3"/>
    <n v="372.61"/>
    <x v="0"/>
    <n v="0"/>
    <n v="1117.83"/>
    <n v="959.73"/>
    <n v="158.1"/>
    <n v="0.14143474410241272"/>
    <s v="UPI"/>
    <s v="Not Returned"/>
    <s v="In-Store"/>
    <x v="700"/>
    <s v="Weekday"/>
  </r>
  <r>
    <s v="INV100416"/>
    <x v="178"/>
    <s v="CUST0030"/>
    <s v="Revathi Pillai"/>
    <s v="Silver"/>
    <s v="PRD017"/>
    <x v="27"/>
    <x v="0"/>
    <x v="14"/>
    <s v="FreshMart Bengaluru Circle"/>
    <x v="0"/>
    <n v="926537"/>
    <n v="5.7641518903184664E-4"/>
    <s v="EMP0263"/>
    <s v="Vani Nair"/>
    <s v="Cashier"/>
    <n v="1"/>
    <n v="464.41"/>
    <x v="0"/>
    <n v="0"/>
    <n v="534.07000000000005"/>
    <n v="397.69"/>
    <n v="136.38"/>
    <n v="0.25535978429793843"/>
    <s v="UPI"/>
    <s v="Not Returned"/>
    <s v="Online"/>
    <x v="314"/>
    <s v="Weekend"/>
  </r>
  <r>
    <s v="INV100418"/>
    <x v="160"/>
    <s v="CUST0092"/>
    <s v="Naveen Kumar"/>
    <s v="Gold"/>
    <s v="PRD016"/>
    <x v="34"/>
    <x v="0"/>
    <x v="104"/>
    <s v="FreshMart Salem Complex"/>
    <x v="0"/>
    <n v="4677332"/>
    <n v="1.3158783682663537E-4"/>
    <s v="EMP0247"/>
    <s v="Sudha Balan"/>
    <s v="Sales"/>
    <n v="8"/>
    <n v="66.900000000000006"/>
    <x v="0"/>
    <n v="0"/>
    <n v="615.48"/>
    <n v="385.2"/>
    <n v="230.28"/>
    <n v="0.37414700721388183"/>
    <s v="UPI"/>
    <s v="Not Returned"/>
    <s v="In-Store"/>
    <x v="417"/>
    <s v="Weekend"/>
  </r>
  <r>
    <s v="INV100420"/>
    <x v="79"/>
    <s v="CUST0424"/>
    <s v="Sanjay Varma"/>
    <s v="Bronze"/>
    <s v="PRD010"/>
    <x v="127"/>
    <x v="9"/>
    <x v="21"/>
    <s v="FreshMart Coimbatore Main Road"/>
    <x v="0"/>
    <n v="456496"/>
    <n v="3.9934632504994569E-4"/>
    <s v="EMP0233"/>
    <s v="Sangeetha Balan"/>
    <s v="Sales"/>
    <n v="1"/>
    <n v="182.3"/>
    <x v="0"/>
    <n v="0"/>
    <n v="182.3"/>
    <n v="107.6"/>
    <n v="74.7"/>
    <n v="0.4097641250685683"/>
    <s v="UPI"/>
    <s v="Not Returned"/>
    <s v="Online"/>
    <x v="172"/>
    <s v="Weekday"/>
  </r>
  <r>
    <s v="INV100425"/>
    <x v="106"/>
    <s v="CUST0351"/>
    <s v="Revathi Devi"/>
    <s v="Silver"/>
    <s v="PRD006"/>
    <x v="30"/>
    <x v="9"/>
    <x v="170"/>
    <s v="FreshMart Surat Nagar"/>
    <x v="1"/>
    <n v="767131"/>
    <n v="4.3777399166504806E-4"/>
    <s v="EMP0072"/>
    <s v="Madhavan Venkataraman"/>
    <s v="Sales"/>
    <n v="1"/>
    <n v="343.56"/>
    <x v="1"/>
    <n v="51.53"/>
    <n v="335.83"/>
    <n v="216.32"/>
    <n v="119.51"/>
    <n v="0.35586457433820684"/>
    <s v="UPI"/>
    <s v="Not Returned"/>
    <s v="In-Store"/>
    <x v="701"/>
    <s v="Weekend"/>
  </r>
  <r>
    <s v="INV100432"/>
    <x v="49"/>
    <s v="CUST0151"/>
    <s v="Gopal Selvam"/>
    <s v="Silver"/>
    <s v="PRD108"/>
    <x v="12"/>
    <x v="3"/>
    <x v="128"/>
    <s v="FreshMart Mumbai Bypass"/>
    <x v="1"/>
    <n v="1021792"/>
    <n v="1.0352791957658702E-3"/>
    <s v="EMP0301"/>
    <s v="Kalpana Prabhu"/>
    <s v="Inventory"/>
    <n v="3"/>
    <n v="306.62"/>
    <x v="0"/>
    <n v="0"/>
    <n v="1057.8399999999999"/>
    <n v="779.79"/>
    <n v="278.05"/>
    <n v="0.2628469333736671"/>
    <s v="UPI"/>
    <s v="Not Returned"/>
    <s v="In-Store"/>
    <x v="702"/>
    <s v="Weekend"/>
  </r>
  <r>
    <s v="INV100433"/>
    <x v="44"/>
    <s v="CUST0464"/>
    <s v="Gopal Sharma"/>
    <s v="Silver"/>
    <s v="PRD015"/>
    <x v="55"/>
    <x v="0"/>
    <x v="59"/>
    <s v="FreshMart Mysuru Square"/>
    <x v="0"/>
    <n v="4282083"/>
    <n v="2.4684948890528279E-4"/>
    <s v="EMP0221"/>
    <s v="Banu Reddy"/>
    <s v="Sales"/>
    <n v="2"/>
    <n v="459.58"/>
    <x v="0"/>
    <n v="0"/>
    <n v="1057.03"/>
    <n v="773.78"/>
    <n v="283.25"/>
    <n v="0.26796779656206543"/>
    <s v="UPI"/>
    <s v="Not Returned"/>
    <s v="In-Store"/>
    <x v="314"/>
    <s v="Weekend"/>
  </r>
  <r>
    <s v="INV100439"/>
    <x v="172"/>
    <s v="CUST0386"/>
    <s v="Nithya Selvam"/>
    <s v="Bronze"/>
    <s v="PRD087"/>
    <x v="19"/>
    <x v="8"/>
    <x v="7"/>
    <s v="FreshMart Hyderabad Crossing"/>
    <x v="0"/>
    <n v="789602"/>
    <n v="2.0766158140430243E-4"/>
    <s v="EMP0350"/>
    <s v="Uma Pandian"/>
    <s v="Cashier"/>
    <n v="2"/>
    <n v="71.290000000000006"/>
    <x v="0"/>
    <n v="0"/>
    <n v="163.97"/>
    <n v="118.74"/>
    <n v="45.23"/>
    <n v="0.27584314203817772"/>
    <s v="UPI"/>
    <s v="Not Returned"/>
    <s v="In-Store"/>
    <x v="703"/>
    <s v="Weekend"/>
  </r>
  <r>
    <s v="INV100443"/>
    <x v="107"/>
    <s v="CUST0480"/>
    <s v="Aishwarya Balan"/>
    <s v="Bronze"/>
    <s v="PRD106"/>
    <x v="69"/>
    <x v="3"/>
    <x v="65"/>
    <s v="FreshMart Tiruppur Enclave"/>
    <x v="0"/>
    <n v="578838"/>
    <n v="4.5098974151662469E-4"/>
    <s v="EMP0323"/>
    <s v="Kavya Gupta"/>
    <s v="Sales"/>
    <n v="1"/>
    <n v="227"/>
    <x v="0"/>
    <n v="0"/>
    <n v="261.05"/>
    <n v="196.3"/>
    <n v="64.75"/>
    <n v="0.24803677456425971"/>
    <s v="UPI"/>
    <s v="Not Returned"/>
    <s v="Online"/>
    <x v="61"/>
    <s v="Weekend"/>
  </r>
  <r>
    <s v="INV100455"/>
    <x v="218"/>
    <s v="CUST0526"/>
    <s v="Deepa Krishnan"/>
    <s v="Bronze"/>
    <s v="PRD085"/>
    <x v="117"/>
    <x v="8"/>
    <x v="14"/>
    <s v="FreshMart Bengaluru Circle"/>
    <x v="0"/>
    <n v="926537"/>
    <n v="3.3640318735247488E-4"/>
    <s v="EMP0263"/>
    <s v="Vani Nair"/>
    <s v="Cashier"/>
    <n v="1"/>
    <n v="389.61"/>
    <x v="3"/>
    <n v="77.92"/>
    <n v="311.69"/>
    <n v="336.07"/>
    <n v="-24.38"/>
    <n v="-7.821874298180885E-2"/>
    <s v="UPI"/>
    <s v="Not Returned"/>
    <s v="In-Store"/>
    <x v="704"/>
    <s v="Weekday"/>
  </r>
  <r>
    <s v="INV100456"/>
    <x v="75"/>
    <s v="CUST0643"/>
    <s v="Arun Gounder"/>
    <s v="Bronze"/>
    <s v="PRD096"/>
    <x v="132"/>
    <x v="4"/>
    <x v="70"/>
    <s v="FreshMart Hyderabad Main Road"/>
    <x v="0"/>
    <n v="970105"/>
    <n v="3.8209266007287873E-4"/>
    <s v="EMP0308"/>
    <s v="Thenmozhi Selvam"/>
    <s v="Cashier"/>
    <n v="2"/>
    <n v="205.93"/>
    <x v="2"/>
    <n v="41.19"/>
    <n v="370.67"/>
    <n v="340.4"/>
    <n v="30.27"/>
    <n v="8.1662934685839156E-2"/>
    <s v="UPI"/>
    <s v="Not Returned"/>
    <s v="Mobile App"/>
    <x v="308"/>
    <s v="Weekday"/>
  </r>
  <r>
    <s v="INV100457"/>
    <x v="85"/>
    <s v="CUST0682"/>
    <s v="Gopal Krishnan"/>
    <s v="Silver"/>
    <s v="PRD026"/>
    <x v="99"/>
    <x v="1"/>
    <x v="65"/>
    <s v="FreshMart Tiruppur Enclave"/>
    <x v="0"/>
    <n v="578838"/>
    <n v="1.1135067151776489E-3"/>
    <s v="EMP0079"/>
    <s v="Udhay Naicker"/>
    <s v="Sales"/>
    <n v="2"/>
    <n v="329.69"/>
    <x v="1"/>
    <n v="98.91"/>
    <n v="644.54"/>
    <n v="494.5"/>
    <n v="150.04"/>
    <n v="0.23278617308468055"/>
    <s v="UPI"/>
    <s v="Not Returned"/>
    <s v="In-Store"/>
    <x v="121"/>
    <s v="Weekend"/>
  </r>
  <r>
    <s v="INV100470"/>
    <x v="137"/>
    <s v="CUST0613"/>
    <s v="Meena Menon"/>
    <s v="Gold"/>
    <s v="PRD078"/>
    <x v="60"/>
    <x v="2"/>
    <x v="80"/>
    <s v="FreshMart Pune Junction"/>
    <x v="1"/>
    <n v="542771"/>
    <n v="1.2582470323580295E-3"/>
    <s v="EMP0319"/>
    <s v="Harini Kumar"/>
    <s v="Cashier"/>
    <n v="3"/>
    <n v="284.56"/>
    <x v="3"/>
    <n v="170.74"/>
    <n v="682.94"/>
    <n v="645.09"/>
    <n v="37.85"/>
    <n v="5.5422145430052416E-2"/>
    <s v="UPI"/>
    <s v="Not Returned"/>
    <s v="Online"/>
    <x v="651"/>
    <s v="Weekday"/>
  </r>
  <r>
    <s v="INV100475"/>
    <x v="303"/>
    <s v="CUST0692"/>
    <s v="Ovi Mudaliar"/>
    <s v="Silver"/>
    <s v="PRD019"/>
    <x v="35"/>
    <x v="0"/>
    <x v="18"/>
    <s v="FreshMart Mysuru Junction"/>
    <x v="0"/>
    <n v="2561982"/>
    <n v="1.4018443533170803E-4"/>
    <s v="EMP0265"/>
    <s v="Padma Subramaniam"/>
    <s v="Operations"/>
    <n v="1"/>
    <n v="448.94"/>
    <x v="3"/>
    <n v="89.79"/>
    <n v="359.15"/>
    <n v="380.08"/>
    <n v="-20.93"/>
    <n v="-5.8276486147849089E-2"/>
    <s v="UPI"/>
    <s v="Not Returned"/>
    <s v="In-Store"/>
    <x v="30"/>
    <s v="Weekday"/>
  </r>
  <r>
    <s v="INV100489"/>
    <x v="79"/>
    <s v="CUST0685"/>
    <s v="Naveen Achari"/>
    <s v="Gold"/>
    <s v="PRD008"/>
    <x v="88"/>
    <x v="9"/>
    <x v="108"/>
    <s v="FreshMart Guwahati Extension"/>
    <x v="3"/>
    <n v="4606432"/>
    <n v="3.3390919479545127E-4"/>
    <s v="EMP0195"/>
    <s v="Ovi Menon"/>
    <s v="Sales"/>
    <n v="3"/>
    <n v="512.71"/>
    <x v="0"/>
    <n v="0"/>
    <n v="1538.13"/>
    <n v="848.64"/>
    <n v="689.49"/>
    <n v="0.44826510112929335"/>
    <s v="UPI"/>
    <s v="Not Returned"/>
    <s v="In-Store"/>
    <x v="225"/>
    <s v="Weekday"/>
  </r>
  <r>
    <s v="INV100490"/>
    <x v="328"/>
    <s v="CUST0560"/>
    <s v="Dinesh Prabhu"/>
    <s v="Silver"/>
    <s v="PRD120"/>
    <x v="64"/>
    <x v="6"/>
    <x v="114"/>
    <s v="FreshMart Bengaluru Junction"/>
    <x v="0"/>
    <n v="4116030"/>
    <n v="2.1319086595578751E-5"/>
    <s v="EMP0315"/>
    <s v="Mani Pandian"/>
    <s v="Sales"/>
    <n v="1"/>
    <n v="109.69"/>
    <x v="3"/>
    <n v="21.94"/>
    <n v="87.75"/>
    <n v="92.96"/>
    <n v="-5.21"/>
    <n v="-5.937321937321937E-2"/>
    <s v="UPI"/>
    <s v="Not Returned"/>
    <s v="In-Store"/>
    <x v="419"/>
    <s v="Weekday"/>
  </r>
  <r>
    <s v="INV100492"/>
    <x v="23"/>
    <s v="CUST0485"/>
    <s v="Dhanush Venkataraman"/>
    <s v="Gold"/>
    <s v="PRD033"/>
    <x v="13"/>
    <x v="1"/>
    <x v="27"/>
    <s v="FreshMart Madurai Circle"/>
    <x v="0"/>
    <n v="2005131"/>
    <n v="8.0867534340649065E-4"/>
    <s v="EMP0068"/>
    <s v="Manoj Subramaniam"/>
    <s v="Sales"/>
    <n v="7"/>
    <n v="223.81"/>
    <x v="2"/>
    <n v="156.66999999999999"/>
    <n v="1621.5"/>
    <n v="1239.21"/>
    <n v="382.29"/>
    <n v="0.23576318223866791"/>
    <s v="UPI"/>
    <s v="Not Returned"/>
    <s v="In-Store"/>
    <x v="65"/>
    <s v="Weekend"/>
  </r>
  <r>
    <s v="INV100494"/>
    <x v="302"/>
    <s v="CUST0088"/>
    <s v="Eswari Achari"/>
    <s v="Silver"/>
    <s v="PRD111"/>
    <x v="3"/>
    <x v="3"/>
    <x v="22"/>
    <s v="FreshMart Erode Square"/>
    <x v="2"/>
    <n v="2220333"/>
    <n v="8.6306873788751502E-5"/>
    <s v="EMP0181"/>
    <s v="Madhavan Murugan"/>
    <s v="Sales"/>
    <n v="1"/>
    <n v="225.45"/>
    <x v="1"/>
    <n v="33.82"/>
    <n v="191.63"/>
    <n v="190.9"/>
    <n v="0.73"/>
    <n v="3.8094244116265719E-3"/>
    <s v="UPI"/>
    <s v="Not Returned"/>
    <s v="Online"/>
    <x v="178"/>
    <s v="Weekday"/>
  </r>
  <r>
    <s v="INV100495"/>
    <x v="130"/>
    <s v="CUST0236"/>
    <s v="Umesh Chandran"/>
    <s v="Bronze"/>
    <s v="PRD001"/>
    <x v="92"/>
    <x v="9"/>
    <x v="10"/>
    <s v="FreshMart Salem Main Road"/>
    <x v="0"/>
    <n v="838760"/>
    <n v="1.2328556440459725E-3"/>
    <s v="EMP0033"/>
    <s v="Geetha Subramaniam"/>
    <s v="Sales"/>
    <n v="3"/>
    <n v="299.73"/>
    <x v="0"/>
    <n v="0"/>
    <n v="1034.07"/>
    <n v="554.22"/>
    <n v="479.85"/>
    <n v="0.46404015202065629"/>
    <s v="UPI"/>
    <s v="Not Returned"/>
    <s v="In-Store"/>
    <x v="705"/>
    <s v="Weekend"/>
  </r>
  <r>
    <s v="INV100498"/>
    <x v="180"/>
    <s v="CUST0057"/>
    <s v="Harini Chettiar"/>
    <s v="Silver"/>
    <s v="PRD025"/>
    <x v="1"/>
    <x v="1"/>
    <x v="52"/>
    <s v="FreshMart Madurai Arcade"/>
    <x v="0"/>
    <n v="457604"/>
    <n v="2.5142481272016851E-3"/>
    <s v="EMP0058"/>
    <s v="Senthil Raj"/>
    <s v="Cashier"/>
    <n v="3"/>
    <n v="383.51"/>
    <x v="0"/>
    <n v="0"/>
    <n v="1150.53"/>
    <n v="857.7"/>
    <n v="292.83"/>
    <n v="0.25451748324685142"/>
    <s v="UPI"/>
    <s v="Not Returned"/>
    <s v="In-Store"/>
    <x v="706"/>
    <s v="Weekday"/>
  </r>
  <r>
    <s v="INV100504"/>
    <x v="281"/>
    <s v="CUST0515"/>
    <s v="Ovi Pillai"/>
    <s v="Bronze"/>
    <s v="PRD110"/>
    <x v="47"/>
    <x v="3"/>
    <x v="94"/>
    <s v="FreshMart Surat Colony"/>
    <x v="1"/>
    <n v="2397693"/>
    <n v="1.156653499843391E-4"/>
    <s v="EMP0200"/>
    <s v="Lalitha Varma"/>
    <s v="Cashier"/>
    <n v="1"/>
    <n v="291.93"/>
    <x v="4"/>
    <n v="14.6"/>
    <n v="277.33"/>
    <n v="253.7"/>
    <n v="23.63"/>
    <n v="8.5205351025853679E-2"/>
    <s v="UPI"/>
    <s v="Not Returned"/>
    <s v="In-Store"/>
    <x v="52"/>
    <s v="Weekday"/>
  </r>
  <r>
    <s v="INV100511"/>
    <x v="16"/>
    <s v="CUST0514"/>
    <s v="Naveen Rao"/>
    <s v="Silver"/>
    <s v="PRD082"/>
    <x v="25"/>
    <x v="8"/>
    <x v="95"/>
    <s v="FreshMart Erode Heights"/>
    <x v="0"/>
    <n v="486040"/>
    <n v="4.959879845280224E-4"/>
    <s v="Missing Employee Id"/>
    <s v="Missing Name"/>
    <s v="Missing Department"/>
    <n v="1"/>
    <n v="232.92"/>
    <x v="2"/>
    <n v="23.29"/>
    <n v="241.07"/>
    <n v="192.41"/>
    <n v="48.66"/>
    <n v="0.20185008503754095"/>
    <s v="UPI"/>
    <s v="Not Returned"/>
    <s v="Online"/>
    <x v="707"/>
    <s v="Weekend"/>
  </r>
  <r>
    <s v="INV100522"/>
    <x v="232"/>
    <s v="CUST0308"/>
    <s v="Deepa Nathan"/>
    <s v="Gold"/>
    <s v="PRD112"/>
    <x v="16"/>
    <x v="3"/>
    <x v="35"/>
    <s v="FreshMart Hyderabad Hub"/>
    <x v="0"/>
    <n v="4125485"/>
    <n v="2.369903175020634E-4"/>
    <s v="EMP0041"/>
    <s v="Thenmozhi Pandian"/>
    <s v="Inventory"/>
    <n v="3"/>
    <n v="283.39"/>
    <x v="0"/>
    <n v="0"/>
    <n v="977.7"/>
    <n v="631.55999999999995"/>
    <n v="346.14"/>
    <n v="0.35403498005523165"/>
    <s v="UPI"/>
    <s v="Not Returned"/>
    <s v="In-Store"/>
    <x v="708"/>
    <s v="Weekend"/>
  </r>
  <r>
    <s v="INV100527"/>
    <x v="272"/>
    <s v="CUST0173"/>
    <s v="Thenmozhi Balan"/>
    <s v="Silver"/>
    <s v="PRD069"/>
    <x v="141"/>
    <x v="11"/>
    <x v="82"/>
    <s v="FreshMart Tiruppur Market"/>
    <x v="0"/>
    <n v="5001334"/>
    <n v="4.4537517390360248E-4"/>
    <s v="EMP0288"/>
    <s v="Chitra Selvam"/>
    <s v="Sales"/>
    <n v="5"/>
    <n v="468.94"/>
    <x v="4"/>
    <n v="117.23"/>
    <n v="2227.4699999999998"/>
    <n v="1684"/>
    <n v="543.47"/>
    <n v="0.24398532864640154"/>
    <s v="UPI"/>
    <s v="Not Returned"/>
    <s v="In-Store"/>
    <x v="453"/>
    <s v="Weekday"/>
  </r>
  <r>
    <s v="INV100532"/>
    <x v="58"/>
    <s v="CUST0420"/>
    <s v="Bharath Mudaliar"/>
    <s v="Silver"/>
    <s v="PRD097"/>
    <x v="7"/>
    <x v="4"/>
    <x v="140"/>
    <s v="FreshMart Salem Circle"/>
    <x v="0"/>
    <n v="4219703"/>
    <n v="3.9022651594199879E-4"/>
    <s v="EMP0350"/>
    <s v="Uma Pandian"/>
    <s v="Cashier"/>
    <n v="5"/>
    <n v="365.92"/>
    <x v="2"/>
    <n v="182.96"/>
    <n v="1646.64"/>
    <n v="1551.9"/>
    <n v="94.74"/>
    <n v="5.7535344701938489E-2"/>
    <s v="UPI"/>
    <s v="Not Returned"/>
    <s v="In-Store"/>
    <x v="507"/>
    <s v="Weekday"/>
  </r>
  <r>
    <s v="INV100536"/>
    <x v="81"/>
    <s v="CUST0571"/>
    <s v="Nirmala Iyer"/>
    <s v="Gold"/>
    <s v="PRD010"/>
    <x v="127"/>
    <x v="9"/>
    <x v="166"/>
    <s v="FreshMart Salem Point"/>
    <x v="0"/>
    <n v="3875742"/>
    <n v="2.3603222299110725E-4"/>
    <s v="EMP0124"/>
    <s v="Vijay Pandian"/>
    <s v="Sales"/>
    <n v="5"/>
    <n v="182.96"/>
    <x v="0"/>
    <n v="0"/>
    <n v="914.8"/>
    <n v="538"/>
    <n v="376.8"/>
    <n v="0.41189331001311763"/>
    <s v="UPI"/>
    <s v="Not Returned"/>
    <s v="Online"/>
    <x v="709"/>
    <s v="Weekday"/>
  </r>
  <r>
    <s v="INV100543"/>
    <x v="30"/>
    <s v="CUST0071"/>
    <s v="Venkat Iyer"/>
    <s v="Silver"/>
    <s v="PRD067"/>
    <x v="56"/>
    <x v="11"/>
    <x v="29"/>
    <s v="FreshMart Ahmedabad Hub"/>
    <x v="0"/>
    <n v="489039"/>
    <n v="7.0125286531340033E-4"/>
    <s v="EMP0337"/>
    <s v="Janani Chettiar"/>
    <s v="Store Manager"/>
    <n v="2"/>
    <n v="186.38"/>
    <x v="3"/>
    <n v="74.55"/>
    <n v="342.94"/>
    <n v="271.32"/>
    <n v="71.62"/>
    <n v="0.2088411967107949"/>
    <s v="UPI"/>
    <s v="Not Returned"/>
    <s v="Mobile App"/>
    <x v="592"/>
    <s v="Weekend"/>
  </r>
  <r>
    <s v="INV100544"/>
    <x v="342"/>
    <s v="CUST0254"/>
    <s v="Devi Raj"/>
    <s v="Silver"/>
    <s v="PRD101"/>
    <x v="62"/>
    <x v="4"/>
    <x v="7"/>
    <s v="FreshMart Hyderabad Crossing"/>
    <x v="0"/>
    <n v="789602"/>
    <n v="5.7230098201372336E-4"/>
    <s v="EMP0350"/>
    <s v="Uma Pandian"/>
    <s v="Cashier"/>
    <n v="1"/>
    <n v="451.89"/>
    <x v="0"/>
    <n v="0"/>
    <n v="451.89"/>
    <n v="387.16"/>
    <n v="64.73"/>
    <n v="0.14324282458120341"/>
    <s v="UPI"/>
    <s v="Not Returned"/>
    <s v="Online"/>
    <x v="656"/>
    <s v="Weekday"/>
  </r>
  <r>
    <s v="INV100545"/>
    <x v="106"/>
    <s v="CUST0654"/>
    <s v="Gokul Sekar"/>
    <s v="Gold"/>
    <s v="PRD107"/>
    <x v="81"/>
    <x v="3"/>
    <x v="44"/>
    <s v="FreshMart Tiruppur Plaza"/>
    <x v="0"/>
    <n v="4650212"/>
    <n v="4.6748621353177015E-4"/>
    <s v="EMP0002"/>
    <s v="Lokesh Gounder"/>
    <s v="Billing"/>
    <n v="5"/>
    <n v="420.08"/>
    <x v="2"/>
    <n v="210.04"/>
    <n v="2173.91"/>
    <n v="1742.05"/>
    <n v="431.86"/>
    <n v="0.19865587811822938"/>
    <s v="UPI"/>
    <s v="Not Returned"/>
    <s v="Mobile App"/>
    <x v="210"/>
    <s v="Weekend"/>
  </r>
  <r>
    <s v="INV100553"/>
    <x v="239"/>
    <s v="CUST0287"/>
    <s v="Ovi Achari"/>
    <s v="Silver"/>
    <s v="PRD031"/>
    <x v="90"/>
    <x v="1"/>
    <x v="4"/>
    <s v="FreshMart Hyderabad Towers"/>
    <x v="0"/>
    <n v="1041021"/>
    <n v="1.2500708439118903E-3"/>
    <s v="EMP0056"/>
    <s v="Anjali Balan"/>
    <s v="Sales"/>
    <n v="4"/>
    <n v="342.46"/>
    <x v="4"/>
    <n v="68.489999999999995"/>
    <n v="1301.3499999999999"/>
    <n v="1087.1199999999999"/>
    <n v="214.23"/>
    <n v="0.16462135474699352"/>
    <s v="UPI"/>
    <s v="Not Returned"/>
    <s v="In-Store"/>
    <x v="710"/>
    <s v="Weekday"/>
  </r>
  <r>
    <s v="INV100561"/>
    <x v="262"/>
    <s v="CUST0467"/>
    <s v="Raghav Prabhu"/>
    <s v="Silver"/>
    <s v="PRD144"/>
    <x v="108"/>
    <x v="10"/>
    <x v="37"/>
    <s v="FreshMart Hyderabad Enclave"/>
    <x v="0"/>
    <n v="1910418"/>
    <n v="1.3851942349789418E-4"/>
    <s v="EMP0160"/>
    <s v="Sangeetha Pillai"/>
    <s v="Sales"/>
    <n v="1"/>
    <n v="242.22"/>
    <x v="4"/>
    <n v="12.11"/>
    <n v="264.63"/>
    <n v="186.04"/>
    <n v="78.59"/>
    <n v="0.29698069002002797"/>
    <s v="UPI"/>
    <s v="Not Returned"/>
    <s v="In-Store"/>
    <x v="545"/>
    <s v="Weekend"/>
  </r>
  <r>
    <s v="INV100563"/>
    <x v="0"/>
    <s v="CUST0442"/>
    <s v="Kamala Rao"/>
    <s v="Silver"/>
    <s v="PRD057"/>
    <x v="5"/>
    <x v="5"/>
    <x v="135"/>
    <s v="FreshMart Jaipur Point"/>
    <x v="2"/>
    <n v="2119213"/>
    <n v="4.9179105639687946E-4"/>
    <s v="EMP0128"/>
    <s v="Lokesh Naicker"/>
    <s v="Cashier"/>
    <n v="3"/>
    <n v="317.99"/>
    <x v="4"/>
    <n v="47.7"/>
    <n v="1042.21"/>
    <n v="705.15"/>
    <n v="337.06"/>
    <n v="0.32340890991258958"/>
    <s v="UPI"/>
    <s v="Not Returned"/>
    <s v="Online"/>
    <x v="505"/>
    <s v="Weekend"/>
  </r>
  <r>
    <s v="INV100566"/>
    <x v="42"/>
    <s v="CUST0099"/>
    <s v="Lakshmi Krishnan"/>
    <s v="Silver"/>
    <s v="PRD004"/>
    <x v="89"/>
    <x v="9"/>
    <x v="75"/>
    <s v="FreshMart Kochi Colony"/>
    <x v="0"/>
    <n v="3928553"/>
    <n v="2.3315709371873053E-4"/>
    <s v="EMP0004"/>
    <s v="Hema Chettiar"/>
    <s v="Sales"/>
    <n v="2"/>
    <n v="398.25"/>
    <x v="0"/>
    <n v="0"/>
    <n v="915.97"/>
    <n v="473.08"/>
    <n v="442.89"/>
    <n v="0.48352020262672357"/>
    <s v="UPI"/>
    <s v="Not Returned"/>
    <s v="Online"/>
    <x v="201"/>
    <s v="Weekend"/>
  </r>
  <r>
    <s v="INV100575"/>
    <x v="27"/>
    <s v="CUST0499"/>
    <s v="Rajesh Rao"/>
    <s v="Gold"/>
    <s v="PRD014"/>
    <x v="67"/>
    <x v="0"/>
    <x v="64"/>
    <s v="FreshMart Erode Point"/>
    <x v="0"/>
    <n v="835833"/>
    <n v="2.567067823357058E-3"/>
    <s v="EMP0261"/>
    <s v="Hari Murugan"/>
    <s v="Sales"/>
    <n v="5"/>
    <n v="476.81"/>
    <x v="2"/>
    <n v="238.41"/>
    <n v="2145.64"/>
    <n v="1758.15"/>
    <n v="387.49"/>
    <n v="0.18059413508323857"/>
    <s v="UPI"/>
    <s v="Not Returned"/>
    <s v="In-Store"/>
    <x v="561"/>
    <s v="Weekday"/>
  </r>
  <r>
    <s v="INV100576"/>
    <x v="138"/>
    <s v="CUST0699"/>
    <s v="Karthik Iyer"/>
    <s v="Gold"/>
    <s v="PRD061"/>
    <x v="130"/>
    <x v="11"/>
    <x v="139"/>
    <s v="FreshMart Kochi Square"/>
    <x v="0"/>
    <n v="429599"/>
    <n v="3.925940237291055E-3"/>
    <s v="EMP0328"/>
    <s v="Chitra Raj"/>
    <s v="Sales"/>
    <n v="6"/>
    <n v="351.37"/>
    <x v="3"/>
    <n v="421.64"/>
    <n v="1686.58"/>
    <n v="1330.32"/>
    <n v="356.26"/>
    <n v="0.21123219770185819"/>
    <s v="UPI"/>
    <s v="Not Returned"/>
    <s v="In-Store"/>
    <x v="441"/>
    <s v="Weekday"/>
  </r>
  <r>
    <s v="INV100577"/>
    <x v="265"/>
    <s v="CUST0224"/>
    <s v="Priya Raj"/>
    <s v="Bronze"/>
    <s v="PRD083"/>
    <x v="26"/>
    <x v="8"/>
    <x v="78"/>
    <s v="FreshMart Mumbai Extension"/>
    <x v="1"/>
    <n v="520137"/>
    <n v="7.7785275802336683E-4"/>
    <s v="EMP0299"/>
    <s v="Nandhini Kumar"/>
    <s v="Cashier"/>
    <n v="1"/>
    <n v="425.88"/>
    <x v="4"/>
    <n v="21.29"/>
    <n v="404.59"/>
    <n v="357.47"/>
    <n v="47.12"/>
    <n v="0.11646358041474085"/>
    <s v="UPI"/>
    <s v="Not Returned"/>
    <s v="In-Store"/>
    <x v="438"/>
    <s v="Weekday"/>
  </r>
  <r>
    <s v="INV100578"/>
    <x v="160"/>
    <s v="CUST0309"/>
    <s v="Bharath Pillai"/>
    <s v="Gold"/>
    <s v="PRD065"/>
    <x v="125"/>
    <x v="11"/>
    <x v="14"/>
    <s v="FreshMart Bengaluru Circle"/>
    <x v="0"/>
    <n v="926537"/>
    <n v="2.466010531689506E-3"/>
    <s v="EMP0263"/>
    <s v="Vani Nair"/>
    <s v="Cashier"/>
    <n v="7"/>
    <n v="315.37"/>
    <x v="2"/>
    <n v="220.76"/>
    <n v="2284.85"/>
    <n v="1394.12"/>
    <n v="890.73"/>
    <n v="0.38984178392454649"/>
    <s v="UPI"/>
    <s v="Not Returned"/>
    <s v="In-Store"/>
    <x v="711"/>
    <s v="Weekend"/>
  </r>
  <r>
    <s v="INV100585"/>
    <x v="42"/>
    <s v="CUST0684"/>
    <s v="Missing Customer Name"/>
    <s v="Gold"/>
    <s v="PRD026"/>
    <x v="99"/>
    <x v="1"/>
    <x v="118"/>
    <s v="FreshMart Tiruppur Bypass"/>
    <x v="0"/>
    <n v="591044"/>
    <n v="3.9029412361854614E-3"/>
    <s v="EMP0184"/>
    <s v="Deepa Subramaniam"/>
    <s v="Sales"/>
    <n v="7"/>
    <n v="337.13"/>
    <x v="1"/>
    <n v="353.99"/>
    <n v="2306.81"/>
    <n v="1730.75"/>
    <n v="576.05999999999995"/>
    <n v="0.24972147684464691"/>
    <s v="UPI"/>
    <s v="Not Returned"/>
    <s v="Mobile App"/>
    <x v="362"/>
    <s v="Weekend"/>
  </r>
  <r>
    <s v="INV100604"/>
    <x v="107"/>
    <s v="CUST0548"/>
    <s v="Charulatha Gupta"/>
    <s v="Gold"/>
    <s v="PRD089"/>
    <x v="116"/>
    <x v="8"/>
    <x v="133"/>
    <s v="FreshMart Coimbatore Circle"/>
    <x v="0"/>
    <n v="2118448"/>
    <n v="1.3491008511891725E-3"/>
    <s v="EMP0241"/>
    <s v="Lalitha Krishnan"/>
    <s v="Sales"/>
    <n v="8"/>
    <n v="345.17"/>
    <x v="2"/>
    <n v="276.14"/>
    <n v="2858"/>
    <n v="2011.36"/>
    <n v="846.64"/>
    <n v="0.29623512946116165"/>
    <s v="UPI"/>
    <s v="Not Returned"/>
    <s v="In-Store"/>
    <x v="372"/>
    <s v="Weekend"/>
  </r>
  <r>
    <s v="INV100607"/>
    <x v="356"/>
    <s v="CUST0156"/>
    <s v="Tara Chettiar"/>
    <s v="Gold"/>
    <s v="PRD044"/>
    <x v="113"/>
    <x v="12"/>
    <x v="14"/>
    <s v="FreshMart Bengaluru Circle"/>
    <x v="0"/>
    <n v="926537"/>
    <n v="2.0703328631236531E-3"/>
    <s v="EMP0263"/>
    <s v="Vani Nair"/>
    <s v="Cashier"/>
    <n v="8"/>
    <n v="239.78"/>
    <x v="0"/>
    <n v="0"/>
    <n v="1918.24"/>
    <n v="1665.76"/>
    <n v="252.48"/>
    <n v="0.13162065226457587"/>
    <s v="UPI"/>
    <s v="Not Returned"/>
    <s v="In-Store"/>
    <x v="444"/>
    <s v="Weekday"/>
  </r>
  <r>
    <s v="INV100612"/>
    <x v="107"/>
    <s v="CUST0477"/>
    <s v="Malathi Gupta"/>
    <s v="Gold"/>
    <s v="PRD110"/>
    <x v="47"/>
    <x v="3"/>
    <x v="30"/>
    <s v="FreshMart Mumbai Square"/>
    <x v="1"/>
    <n v="480418"/>
    <n v="3.3498120386829802E-3"/>
    <s v="EMP0171"/>
    <s v="Ashok Nair"/>
    <s v="Cashier"/>
    <n v="5"/>
    <n v="329.27"/>
    <x v="1"/>
    <n v="246.95"/>
    <n v="1609.31"/>
    <n v="1268.5"/>
    <n v="340.81"/>
    <n v="0.21177399009513395"/>
    <s v="UPI"/>
    <s v="Not Returned"/>
    <s v="Online"/>
    <x v="558"/>
    <s v="Weekend"/>
  </r>
  <r>
    <s v="INV100615"/>
    <x v="58"/>
    <s v="CUST0665"/>
    <s v="Kishore Subramaniam"/>
    <s v="Silver"/>
    <s v="PRD083"/>
    <x v="26"/>
    <x v="8"/>
    <x v="22"/>
    <s v="FreshMart Erode Square"/>
    <x v="2"/>
    <n v="2220333"/>
    <n v="4.8911131798698665E-4"/>
    <s v="EMP0314"/>
    <s v="Naveen Naidu"/>
    <s v="Cashier"/>
    <n v="3"/>
    <n v="425.88"/>
    <x v="1"/>
    <n v="191.65"/>
    <n v="1085.99"/>
    <n v="1072.4100000000001"/>
    <n v="13.58"/>
    <n v="1.2504719196309359E-2"/>
    <s v="UPI"/>
    <s v="Not Returned"/>
    <s v="In-Store"/>
    <x v="491"/>
    <s v="Weekday"/>
  </r>
  <r>
    <s v="INV100617"/>
    <x v="23"/>
    <s v="CUST0209"/>
    <s v="Udhay Pandian"/>
    <s v="Gold"/>
    <s v="PRD087"/>
    <x v="19"/>
    <x v="8"/>
    <x v="134"/>
    <s v="FreshMart Mumbai Enclave"/>
    <x v="1"/>
    <n v="529374"/>
    <n v="1.3651218231344945E-3"/>
    <s v="EMP0083"/>
    <s v="Sathish Sharma"/>
    <s v="Billing"/>
    <n v="8"/>
    <n v="78.55"/>
    <x v="0"/>
    <n v="0"/>
    <n v="722.66"/>
    <n v="474.96"/>
    <n v="247.7"/>
    <n v="0.34276146458915674"/>
    <s v="UPI"/>
    <s v="Not Returned"/>
    <s v="In-Store"/>
    <x v="298"/>
    <s v="Weekend"/>
  </r>
  <r>
    <s v="INV100625"/>
    <x v="262"/>
    <s v="CUST0526"/>
    <s v="Deepa Krishnan"/>
    <s v="Bronze"/>
    <s v="PRD115"/>
    <x v="20"/>
    <x v="3"/>
    <x v="106"/>
    <s v="FreshMart Bengaluru Nagar"/>
    <x v="0"/>
    <n v="517547"/>
    <n v="1.6558882574915902E-3"/>
    <s v="EMP0297"/>
    <s v="Kishore Naidu"/>
    <s v="Sales"/>
    <n v="2"/>
    <n v="372.61"/>
    <x v="0"/>
    <n v="0"/>
    <n v="857"/>
    <n v="639.82000000000005"/>
    <n v="217.18"/>
    <n v="0.25341890315052512"/>
    <s v="UPI"/>
    <s v="Not Returned"/>
    <s v="Online"/>
    <x v="661"/>
    <s v="Weekend"/>
  </r>
  <r>
    <s v="INV100627"/>
    <x v="26"/>
    <s v="CUST0497"/>
    <s v="Vasanth Nathan"/>
    <s v="Gold"/>
    <s v="PRD073"/>
    <x v="61"/>
    <x v="2"/>
    <x v="81"/>
    <s v="FreshMart Tiruppur Colony"/>
    <x v="0"/>
    <n v="977898"/>
    <n v="3.9989344491961334E-3"/>
    <s v="EMP0097"/>
    <s v="Hari Pandian"/>
    <s v="Billing"/>
    <n v="8"/>
    <n v="425.06"/>
    <x v="0"/>
    <n v="0"/>
    <n v="3910.55"/>
    <n v="2552.4"/>
    <n v="1358.15"/>
    <n v="0.34730408766030352"/>
    <s v="UPI"/>
    <s v="Not Returned"/>
    <s v="In-Store"/>
    <x v="610"/>
    <s v="Weekend"/>
  </r>
  <r>
    <s v="INV100632"/>
    <x v="121"/>
    <s v="CUST0526"/>
    <s v="Deepa Krishnan"/>
    <s v="Bronze"/>
    <s v="PRD071"/>
    <x v="76"/>
    <x v="2"/>
    <x v="29"/>
    <s v="FreshMart Ahmedabad Hub"/>
    <x v="0"/>
    <n v="489039"/>
    <n v="4.0176754819145304E-4"/>
    <s v="EMP0235"/>
    <s v="Mani Chandran"/>
    <s v="Cashier"/>
    <n v="4"/>
    <n v="53.39"/>
    <x v="3"/>
    <n v="42.71"/>
    <n v="196.48"/>
    <n v="172.04"/>
    <n v="24.44"/>
    <n v="0.12438925081433226"/>
    <s v="UPI"/>
    <s v="Not Returned"/>
    <s v="In-Store"/>
    <x v="190"/>
    <s v="Weekend"/>
  </r>
  <r>
    <s v="INV101970"/>
    <x v="219"/>
    <s v="CUST0269"/>
    <s v="Naveen Naidu"/>
    <s v="Silver"/>
    <s v="PRD150"/>
    <x v="51"/>
    <x v="10"/>
    <x v="48"/>
    <s v="FreshMart Nagpur Crossing"/>
    <x v="1"/>
    <n v="2496578"/>
    <n v="1.7146670362392041E-4"/>
    <s v="EMP0070"/>
    <s v="Umesh Subramaniam"/>
    <s v="Sales"/>
    <n v="2"/>
    <n v="214.04"/>
    <x v="0"/>
    <n v="0"/>
    <n v="428.08"/>
    <n v="316.12"/>
    <n v="111.96"/>
    <n v="0.26153989908428332"/>
    <s v="UPI"/>
    <s v="Not Returned"/>
    <s v="In-Store"/>
    <x v="341"/>
    <s v="Weekday"/>
  </r>
  <r>
    <s v="INV100645"/>
    <x v="244"/>
    <s v="CUST0493"/>
    <s v="Elango Nair"/>
    <s v="Gold"/>
    <s v="PRD082"/>
    <x v="25"/>
    <x v="8"/>
    <x v="138"/>
    <s v="FreshMart Kochi Gardens"/>
    <x v="0"/>
    <n v="433204"/>
    <n v="2.8536209268612478E-3"/>
    <s v="EMP0030"/>
    <s v="Hariharan Rao"/>
    <s v="Cashier"/>
    <n v="5"/>
    <n v="247.24"/>
    <x v="0"/>
    <n v="0"/>
    <n v="1236.2"/>
    <n v="962.05"/>
    <n v="274.14999999999998"/>
    <n v="0.22176832227794852"/>
    <s v="UPI"/>
    <s v="Not Returned"/>
    <s v="Online"/>
    <x v="712"/>
    <s v="Weekday"/>
  </r>
  <r>
    <s v="INV100651"/>
    <x v="104"/>
    <s v="CUST0436"/>
    <s v="Hari Pillai"/>
    <s v="Gold"/>
    <s v="PRD025"/>
    <x v="1"/>
    <x v="1"/>
    <x v="50"/>
    <s v="FreshMart Tiruppur Extension"/>
    <x v="0"/>
    <n v="2203116"/>
    <n v="7.0162896551974568E-4"/>
    <s v="EMP0288"/>
    <s v="Chitra Selvam"/>
    <s v="Sales"/>
    <n v="4"/>
    <n v="429.38"/>
    <x v="2"/>
    <n v="171.75"/>
    <n v="1545.77"/>
    <n v="1143.5999999999999"/>
    <n v="402.17"/>
    <n v="0.26017454084372194"/>
    <s v="UPI"/>
    <s v="Not Returned"/>
    <s v="In-Store"/>
    <x v="363"/>
    <s v="Weekday"/>
  </r>
  <r>
    <s v="INV100655"/>
    <x v="53"/>
    <s v="CUST0415"/>
    <s v="Bharath Devi"/>
    <s v="Gold"/>
    <s v="PRD045"/>
    <x v="139"/>
    <x v="12"/>
    <x v="6"/>
    <s v="FreshMart Surat Junction"/>
    <x v="1"/>
    <n v="2138213"/>
    <n v="1.966595470142591E-4"/>
    <s v="EMP0257"/>
    <s v="Sangeetha Naidu"/>
    <s v="Cashier"/>
    <n v="6"/>
    <n v="77.87"/>
    <x v="2"/>
    <n v="46.72"/>
    <n v="420.5"/>
    <n v="347.34"/>
    <n v="73.16"/>
    <n v="0.17398335315101068"/>
    <s v="UPI"/>
    <s v="Returned"/>
    <s v="In-Store"/>
    <x v="511"/>
    <s v="Weekday"/>
  </r>
  <r>
    <s v="INV100664"/>
    <x v="17"/>
    <s v="CUST0116"/>
    <s v="Sundar Achari"/>
    <s v="Bronze"/>
    <s v="PRD103"/>
    <x v="33"/>
    <x v="4"/>
    <x v="145"/>
    <s v="FreshMart Nagpur Square"/>
    <x v="1"/>
    <n v="4613748"/>
    <n v="3.0833066738798911E-4"/>
    <s v="EMP0148"/>
    <s v="Malathi Rao"/>
    <s v="Billing"/>
    <n v="4"/>
    <n v="355.64"/>
    <x v="0"/>
    <n v="0"/>
    <n v="1422.56"/>
    <n v="1213.6400000000001"/>
    <n v="208.92"/>
    <n v="0.14686199527612193"/>
    <s v="UPI"/>
    <s v="Not Returned"/>
    <s v="Online"/>
    <x v="43"/>
    <s v="Weekday"/>
  </r>
  <r>
    <s v="INV100668"/>
    <x v="232"/>
    <s v="CUST0185"/>
    <s v="Janani Sekar"/>
    <s v="Bronze"/>
    <s v="PRD127"/>
    <x v="123"/>
    <x v="6"/>
    <x v="142"/>
    <s v="FreshMart Tiruppur Circle"/>
    <x v="0"/>
    <n v="924804"/>
    <n v="3.9143429310426858E-4"/>
    <s v="EMP0034"/>
    <s v="Sangeetha Venkataraman"/>
    <s v="Cashier"/>
    <n v="1"/>
    <n v="331.35"/>
    <x v="4"/>
    <n v="16.57"/>
    <n v="362"/>
    <n v="290.33"/>
    <n v="71.67"/>
    <n v="0.19798342541436464"/>
    <s v="UPI"/>
    <s v="Not Returned"/>
    <s v="In-Store"/>
    <x v="198"/>
    <s v="Weekend"/>
  </r>
  <r>
    <s v="INV100669"/>
    <x v="85"/>
    <s v="CUST0327"/>
    <s v="Lakshmi Rao"/>
    <s v="Bronze"/>
    <s v="PRD102"/>
    <x v="136"/>
    <x v="4"/>
    <x v="57"/>
    <s v="FreshMart Hyderabad Extension"/>
    <x v="0"/>
    <n v="2273658"/>
    <n v="6.8844566773015111E-4"/>
    <s v="Missing Employee Id"/>
    <s v="Missing Name"/>
    <s v="Missing Department"/>
    <n v="4"/>
    <n v="400.33"/>
    <x v="1"/>
    <n v="240.2"/>
    <n v="1565.29"/>
    <n v="1363.6"/>
    <n v="201.69"/>
    <n v="0.12885152272102934"/>
    <s v="UPI"/>
    <s v="Not Returned"/>
    <s v="In-Store"/>
    <x v="713"/>
    <s v="Weekend"/>
  </r>
  <r>
    <s v="INV100676"/>
    <x v="235"/>
    <s v="CUST0686"/>
    <s v="Hemalatha Balan"/>
    <s v="Gold"/>
    <s v="PRD098"/>
    <x v="94"/>
    <x v="4"/>
    <x v="84"/>
    <s v="FreshMart Chennai Central"/>
    <x v="0"/>
    <n v="471467"/>
    <n v="7.9496550129701552E-4"/>
    <s v="EMP0150"/>
    <s v="Dhanya Iyer"/>
    <s v="Operations"/>
    <n v="4"/>
    <n v="90.53"/>
    <x v="2"/>
    <n v="36.21"/>
    <n v="374.8"/>
    <n v="276.36"/>
    <n v="98.44"/>
    <n v="0.26264674493062967"/>
    <s v="UPI"/>
    <s v="Not Returned"/>
    <s v="In-Store"/>
    <x v="290"/>
    <s v="Weekend"/>
  </r>
  <r>
    <s v="INV100684"/>
    <x v="106"/>
    <s v="CUST0353"/>
    <s v="Mala Nair"/>
    <s v="Gold"/>
    <s v="PRD054"/>
    <x v="75"/>
    <x v="5"/>
    <x v="86"/>
    <s v="FreshMart Chennai Junction"/>
    <x v="0"/>
    <n v="544019"/>
    <n v="5.6780369803260547E-3"/>
    <s v="EMP0142"/>
    <s v="Sathish Subramaniam"/>
    <s v="Billing"/>
    <n v="5"/>
    <n v="537.21"/>
    <x v="0"/>
    <n v="0"/>
    <n v="3088.96"/>
    <n v="1895.95"/>
    <n v="1193.01"/>
    <n v="0.38621736765772297"/>
    <s v="UPI"/>
    <s v="Not Returned"/>
    <s v="In-Store"/>
    <x v="172"/>
    <s v="Weekend"/>
  </r>
  <r>
    <s v="INV100686"/>
    <x v="49"/>
    <s v="CUST0297"/>
    <s v="Nithya Sharma"/>
    <s v="Gold"/>
    <s v="PRD054"/>
    <x v="75"/>
    <x v="5"/>
    <x v="26"/>
    <s v="FreshMart Chennai Gardens"/>
    <x v="0"/>
    <n v="1922335"/>
    <n v="1.2287972699867608E-3"/>
    <s v="EMP0122"/>
    <s v="Rajesh Chettiar"/>
    <s v="Cashier"/>
    <n v="4"/>
    <n v="540.54"/>
    <x v="4"/>
    <n v="108.11"/>
    <n v="2362.16"/>
    <n v="1516.76"/>
    <n v="845.4"/>
    <n v="0.35789277610322756"/>
    <s v="UPI"/>
    <s v="Not Returned"/>
    <s v="Mobile App"/>
    <x v="464"/>
    <s v="Weekend"/>
  </r>
  <r>
    <s v="INV100692"/>
    <x v="300"/>
    <s v="CUST0615"/>
    <s v="Aishwarya Raj"/>
    <s v="Bronze"/>
    <s v="PRD122"/>
    <x v="46"/>
    <x v="6"/>
    <x v="48"/>
    <s v="FreshMart Nagpur Crossing"/>
    <x v="1"/>
    <n v="2496578"/>
    <n v="1.5109882407038757E-4"/>
    <s v="EMP0070"/>
    <s v="Umesh Subramaniam"/>
    <s v="Sales"/>
    <n v="4"/>
    <n v="102.51"/>
    <x v="3"/>
    <n v="82.01"/>
    <n v="377.23"/>
    <n v="354.88"/>
    <n v="22.35"/>
    <n v="5.924767383294012E-2"/>
    <s v="UPI"/>
    <s v="Not Returned"/>
    <s v="Online"/>
    <x v="555"/>
    <s v="Weekend"/>
  </r>
  <r>
    <s v="INV100698"/>
    <x v="132"/>
    <s v="CUST0384"/>
    <s v="Anand Kumar"/>
    <s v="Gold"/>
    <s v="PRD024"/>
    <x v="39"/>
    <x v="0"/>
    <x v="36"/>
    <s v="FreshMart Lucknow Square"/>
    <x v="2"/>
    <n v="4185591"/>
    <n v="3.3192923054354808E-4"/>
    <s v="EMP0292"/>
    <s v="Deepa Gupta"/>
    <s v="Inventory"/>
    <n v="4"/>
    <n v="347.33"/>
    <x v="0"/>
    <n v="0"/>
    <n v="1389.32"/>
    <n v="984.48"/>
    <n v="404.84"/>
    <n v="0.29139435119338958"/>
    <s v="UPI"/>
    <s v="Not Returned"/>
    <s v="In-Store"/>
    <x v="305"/>
    <s v="Weekday"/>
  </r>
  <r>
    <s v="INV100714"/>
    <x v="115"/>
    <s v="CUST0396"/>
    <s v="Yogesh Raj"/>
    <s v="Silver"/>
    <s v="PRD111"/>
    <x v="3"/>
    <x v="3"/>
    <x v="19"/>
    <s v="FreshMart Surat Plaza"/>
    <x v="1"/>
    <n v="494226"/>
    <n v="1.8246713042211456E-3"/>
    <s v="EMP0106"/>
    <s v="Banu Raj"/>
    <s v="Sales"/>
    <n v="5"/>
    <n v="225.45"/>
    <x v="3"/>
    <n v="225.45"/>
    <n v="901.8"/>
    <n v="954.5"/>
    <n v="-52.7"/>
    <n v="-5.8438678199157247E-2"/>
    <s v="UPI"/>
    <s v="Not Returned"/>
    <s v="Online"/>
    <x v="677"/>
    <s v="Weekday"/>
  </r>
  <r>
    <s v="INV100720"/>
    <x v="249"/>
    <s v="CUST0539"/>
    <s v="Prasath Gupta"/>
    <s v="Bronze"/>
    <s v="PRD053"/>
    <x v="50"/>
    <x v="5"/>
    <x v="28"/>
    <s v="FreshMart Bengaluru Square"/>
    <x v="0"/>
    <n v="2183318"/>
    <n v="2.8884935680464322E-4"/>
    <s v="EMP0312"/>
    <s v="Vasanthi Chettiar"/>
    <s v="Sales"/>
    <n v="3"/>
    <n v="262.77"/>
    <x v="3"/>
    <n v="157.66"/>
    <n v="630.65"/>
    <n v="583.91999999999996"/>
    <n v="46.73"/>
    <n v="7.409815269959566E-2"/>
    <s v="UPI"/>
    <s v="Not Returned"/>
    <s v="In-Store"/>
    <x v="714"/>
    <s v="Weekday"/>
  </r>
  <r>
    <s v="INV100724"/>
    <x v="122"/>
    <s v="CUST0054"/>
    <s v="Deepak Pillai"/>
    <s v="Gold"/>
    <s v="PRD092"/>
    <x v="59"/>
    <x v="8"/>
    <x v="143"/>
    <s v="FreshMart Madurai Junction"/>
    <x v="0"/>
    <n v="539795"/>
    <n v="1.3458442556896601E-3"/>
    <s v="EMP0204"/>
    <s v="Ramesh Murugan"/>
    <s v="Inventory"/>
    <n v="3"/>
    <n v="242.16"/>
    <x v="0"/>
    <n v="0"/>
    <n v="726.48"/>
    <n v="577.16999999999996"/>
    <n v="149.31"/>
    <n v="0.20552527254707631"/>
    <s v="UPI"/>
    <s v="Not Returned"/>
    <s v="In-Store"/>
    <x v="187"/>
    <s v="Weekday"/>
  </r>
  <r>
    <s v="INV100736"/>
    <x v="160"/>
    <s v="CUST0610"/>
    <s v="Gokul Chettiar"/>
    <s v="Gold"/>
    <s v="PRD029"/>
    <x v="11"/>
    <x v="1"/>
    <x v="159"/>
    <s v="FreshMart Lucknow Nagar"/>
    <x v="2"/>
    <n v="2031606"/>
    <n v="1.609815092099551E-3"/>
    <s v="EMP0159"/>
    <s v="Devi Gupta"/>
    <s v="Store Manager"/>
    <n v="8"/>
    <n v="355.49"/>
    <x v="0"/>
    <n v="0"/>
    <n v="3270.51"/>
    <n v="2089.7600000000002"/>
    <n v="1180.75"/>
    <n v="0.3610293195862419"/>
    <s v="UPI"/>
    <s v="Returned"/>
    <s v="In-Store"/>
    <x v="715"/>
    <s v="Weekend"/>
  </r>
  <r>
    <s v="INV100739"/>
    <x v="132"/>
    <s v="CUST0590"/>
    <s v="Kavya Reddy"/>
    <s v="Silver"/>
    <s v="PRD031"/>
    <x v="90"/>
    <x v="1"/>
    <x v="145"/>
    <s v="FreshMart Nagpur Square"/>
    <x v="1"/>
    <n v="4613748"/>
    <n v="3.71129936008642E-4"/>
    <s v="EMP0148"/>
    <s v="Malathi Rao"/>
    <s v="Billing"/>
    <n v="5"/>
    <n v="342.46"/>
    <x v="0"/>
    <n v="0"/>
    <n v="1712.3"/>
    <n v="1358.9"/>
    <n v="353.4"/>
    <n v="0.20638906733633125"/>
    <s v="UPI"/>
    <s v="Not Returned"/>
    <s v="In-Store"/>
    <x v="203"/>
    <s v="Weekday"/>
  </r>
  <r>
    <s v="INV100740"/>
    <x v="244"/>
    <s v="CUST0082"/>
    <s v="Kavya Raj"/>
    <s v="Gold"/>
    <s v="PRD121"/>
    <x v="78"/>
    <x v="6"/>
    <x v="85"/>
    <s v="FreshMart Mysuru Market"/>
    <x v="0"/>
    <n v="577743"/>
    <n v="1.6395525346044868E-3"/>
    <s v="EMP0333"/>
    <s v="Vasanthi Velan"/>
    <s v="Cashier"/>
    <n v="3"/>
    <n v="350.83"/>
    <x v="2"/>
    <n v="105.25"/>
    <n v="947.24"/>
    <n v="814.59"/>
    <n v="132.65"/>
    <n v="0.14003842743127401"/>
    <s v="UPI"/>
    <s v="Not Returned"/>
    <s v="In-Store"/>
    <x v="551"/>
    <s v="Weekday"/>
  </r>
  <r>
    <s v="INV100742"/>
    <x v="41"/>
    <s v="CUST0341"/>
    <s v="Elango Sekar"/>
    <s v="Silver"/>
    <s v="PRD002"/>
    <x v="95"/>
    <x v="9"/>
    <x v="63"/>
    <s v="FreshMart Ahmedabad Complex"/>
    <x v="0"/>
    <n v="1058381"/>
    <n v="1.4150858717229429E-3"/>
    <s v="EMP0313"/>
    <s v="Lokesh Varma"/>
    <s v="HR"/>
    <n v="4"/>
    <n v="440.5"/>
    <x v="1"/>
    <n v="264.3"/>
    <n v="1497.7"/>
    <n v="1016.2"/>
    <n v="481.5"/>
    <n v="0.32149295586566068"/>
    <s v="UPI"/>
    <s v="Not Returned"/>
    <s v="Mobile App"/>
    <x v="714"/>
    <s v="Weekday"/>
  </r>
  <r>
    <s v="INV100745"/>
    <x v="171"/>
    <s v="CUST0485"/>
    <s v="Dhanush Venkataraman"/>
    <s v="Gold"/>
    <s v="PRD117"/>
    <x v="82"/>
    <x v="6"/>
    <x v="102"/>
    <s v="FreshMart Chandigarh Plaza"/>
    <x v="2"/>
    <n v="5078512"/>
    <n v="3.1583266909677483E-4"/>
    <s v="EMP0345"/>
    <s v="Chitra Murugan"/>
    <s v="Sales"/>
    <n v="6"/>
    <n v="273.48"/>
    <x v="1"/>
    <n v="246.13"/>
    <n v="1603.96"/>
    <n v="1448.64"/>
    <n v="155.32"/>
    <n v="9.6835332551933953E-2"/>
    <s v="UPI"/>
    <s v="Not Returned"/>
    <s v="In-Store"/>
    <x v="450"/>
    <s v="Weekend"/>
  </r>
  <r>
    <s v="INV100749"/>
    <x v="133"/>
    <s v="CUST0051"/>
    <s v="Ovi Devi"/>
    <s v="Gold"/>
    <s v="PRD064"/>
    <x v="53"/>
    <x v="11"/>
    <x v="19"/>
    <s v="FreshMart Surat Plaza"/>
    <x v="1"/>
    <n v="494226"/>
    <n v="8.1198480047589561E-3"/>
    <s v="EMP0151"/>
    <s v="Arun Subramaniam"/>
    <s v="Billing"/>
    <n v="8"/>
    <n v="436.2"/>
    <x v="0"/>
    <n v="0"/>
    <n v="4013.04"/>
    <n v="2205.36"/>
    <n v="1807.68"/>
    <n v="0.45045152801865918"/>
    <s v="UPI"/>
    <s v="Not Returned"/>
    <s v="In-Store"/>
    <x v="19"/>
    <s v="Weekend"/>
  </r>
  <r>
    <s v="INV100759"/>
    <x v="181"/>
    <s v="CUST0534"/>
    <s v="Kalpana Nair"/>
    <s v="Silver"/>
    <s v="PRD081"/>
    <x v="63"/>
    <x v="2"/>
    <x v="150"/>
    <s v="FreshMart Delhi Crossing"/>
    <x v="2"/>
    <n v="5288856"/>
    <n v="1.031603053666048E-5"/>
    <s v="EMP0107"/>
    <s v="Sangeetha Devi"/>
    <s v="Sales"/>
    <n v="1"/>
    <n v="55.81"/>
    <x v="1"/>
    <n v="8.3699999999999992"/>
    <n v="54.56"/>
    <n v="44.96"/>
    <n v="9.6"/>
    <n v="0.17595307917888561"/>
    <s v="UPI"/>
    <s v="Not Returned"/>
    <s v="In-Store"/>
    <x v="433"/>
    <s v="Weekend"/>
  </r>
  <r>
    <s v="INV100766"/>
    <x v="11"/>
    <s v="CUST0034"/>
    <s v="Dhanush Varma"/>
    <s v="Bronze"/>
    <s v="PRD025"/>
    <x v="1"/>
    <x v="1"/>
    <x v="118"/>
    <s v="FreshMart Tiruppur Bypass"/>
    <x v="0"/>
    <n v="591044"/>
    <n v="1.8492701051021582E-3"/>
    <s v="EMP0060"/>
    <s v="Venkat Gupta"/>
    <s v="Sales"/>
    <n v="3"/>
    <n v="383.51"/>
    <x v="4"/>
    <n v="57.53"/>
    <n v="1093"/>
    <n v="857.7"/>
    <n v="235.3"/>
    <n v="0.21527904849039342"/>
    <s v="UPI"/>
    <s v="Not Returned"/>
    <s v="In-Store"/>
    <x v="627"/>
    <s v="Weekday"/>
  </r>
  <r>
    <s v="INV100771"/>
    <x v="31"/>
    <s v="CUST0361"/>
    <s v="Ramesh Achari"/>
    <s v="Gold"/>
    <s v="PRD121"/>
    <x v="78"/>
    <x v="6"/>
    <x v="106"/>
    <s v="FreshMart Bengaluru Nagar"/>
    <x v="0"/>
    <n v="517547"/>
    <n v="3.6091214904153636E-3"/>
    <s v="EMP0131"/>
    <s v="Vani Chandran"/>
    <s v="Inventory"/>
    <n v="5"/>
    <n v="324.85000000000002"/>
    <x v="0"/>
    <n v="0"/>
    <n v="1867.89"/>
    <n v="1357.65"/>
    <n v="510.24"/>
    <n v="0.27316383727093135"/>
    <s v="UPI"/>
    <s v="Not Returned"/>
    <s v="In-Store"/>
    <x v="495"/>
    <s v="Weekend"/>
  </r>
  <r>
    <s v="INV100783"/>
    <x v="16"/>
    <s v="CUST0433"/>
    <s v="Uma Nair"/>
    <s v="Gold"/>
    <s v="PRD035"/>
    <x v="29"/>
    <x v="1"/>
    <x v="1"/>
    <s v="FreshMart Mumbai Central"/>
    <x v="1"/>
    <n v="933757"/>
    <n v="4.6964145918049344E-3"/>
    <s v="EMP0133"/>
    <s v="Deepak Naicker"/>
    <s v="Sales"/>
    <n v="7"/>
    <n v="573.42999999999995"/>
    <x v="4"/>
    <n v="200.7"/>
    <n v="4385.3100000000004"/>
    <n v="2728.6"/>
    <n v="1656.71"/>
    <n v="0.37778629104897943"/>
    <s v="UPI"/>
    <s v="Not Returned"/>
    <s v="In-Store"/>
    <x v="589"/>
    <s v="Weekend"/>
  </r>
  <r>
    <s v="INV100791"/>
    <x v="84"/>
    <s v="Customer Id Missing"/>
    <s v="Missing"/>
    <s v="Missing Membership"/>
    <s v="PRD116"/>
    <x v="85"/>
    <x v="3"/>
    <x v="148"/>
    <s v="FreshMart Mysuru Heights"/>
    <x v="0"/>
    <n v="2434234"/>
    <n v="2.2157278223868372E-4"/>
    <s v="EMP0032"/>
    <s v="Kavya Nair"/>
    <s v="Cashier"/>
    <n v="4"/>
    <n v="168.55"/>
    <x v="3"/>
    <n v="134.84"/>
    <n v="539.36"/>
    <n v="511.92"/>
    <n v="27.44"/>
    <n v="5.0875111242954615E-2"/>
    <s v="UPI"/>
    <s v="Not Returned"/>
    <s v="Online"/>
    <x v="542"/>
    <s v="Weekday"/>
  </r>
  <r>
    <s v="INV100793"/>
    <x v="16"/>
    <s v="CUST0324"/>
    <s v="Tamil Velan"/>
    <s v="Gold"/>
    <s v="PRD106"/>
    <x v="69"/>
    <x v="3"/>
    <x v="64"/>
    <s v="FreshMart Erode Point"/>
    <x v="0"/>
    <n v="835833"/>
    <n v="2.0018113666246725E-3"/>
    <s v="EMP0261"/>
    <s v="Hari Murugan"/>
    <s v="Sales"/>
    <n v="6"/>
    <n v="242.49"/>
    <x v="0"/>
    <n v="0"/>
    <n v="1673.18"/>
    <n v="1177.8"/>
    <n v="495.38"/>
    <n v="0.29607095470899725"/>
    <s v="UPI"/>
    <s v="Not Returned"/>
    <s v="Mobile App"/>
    <x v="237"/>
    <s v="Weekend"/>
  </r>
  <r>
    <s v="INV100799"/>
    <x v="76"/>
    <s v="CUST0112"/>
    <s v="Gokul Venkataraman"/>
    <s v="Silver"/>
    <s v="PRD034"/>
    <x v="84"/>
    <x v="1"/>
    <x v="107"/>
    <s v="FreshMart Nagpur Colony"/>
    <x v="1"/>
    <n v="2297282"/>
    <n v="1.3857245214126955E-4"/>
    <s v="EMP0133"/>
    <s v="Deepak Naicker"/>
    <s v="Sales"/>
    <n v="3"/>
    <n v="124.84"/>
    <x v="1"/>
    <n v="56.18"/>
    <n v="318.33999999999997"/>
    <n v="292.05"/>
    <n v="26.29"/>
    <n v="8.2584657912923298E-2"/>
    <s v="UPI"/>
    <s v="Not Returned"/>
    <s v="Online"/>
    <x v="296"/>
    <s v="Weekday"/>
  </r>
  <r>
    <s v="INV100802"/>
    <x v="122"/>
    <s v="CUST0442"/>
    <s v="Kamala Rao"/>
    <s v="Silver"/>
    <s v="PRD091"/>
    <x v="101"/>
    <x v="8"/>
    <x v="95"/>
    <s v="FreshMart Erode Heights"/>
    <x v="0"/>
    <n v="486040"/>
    <n v="3.4822031108550735E-3"/>
    <s v="EMP0278"/>
    <s v="Hariharan Reddy"/>
    <s v="Inventory"/>
    <n v="5"/>
    <n v="376.11"/>
    <x v="2"/>
    <n v="188.06"/>
    <n v="1692.49"/>
    <n v="1507.85"/>
    <n v="184.64"/>
    <n v="0.10909370217844713"/>
    <s v="UPI"/>
    <s v="Not Returned"/>
    <s v="In-Store"/>
    <x v="716"/>
    <s v="Weekday"/>
  </r>
  <r>
    <s v="INV100804"/>
    <x v="131"/>
    <s v="CUST0103"/>
    <s v="Chandran Varma"/>
    <s v="Bronze"/>
    <s v="PRD093"/>
    <x v="4"/>
    <x v="4"/>
    <x v="7"/>
    <s v="FreshMart Hyderabad Crossing"/>
    <x v="0"/>
    <n v="789602"/>
    <n v="3.3808171711824435E-4"/>
    <s v="EMP0350"/>
    <s v="Uma Pandian"/>
    <s v="Cashier"/>
    <n v="3"/>
    <n v="96.72"/>
    <x v="3"/>
    <n v="58.03"/>
    <n v="266.95"/>
    <n v="239.46"/>
    <n v="27.49"/>
    <n v="0.10297808578385466"/>
    <s v="UPI"/>
    <s v="Not Returned"/>
    <s v="In-Store"/>
    <x v="409"/>
    <s v="Weekend"/>
  </r>
  <r>
    <s v="INV100806"/>
    <x v="97"/>
    <s v="CUST0035"/>
    <s v="Balamurugan Sharma"/>
    <s v="Gold"/>
    <s v="PRD045"/>
    <x v="139"/>
    <x v="12"/>
    <x v="36"/>
    <s v="FreshMart Lucknow Square"/>
    <x v="2"/>
    <n v="4185591"/>
    <n v="5.8233114511188505E-5"/>
    <s v="EMP0292"/>
    <s v="Deepa Gupta"/>
    <s v="Inventory"/>
    <n v="3"/>
    <n v="70.650000000000006"/>
    <x v="0"/>
    <n v="0"/>
    <n v="243.74"/>
    <n v="173.67"/>
    <n v="70.069999999999993"/>
    <n v="0.28747846065479604"/>
    <s v="UPI"/>
    <s v="Returned"/>
    <s v="In-Store"/>
    <x v="690"/>
    <s v="Weekend"/>
  </r>
  <r>
    <s v="INV100814"/>
    <x v="16"/>
    <s v="CUST0397"/>
    <s v="Sudha Venkataraman"/>
    <s v="Bronze"/>
    <s v="PRD071"/>
    <x v="76"/>
    <x v="2"/>
    <x v="123"/>
    <s v="FreshMart Madurai Market"/>
    <x v="0"/>
    <n v="2110688"/>
    <n v="8.7270122348731782E-5"/>
    <s v="EMP0280"/>
    <s v="Hema Mudaliar"/>
    <s v="Store Manager"/>
    <n v="3"/>
    <n v="53.39"/>
    <x v="0"/>
    <n v="0"/>
    <n v="184.2"/>
    <n v="129.03"/>
    <n v="55.17"/>
    <n v="0.29951140065146581"/>
    <s v="UPI"/>
    <s v="Not Returned"/>
    <s v="Online"/>
    <x v="16"/>
    <s v="Weekend"/>
  </r>
  <r>
    <s v="INV100824"/>
    <x v="349"/>
    <s v="CUST0677"/>
    <s v="Kamala Naidu"/>
    <s v="Gold"/>
    <s v="PRD025"/>
    <x v="1"/>
    <x v="1"/>
    <x v="10"/>
    <s v="FreshMart Salem Main Road"/>
    <x v="0"/>
    <n v="838760"/>
    <n v="2.2742977729028565E-3"/>
    <s v="EMP0033"/>
    <s v="Geetha Subramaniam"/>
    <s v="Sales"/>
    <n v="5"/>
    <n v="423.91"/>
    <x v="2"/>
    <n v="211.96"/>
    <n v="1907.59"/>
    <n v="1429.5"/>
    <n v="478.09"/>
    <n v="0.25062513433180084"/>
    <s v="UPI"/>
    <s v="Not Returned"/>
    <s v="In-Store"/>
    <x v="610"/>
    <s v="Weekday"/>
  </r>
  <r>
    <s v="INV100831"/>
    <x v="292"/>
    <s v="CUST0546"/>
    <s v="Balaji Sekar"/>
    <s v="Silver"/>
    <s v="PRD023"/>
    <x v="102"/>
    <x v="0"/>
    <x v="85"/>
    <s v="FreshMart Mysuru Market"/>
    <x v="0"/>
    <n v="577743"/>
    <n v="2.962130220530582E-3"/>
    <s v="EMP0015"/>
    <s v="Harini Krishnan"/>
    <s v="Inventory"/>
    <n v="5"/>
    <n v="342.27"/>
    <x v="0"/>
    <n v="0"/>
    <n v="1711.35"/>
    <n v="1330.5"/>
    <n v="380.85"/>
    <n v="0.22254360592514683"/>
    <s v="UPI"/>
    <s v="Not Returned"/>
    <s v="In-Store"/>
    <x v="290"/>
    <s v="Weekday"/>
  </r>
  <r>
    <s v="INV100833"/>
    <x v="353"/>
    <s v="CUST0686"/>
    <s v="Hemalatha Balan"/>
    <s v="Gold"/>
    <s v="PRD119"/>
    <x v="8"/>
    <x v="6"/>
    <x v="42"/>
    <s v="FreshMart Madurai Colony"/>
    <x v="0"/>
    <n v="2169082"/>
    <n v="4.6954425881548046E-4"/>
    <s v="EMP0285"/>
    <s v="Lalitha Murugan"/>
    <s v="Store Manager"/>
    <n v="4"/>
    <n v="254.62"/>
    <x v="0"/>
    <n v="0"/>
    <n v="1018.48"/>
    <n v="852.92"/>
    <n v="165.56"/>
    <n v="0.16255596575288667"/>
    <s v="UPI"/>
    <s v="Not Returned"/>
    <s v="Online"/>
    <x v="66"/>
    <s v="Weekday"/>
  </r>
  <r>
    <s v="INV100835"/>
    <x v="36"/>
    <s v="CUST0151"/>
    <s v="Gopal Selvam"/>
    <s v="Silver"/>
    <s v="PRD139"/>
    <x v="96"/>
    <x v="10"/>
    <x v="125"/>
    <s v="FreshMart Erode Hub"/>
    <x v="0"/>
    <n v="2101567"/>
    <n v="1.7436512849697391E-4"/>
    <s v="EMP0295"/>
    <s v="Lakshmi Nair"/>
    <s v="Inventory"/>
    <n v="4"/>
    <n v="91.61"/>
    <x v="0"/>
    <n v="0"/>
    <n v="366.44"/>
    <n v="282.8"/>
    <n v="83.64"/>
    <n v="0.22825019102718044"/>
    <s v="UPI"/>
    <s v="Returned"/>
    <s v="In-Store"/>
    <x v="561"/>
    <s v="Weekday"/>
  </r>
  <r>
    <s v="INV100845"/>
    <x v="95"/>
    <s v="CUST0529"/>
    <s v="Indira Balan"/>
    <s v="Bronze"/>
    <s v="PRD003"/>
    <x v="57"/>
    <x v="9"/>
    <x v="93"/>
    <s v="FreshMart Coimbatore Colony"/>
    <x v="1"/>
    <n v="516958"/>
    <n v="3.1486310299869624E-3"/>
    <s v="EMP0061"/>
    <s v="Poornima Devi"/>
    <s v="Billing"/>
    <n v="3"/>
    <n v="589.75"/>
    <x v="3"/>
    <n v="353.85"/>
    <n v="1627.71"/>
    <n v="1030.95"/>
    <n v="596.76"/>
    <n v="0.36662550454319259"/>
    <s v="UPI"/>
    <s v="Not Returned"/>
    <s v="In-Store"/>
    <x v="230"/>
    <s v="Weekend"/>
  </r>
  <r>
    <s v="INV100856"/>
    <x v="354"/>
    <s v="CUST0206"/>
    <s v="Devi Venkataraman"/>
    <s v="Gold"/>
    <s v="PRD026"/>
    <x v="99"/>
    <x v="1"/>
    <x v="81"/>
    <s v="FreshMart Tiruppur Colony"/>
    <x v="0"/>
    <n v="977898"/>
    <n v="2.4110592311263547E-3"/>
    <s v="EMP0097"/>
    <s v="Hari Pandian"/>
    <s v="Billing"/>
    <n v="7"/>
    <n v="374.25"/>
    <x v="2"/>
    <n v="261.98"/>
    <n v="2357.77"/>
    <n v="1730.75"/>
    <n v="627.02"/>
    <n v="0.26593772929505421"/>
    <s v="UPI"/>
    <s v="Not Returned"/>
    <s v="In-Store"/>
    <x v="33"/>
    <s v="Weekday"/>
  </r>
  <r>
    <s v="INV100868"/>
    <x v="4"/>
    <s v="CUST0231"/>
    <s v="Suresh Menon"/>
    <s v="Gold"/>
    <s v="PRD100"/>
    <x v="142"/>
    <x v="4"/>
    <x v="8"/>
    <s v="FreshMart Kochi Plaza"/>
    <x v="0"/>
    <n v="2481146"/>
    <n v="7.4206838291660383E-4"/>
    <s v="EMP0083"/>
    <s v="Sathish Sharma"/>
    <s v="Billing"/>
    <n v="7"/>
    <n v="292.25"/>
    <x v="2"/>
    <n v="204.57"/>
    <n v="1841.18"/>
    <n v="1665.23"/>
    <n v="175.95"/>
    <n v="9.5563714574349048E-2"/>
    <s v="UPI"/>
    <s v="Not Returned"/>
    <s v="In-Store"/>
    <x v="423"/>
    <s v="Weekday"/>
  </r>
  <r>
    <s v="INV100869"/>
    <x v="13"/>
    <s v="CUST0041"/>
    <s v="Geetha Iyer"/>
    <s v="Silver"/>
    <s v="PRD062"/>
    <x v="112"/>
    <x v="11"/>
    <x v="13"/>
    <s v="FreshMart Madurai Crossing"/>
    <x v="0"/>
    <n v="1921769"/>
    <n v="6.808258432725266E-4"/>
    <s v="EMP0096"/>
    <s v="Manoj Nathan"/>
    <s v="Sales"/>
    <n v="3"/>
    <n v="446.17"/>
    <x v="1"/>
    <n v="200.78"/>
    <n v="1308.3900000000001"/>
    <n v="976.83"/>
    <n v="331.56"/>
    <n v="0.25341068030174485"/>
    <s v="UPI"/>
    <s v="Not Returned"/>
    <s v="Mobile App"/>
    <x v="685"/>
    <s v="Weekend"/>
  </r>
  <r>
    <s v="INV100884"/>
    <x v="120"/>
    <s v="CUST0270"/>
    <s v="Banu Venkataraman"/>
    <s v="Gold"/>
    <s v="PRD024"/>
    <x v="39"/>
    <x v="0"/>
    <x v="73"/>
    <s v="FreshMart Hyderabad Market"/>
    <x v="0"/>
    <n v="1996693"/>
    <n v="1.3444380282797606E-3"/>
    <s v="EMP0173"/>
    <s v="Mala Iyer"/>
    <s v="Inventory"/>
    <n v="7"/>
    <n v="333.47"/>
    <x v="0"/>
    <n v="0"/>
    <n v="2684.43"/>
    <n v="1722.84"/>
    <n v="961.59"/>
    <n v="0.35821012281936954"/>
    <s v="UPI"/>
    <s v="Not Returned"/>
    <s v="In-Store"/>
    <x v="317"/>
    <s v="Weekend"/>
  </r>
  <r>
    <s v="INV100887"/>
    <x v="109"/>
    <s v="CUST0344"/>
    <s v="Karthik Nathan"/>
    <s v="Bronze"/>
    <s v="PRD089"/>
    <x v="116"/>
    <x v="8"/>
    <x v="32"/>
    <s v="FreshMart Bengaluru Colony"/>
    <x v="0"/>
    <n v="4433499"/>
    <n v="3.1714905089636874E-4"/>
    <s v="EMP0036"/>
    <s v="Senthil Varma"/>
    <s v="Cashier"/>
    <n v="4"/>
    <n v="305.67"/>
    <x v="0"/>
    <n v="0"/>
    <n v="1406.08"/>
    <n v="1005.68"/>
    <n v="400.4"/>
    <n v="0.28476331360946744"/>
    <s v="UPI"/>
    <s v="Not Returned"/>
    <s v="In-Store"/>
    <x v="141"/>
    <s v="Weekend"/>
  </r>
  <r>
    <s v="INV100895"/>
    <x v="75"/>
    <s v="CUST0246"/>
    <s v="Udhay Varma"/>
    <s v="Gold"/>
    <s v="PRD042"/>
    <x v="143"/>
    <x v="12"/>
    <x v="118"/>
    <s v="FreshMart Tiruppur Bypass"/>
    <x v="0"/>
    <n v="591044"/>
    <n v="3.2017244063047758E-3"/>
    <s v="EMP0060"/>
    <s v="Venkat Gupta"/>
    <s v="Sales"/>
    <n v="5"/>
    <n v="445.26"/>
    <x v="1"/>
    <n v="333.94"/>
    <n v="1892.36"/>
    <n v="1872.4"/>
    <n v="19.96"/>
    <n v="1.0547675917901457E-2"/>
    <s v="UPI"/>
    <s v="Not Returned"/>
    <s v="In-Store"/>
    <x v="717"/>
    <s v="Weekday"/>
  </r>
  <r>
    <s v="INV100896"/>
    <x v="40"/>
    <s v="CUST0299"/>
    <s v="Chandran Krishnan"/>
    <s v="Bronze"/>
    <s v="PRD016"/>
    <x v="34"/>
    <x v="0"/>
    <x v="43"/>
    <s v="FreshMart Tiruppur Square"/>
    <x v="0"/>
    <n v="890380"/>
    <n v="1.3459421819897124E-4"/>
    <s v="EMP0298"/>
    <s v="Balaji Reddy"/>
    <s v="Billing"/>
    <n v="2"/>
    <n v="59.92"/>
    <x v="0"/>
    <n v="0"/>
    <n v="119.84"/>
    <n v="96.3"/>
    <n v="23.54"/>
    <n v="0.19642857142857142"/>
    <s v="UPI"/>
    <s v="Not Returned"/>
    <s v="In-Store"/>
    <x v="622"/>
    <s v="Weekday"/>
  </r>
  <r>
    <s v="INV100898"/>
    <x v="84"/>
    <s v="CUST0338"/>
    <s v="Mala Pillai"/>
    <s v="Bronze"/>
    <s v="PRD002"/>
    <x v="95"/>
    <x v="9"/>
    <x v="89"/>
    <s v="FreshMart Salem Bypass"/>
    <x v="0"/>
    <n v="5200952"/>
    <n v="1.3551365211599722E-4"/>
    <s v="EMP0115"/>
    <s v="Vasanth Menon"/>
    <s v="Store Manager"/>
    <n v="2"/>
    <n v="440.5"/>
    <x v="3"/>
    <n v="176.2"/>
    <n v="704.8"/>
    <n v="508.1"/>
    <n v="196.7"/>
    <n v="0.27908626560726446"/>
    <s v="UPI"/>
    <s v="Not Returned"/>
    <s v="In-Store"/>
    <x v="320"/>
    <s v="Weekday"/>
  </r>
  <r>
    <s v="INV100900"/>
    <x v="142"/>
    <s v="CUST0553"/>
    <s v="Rajesh Varma"/>
    <s v="Gold"/>
    <s v="PRD104"/>
    <x v="100"/>
    <x v="4"/>
    <x v="95"/>
    <s v="FreshMart Erode Heights"/>
    <x v="0"/>
    <n v="486040"/>
    <n v="2.1992017117932684E-3"/>
    <s v="EMP0278"/>
    <s v="Hariharan Reddy"/>
    <s v="Inventory"/>
    <n v="5"/>
    <n v="213.78"/>
    <x v="0"/>
    <n v="0"/>
    <n v="1068.9000000000001"/>
    <n v="767.1"/>
    <n v="301.8"/>
    <n v="0.28234633735616055"/>
    <s v="UPI"/>
    <s v="Not Returned"/>
    <s v="In-Store"/>
    <x v="489"/>
    <s v="Weekday"/>
  </r>
  <r>
    <s v="INV100902"/>
    <x v="232"/>
    <s v="CUST0573"/>
    <s v="Padma Varma"/>
    <s v="Bronze"/>
    <s v="PRD103"/>
    <x v="33"/>
    <x v="4"/>
    <x v="43"/>
    <s v="FreshMart Tiruppur Square"/>
    <x v="0"/>
    <n v="890380"/>
    <n v="2.1647835755520114E-3"/>
    <s v="EMP0298"/>
    <s v="Balaji Reddy"/>
    <s v="Billing"/>
    <n v="5"/>
    <n v="394.37"/>
    <x v="1"/>
    <n v="295.77999999999997"/>
    <n v="1927.48"/>
    <n v="1517.05"/>
    <n v="410.43"/>
    <n v="0.2129360615933758"/>
    <s v="UPI"/>
    <s v="Not Returned"/>
    <s v="Mobile App"/>
    <x v="53"/>
    <s v="Weekend"/>
  </r>
  <r>
    <s v="INV100912"/>
    <x v="337"/>
    <s v="CUST0562"/>
    <s v="Gopal Pandian"/>
    <s v="Gold"/>
    <s v="PRD136"/>
    <x v="45"/>
    <x v="7"/>
    <x v="115"/>
    <s v="FreshMart Jaipur Hub"/>
    <x v="2"/>
    <n v="4933324"/>
    <n v="1.1039210074181221E-4"/>
    <s v="EMP0126"/>
    <s v="Anjali Kumar"/>
    <s v="Sales"/>
    <n v="4"/>
    <n v="136.15"/>
    <x v="0"/>
    <n v="0"/>
    <n v="544.6"/>
    <n v="364.72"/>
    <n v="179.88"/>
    <n v="0.33029746603011384"/>
    <s v="UPI"/>
    <s v="Not Returned"/>
    <s v="In-Store"/>
    <x v="100"/>
    <s v="Weekday"/>
  </r>
  <r>
    <s v="INV100913"/>
    <x v="342"/>
    <s v="CUST0676"/>
    <s v="Dhanush Mudaliar"/>
    <s v="Gold"/>
    <s v="PRD069"/>
    <x v="141"/>
    <x v="11"/>
    <x v="163"/>
    <s v="FreshMart Kolkata Hub"/>
    <x v="3"/>
    <n v="1936383"/>
    <n v="2.0032813756369477E-3"/>
    <s v="EMP0082"/>
    <s v="Nirmala Krishnan"/>
    <s v="Store Manager"/>
    <n v="8"/>
    <n v="484.89"/>
    <x v="0"/>
    <n v="0"/>
    <n v="3879.12"/>
    <n v="2694.4"/>
    <n v="1184.72"/>
    <n v="0.30540947431376192"/>
    <s v="UPI"/>
    <s v="Not Returned"/>
    <s v="In-Store"/>
    <x v="3"/>
    <s v="Weekday"/>
  </r>
  <r>
    <s v="INV100918"/>
    <x v="175"/>
    <s v="CUST0252"/>
    <s v="Kannan Gupta"/>
    <s v="Silver"/>
    <s v="PRD028"/>
    <x v="48"/>
    <x v="1"/>
    <x v="146"/>
    <s v="FreshMart Pune Complex"/>
    <x v="1"/>
    <n v="540374"/>
    <n v="6.6825939071828036E-4"/>
    <s v="EMP0141"/>
    <s v="Mala Velan"/>
    <s v="Sales"/>
    <n v="1"/>
    <n v="380.12"/>
    <x v="4"/>
    <n v="19.010000000000002"/>
    <n v="361.11"/>
    <n v="309.98"/>
    <n v="51.13"/>
    <n v="0.14159120489601507"/>
    <s v="UPI"/>
    <s v="Not Returned"/>
    <s v="In-Store"/>
    <x v="694"/>
    <s v="Weekday"/>
  </r>
  <r>
    <s v="INV100922"/>
    <x v="268"/>
    <s v="CUST0674"/>
    <s v="Venkat Raj"/>
    <s v="Silver"/>
    <s v="PRD017"/>
    <x v="27"/>
    <x v="0"/>
    <x v="67"/>
    <s v="FreshMart Hyderabad Colony"/>
    <x v="0"/>
    <n v="2456631"/>
    <n v="6.521980712610075E-4"/>
    <s v="EMP0279"/>
    <s v="Arun Varma"/>
    <s v="Sales"/>
    <n v="3"/>
    <n v="464.41"/>
    <x v="0"/>
    <n v="0"/>
    <n v="1602.21"/>
    <n v="1193.07"/>
    <n v="409.14"/>
    <n v="0.25535978429793849"/>
    <s v="UPI"/>
    <s v="Not Returned"/>
    <s v="In-Store"/>
    <x v="718"/>
    <s v="Weekend"/>
  </r>
  <r>
    <s v="INV100933"/>
    <x v="265"/>
    <s v="CUST0686"/>
    <s v="Hemalatha Balan"/>
    <s v="Gold"/>
    <s v="PRD084"/>
    <x v="118"/>
    <x v="8"/>
    <x v="75"/>
    <s v="FreshMart Kochi Colony"/>
    <x v="0"/>
    <n v="3928553"/>
    <n v="3.0009268043475554E-4"/>
    <s v="EMP0004"/>
    <s v="Hema Chettiar"/>
    <s v="Sales"/>
    <n v="6"/>
    <n v="245.61"/>
    <x v="3"/>
    <n v="294.73"/>
    <n v="1178.93"/>
    <n v="1093.02"/>
    <n v="85.91"/>
    <n v="7.2871162834095324E-2"/>
    <s v="UPI"/>
    <s v="Not Returned"/>
    <s v="In-Store"/>
    <x v="269"/>
    <s v="Weekday"/>
  </r>
  <r>
    <s v="INV100935"/>
    <x v="307"/>
    <s v="CUST0383"/>
    <s v="Charulatha Naidu"/>
    <s v="Silver"/>
    <s v="PRD140"/>
    <x v="66"/>
    <x v="10"/>
    <x v="178"/>
    <s v="FreshMart Chandigarh Market"/>
    <x v="2"/>
    <n v="866702"/>
    <n v="1.0981629210501417E-3"/>
    <s v="EMP0025"/>
    <s v="Lakshmi Rao"/>
    <s v="Sales"/>
    <n v="3"/>
    <n v="352.51"/>
    <x v="2"/>
    <n v="105.75"/>
    <n v="951.78"/>
    <n v="780.18"/>
    <n v="171.6"/>
    <n v="0.18029376536594591"/>
    <s v="UPI"/>
    <s v="Not Returned"/>
    <s v="In-Store"/>
    <x v="466"/>
    <s v="Weekday"/>
  </r>
  <r>
    <s v="INV100940"/>
    <x v="17"/>
    <s v="CUST0262"/>
    <s v="Udhay Mudaliar"/>
    <s v="Silver"/>
    <s v="PRD002"/>
    <x v="95"/>
    <x v="9"/>
    <x v="118"/>
    <s v="FreshMart Tiruppur Bypass"/>
    <x v="0"/>
    <n v="591044"/>
    <n v="5.9623310616468484E-4"/>
    <s v="EMP0185"/>
    <s v="Ezhil Raj"/>
    <s v="Inventory"/>
    <n v="1"/>
    <n v="440.5"/>
    <x v="3"/>
    <n v="88.1"/>
    <n v="352.4"/>
    <n v="254.05"/>
    <n v="98.35"/>
    <n v="0.27908626560726446"/>
    <s v="UPI"/>
    <s v="Not Returned"/>
    <s v="In-Store"/>
    <x v="631"/>
    <s v="Weekday"/>
  </r>
  <r>
    <s v="INV100945"/>
    <x v="44"/>
    <s v="CUST0288"/>
    <s v="Jagan Iyer"/>
    <s v="Bronze"/>
    <s v="PRD030"/>
    <x v="9"/>
    <x v="1"/>
    <x v="153"/>
    <s v="FreshMart Madurai Plaza"/>
    <x v="0"/>
    <n v="1030396"/>
    <n v="1.6377198669249494E-4"/>
    <s v="EMP0092"/>
    <s v="Tara Gupta"/>
    <s v="Sales"/>
    <n v="1"/>
    <n v="172.63"/>
    <x v="1"/>
    <n v="25.89"/>
    <n v="168.75"/>
    <n v="142"/>
    <n v="26.75"/>
    <n v="0.15851851851851853"/>
    <s v="UPI"/>
    <s v="Not Returned"/>
    <s v="In-Store"/>
    <x v="644"/>
    <s v="Weekend"/>
  </r>
  <r>
    <s v="INV100949"/>
    <x v="317"/>
    <s v="CUST0564"/>
    <s v="Kannan Raj"/>
    <s v="Gold"/>
    <s v="PRD035"/>
    <x v="29"/>
    <x v="1"/>
    <x v="42"/>
    <s v="FreshMart Madurai Colony"/>
    <x v="0"/>
    <n v="2169082"/>
    <n v="2.0197668875588846E-3"/>
    <s v="EMP0285"/>
    <s v="Lalitha Murugan"/>
    <s v="Store Manager"/>
    <n v="8"/>
    <n v="547.63"/>
    <x v="0"/>
    <n v="0"/>
    <n v="4381.04"/>
    <n v="3118.4"/>
    <n v="1262.6400000000001"/>
    <n v="0.28820554023702138"/>
    <s v="UPI"/>
    <s v="Not Returned"/>
    <s v="In-Store"/>
    <x v="157"/>
    <s v="Weekday"/>
  </r>
  <r>
    <s v="INV100957"/>
    <x v="268"/>
    <s v="CUST0633"/>
    <s v="Devi Mudaliar"/>
    <s v="Gold"/>
    <s v="PRD035"/>
    <x v="29"/>
    <x v="1"/>
    <x v="85"/>
    <s v="FreshMart Mysuru Market"/>
    <x v="0"/>
    <n v="577743"/>
    <n v="3.9460105964070529E-3"/>
    <s v="EMP0315"/>
    <s v="Mani Pandian"/>
    <s v="Sales"/>
    <n v="4"/>
    <n v="521.69000000000005"/>
    <x v="4"/>
    <n v="104.34"/>
    <n v="2279.7800000000002"/>
    <n v="1559.2"/>
    <n v="720.58"/>
    <n v="0.31607435805209272"/>
    <s v="UPI"/>
    <s v="Not Returned"/>
    <s v="In-Store"/>
    <x v="184"/>
    <s v="Weekend"/>
  </r>
  <r>
    <s v="INV100959"/>
    <x v="185"/>
    <s v="CUST0364"/>
    <s v="Suresh Sekar"/>
    <s v="Bronze"/>
    <s v="PRD056"/>
    <x v="54"/>
    <x v="5"/>
    <x v="170"/>
    <s v="FreshMart Surat Nagar"/>
    <x v="1"/>
    <n v="767131"/>
    <n v="8.6957768621004762E-4"/>
    <s v="EMP0051"/>
    <s v="Thenmozhi Prabhu"/>
    <s v="Billing"/>
    <n v="2"/>
    <n v="333.54"/>
    <x v="0"/>
    <n v="0"/>
    <n v="667.08"/>
    <n v="476.86"/>
    <n v="190.22"/>
    <n v="0.28515320501289199"/>
    <s v="UPI"/>
    <s v="Not Returned"/>
    <s v="Online"/>
    <x v="719"/>
    <s v="Weekday"/>
  </r>
  <r>
    <s v="INV100960"/>
    <x v="279"/>
    <s v="CUST0140"/>
    <s v="Manoj Prabhu"/>
    <s v="Bronze"/>
    <s v="PRD079"/>
    <x v="28"/>
    <x v="2"/>
    <x v="29"/>
    <s v="FreshMart Ahmedabad Hub"/>
    <x v="0"/>
    <n v="489039"/>
    <n v="2.1342265136318371E-3"/>
    <s v="EMP0235"/>
    <s v="Mani Chandran"/>
    <s v="Cashier"/>
    <n v="4"/>
    <n v="260.93"/>
    <x v="0"/>
    <n v="0"/>
    <n v="1043.72"/>
    <n v="776.24"/>
    <n v="267.48"/>
    <n v="0.25627562947917065"/>
    <s v="UPI"/>
    <s v="Not Returned"/>
    <s v="Mobile App"/>
    <x v="720"/>
    <s v="Weekday"/>
  </r>
  <r>
    <s v="INV100963"/>
    <x v="120"/>
    <s v="CUST0576"/>
    <s v="Vasanthi Chandran"/>
    <s v="Gold"/>
    <s v="PRD049"/>
    <x v="126"/>
    <x v="5"/>
    <x v="106"/>
    <s v="FreshMart Bengaluru Nagar"/>
    <x v="0"/>
    <n v="517547"/>
    <n v="5.3906215280931013E-3"/>
    <s v="EMP0072"/>
    <s v="Madhavan Venkataraman"/>
    <s v="Sales"/>
    <n v="6"/>
    <n v="449.26"/>
    <x v="2"/>
    <n v="269.56"/>
    <n v="2789.9"/>
    <n v="1853.64"/>
    <n v="936.26"/>
    <n v="0.33558908921466718"/>
    <s v="UPI"/>
    <s v="Not Returned"/>
    <s v="In-Store"/>
    <x v="703"/>
    <s v="Weekend"/>
  </r>
  <r>
    <s v="INV100965"/>
    <x v="195"/>
    <s v="CUST0110"/>
    <s v="Pandi Chandran"/>
    <s v="Gold"/>
    <s v="PRD088"/>
    <x v="138"/>
    <x v="8"/>
    <x v="158"/>
    <s v="FreshMart Pune Heights"/>
    <x v="1"/>
    <n v="4088351"/>
    <n v="6.0633981769177834E-4"/>
    <s v="EMP0339"/>
    <s v="Hariharan Mudaliar"/>
    <s v="Cashier"/>
    <n v="6"/>
    <n v="434.9"/>
    <x v="4"/>
    <n v="130.47"/>
    <n v="2478.9299999999998"/>
    <n v="2047.44"/>
    <n v="431.49"/>
    <n v="0.17406300298919294"/>
    <s v="UPI"/>
    <s v="Not Returned"/>
    <s v="Online"/>
    <x v="160"/>
    <s v="Weekday"/>
  </r>
  <r>
    <s v="INV100981"/>
    <x v="322"/>
    <s v="CUST0219"/>
    <s v="Pandi Naidu"/>
    <s v=" Gold"/>
    <s v="PRD081"/>
    <x v="63"/>
    <x v="2"/>
    <x v="84"/>
    <s v="FreshMart Chennai Central"/>
    <x v="0"/>
    <n v="471467"/>
    <n v="6.2182506941100863E-4"/>
    <s v="EMP0150"/>
    <s v="Dhanya Iyer"/>
    <s v="Operations"/>
    <n v="5"/>
    <n v="56.65"/>
    <x v="2"/>
    <n v="28.32"/>
    <n v="293.17"/>
    <n v="224.8"/>
    <n v="68.37"/>
    <n v="0.23320940068902002"/>
    <s v="UPI"/>
    <s v="Returned"/>
    <s v="In-Store"/>
    <x v="721"/>
    <s v="Weekend"/>
  </r>
  <r>
    <s v="INV100988"/>
    <x v="104"/>
    <s v="CUST0685"/>
    <s v="Naveen Achari"/>
    <s v="Gold"/>
    <s v="PRD033"/>
    <x v="13"/>
    <x v="1"/>
    <x v="37"/>
    <s v="FreshMart Hyderabad Enclave"/>
    <x v="0"/>
    <n v="1910418"/>
    <n v="8.2794446032229596E-4"/>
    <s v="EMP0231"/>
    <s v="Umesh Murugan"/>
    <s v="Billing"/>
    <n v="7"/>
    <n v="225.96"/>
    <x v="0"/>
    <n v="0"/>
    <n v="1581.72"/>
    <n v="1239.21"/>
    <n v="342.51"/>
    <n v="0.21654275092936803"/>
    <s v="UPI"/>
    <s v="Not Returned"/>
    <s v="Online"/>
    <x v="667"/>
    <s v="Weekday"/>
  </r>
  <r>
    <s v="INV100989"/>
    <x v="97"/>
    <s v="CUST0520"/>
    <s v="Anand Gounder"/>
    <s v="Bronze"/>
    <s v="PRD094"/>
    <x v="109"/>
    <x v="4"/>
    <x v="19"/>
    <s v="FreshMart Surat Plaza"/>
    <x v="1"/>
    <n v="494226"/>
    <n v="2.7799630128726533E-3"/>
    <s v="EMP0219"/>
    <s v="Kavya Menon"/>
    <s v="Billing"/>
    <n v="4"/>
    <n v="298.68"/>
    <x v="0"/>
    <n v="0"/>
    <n v="1373.93"/>
    <n v="1002.76"/>
    <n v="371.17"/>
    <n v="0.27015204559184236"/>
    <s v="UPI"/>
    <s v="Not Returned"/>
    <s v="In-Store"/>
    <x v="626"/>
    <s v="Weekend"/>
  </r>
  <r>
    <s v="INV100993"/>
    <x v="99"/>
    <s v="Customer Id Missing"/>
    <s v="Missing"/>
    <s v="Missing Membership"/>
    <s v="PRD002"/>
    <x v="95"/>
    <x v="9"/>
    <x v="6"/>
    <s v="FreshMart Surat Junction"/>
    <x v="1"/>
    <n v="2138213"/>
    <n v="1.563478474782447E-3"/>
    <s v="EMP0021"/>
    <s v="Tamil Nathan"/>
    <s v="Inventory"/>
    <n v="6"/>
    <n v="484.5"/>
    <x v="0"/>
    <n v="0"/>
    <n v="3343.05"/>
    <n v="1524.3"/>
    <n v="1818.75"/>
    <n v="0.54403912594786197"/>
    <s v="UPI"/>
    <s v="Not Returned"/>
    <s v="Online"/>
    <x v="364"/>
    <s v="Weekend"/>
  </r>
  <r>
    <s v="INV101001"/>
    <x v="77"/>
    <s v="CUST0186"/>
    <s v="Bhavani Pillai"/>
    <s v="Bronze"/>
    <s v="PRD107"/>
    <x v="81"/>
    <x v="3"/>
    <x v="146"/>
    <s v="FreshMart Pune Complex"/>
    <x v="1"/>
    <n v="540374"/>
    <n v="6.746993748773997E-4"/>
    <s v="EMP0141"/>
    <s v="Mala Velan"/>
    <s v="Sales"/>
    <n v="1"/>
    <n v="405.1"/>
    <x v="2"/>
    <n v="40.51"/>
    <n v="364.59"/>
    <n v="348.41"/>
    <n v="16.18"/>
    <n v="4.4378617076716316E-2"/>
    <s v="UPI"/>
    <s v="Not Returned"/>
    <s v="In-Store"/>
    <x v="711"/>
    <s v="Weekday"/>
  </r>
  <r>
    <s v="INV101020"/>
    <x v="12"/>
    <s v="CUST0670"/>
    <s v="Balaji Krishnan"/>
    <s v="Bronze"/>
    <s v="PRD012"/>
    <x v="61"/>
    <x v="9"/>
    <x v="113"/>
    <s v="FreshMart Bengaluru Enclave"/>
    <x v="0"/>
    <n v="569084"/>
    <n v="1.0392490388062218E-3"/>
    <s v="EMP0058"/>
    <s v="Senthil Raj"/>
    <s v="Cashier"/>
    <n v="1"/>
    <n v="541.35"/>
    <x v="4"/>
    <n v="27.07"/>
    <n v="591.41999999999996"/>
    <n v="336.4"/>
    <n v="255.02"/>
    <n v="0.43119948598288871"/>
    <s v="UPI"/>
    <s v="Not Returned"/>
    <s v="In-Store"/>
    <x v="561"/>
    <s v="Weekend"/>
  </r>
  <r>
    <s v="INV101022"/>
    <x v="256"/>
    <s v="CUST0199"/>
    <s v="Sanjay Gupta"/>
    <s v="Bronze"/>
    <s v="PRD087"/>
    <x v="19"/>
    <x v="8"/>
    <x v="14"/>
    <s v="FreshMart Bengaluru Circle"/>
    <x v="0"/>
    <n v="926537"/>
    <n v="3.0776968431913678E-4"/>
    <s v="EMP0263"/>
    <s v="Vani Nair"/>
    <s v="Cashier"/>
    <n v="4"/>
    <n v="71.290000000000006"/>
    <x v="0"/>
    <n v="0"/>
    <n v="285.16000000000003"/>
    <n v="237.48"/>
    <n v="47.68"/>
    <n v="0.16720437649039135"/>
    <s v="UPI"/>
    <s v="Not Returned"/>
    <s v="In-Store"/>
    <x v="479"/>
    <s v="Weekday"/>
  </r>
  <r>
    <s v="INV101034"/>
    <x v="174"/>
    <s v="CUST0538"/>
    <s v="Hemalatha Velan"/>
    <s v="Bronze"/>
    <s v="PRD013"/>
    <x v="44"/>
    <x v="0"/>
    <x v="69"/>
    <s v="FreshMart Coimbatore Plaza"/>
    <x v="0"/>
    <n v="982441"/>
    <n v="3.7698955967839292E-4"/>
    <s v="EMP0317"/>
    <s v="Umesh Sharma"/>
    <s v="HR"/>
    <n v="2"/>
    <n v="161.03"/>
    <x v="0"/>
    <n v="0"/>
    <n v="370.37"/>
    <n v="248.48"/>
    <n v="121.89"/>
    <n v="0.32910332910332912"/>
    <s v="UPI"/>
    <s v="Not Returned"/>
    <s v="In-Store"/>
    <x v="58"/>
    <s v="Weekend"/>
  </r>
  <r>
    <s v="INV101036"/>
    <x v="151"/>
    <s v="CUST0008"/>
    <s v="Eswari Raj"/>
    <s v="Silver"/>
    <s v="PRD097"/>
    <x v="7"/>
    <x v="4"/>
    <x v="69"/>
    <s v="FreshMart Coimbatore Plaza"/>
    <x v="0"/>
    <n v="982441"/>
    <n v="1.0279904849247944E-3"/>
    <s v="EMP0098"/>
    <s v="Dhanya Balan"/>
    <s v="Inventory"/>
    <n v="3"/>
    <n v="365.92"/>
    <x v="3"/>
    <n v="219.55"/>
    <n v="1009.94"/>
    <n v="931.14"/>
    <n v="78.8"/>
    <n v="7.8024437095272986E-2"/>
    <s v="UPI"/>
    <s v="Not Returned"/>
    <s v="In-Store"/>
    <x v="533"/>
    <s v="Weekend"/>
  </r>
  <r>
    <s v="INV101038"/>
    <x v="37"/>
    <s v="CUST0067"/>
    <s v="Missing Customer Name"/>
    <s v="Silver"/>
    <s v="PRD096"/>
    <x v="132"/>
    <x v="4"/>
    <x v="63"/>
    <s v="FreshMart Ahmedabad Complex"/>
    <x v="0"/>
    <n v="1058381"/>
    <n v="5.8371229264319745E-4"/>
    <s v="EMP0024"/>
    <s v="Bhavani Kumar"/>
    <s v="Cashier"/>
    <n v="3"/>
    <n v="205.93"/>
    <x v="0"/>
    <n v="0"/>
    <n v="617.79"/>
    <n v="510.6"/>
    <n v="107.19"/>
    <n v="0.17350556014179577"/>
    <s v="UPI"/>
    <s v="Not Returned"/>
    <s v="Mobile App"/>
    <x v="301"/>
    <s v="Weekday"/>
  </r>
  <r>
    <s v="INV101046"/>
    <x v="198"/>
    <s v="CUST0529"/>
    <s v="Indira Balan"/>
    <s v="Bronze"/>
    <s v="PRD100"/>
    <x v="142"/>
    <x v="4"/>
    <x v="79"/>
    <s v="FreshMart Mysuru Arcade"/>
    <x v="0"/>
    <n v="1009286"/>
    <n v="2.3022215704963708E-4"/>
    <s v="EMP0154"/>
    <s v="Dinesh Varma"/>
    <s v="Store Manager"/>
    <n v="1"/>
    <n v="290.45"/>
    <x v="3"/>
    <n v="58.09"/>
    <n v="232.36"/>
    <n v="237.89"/>
    <n v="-5.53"/>
    <n v="-2.3799276983990359E-2"/>
    <s v="UPI"/>
    <s v="Not Returned"/>
    <s v="In-Store"/>
    <x v="678"/>
    <s v="Weekday"/>
  </r>
  <r>
    <s v="INV101052"/>
    <x v="135"/>
    <s v="CUST0473"/>
    <s v="Gayathri Iyer"/>
    <s v="Bronze"/>
    <s v="PRD052"/>
    <x v="98"/>
    <x v="5"/>
    <x v="92"/>
    <s v="FreshMart Erode Central"/>
    <x v="0"/>
    <n v="983222"/>
    <n v="1.2298443281374908E-3"/>
    <s v="EMP0038"/>
    <s v="Yamuna Achari"/>
    <s v="Inventory"/>
    <n v="4"/>
    <n v="328.59"/>
    <x v="3"/>
    <n v="262.87"/>
    <n v="1209.21"/>
    <n v="1021.96"/>
    <n v="187.25"/>
    <n v="0.15485316859767947"/>
    <s v="UPI"/>
    <s v="Not Returned"/>
    <s v="Mobile App"/>
    <x v="301"/>
    <s v="Weekend"/>
  </r>
  <r>
    <s v="INV101060"/>
    <x v="97"/>
    <s v="CUST0496"/>
    <s v="Senthil Venkataraman"/>
    <s v="Gold"/>
    <s v="PRD110"/>
    <x v="47"/>
    <x v="3"/>
    <x v="171"/>
    <s v="FreshMart Ahmedabad Square"/>
    <x v="1"/>
    <n v="4200752"/>
    <n v="4.2300759483063986E-4"/>
    <s v="EMP0307"/>
    <s v="Kishore Chandran"/>
    <s v="Cashier"/>
    <n v="5"/>
    <n v="325.3"/>
    <x v="4"/>
    <n v="81.33"/>
    <n v="1776.95"/>
    <n v="1268.5"/>
    <n v="508.45"/>
    <n v="0.28613635724134051"/>
    <s v="UPI"/>
    <s v="Not Returned"/>
    <s v="In-Store"/>
    <x v="722"/>
    <s v="Weekend"/>
  </r>
  <r>
    <s v="INV101061"/>
    <x v="342"/>
    <s v="CUST0227"/>
    <s v="Missing Customer Name"/>
    <s v="Silver"/>
    <s v="PRD030"/>
    <x v="9"/>
    <x v="1"/>
    <x v="140"/>
    <s v="FreshMart Salem Circle"/>
    <x v="0"/>
    <n v="4219703"/>
    <n v="1.043225080058952E-4"/>
    <s v="EMP0190"/>
    <s v="Balaji Prabhu"/>
    <s v="HR"/>
    <n v="3"/>
    <n v="172.63"/>
    <x v="1"/>
    <n v="77.680000000000007"/>
    <n v="440.21"/>
    <n v="426"/>
    <n v="14.21"/>
    <n v="3.2280048158833285E-2"/>
    <s v="UPI"/>
    <s v="Not Returned"/>
    <s v="In-Store"/>
    <x v="623"/>
    <s v="Weekday"/>
  </r>
  <r>
    <s v="INV101064"/>
    <x v="179"/>
    <s v="CUST0646"/>
    <s v="Thiru Gupta"/>
    <s v="Bronze"/>
    <s v="PRD031"/>
    <x v="90"/>
    <x v="1"/>
    <x v="45"/>
    <s v="FreshMart Surat Heights"/>
    <x v="1"/>
    <n v="2120932"/>
    <n v="4.3595928582340214E-4"/>
    <s v="EMP0223"/>
    <s v="Kalpana Varma"/>
    <s v="HR"/>
    <n v="3"/>
    <n v="342.46"/>
    <x v="2"/>
    <n v="102.74"/>
    <n v="924.64"/>
    <n v="815.34"/>
    <n v="109.3"/>
    <n v="0.11820816750302821"/>
    <s v="UPI"/>
    <s v="Not Returned"/>
    <s v="In-Store"/>
    <x v="636"/>
    <s v="Weekday"/>
  </r>
  <r>
    <s v="INV101078"/>
    <x v="260"/>
    <s v="CUST0049"/>
    <s v="Lokesh Gupta"/>
    <s v="Gold"/>
    <s v="PRD027"/>
    <x v="17"/>
    <x v="1"/>
    <x v="82"/>
    <s v="FreshMart Tiruppur Market"/>
    <x v="0"/>
    <n v="5001334"/>
    <n v="2.1529056047846435E-4"/>
    <s v="EMP0288"/>
    <s v="Chitra Selvam"/>
    <s v="Sales"/>
    <n v="7"/>
    <n v="153.82"/>
    <x v="0"/>
    <n v="0"/>
    <n v="1076.74"/>
    <n v="748.93"/>
    <n v="327.81"/>
    <n v="0.30444675594851123"/>
    <s v="UPI"/>
    <s v="Not Returned"/>
    <s v="In-Store"/>
    <x v="668"/>
    <s v="Weekday"/>
  </r>
  <r>
    <s v="INV101084"/>
    <x v="145"/>
    <s v="CUST0084"/>
    <s v="Pandi Gupta"/>
    <s v="Silver"/>
    <s v="PRD066"/>
    <x v="73"/>
    <x v="11"/>
    <x v="90"/>
    <s v="FreshMart Mysuru Complex"/>
    <x v="0"/>
    <n v="433000"/>
    <n v="2.612378752886836E-3"/>
    <s v="EMP0222"/>
    <s v="Poornima Rao"/>
    <s v="Inventory"/>
    <n v="2"/>
    <n v="491.81"/>
    <x v="0"/>
    <n v="0"/>
    <n v="1131.1600000000001"/>
    <n v="731.14"/>
    <n v="400.02"/>
    <n v="0.35363697443332504"/>
    <s v="UPI"/>
    <s v="Not Returned"/>
    <s v="In-Store"/>
    <x v="545"/>
    <s v="Weekend"/>
  </r>
  <r>
    <s v="INV101092"/>
    <x v="177"/>
    <s v="CUST0583"/>
    <s v="Sudha Achari"/>
    <s v="Silver"/>
    <s v="PRD114"/>
    <x v="37"/>
    <x v="3"/>
    <x v="49"/>
    <s v="FreshMart Mysuru Main Road"/>
    <x v="0"/>
    <n v="4458567"/>
    <n v="1.2407125428416798E-4"/>
    <s v="EMP0270"/>
    <s v="Priya Venkataraman"/>
    <s v="Operations"/>
    <n v="3"/>
    <n v="188.64"/>
    <x v="1"/>
    <n v="84.89"/>
    <n v="553.17999999999995"/>
    <n v="474.84"/>
    <n v="78.34"/>
    <n v="0.14161755667233092"/>
    <s v="UPI"/>
    <s v="Not Returned"/>
    <s v="In-Store"/>
    <x v="190"/>
    <s v="Weekend"/>
  </r>
  <r>
    <s v="INV101096"/>
    <x v="172"/>
    <s v="CUST0572"/>
    <s v="Chandrasekar Balan"/>
    <s v="Gold"/>
    <s v="PRD047"/>
    <x v="52"/>
    <x v="5"/>
    <x v="113"/>
    <s v="FreshMart Bengaluru Enclave"/>
    <x v="0"/>
    <n v="569084"/>
    <n v="6.4050825537179052E-3"/>
    <s v="EMP0058"/>
    <s v="Senthil Raj"/>
    <s v="Cashier"/>
    <n v="7"/>
    <n v="503.11"/>
    <x v="2"/>
    <n v="352.18"/>
    <n v="3645.03"/>
    <n v="2407.23"/>
    <n v="1237.8"/>
    <n v="0.33958568242236686"/>
    <s v="UPI"/>
    <s v="Returned"/>
    <s v="Online"/>
    <x v="199"/>
    <s v="Weekend"/>
  </r>
  <r>
    <s v="INV101100"/>
    <x v="195"/>
    <s v="CUST0572"/>
    <s v="Chandrasekar Balan"/>
    <s v="Gold"/>
    <s v="PRD041"/>
    <x v="135"/>
    <x v="12"/>
    <x v="113"/>
    <s v="FreshMart Bengaluru Enclave"/>
    <x v="0"/>
    <n v="569084"/>
    <n v="1.228342388821334E-3"/>
    <s v="EMP0102"/>
    <s v="Prasath Reddy"/>
    <s v="Cashier"/>
    <n v="3"/>
    <n v="233.01"/>
    <x v="0"/>
    <n v="0"/>
    <n v="699.03"/>
    <n v="569.07000000000005"/>
    <n v="129.96"/>
    <n v="0.18591476760654052"/>
    <s v="UPI"/>
    <s v="Not Returned"/>
    <s v="In-Store"/>
    <x v="289"/>
    <s v="Weekday"/>
  </r>
  <r>
    <s v="INV101104"/>
    <x v="334"/>
    <s v="CUST0477"/>
    <s v="Malathi Gupta"/>
    <s v="Gold"/>
    <s v="PRD097"/>
    <x v="7"/>
    <x v="4"/>
    <x v="73"/>
    <s v="FreshMart Hyderabad Market"/>
    <x v="0"/>
    <n v="1996693"/>
    <n v="1.3806128433364567E-3"/>
    <s v="EMP0224"/>
    <s v="Sathish Sekar"/>
    <s v="Operations"/>
    <n v="8"/>
    <n v="382.87"/>
    <x v="2"/>
    <n v="306.3"/>
    <n v="2756.66"/>
    <n v="2483.04"/>
    <n v="273.62"/>
    <n v="9.925779747955861E-2"/>
    <s v="UPI"/>
    <s v="Not Returned"/>
    <s v="Mobile App"/>
    <x v="78"/>
    <s v="Weekday"/>
  </r>
  <r>
    <s v="INV101106"/>
    <x v="15"/>
    <s v="CUST0005"/>
    <s v="Pandi Raj"/>
    <s v="Silver"/>
    <s v="PRD057"/>
    <x v="5"/>
    <x v="5"/>
    <x v="44"/>
    <s v="FreshMart Tiruppur Plaza"/>
    <x v="0"/>
    <n v="4650212"/>
    <n v="1.572788509427097E-4"/>
    <s v="EMP0142"/>
    <s v="Sathish Subramaniam"/>
    <s v="Billing"/>
    <n v="2"/>
    <n v="317.99"/>
    <x v="0"/>
    <n v="0"/>
    <n v="731.38"/>
    <n v="470.1"/>
    <n v="261.27999999999997"/>
    <n v="0.35724247313298146"/>
    <s v="UPI"/>
    <s v="Returned"/>
    <s v="In-Store"/>
    <x v="393"/>
    <s v="Weekend"/>
  </r>
  <r>
    <s v="INV101110"/>
    <x v="215"/>
    <s v="CUST0489"/>
    <s v="Nagarajan Sharma"/>
    <s v="Bronze"/>
    <s v="PRD018"/>
    <x v="0"/>
    <x v="0"/>
    <x v="166"/>
    <s v="FreshMart Salem Point"/>
    <x v="0"/>
    <n v="3875742"/>
    <n v="2.7604262616035842E-4"/>
    <s v="EMP0124"/>
    <s v="Vijay Pandian"/>
    <s v="Sales"/>
    <n v="4"/>
    <n v="232.58"/>
    <x v="0"/>
    <n v="0"/>
    <n v="1069.8699999999999"/>
    <n v="764.8"/>
    <n v="305.07"/>
    <n v="0.28514679353566325"/>
    <s v="UPI"/>
    <s v="Not Returned"/>
    <s v="Mobile App"/>
    <x v="171"/>
    <s v="Weekend"/>
  </r>
  <r>
    <s v="INV101112"/>
    <x v="353"/>
    <s v="CUST0540"/>
    <s v="Thenmozhi Naicker"/>
    <s v="Gold"/>
    <s v="PRD124"/>
    <x v="22"/>
    <x v="6"/>
    <x v="17"/>
    <s v="FreshMart Coimbatore Heights"/>
    <x v="0"/>
    <n v="5159296"/>
    <n v="9.5509154737390527E-5"/>
    <s v="EMP0143"/>
    <s v="Chitra Prabhu"/>
    <s v="Sales"/>
    <n v="5"/>
    <n v="123.19"/>
    <x v="3"/>
    <n v="123.19"/>
    <n v="492.76"/>
    <n v="544.6"/>
    <n v="-51.84"/>
    <n v="-0.10520334442730742"/>
    <s v="UPI"/>
    <s v="Not Returned"/>
    <s v="In-Store"/>
    <x v="511"/>
    <s v="Weekday"/>
  </r>
  <r>
    <s v="INV101113"/>
    <x v="54"/>
    <s v="CUST0436"/>
    <s v="Hari Pillai"/>
    <s v="Gold"/>
    <s v="PRD102"/>
    <x v="136"/>
    <x v="4"/>
    <x v="129"/>
    <s v="FreshMart Kanpur Colony"/>
    <x v="2"/>
    <n v="4727024"/>
    <n v="4.6049057504256378E-4"/>
    <s v="EMP0047"/>
    <s v="Sundar Gounder"/>
    <s v="Store Manager"/>
    <n v="5"/>
    <n v="435.35"/>
    <x v="0"/>
    <n v="0"/>
    <n v="2176.75"/>
    <n v="1704.5"/>
    <n v="472.25"/>
    <n v="0.2169518777994717"/>
    <s v="UPI"/>
    <s v="Not Returned"/>
    <s v="In-Store"/>
    <x v="544"/>
    <s v="Weekday"/>
  </r>
  <r>
    <s v="INV101115"/>
    <x v="45"/>
    <s v="CUST0346"/>
    <s v="Thenmozhi Devi"/>
    <s v="Gold"/>
    <s v="PRD019"/>
    <x v="35"/>
    <x v="0"/>
    <x v="90"/>
    <s v="FreshMart Mysuru Complex"/>
    <x v="0"/>
    <n v="433000"/>
    <n v="2.8627482678983832E-3"/>
    <s v="EMP0222"/>
    <s v="Poornima Rao"/>
    <s v="Inventory"/>
    <n v="3"/>
    <n v="459.1"/>
    <x v="2"/>
    <n v="137.72999999999999"/>
    <n v="1239.57"/>
    <n v="1140.24"/>
    <n v="99.33"/>
    <n v="8.0132626636656268E-2"/>
    <s v="UPI"/>
    <s v="Not Returned"/>
    <s v="In-Store"/>
    <x v="630"/>
    <s v="Weekday"/>
  </r>
  <r>
    <s v="INV101118"/>
    <x v="231"/>
    <s v="CUST0371"/>
    <s v="Dhanya Pillai"/>
    <s v="Bronze"/>
    <s v="PRD128"/>
    <x v="105"/>
    <x v="7"/>
    <x v="92"/>
    <s v="FreshMart Erode Central"/>
    <x v="0"/>
    <n v="983222"/>
    <n v="5.1485829243039726E-4"/>
    <s v="EMP0306"/>
    <s v="Yogesh Menon"/>
    <s v="Cashier"/>
    <n v="2"/>
    <n v="253.11"/>
    <x v="0"/>
    <n v="0"/>
    <n v="506.22"/>
    <n v="381.48"/>
    <n v="124.74"/>
    <n v="0.24641460234680571"/>
    <s v="UPI"/>
    <s v="Not Returned"/>
    <s v="In-Store"/>
    <x v="159"/>
    <s v="Weekday"/>
  </r>
  <r>
    <s v="INV101119"/>
    <x v="217"/>
    <s v="CUST0501"/>
    <s v="Kavya Subramaniam"/>
    <s v="Bronze"/>
    <s v="PRD012"/>
    <x v="61"/>
    <x v="9"/>
    <x v="41"/>
    <s v="FreshMart Mysuru Crossing"/>
    <x v="0"/>
    <n v="2319174"/>
    <n v="7.2477959825351622E-4"/>
    <s v="EMP0253"/>
    <s v="Vasanthi Naicker"/>
    <s v="HR"/>
    <n v="3"/>
    <n v="541.35"/>
    <x v="2"/>
    <n v="162.41"/>
    <n v="1680.89"/>
    <n v="1009.2"/>
    <n v="671.69"/>
    <n v="0.39960378133012869"/>
    <s v="UPI"/>
    <s v="Not Returned"/>
    <s v="In-Store"/>
    <x v="207"/>
    <s v="Weekend"/>
  </r>
  <r>
    <s v="INV101126"/>
    <x v="167"/>
    <s v="CUST0142"/>
    <s v="Radha Devi"/>
    <s v="Bronze"/>
    <s v="PRD102"/>
    <x v="136"/>
    <x v="4"/>
    <x v="170"/>
    <s v="FreshMart Surat Nagar"/>
    <x v="1"/>
    <n v="767131"/>
    <n v="8.3496821273028982E-4"/>
    <s v="EMP0136"/>
    <s v="Karthik Menon"/>
    <s v="Sales"/>
    <n v="2"/>
    <n v="400.33"/>
    <x v="3"/>
    <n v="160.13"/>
    <n v="640.53"/>
    <n v="681.8"/>
    <n v="-41.27"/>
    <n v="-6.4431018063166451E-2"/>
    <s v="UPI"/>
    <s v="Not Returned"/>
    <s v="In-Store"/>
    <x v="723"/>
    <s v="Weekday"/>
  </r>
  <r>
    <s v="INV101131"/>
    <x v="233"/>
    <s v="CUST0629"/>
    <s v="Suresh Raj"/>
    <s v="Silver"/>
    <s v="PRD126"/>
    <x v="79"/>
    <x v="6"/>
    <x v="20"/>
    <s v="FreshMart Erode Colony"/>
    <x v="0"/>
    <n v="568216"/>
    <n v="2.188938713446999E-3"/>
    <s v="EMP0208"/>
    <s v="Devi Reddy"/>
    <s v="Inventory"/>
    <n v="3"/>
    <n v="360.52"/>
    <x v="0"/>
    <n v="0"/>
    <n v="1243.79"/>
    <n v="973.44"/>
    <n v="270.35000000000002"/>
    <n v="0.2173598437035191"/>
    <s v="UPI"/>
    <s v="Not Returned"/>
    <s v="Online"/>
    <x v="479"/>
    <s v="Weekend"/>
  </r>
  <r>
    <s v="INV101136"/>
    <x v="251"/>
    <s v="CUST0699"/>
    <s v="Karthik Iyer"/>
    <s v="Gold"/>
    <s v="PRD118"/>
    <x v="117"/>
    <x v="6"/>
    <x v="80"/>
    <s v="FreshMart Pune Junction"/>
    <x v="1"/>
    <n v="542771"/>
    <n v="9.3171890170992916E-4"/>
    <s v="EMP0319"/>
    <s v="Harini Kumar"/>
    <s v="Cashier"/>
    <n v="3"/>
    <n v="168.57"/>
    <x v="0"/>
    <n v="0"/>
    <n v="505.71"/>
    <n v="412.92"/>
    <n v="92.79"/>
    <n v="0.18348460580174411"/>
    <s v="UPI"/>
    <s v="Not Returned"/>
    <s v="In-Store"/>
    <x v="457"/>
    <s v="Weekday"/>
  </r>
  <r>
    <s v="INV101140"/>
    <x v="235"/>
    <s v="CUST0014"/>
    <s v="Ilango Varma"/>
    <s v="Silver"/>
    <s v="PRD026"/>
    <x v="99"/>
    <x v="1"/>
    <x v="148"/>
    <s v="FreshMart Mysuru Heights"/>
    <x v="0"/>
    <n v="2434234"/>
    <n v="6.2301734344356375E-4"/>
    <s v="EMP0141"/>
    <s v="Mala Velan"/>
    <s v="Sales"/>
    <n v="4"/>
    <n v="329.69"/>
    <x v="0"/>
    <n v="0"/>
    <n v="1516.57"/>
    <n v="989"/>
    <n v="527.57000000000005"/>
    <n v="0.34787052361579096"/>
    <s v="UPI"/>
    <s v="Not Returned"/>
    <s v="In-Store"/>
    <x v="72"/>
    <s v="Weekend"/>
  </r>
  <r>
    <s v="INV101149"/>
    <x v="220"/>
    <s v="CUST0572"/>
    <s v="Chandrasekar Balan"/>
    <s v="Gold"/>
    <s v="PRD088"/>
    <x v="138"/>
    <x v="8"/>
    <x v="77"/>
    <s v="FreshMart Patna Arcade"/>
    <x v="3"/>
    <n v="2254678"/>
    <n v="5.3029301745082891E-4"/>
    <s v="EMP0162"/>
    <s v="Jagan Pandian"/>
    <s v="Store Manager"/>
    <n v="3"/>
    <n v="407.72"/>
    <x v="1"/>
    <n v="183.47"/>
    <n v="1195.6400000000001"/>
    <n v="1023.72"/>
    <n v="171.92"/>
    <n v="0.14378910039811313"/>
    <s v="UPI"/>
    <s v="Not Returned"/>
    <s v="In-Store"/>
    <x v="72"/>
    <s v="Weekend"/>
  </r>
  <r>
    <s v="INV101157"/>
    <x v="298"/>
    <s v="CUST0018"/>
    <s v="Kalpana Murugan"/>
    <s v="Silver"/>
    <s v="PRD020"/>
    <x v="80"/>
    <x v="0"/>
    <x v="6"/>
    <s v="FreshMart Surat Junction"/>
    <x v="1"/>
    <n v="2138213"/>
    <n v="1.4020586349442268E-4"/>
    <s v="EMP0021"/>
    <s v="Tamil Nathan"/>
    <s v="Inventory"/>
    <n v="3"/>
    <n v="99.93"/>
    <x v="0"/>
    <n v="0"/>
    <n v="299.79000000000002"/>
    <n v="258.14999999999998"/>
    <n v="41.64"/>
    <n v="0.13889722805964175"/>
    <s v="UPI"/>
    <s v="Not Returned"/>
    <s v="In-Store"/>
    <x v="581"/>
    <s v="Weekday"/>
  </r>
  <r>
    <s v="INV101161"/>
    <x v="192"/>
    <s v="CUST0205"/>
    <s v="Lalitha Nathan"/>
    <s v="Gold"/>
    <s v="PRD075"/>
    <x v="72"/>
    <x v="2"/>
    <x v="123"/>
    <s v="FreshMart Madurai Market"/>
    <x v="0"/>
    <n v="2110688"/>
    <n v="1.2557185145317545E-3"/>
    <s v="EMP0280"/>
    <s v="Hema Mudaliar"/>
    <s v="Store Manager"/>
    <n v="8"/>
    <n v="320.10000000000002"/>
    <x v="2"/>
    <n v="256.08"/>
    <n v="2650.43"/>
    <n v="1802.24"/>
    <n v="848.19"/>
    <n v="0.32001977037688228"/>
    <s v="UPI"/>
    <s v="Not Returned"/>
    <s v="In-Store"/>
    <x v="175"/>
    <s v="Weekend"/>
  </r>
  <r>
    <s v="INV101168"/>
    <x v="0"/>
    <s v="CUST0028"/>
    <s v="Nithya Pillai"/>
    <s v="Bronze"/>
    <s v="PRD150"/>
    <x v="51"/>
    <x v="10"/>
    <x v="80"/>
    <s v="FreshMart Pune Junction"/>
    <x v="1"/>
    <n v="542771"/>
    <n v="1.4512013353697967E-3"/>
    <s v="EMP0319"/>
    <s v="Harini Kumar"/>
    <s v="Cashier"/>
    <n v="4"/>
    <n v="214.04"/>
    <x v="3"/>
    <n v="171.23"/>
    <n v="787.67"/>
    <n v="632.24"/>
    <n v="155.43"/>
    <n v="0.19732883060164791"/>
    <s v="UPI"/>
    <s v="Not Returned"/>
    <s v="Mobile App"/>
    <x v="698"/>
    <s v="Weekend"/>
  </r>
  <r>
    <s v="INV101176"/>
    <x v="218"/>
    <s v="CUST0544"/>
    <s v="Divya Raj"/>
    <s v="Silver"/>
    <s v="PRD143"/>
    <x v="107"/>
    <x v="10"/>
    <x v="12"/>
    <s v="FreshMart Erode Circle"/>
    <x v="0"/>
    <n v="4909566"/>
    <n v="4.2846964477104494E-5"/>
    <s v="EMP0308"/>
    <s v="Thenmozhi Selvam"/>
    <s v="Cashier"/>
    <n v="1"/>
    <n v="210.36"/>
    <x v="0"/>
    <n v="0"/>
    <n v="210.36"/>
    <n v="155.65"/>
    <n v="54.71"/>
    <n v="0.26007796158965579"/>
    <s v="UPI"/>
    <s v="Returned"/>
    <s v="In-Store"/>
    <x v="682"/>
    <s v="Weekday"/>
  </r>
  <r>
    <s v="INV101183"/>
    <x v="245"/>
    <s v="CUST0222"/>
    <s v="Balamurugan Varma"/>
    <s v="Silver"/>
    <s v="PRD057"/>
    <x v="5"/>
    <x v="5"/>
    <x v="86"/>
    <s v="FreshMart Chennai Junction"/>
    <x v="0"/>
    <n v="544019"/>
    <n v="3.3609855538133779E-3"/>
    <s v="EMP0142"/>
    <s v="Sathish Subramaniam"/>
    <s v="Billing"/>
    <n v="5"/>
    <n v="317.99"/>
    <x v="0"/>
    <n v="0"/>
    <n v="1828.44"/>
    <n v="1175.25"/>
    <n v="653.19000000000005"/>
    <n v="0.35723895780009191"/>
    <s v="UPI"/>
    <s v="Not Returned"/>
    <s v="Online"/>
    <x v="462"/>
    <s v="Weekend"/>
  </r>
  <r>
    <s v="INV101184"/>
    <x v="89"/>
    <s v="CUST0100"/>
    <s v="Revathi Murugan"/>
    <s v="Silver"/>
    <s v="PRD109"/>
    <x v="93"/>
    <x v="3"/>
    <x v="53"/>
    <s v="FreshMart Tiruppur Towers"/>
    <x v="0"/>
    <n v="496445"/>
    <n v="2.7048313509049339E-4"/>
    <s v="EMP0296"/>
    <s v="Vani Venkataraman"/>
    <s v="Billing"/>
    <n v="1"/>
    <n v="157.97999999999999"/>
    <x v="1"/>
    <n v="23.7"/>
    <n v="134.28"/>
    <n v="137.94999999999999"/>
    <n v="-3.67"/>
    <n v="-2.7330950253202264E-2"/>
    <s v="UPI"/>
    <s v="Not Returned"/>
    <s v="In-Store"/>
    <x v="711"/>
    <s v="Weekday"/>
  </r>
  <r>
    <s v="INV101195"/>
    <x v="59"/>
    <s v="CUST0294"/>
    <s v="Deepak Venkataraman"/>
    <s v="Silver"/>
    <s v="PRD118"/>
    <x v="117"/>
    <x v="6"/>
    <x v="33"/>
    <s v="FreshMart Mysuru Circle"/>
    <x v="0"/>
    <n v="968457"/>
    <n v="9.23541262028154E-4"/>
    <s v="EMP0017"/>
    <s v="Ovi Sharma"/>
    <s v="Sales"/>
    <n v="5"/>
    <n v="155.55000000000001"/>
    <x v="0"/>
    <n v="0"/>
    <n v="894.41"/>
    <n v="688.2"/>
    <n v="206.21"/>
    <n v="0.23055422010040139"/>
    <s v="UPI"/>
    <s v="Not Returned"/>
    <s v="In-Store"/>
    <x v="724"/>
    <s v="Weekend"/>
  </r>
  <r>
    <s v="INV101207"/>
    <x v="5"/>
    <s v="CUST0490"/>
    <s v="Hema Gounder"/>
    <s v="Gold"/>
    <s v="PRD021"/>
    <x v="15"/>
    <x v="0"/>
    <x v="154"/>
    <s v="FreshMart Ahmedabad Nagar"/>
    <x v="1"/>
    <n v="2326014"/>
    <n v="1.233139611369493E-4"/>
    <s v="EMP0110"/>
    <s v="Nandhini Chandran"/>
    <s v="Cashier"/>
    <n v="7"/>
    <n v="39.590000000000003"/>
    <x v="2"/>
    <n v="27.71"/>
    <n v="286.83"/>
    <n v="226.8"/>
    <n v="60.03"/>
    <n v="0.20928773140884846"/>
    <s v="UPI"/>
    <s v="Not Returned"/>
    <s v="In-Store"/>
    <x v="114"/>
    <s v="Weekend"/>
  </r>
  <r>
    <s v="INV101209"/>
    <x v="264"/>
    <s v="CUST0001"/>
    <s v="Revathi Balan"/>
    <s v="Bronze"/>
    <s v="PRD028"/>
    <x v="48"/>
    <x v="1"/>
    <x v="142"/>
    <s v="FreshMart Tiruppur Circle"/>
    <x v="0"/>
    <n v="924804"/>
    <n v="1.2330829018905626E-3"/>
    <s v="EMP0059"/>
    <s v="Ezhil Rao"/>
    <s v="Billing"/>
    <n v="3"/>
    <n v="380.12"/>
    <x v="0"/>
    <n v="0"/>
    <n v="1140.3599999999999"/>
    <n v="929.94"/>
    <n v="210.42"/>
    <n v="0.18452067768073241"/>
    <s v="UPI"/>
    <s v="Not Returned"/>
    <s v="In-Store"/>
    <x v="318"/>
    <s v="Weekday"/>
  </r>
  <r>
    <s v="INV101210"/>
    <x v="71"/>
    <s v="CUST0458"/>
    <s v="Prasath Rao"/>
    <s v="Bronze"/>
    <s v="PRD107"/>
    <x v="81"/>
    <x v="3"/>
    <x v="144"/>
    <s v="FreshMart Pune Towers"/>
    <x v="1"/>
    <n v="531978"/>
    <n v="1.4011481677813744E-3"/>
    <s v="EMP0235"/>
    <s v="Mani Chandran"/>
    <s v="Cashier"/>
    <n v="2"/>
    <n v="405.1"/>
    <x v="3"/>
    <n v="162.04"/>
    <n v="745.38"/>
    <n v="696.82"/>
    <n v="48.56"/>
    <n v="6.5147978212455396E-2"/>
    <s v="UPI"/>
    <s v="Not Returned"/>
    <s v="In-Store"/>
    <x v="95"/>
    <s v="Weekend"/>
  </r>
  <r>
    <s v="INV101214"/>
    <x v="160"/>
    <s v="CUST0642"/>
    <s v="Harini Devi"/>
    <s v="Bronze"/>
    <s v="PRD026"/>
    <x v="99"/>
    <x v="1"/>
    <x v="32"/>
    <s v="FreshMart Bengaluru Colony"/>
    <x v="0"/>
    <n v="4433499"/>
    <n v="1.6248340193603293E-4"/>
    <s v="EMP0062"/>
    <s v="Jaya Selvam"/>
    <s v="Operations"/>
    <n v="2"/>
    <n v="329.69"/>
    <x v="4"/>
    <n v="32.97"/>
    <n v="720.37"/>
    <n v="494.5"/>
    <n v="225.87"/>
    <n v="0.31354720490858867"/>
    <s v="UPI"/>
    <s v="Not Returned"/>
    <s v="In-Store"/>
    <x v="295"/>
    <s v="Weekend"/>
  </r>
  <r>
    <s v="INV101217"/>
    <x v="112"/>
    <s v="CUST0551"/>
    <s v="Jagan Pandian"/>
    <s v="Gold"/>
    <s v="PRD150"/>
    <x v="51"/>
    <x v="10"/>
    <x v="89"/>
    <s v="FreshMart Salem Bypass"/>
    <x v="0"/>
    <n v="5200952"/>
    <n v="4.1165925007575533E-4"/>
    <s v="EMP0133"/>
    <s v="Deepak Naicker"/>
    <s v="Sales"/>
    <n v="8"/>
    <n v="232.72"/>
    <x v="0"/>
    <n v="0"/>
    <n v="2141.02"/>
    <n v="1264.48"/>
    <n v="876.54"/>
    <n v="0.40940299483423787"/>
    <s v="UPI"/>
    <s v="Not Returned"/>
    <s v="In-Store"/>
    <x v="706"/>
    <s v="Weekend"/>
  </r>
  <r>
    <s v="INV101231"/>
    <x v="7"/>
    <s v="CUST0554"/>
    <s v="Nirmala Chandran"/>
    <s v="Silver"/>
    <s v="PRD065"/>
    <x v="125"/>
    <x v="11"/>
    <x v="60"/>
    <s v="FreshMart Surat Hub"/>
    <x v="1"/>
    <n v="2213249"/>
    <n v="5.1892941101520885E-4"/>
    <s v="EMP0063"/>
    <s v="Lakshmi Devi"/>
    <s v="Store Manager"/>
    <n v="4"/>
    <n v="277.42"/>
    <x v="2"/>
    <n v="110.97"/>
    <n v="1148.52"/>
    <n v="796.64"/>
    <n v="351.88"/>
    <n v="0.30637690244836835"/>
    <s v="UPI"/>
    <s v="Not Returned"/>
    <s v="In-Store"/>
    <x v="725"/>
    <s v="Weekend"/>
  </r>
  <r>
    <s v="INV101242"/>
    <x v="224"/>
    <s v="CUST0654"/>
    <s v="Gokul Sekar"/>
    <s v="Gold"/>
    <s v="PRD039"/>
    <x v="119"/>
    <x v="12"/>
    <x v="41"/>
    <s v="FreshMart Mysuru Crossing"/>
    <x v="0"/>
    <n v="2319174"/>
    <n v="1.3723506731275876E-3"/>
    <s v="EMP0253"/>
    <s v="Vasanthi Naicker"/>
    <s v="HR"/>
    <n v="8"/>
    <n v="397.84"/>
    <x v="0"/>
    <n v="0"/>
    <n v="3182.72"/>
    <n v="2786.64"/>
    <n v="396.08"/>
    <n v="0.1244470138749246"/>
    <s v="UPI"/>
    <s v="Returned"/>
    <s v="In-Store"/>
    <x v="7"/>
    <s v="Weekday"/>
  </r>
  <r>
    <s v="INV101246"/>
    <x v="195"/>
    <s v="CUST0540"/>
    <s v="Thenmozhi Naicker"/>
    <s v="Gold"/>
    <s v="PRD089"/>
    <x v="116"/>
    <x v="8"/>
    <x v="112"/>
    <s v="FreshMart Kochi Extension"/>
    <x v="0"/>
    <n v="5240750"/>
    <n v="2.2376186614511283E-4"/>
    <s v="EMP0334"/>
    <s v="Elango Raj"/>
    <s v="Sales"/>
    <n v="4"/>
    <n v="308.60000000000002"/>
    <x v="4"/>
    <n v="61.72"/>
    <n v="1172.68"/>
    <n v="1005.68"/>
    <n v="167"/>
    <n v="0.14240884128662551"/>
    <s v="UPI"/>
    <s v="Not Returned"/>
    <s v="In-Store"/>
    <x v="726"/>
    <s v="Weekday"/>
  </r>
  <r>
    <s v="INV101276"/>
    <x v="32"/>
    <s v="CUST0352"/>
    <s v="Hemalatha Naicker"/>
    <s v="Bronze"/>
    <s v="PRD055"/>
    <x v="103"/>
    <x v="5"/>
    <x v="86"/>
    <s v="FreshMart Chennai Junction"/>
    <x v="0"/>
    <n v="544019"/>
    <n v="1.0053141526306984E-3"/>
    <s v="EMP0142"/>
    <s v="Sathish Subramaniam"/>
    <s v="Billing"/>
    <n v="4"/>
    <n v="125.15"/>
    <x v="4"/>
    <n v="25.03"/>
    <n v="546.91"/>
    <n v="382.8"/>
    <n v="164.11"/>
    <n v="0.30006765281307712"/>
    <s v="UPI"/>
    <s v="Not Returned"/>
    <s v="Online"/>
    <x v="681"/>
    <s v="Weekend"/>
  </r>
  <r>
    <s v="INV101301"/>
    <x v="175"/>
    <s v="CUST0647"/>
    <s v="Kalpana Nathan"/>
    <s v="Gold"/>
    <s v="PRD042"/>
    <x v="143"/>
    <x v="12"/>
    <x v="69"/>
    <s v="FreshMart Coimbatore Plaza"/>
    <x v="0"/>
    <n v="982441"/>
    <n v="4.0661169474808159E-3"/>
    <s v="EMP0017"/>
    <s v="Ovi Sharma"/>
    <s v="Sales"/>
    <n v="8"/>
    <n v="499.34"/>
    <x v="0"/>
    <n v="0"/>
    <n v="3994.72"/>
    <n v="2995.84"/>
    <n v="998.88"/>
    <n v="0.25005006608723518"/>
    <s v="UPI"/>
    <s v="Not Returned"/>
    <s v="In-Store"/>
    <x v="206"/>
    <s v="Weekday"/>
  </r>
  <r>
    <s v="INV101303"/>
    <x v="358"/>
    <s v="CUST0416"/>
    <s v="Hari Prabhu"/>
    <s v="Silver"/>
    <s v="PRD031"/>
    <x v="90"/>
    <x v="1"/>
    <x v="5"/>
    <s v="FreshMart Salem Crossing"/>
    <x v="0"/>
    <n v="518088"/>
    <n v="6.6100739642686185E-4"/>
    <s v="EMP0189"/>
    <s v="Harini Pillai"/>
    <s v="Billing"/>
    <n v="1"/>
    <n v="342.46"/>
    <x v="0"/>
    <n v="0"/>
    <n v="342.46"/>
    <n v="271.77999999999997"/>
    <n v="70.680000000000007"/>
    <n v="0.20638906733633128"/>
    <s v="UPI"/>
    <s v="Not Returned"/>
    <s v="In-Store"/>
    <x v="551"/>
    <s v="Weekday"/>
  </r>
  <r>
    <s v="INV101313"/>
    <x v="180"/>
    <s v="CUST0126"/>
    <s v="Anjali Balan"/>
    <s v="Bronze"/>
    <s v="PRD020"/>
    <x v="80"/>
    <x v="0"/>
    <x v="157"/>
    <s v="FreshMart Madurai Point"/>
    <x v="0"/>
    <n v="2213986"/>
    <n v="1.3540736029947796E-4"/>
    <s v="EMP0065"/>
    <s v="Kavya Velan"/>
    <s v="Cashier"/>
    <n v="3"/>
    <n v="99.93"/>
    <x v="0"/>
    <n v="0"/>
    <n v="299.79000000000002"/>
    <n v="258.14999999999998"/>
    <n v="41.64"/>
    <n v="0.13889722805964175"/>
    <s v="UPI"/>
    <s v="Not Returned"/>
    <s v="Mobile App"/>
    <x v="190"/>
    <s v="Weekday"/>
  </r>
  <r>
    <s v="INV101320"/>
    <x v="233"/>
    <s v="CUST0035"/>
    <s v="Balamurugan Sharma"/>
    <s v="Gold"/>
    <s v="PRD008"/>
    <x v="88"/>
    <x v="9"/>
    <x v="157"/>
    <s v="FreshMart Madurai Point"/>
    <x v="0"/>
    <n v="2213986"/>
    <n v="8.1547037786146802E-4"/>
    <s v="EMP0119"/>
    <s v="Om Sharma"/>
    <s v="Sales"/>
    <n v="4"/>
    <n v="490.61"/>
    <x v="3"/>
    <n v="392.49"/>
    <n v="1805.44"/>
    <n v="1131.52"/>
    <n v="673.92"/>
    <n v="0.37327188940092165"/>
    <s v="UPI"/>
    <s v="Not Returned"/>
    <s v="In-Store"/>
    <x v="653"/>
    <s v="Weekend"/>
  </r>
  <r>
    <s v="INV101337"/>
    <x v="265"/>
    <s v="CUST0032"/>
    <s v="Nirmala Balan"/>
    <s v="Silver"/>
    <s v="PRD009"/>
    <x v="21"/>
    <x v="9"/>
    <x v="1"/>
    <s v="FreshMart Mumbai Central"/>
    <x v="1"/>
    <n v="933757"/>
    <n v="1.8076116162984586E-3"/>
    <s v="EMP0008"/>
    <s v="Karthik Balan"/>
    <s v="Store Manager"/>
    <n v="3"/>
    <n v="661.91"/>
    <x v="1"/>
    <n v="297.86"/>
    <n v="1687.87"/>
    <n v="1196.1600000000001"/>
    <n v="491.71"/>
    <n v="0.29131982913376031"/>
    <s v="UPI"/>
    <s v="Not Returned"/>
    <s v="In-Store"/>
    <x v="376"/>
    <s v="Weekday"/>
  </r>
  <r>
    <s v="INV101339"/>
    <x v="347"/>
    <s v="CUST0627"/>
    <s v="Ishwarya Mudaliar"/>
    <s v="Silver"/>
    <s v="PRD028"/>
    <x v="48"/>
    <x v="1"/>
    <x v="99"/>
    <s v="FreshMart Salem Extension"/>
    <x v="0"/>
    <n v="476658"/>
    <n v="3.3892434407898327E-3"/>
    <s v="EMP0229"/>
    <s v="Udhay Sekar"/>
    <s v="Sales"/>
    <n v="5"/>
    <n v="380.12"/>
    <x v="1"/>
    <n v="285.08999999999997"/>
    <n v="1615.51"/>
    <n v="1549.9"/>
    <n v="65.61"/>
    <n v="4.0612561977332234E-2"/>
    <s v="UPI"/>
    <s v="Not Returned"/>
    <s v="Mobile App"/>
    <x v="519"/>
    <s v="Weekday"/>
  </r>
  <r>
    <s v="INV101352"/>
    <x v="21"/>
    <s v="CUST0015"/>
    <s v="Vijay Venkataraman"/>
    <s v="Bronze"/>
    <s v="PRD105"/>
    <x v="68"/>
    <x v="3"/>
    <x v="138"/>
    <s v="FreshMart Kochi Gardens"/>
    <x v="0"/>
    <n v="433204"/>
    <n v="3.4782688987174636E-4"/>
    <s v="EMP0030"/>
    <s v="Hariharan Rao"/>
    <s v="Cashier"/>
    <n v="1"/>
    <n v="131.03"/>
    <x v="0"/>
    <n v="0"/>
    <n v="150.68"/>
    <n v="117.27"/>
    <n v="33.409999999999997"/>
    <n v="0.22172816564905756"/>
    <s v="UPI"/>
    <s v="Not Returned"/>
    <s v="In-Store"/>
    <x v="48"/>
    <s v="Weekend"/>
  </r>
  <r>
    <s v="INV101355"/>
    <x v="118"/>
    <s v="CUST0612"/>
    <s v="Ramesh Naidu"/>
    <s v="Gold"/>
    <s v="PRD027"/>
    <x v="17"/>
    <x v="1"/>
    <x v="94"/>
    <s v="FreshMart Surat Colony"/>
    <x v="1"/>
    <n v="2397693"/>
    <n v="2.6121776224062051E-4"/>
    <s v="EMP0084"/>
    <s v="Lakshmi Velan"/>
    <s v="Cashier"/>
    <n v="5"/>
    <n v="156.58000000000001"/>
    <x v="3"/>
    <n v="156.58000000000001"/>
    <n v="626.32000000000005"/>
    <n v="534.95000000000005"/>
    <n v="91.37"/>
    <n v="0.1458838932175246"/>
    <s v="UPI"/>
    <s v="Not Returned"/>
    <s v="Mobile App"/>
    <x v="187"/>
    <s v="Weekday"/>
  </r>
  <r>
    <s v="INV101357"/>
    <x v="232"/>
    <s v="CUST0236"/>
    <s v="Umesh Chandran"/>
    <s v="Bronze"/>
    <s v="PRD116"/>
    <x v="85"/>
    <x v="3"/>
    <x v="146"/>
    <s v="FreshMart Pune Complex"/>
    <x v="1"/>
    <n v="540374"/>
    <n v="6.3861325674440287E-4"/>
    <s v="EMP0141"/>
    <s v="Mala Velan"/>
    <s v="Sales"/>
    <n v="2"/>
    <n v="150.04"/>
    <x v="0"/>
    <n v="0"/>
    <n v="345.09"/>
    <n v="255.96"/>
    <n v="89.13"/>
    <n v="0.25828044857863169"/>
    <s v="UPI"/>
    <s v="Not Returned"/>
    <s v="In-Store"/>
    <x v="2"/>
    <s v="Weekend"/>
  </r>
  <r>
    <s v="INV101360"/>
    <x v="8"/>
    <s v="CUST0168"/>
    <s v="Naveen Prabhu"/>
    <s v="Gold"/>
    <s v="PRD103"/>
    <x v="33"/>
    <x v="4"/>
    <x v="35"/>
    <s v="FreshMart Hyderabad Hub"/>
    <x v="0"/>
    <n v="4125485"/>
    <n v="5.8136437291615402E-4"/>
    <s v="EMP0041"/>
    <s v="Thenmozhi Pandian"/>
    <s v="Inventory"/>
    <n v="6"/>
    <n v="365.89"/>
    <x v="4"/>
    <n v="109.77"/>
    <n v="2398.41"/>
    <n v="1820.46"/>
    <n v="577.95000000000005"/>
    <n v="0.24097214404543013"/>
    <s v="UPI"/>
    <s v="Returned"/>
    <s v="In-Store"/>
    <x v="579"/>
    <s v="Weekend"/>
  </r>
  <r>
    <s v="INV101362"/>
    <x v="260"/>
    <s v="CUST0049"/>
    <s v="Lokesh Gupta"/>
    <s v="Gold"/>
    <s v="PRD025"/>
    <x v="1"/>
    <x v="1"/>
    <x v="30"/>
    <s v="FreshMart Mumbai Square"/>
    <x v="1"/>
    <n v="480418"/>
    <n v="3.2816422365523354E-3"/>
    <s v="EMP0171"/>
    <s v="Ashok Nair"/>
    <s v="Cashier"/>
    <n v="4"/>
    <n v="394.14"/>
    <x v="0"/>
    <n v="0"/>
    <n v="1576.56"/>
    <n v="1143.5999999999999"/>
    <n v="432.96"/>
    <n v="0.27462323032425029"/>
    <s v="UPI"/>
    <s v="Not Returned"/>
    <s v="Mobile App"/>
    <x v="397"/>
    <s v="Weekday"/>
  </r>
  <r>
    <s v="INV101364"/>
    <x v="98"/>
    <s v="CUST0249"/>
    <s v="Dhanush Menon"/>
    <s v="Bronze"/>
    <s v="PRD099"/>
    <x v="72"/>
    <x v="4"/>
    <x v="91"/>
    <s v="FreshMart Mysuru Towers"/>
    <x v="0"/>
    <n v="988505"/>
    <n v="1.1563118041891542E-3"/>
    <s v="EMP0126"/>
    <s v="Anjali Kumar"/>
    <s v="Sales"/>
    <n v="3"/>
    <n v="401.06"/>
    <x v="4"/>
    <n v="60.16"/>
    <n v="1143.02"/>
    <n v="1042.4100000000001"/>
    <n v="100.61"/>
    <n v="8.8021206978005639E-2"/>
    <s v="UPI"/>
    <s v="Not Returned"/>
    <s v="Online"/>
    <x v="671"/>
    <s v="Weekday"/>
  </r>
  <r>
    <s v="INV101368"/>
    <x v="106"/>
    <s v="CUST0131"/>
    <s v="Ezhil Iyer"/>
    <s v="Silver"/>
    <s v="PRD070"/>
    <x v="6"/>
    <x v="2"/>
    <x v="92"/>
    <s v="FreshMart Erode Central"/>
    <x v="0"/>
    <n v="983222"/>
    <n v="5.4614319044935932E-4"/>
    <s v="EMP0296"/>
    <s v="Vani Venkataraman"/>
    <s v="Billing"/>
    <n v="2"/>
    <n v="233.47"/>
    <x v="0"/>
    <n v="0"/>
    <n v="536.98"/>
    <n v="377.96"/>
    <n v="159.02000000000001"/>
    <n v="0.29613765875824055"/>
    <s v="UPI"/>
    <s v="Not Returned"/>
    <s v="In-Store"/>
    <x v="450"/>
    <s v="Weekend"/>
  </r>
  <r>
    <s v="INV101391"/>
    <x v="198"/>
    <s v="CUST0323"/>
    <s v="Senthil Sekar"/>
    <s v="Bronze"/>
    <s v="PRD147"/>
    <x v="32"/>
    <x v="10"/>
    <x v="2"/>
    <s v="FreshMart Bengaluru Plaza"/>
    <x v="0"/>
    <n v="1059131"/>
    <n v="2.4171703028237298E-4"/>
    <s v="EMP0005"/>
    <s v="Harini Sekar"/>
    <s v="Inventory"/>
    <n v="4"/>
    <n v="67.37"/>
    <x v="4"/>
    <n v="13.47"/>
    <n v="256.01"/>
    <n v="201.72"/>
    <n v="54.29"/>
    <n v="0.21206202882699896"/>
    <s v="UPI"/>
    <s v="Not Returned"/>
    <s v="In-Store"/>
    <x v="159"/>
    <s v="Weekday"/>
  </r>
  <r>
    <s v="INV101401"/>
    <x v="159"/>
    <s v="CUST0092"/>
    <s v="Naveen Kumar"/>
    <s v="Gold"/>
    <s v="PRD023"/>
    <x v="102"/>
    <x v="0"/>
    <x v="96"/>
    <s v="FreshMart Surat Central"/>
    <x v="1"/>
    <n v="969110"/>
    <n v="1.8562289110627278E-3"/>
    <s v="EMP0066"/>
    <s v="Padma Raj"/>
    <s v="Operations"/>
    <n v="5"/>
    <n v="368.06"/>
    <x v="1"/>
    <n v="276.05"/>
    <n v="1798.89"/>
    <n v="1330.5"/>
    <n v="468.39"/>
    <n v="0.26037723262678647"/>
    <s v="UPI"/>
    <s v="Not Returned"/>
    <s v="In-Store"/>
    <x v="264"/>
    <s v="Weekend"/>
  </r>
  <r>
    <s v="INV101402"/>
    <x v="15"/>
    <s v="CUST0349"/>
    <s v="Mala Devi"/>
    <s v="Silver"/>
    <s v="PRD015"/>
    <x v="55"/>
    <x v="0"/>
    <x v="36"/>
    <s v="FreshMart Lucknow Square"/>
    <x v="2"/>
    <n v="4185591"/>
    <n v="4.5457379853884437E-4"/>
    <s v="EMP0292"/>
    <s v="Deepa Gupta"/>
    <s v="Inventory"/>
    <n v="4"/>
    <n v="459.58"/>
    <x v="2"/>
    <n v="183.83"/>
    <n v="1902.66"/>
    <n v="1547.56"/>
    <n v="355.1"/>
    <n v="0.18663345001208834"/>
    <s v="UPI"/>
    <s v="Not Returned"/>
    <s v="In-Store"/>
    <x v="235"/>
    <s v="Weekend"/>
  </r>
  <r>
    <s v="INV101406"/>
    <x v="276"/>
    <s v="CUST0364"/>
    <s v="Suresh Sekar"/>
    <s v="Bronze"/>
    <s v="PRD007"/>
    <x v="131"/>
    <x v="9"/>
    <x v="87"/>
    <s v="FreshMart Ahmedabad Hub"/>
    <x v="1"/>
    <n v="817396"/>
    <n v="5.3522405296820637E-4"/>
    <s v="EMP0164"/>
    <s v="Sundar Naicker"/>
    <s v="Billing"/>
    <n v="1"/>
    <n v="437.49"/>
    <x v="0"/>
    <n v="0"/>
    <n v="437.49"/>
    <n v="265.44"/>
    <n v="172.05"/>
    <n v="0.39326613179729825"/>
    <s v="UPI"/>
    <s v="Not Returned"/>
    <s v="Online"/>
    <x v="460"/>
    <s v="Weekday"/>
  </r>
  <r>
    <s v="INV101408"/>
    <x v="335"/>
    <s v="CUST0576"/>
    <s v="Vasanthi Chandran"/>
    <s v="Gold"/>
    <s v="PRD126"/>
    <x v="79"/>
    <x v="6"/>
    <x v="79"/>
    <s v="FreshMart Mysuru Arcade"/>
    <x v="0"/>
    <n v="1009286"/>
    <n v="3.0578943926696696E-3"/>
    <s v="EMP0133"/>
    <s v="Deepak Naicker"/>
    <s v="Sales"/>
    <n v="8"/>
    <n v="372.74"/>
    <x v="2"/>
    <n v="298.19"/>
    <n v="3086.29"/>
    <n v="2595.84"/>
    <n v="490.45"/>
    <n v="0.15891248068068781"/>
    <s v="UPI"/>
    <s v="Not Returned"/>
    <s v="Online"/>
    <x v="667"/>
    <s v="Weekend"/>
  </r>
  <r>
    <s v="INV101420"/>
    <x v="152"/>
    <s v="CUST0291"/>
    <s v="Revathi Sharma"/>
    <s v="Bronze"/>
    <s v="PRD035"/>
    <x v="29"/>
    <x v="1"/>
    <x v="7"/>
    <s v="FreshMart Hyderabad Crossing"/>
    <x v="0"/>
    <n v="789602"/>
    <n v="2.1674463843809918E-3"/>
    <s v="EMP0350"/>
    <s v="Uma Pandian"/>
    <s v="Cashier"/>
    <n v="4"/>
    <n v="503.36"/>
    <x v="1"/>
    <n v="302.02"/>
    <n v="1711.42"/>
    <n v="1559.2"/>
    <n v="152.22"/>
    <n v="8.8943684192074407E-2"/>
    <s v="UPI"/>
    <s v="Not Returned"/>
    <s v="In-Store"/>
    <x v="727"/>
    <s v="Weekday"/>
  </r>
  <r>
    <s v="INV101427"/>
    <x v="329"/>
    <s v="CUST0119"/>
    <s v="Nandhini Naidu"/>
    <s v="Gold"/>
    <s v="PRD047"/>
    <x v="52"/>
    <x v="5"/>
    <x v="70"/>
    <s v="FreshMart Hyderabad Main Road"/>
    <x v="0"/>
    <n v="970105"/>
    <n v="2.7689786157168552E-3"/>
    <s v="EMP0308"/>
    <s v="Thenmozhi Selvam"/>
    <s v="Cashier"/>
    <n v="5"/>
    <n v="537.24"/>
    <x v="0"/>
    <n v="0"/>
    <n v="2686.2"/>
    <n v="1719.45"/>
    <n v="966.75"/>
    <n v="0.35989501898592813"/>
    <s v="UPI"/>
    <s v="Not Returned"/>
    <s v="In-Store"/>
    <x v="592"/>
    <s v="Weekday"/>
  </r>
  <r>
    <s v="INV101431"/>
    <x v="145"/>
    <s v="CUST0412"/>
    <s v="Kalpana Gounder"/>
    <s v="Gold"/>
    <s v="PRD012"/>
    <x v="61"/>
    <x v="9"/>
    <x v="10"/>
    <s v="FreshMart Salem Main Road"/>
    <x v="0"/>
    <n v="838760"/>
    <n v="6.0399160665744666E-3"/>
    <s v="EMP0033"/>
    <s v="Geetha Subramaniam"/>
    <s v="Sales"/>
    <n v="8"/>
    <n v="611.84"/>
    <x v="2"/>
    <n v="489.47"/>
    <n v="5066.04"/>
    <n v="2691.2"/>
    <n v="2374.84"/>
    <n v="0.46877640129173875"/>
    <s v="UPI"/>
    <s v="Returned"/>
    <s v="In-Store"/>
    <x v="135"/>
    <s v="Weekend"/>
  </r>
  <r>
    <s v="INV101438"/>
    <x v="42"/>
    <s v="CUST0618"/>
    <s v="Malathi Naidu"/>
    <s v="Gold"/>
    <s v="PRD016"/>
    <x v="34"/>
    <x v="0"/>
    <x v="122"/>
    <s v="FreshMart Delhi Complex"/>
    <x v="2"/>
    <n v="5078192"/>
    <n v="9.0729141395205228E-5"/>
    <s v="EMP0175"/>
    <s v="Dinesh Reddy"/>
    <s v="Sales"/>
    <n v="8"/>
    <n v="62.6"/>
    <x v="3"/>
    <n v="100.16"/>
    <n v="460.74"/>
    <n v="385.2"/>
    <n v="75.540000000000006"/>
    <n v="0.16395363979684857"/>
    <s v="UPI"/>
    <s v="Not Returned"/>
    <s v="In-Store"/>
    <x v="725"/>
    <s v="Weekend"/>
  </r>
  <r>
    <s v="INV101439"/>
    <x v="132"/>
    <s v="CUST0517"/>
    <s v="Tamil Varma"/>
    <s v="Silver"/>
    <s v="PRD021"/>
    <x v="15"/>
    <x v="0"/>
    <x v="168"/>
    <s v="FreshMart Jaipur Junction"/>
    <x v="2"/>
    <n v="4786252"/>
    <n v="4.0386507020524621E-5"/>
    <s v="EMP0010"/>
    <s v="Hema Sharma"/>
    <s v="Billing"/>
    <n v="5"/>
    <n v="38.659999999999997"/>
    <x v="0"/>
    <n v="0"/>
    <n v="193.3"/>
    <n v="162"/>
    <n v="31.3"/>
    <n v="0.1619244697361614"/>
    <s v="UPI"/>
    <s v="Not Returned"/>
    <s v="Online"/>
    <x v="243"/>
    <s v="Weekday"/>
  </r>
  <r>
    <s v="INV101440"/>
    <x v="225"/>
    <s v="CUST0378"/>
    <s v="Radha Nair"/>
    <s v="Gold"/>
    <s v="PRD048"/>
    <x v="104"/>
    <x v="5"/>
    <x v="18"/>
    <s v="FreshMart Mysuru Junction"/>
    <x v="0"/>
    <n v="2561982"/>
    <n v="3.6317975692257013E-4"/>
    <s v="EMP0265"/>
    <s v="Padma Subramaniam"/>
    <s v="Operations"/>
    <n v="5"/>
    <n v="161.82"/>
    <x v="0"/>
    <n v="0"/>
    <n v="930.46"/>
    <n v="546.04999999999995"/>
    <n v="384.41"/>
    <n v="0.41313973733422177"/>
    <s v="UPI"/>
    <s v="Not Returned"/>
    <s v="In-Store"/>
    <x v="718"/>
    <s v="Weekend"/>
  </r>
  <r>
    <s v="INV101442"/>
    <x v="282"/>
    <s v="CUST0669"/>
    <s v="Mani Krishnan"/>
    <s v="Silver"/>
    <s v="PRD110"/>
    <x v="47"/>
    <x v="3"/>
    <x v="104"/>
    <s v="FreshMart Salem Complex"/>
    <x v="0"/>
    <n v="4677332"/>
    <n v="2.9646601951710934E-4"/>
    <s v="EMP0247"/>
    <s v="Sudha Balan"/>
    <s v="Sales"/>
    <n v="5"/>
    <n v="291.93"/>
    <x v="4"/>
    <n v="72.98"/>
    <n v="1386.67"/>
    <n v="1268.5"/>
    <n v="118.17"/>
    <n v="8.5218545147728003E-2"/>
    <s v="UPI"/>
    <s v="Not Returned"/>
    <s v="In-Store"/>
    <x v="216"/>
    <s v="Weekday"/>
  </r>
  <r>
    <s v="INV101443"/>
    <x v="125"/>
    <s v="CUST0063"/>
    <s v="Priya Varma"/>
    <s v="Gold"/>
    <s v="PRD146"/>
    <x v="74"/>
    <x v="10"/>
    <x v="43"/>
    <s v="FreshMart Tiruppur Square"/>
    <x v="0"/>
    <n v="890380"/>
    <n v="3.8020845032458051E-4"/>
    <s v="EMP0298"/>
    <s v="Balaji Reddy"/>
    <s v="Billing"/>
    <n v="5"/>
    <n v="75.23"/>
    <x v="2"/>
    <n v="37.619999999999997"/>
    <n v="338.53"/>
    <n v="249.95"/>
    <n v="88.58"/>
    <n v="0.26166070953829795"/>
    <s v="UPI"/>
    <s v="Not Returned"/>
    <s v="In-Store"/>
    <x v="120"/>
    <s v="Weekday"/>
  </r>
  <r>
    <s v="INV101444"/>
    <x v="287"/>
    <s v="CUST0096"/>
    <s v="Hariharan Gounder"/>
    <s v="Gold"/>
    <s v="PRD029"/>
    <x v="11"/>
    <x v="1"/>
    <x v="78"/>
    <s v="FreshMart Mumbai Extension"/>
    <x v="1"/>
    <n v="520137"/>
    <n v="2.5822427552740909E-3"/>
    <s v="EMP0155"/>
    <s v="Vijay Chandran"/>
    <s v="Cashier"/>
    <n v="4"/>
    <n v="335.78"/>
    <x v="0"/>
    <n v="0"/>
    <n v="1343.12"/>
    <n v="1044.8800000000001"/>
    <n v="298.24"/>
    <n v="0.22205015188516292"/>
    <s v="UPI"/>
    <s v="Not Returned"/>
    <s v="Online"/>
    <x v="279"/>
    <s v="Weekday"/>
  </r>
  <r>
    <s v="INV101465"/>
    <x v="167"/>
    <s v="CUST0666"/>
    <s v="Anand Reddy"/>
    <s v="Gold"/>
    <s v="PRD007"/>
    <x v="131"/>
    <x v="9"/>
    <x v="16"/>
    <s v="FreshMart Salem Hub"/>
    <x v="0"/>
    <n v="846057"/>
    <n v="2.4667014160984421E-3"/>
    <s v="EMP0105"/>
    <s v="Nagarajan Mudaliar"/>
    <s v="Cashier"/>
    <n v="5"/>
    <n v="463.77"/>
    <x v="2"/>
    <n v="231.88"/>
    <n v="2086.9699999999998"/>
    <n v="1327.2"/>
    <n v="759.77"/>
    <n v="0.36405410715055803"/>
    <s v="UPI"/>
    <s v="Not Returned"/>
    <s v="In-Store"/>
    <x v="507"/>
    <s v="Weekday"/>
  </r>
  <r>
    <s v="INV101470"/>
    <x v="332"/>
    <s v="CUST0406"/>
    <s v="Gopal Naidu"/>
    <s v="Gold"/>
    <s v="PRD044"/>
    <x v="113"/>
    <x v="12"/>
    <x v="12"/>
    <s v="FreshMart Erode Circle"/>
    <x v="0"/>
    <n v="4909566"/>
    <n v="1.9714980916846824E-4"/>
    <s v="EMP0341"/>
    <s v="Indira Chandran"/>
    <s v="Billing"/>
    <n v="4"/>
    <n v="241.98"/>
    <x v="0"/>
    <n v="0"/>
    <n v="967.92"/>
    <n v="832.88"/>
    <n v="135.04"/>
    <n v="0.13951566245144226"/>
    <s v="UPI"/>
    <s v="Not Returned"/>
    <s v="In-Store"/>
    <x v="630"/>
    <s v="Weekday"/>
  </r>
  <r>
    <s v="INV101481"/>
    <x v="183"/>
    <s v="CUST0168"/>
    <s v="Naveen Prabhu"/>
    <s v="Gold"/>
    <s v="PRD113"/>
    <x v="38"/>
    <x v="3"/>
    <x v="144"/>
    <s v="FreshMart Pune Towers"/>
    <x v="1"/>
    <n v="531978"/>
    <n v="2.5527935365748208E-3"/>
    <s v="EMP0332"/>
    <s v="Udhay Gounder"/>
    <s v="Cashier"/>
    <n v="6"/>
    <n v="266.27999999999997"/>
    <x v="1"/>
    <n v="239.65"/>
    <n v="1358.03"/>
    <n v="1270.3800000000001"/>
    <n v="87.65"/>
    <n v="6.4542020426647431E-2"/>
    <s v="UPI"/>
    <s v="Not Returned"/>
    <s v="Online"/>
    <x v="185"/>
    <s v="Weekday"/>
  </r>
  <r>
    <s v="INV101483"/>
    <x v="196"/>
    <s v="CUST0244"/>
    <s v="Padma Naicker"/>
    <s v="Silver"/>
    <s v="PRD108"/>
    <x v="12"/>
    <x v="3"/>
    <x v="65"/>
    <s v="FreshMart Tiruppur Enclave"/>
    <x v="0"/>
    <n v="578838"/>
    <n v="2.6485821594297541E-3"/>
    <s v="EMP0011"/>
    <s v="Balamurugan Sharma"/>
    <s v="Billing"/>
    <n v="5"/>
    <n v="306.62"/>
    <x v="0"/>
    <n v="0"/>
    <n v="1533.1"/>
    <n v="1299.6500000000001"/>
    <n v="233.45"/>
    <n v="0.15227317200443546"/>
    <s v="UPI"/>
    <s v="Returned"/>
    <s v="In-Store"/>
    <x v="360"/>
    <s v="Weekday"/>
  </r>
  <r>
    <s v="INV101496"/>
    <x v="349"/>
    <s v="CUST0260"/>
    <s v="Geetha Achari"/>
    <s v="Silver"/>
    <s v="PRD004"/>
    <x v="89"/>
    <x v="9"/>
    <x v="137"/>
    <s v="FreshMart Surat Arcade"/>
    <x v="1"/>
    <n v="1016387"/>
    <n v="1.5673163863764491E-3"/>
    <s v="EMP0038"/>
    <s v="Yamuna Achari"/>
    <s v="Inventory"/>
    <n v="4"/>
    <n v="398.25"/>
    <x v="0"/>
    <n v="0"/>
    <n v="1593"/>
    <n v="946.16"/>
    <n v="646.84"/>
    <n v="0.40605147520401758"/>
    <s v="UPI"/>
    <s v="Not Returned"/>
    <s v="In-Store"/>
    <x v="21"/>
    <s v="Weekday"/>
  </r>
  <r>
    <s v="INV101497"/>
    <x v="122"/>
    <s v="CUST0194"/>
    <s v="Bhuvana Subramaniam"/>
    <s v="Silver"/>
    <s v="PRD073"/>
    <x v="61"/>
    <x v="2"/>
    <x v="170"/>
    <s v="FreshMart Surat Nagar"/>
    <x v="1"/>
    <n v="767131"/>
    <n v="1.5356438470091808E-3"/>
    <s v="EMP0072"/>
    <s v="Madhavan Venkataraman"/>
    <s v="Sales"/>
    <n v="3"/>
    <n v="392.68"/>
    <x v="0"/>
    <n v="0"/>
    <n v="1178.04"/>
    <n v="957.15"/>
    <n v="220.89"/>
    <n v="0.18750636650707955"/>
    <s v="UPI"/>
    <s v="Not Returned"/>
    <s v="Online"/>
    <x v="728"/>
    <s v="Weekday"/>
  </r>
  <r>
    <s v="INV101498"/>
    <x v="285"/>
    <s v="CUST0568"/>
    <s v="Hemalatha Menon"/>
    <s v="Gold"/>
    <s v="PRD074"/>
    <x v="2"/>
    <x v="2"/>
    <x v="61"/>
    <s v="FreshMart Ahmedabad Arcade"/>
    <x v="1"/>
    <n v="2632479"/>
    <n v="4.9938480041056353E-4"/>
    <s v="EMP0340"/>
    <s v="Nithya Subramaniam"/>
    <s v="Cashier"/>
    <n v="3"/>
    <n v="461.27"/>
    <x v="4"/>
    <n v="69.19"/>
    <n v="1314.62"/>
    <n v="942.78"/>
    <n v="371.84"/>
    <n v="0.28284979689948425"/>
    <s v="UPI"/>
    <s v="Not Returned"/>
    <s v="Online"/>
    <x v="422"/>
    <s v="Weekday"/>
  </r>
  <r>
    <s v="INV101500"/>
    <x v="321"/>
    <s v="CUST0305"/>
    <s v="Hemalatha Mudaliar"/>
    <s v="Bronze"/>
    <s v="PRD028"/>
    <x v="48"/>
    <x v="1"/>
    <x v="9"/>
    <s v="FreshMart Hyderabad Heights"/>
    <x v="0"/>
    <n v="967200"/>
    <n v="1.2202956989247312E-3"/>
    <s v="EMP0064"/>
    <s v="Sanjay Venkataraman"/>
    <s v="Cashier"/>
    <n v="3"/>
    <n v="380.12"/>
    <x v="2"/>
    <n v="114.04"/>
    <n v="1180.27"/>
    <n v="929.94"/>
    <n v="250.33"/>
    <n v="0.21209553746176724"/>
    <s v="UPI"/>
    <s v="Not Returned"/>
    <s v="Online"/>
    <x v="729"/>
    <s v="Weekend"/>
  </r>
  <r>
    <s v="INV101502"/>
    <x v="77"/>
    <s v="CUST0209"/>
    <s v="Udhay Pandian"/>
    <s v="Gold"/>
    <s v="PRD059"/>
    <x v="133"/>
    <x v="11"/>
    <x v="13"/>
    <s v="FreshMart Madurai Crossing"/>
    <x v="0"/>
    <n v="1921769"/>
    <n v="8.5657017050436352E-4"/>
    <s v="EMP0156"/>
    <s v="Malathi Naicker"/>
    <s v="Inventory"/>
    <n v="3"/>
    <n v="548.71"/>
    <x v="0"/>
    <n v="0"/>
    <n v="1646.13"/>
    <n v="1089.8699999999999"/>
    <n v="556.26"/>
    <n v="0.33791984837163525"/>
    <s v="UPI"/>
    <s v="Returned"/>
    <s v="In-Store"/>
    <x v="711"/>
    <s v="Weekday"/>
  </r>
  <r>
    <s v="INV101503"/>
    <x v="300"/>
    <s v="CUST0425"/>
    <s v="Balaji Mudaliar"/>
    <s v="Gold"/>
    <s v="PRD004"/>
    <x v="89"/>
    <x v="9"/>
    <x v="161"/>
    <s v="FreshMart Ahmedabad Junction"/>
    <x v="1"/>
    <n v="594561"/>
    <n v="5.9729111058411171E-3"/>
    <s v="EMP0089"/>
    <s v="Kalpana Balan"/>
    <s v="Cashier"/>
    <n v="7"/>
    <n v="441.15"/>
    <x v="0"/>
    <n v="0"/>
    <n v="3551.26"/>
    <n v="1655.78"/>
    <n v="1895.48"/>
    <n v="0.53374858500926425"/>
    <s v="UPI"/>
    <s v="Not Returned"/>
    <s v="In-Store"/>
    <x v="277"/>
    <s v="Weekend"/>
  </r>
  <r>
    <s v="INV101506"/>
    <x v="75"/>
    <s v="CUST0634"/>
    <s v="Chandrasekar Pandian"/>
    <s v="Gold"/>
    <s v="PRD064"/>
    <x v="53"/>
    <x v="11"/>
    <x v="114"/>
    <s v="FreshMart Bengaluru Junction"/>
    <x v="0"/>
    <n v="4116030"/>
    <n v="6.3010959589701728E-4"/>
    <s v="EMP0163"/>
    <s v="Revathi Raj"/>
    <s v="Cashier"/>
    <n v="7"/>
    <n v="435.89"/>
    <x v="1"/>
    <n v="457.68"/>
    <n v="2593.5500000000002"/>
    <n v="1929.69"/>
    <n v="663.86"/>
    <n v="0.25596576121532261"/>
    <s v="UPI"/>
    <s v="Returned"/>
    <s v="In-Store"/>
    <x v="286"/>
    <s v="Weekday"/>
  </r>
  <r>
    <s v="INV101507"/>
    <x v="153"/>
    <s v="CUST0611"/>
    <s v="Vasanth Iyer"/>
    <s v="Gold"/>
    <s v="PRD004"/>
    <x v="89"/>
    <x v="9"/>
    <x v="17"/>
    <s v="FreshMart Coimbatore Heights"/>
    <x v="0"/>
    <n v="5159296"/>
    <n v="5.9921159786141369E-4"/>
    <s v="EMP0046"/>
    <s v="Pandi Subramaniam"/>
    <s v="Sales"/>
    <n v="7"/>
    <n v="426.71"/>
    <x v="2"/>
    <n v="298.7"/>
    <n v="3091.51"/>
    <n v="1655.78"/>
    <n v="1435.73"/>
    <n v="0.46441059546952779"/>
    <s v="UPI"/>
    <s v="Not Returned"/>
    <s v="Online"/>
    <x v="43"/>
    <s v="Weekend"/>
  </r>
  <r>
    <s v="INV101508"/>
    <x v="354"/>
    <s v="CUST0436"/>
    <s v="Hari Pillai"/>
    <s v="Gold"/>
    <s v="PRD124"/>
    <x v="22"/>
    <x v="6"/>
    <x v="42"/>
    <s v="FreshMart Madurai Colony"/>
    <x v="0"/>
    <n v="2169082"/>
    <n v="3.444959664964257E-4"/>
    <s v="EMP0285"/>
    <s v="Lalitha Murugan"/>
    <s v="Store Manager"/>
    <n v="6"/>
    <n v="124.54"/>
    <x v="0"/>
    <n v="0"/>
    <n v="747.24"/>
    <n v="653.52"/>
    <n v="93.72"/>
    <n v="0.12542155130881644"/>
    <s v="UPI"/>
    <s v="Not Returned"/>
    <s v="In-Store"/>
    <x v="469"/>
    <s v="Weekday"/>
  </r>
  <r>
    <s v="INV101511"/>
    <x v="64"/>
    <s v="CUST0183"/>
    <s v="Tara Balan"/>
    <s v="Silver"/>
    <s v="PRD023"/>
    <x v="102"/>
    <x v="0"/>
    <x v="57"/>
    <s v="FreshMart Hyderabad Extension"/>
    <x v="0"/>
    <n v="2273658"/>
    <n v="1.3849488357527826E-4"/>
    <s v="EMP0074"/>
    <s v="Indira Varma"/>
    <s v="Sales"/>
    <n v="1"/>
    <n v="342.27"/>
    <x v="3"/>
    <n v="68.45"/>
    <n v="314.89"/>
    <n v="266.10000000000002"/>
    <n v="48.79"/>
    <n v="0.15494299596684558"/>
    <s v="UPI"/>
    <s v="Not Returned"/>
    <s v="Mobile App"/>
    <x v="116"/>
    <s v="Weekend"/>
  </r>
  <r>
    <s v="INV101515"/>
    <x v="164"/>
    <s v="CUST0290"/>
    <s v="Uma Pillai"/>
    <s v="Bronze"/>
    <s v="PRD030"/>
    <x v="9"/>
    <x v="1"/>
    <x v="32"/>
    <s v="FreshMart Bengaluru Colony"/>
    <x v="0"/>
    <n v="4433499"/>
    <n v="1.4017596485304271E-4"/>
    <s v="EMP0155"/>
    <s v="Vijay Chandran"/>
    <s v="Cashier"/>
    <n v="4"/>
    <n v="172.63"/>
    <x v="2"/>
    <n v="69.05"/>
    <n v="621.47"/>
    <n v="568"/>
    <n v="53.47"/>
    <n v="8.6037942298099662E-2"/>
    <s v="UPI"/>
    <s v="Not Returned"/>
    <s v="In-Store"/>
    <x v="487"/>
    <s v="Weekday"/>
  </r>
  <r>
    <s v="INV101523"/>
    <x v="343"/>
    <s v="CUST0101"/>
    <s v="Dinesh Nair"/>
    <s v="Silver"/>
    <s v="PRD025"/>
    <x v="1"/>
    <x v="1"/>
    <x v="34"/>
    <s v="FreshMart Kochi Circle"/>
    <x v="0"/>
    <n v="4405163"/>
    <n v="3.482368302830111E-4"/>
    <s v="EMP0290"/>
    <s v="Balamurugan Iyer"/>
    <s v="Operations"/>
    <n v="4"/>
    <n v="383.51"/>
    <x v="0"/>
    <n v="0"/>
    <n v="1534.04"/>
    <n v="1143.5999999999999"/>
    <n v="390.44"/>
    <n v="0.25451748324685147"/>
    <s v="UPI"/>
    <s v="Not Returned"/>
    <s v="Online"/>
    <x v="183"/>
    <s v="Weekday"/>
  </r>
  <r>
    <s v="INV101530"/>
    <x v="357"/>
    <s v="CUST0522"/>
    <s v="Gayathri Naicker"/>
    <s v="Silver"/>
    <s v="PRD090"/>
    <x v="91"/>
    <x v="8"/>
    <x v="70"/>
    <s v="FreshMart Hyderabad Main Road"/>
    <x v="0"/>
    <n v="970105"/>
    <n v="1.8088763587446718E-3"/>
    <s v="EMP0308"/>
    <s v="Thenmozhi Selvam"/>
    <s v="Cashier"/>
    <n v="4"/>
    <n v="438.7"/>
    <x v="0"/>
    <n v="0"/>
    <n v="1754.8"/>
    <n v="1480.72"/>
    <n v="274.08"/>
    <n v="0.15618873945748804"/>
    <s v="UPI"/>
    <s v="Not Returned"/>
    <s v="Online"/>
    <x v="442"/>
    <s v="Weekday"/>
  </r>
  <r>
    <s v="INV101532"/>
    <x v="348"/>
    <s v="CUST0471"/>
    <s v="Latha Subramaniam"/>
    <s v="Silver"/>
    <s v="PRD051"/>
    <x v="43"/>
    <x v="5"/>
    <x v="95"/>
    <s v="FreshMart Erode Heights"/>
    <x v="0"/>
    <n v="486040"/>
    <n v="1.0350999917702248E-3"/>
    <s v="EMP0271"/>
    <s v="Dhanush Gounder"/>
    <s v="Inventory"/>
    <n v="4"/>
    <n v="147.97"/>
    <x v="1"/>
    <n v="88.78"/>
    <n v="503.1"/>
    <n v="451.2"/>
    <n v="51.9"/>
    <n v="0.10316040548598687"/>
    <s v="UPI"/>
    <s v="Not Returned"/>
    <s v="Online"/>
    <x v="476"/>
    <s v="Weekday"/>
  </r>
  <r>
    <s v="INV101536"/>
    <x v="48"/>
    <s v="CUST0137"/>
    <s v="Raghav Selvam"/>
    <s v="Gold"/>
    <s v="PRD116"/>
    <x v="85"/>
    <x v="3"/>
    <x v="74"/>
    <s v="FreshMart Surat Crossing"/>
    <x v="1"/>
    <n v="5188197"/>
    <n v="1.3877460705520627E-4"/>
    <s v="EMP0145"/>
    <s v="Ilango Reddy"/>
    <s v="Cashier"/>
    <n v="4"/>
    <n v="156.52000000000001"/>
    <x v="0"/>
    <n v="0"/>
    <n v="719.99"/>
    <n v="511.92"/>
    <n v="208.07"/>
    <n v="0.28899012486284531"/>
    <s v="UPI"/>
    <s v="Not Returned"/>
    <s v="Online"/>
    <x v="669"/>
    <s v="Weekend"/>
  </r>
  <r>
    <s v="INV101537"/>
    <x v="335"/>
    <s v="CUST0247"/>
    <s v="Chitra Nathan"/>
    <s v="Bronze"/>
    <s v="PRD041"/>
    <x v="135"/>
    <x v="12"/>
    <x v="62"/>
    <s v="FreshMart Lucknow Complex"/>
    <x v="2"/>
    <n v="4410653"/>
    <n v="5.6801113123158865E-5"/>
    <s v="EMP0073"/>
    <s v="Harini Prabhu"/>
    <s v="Sales"/>
    <n v="1"/>
    <n v="217.85"/>
    <x v="0"/>
    <n v="0"/>
    <n v="250.53"/>
    <n v="189.69"/>
    <n v="60.84"/>
    <n v="0.24284516824332417"/>
    <s v="UPI"/>
    <s v="Not Returned"/>
    <s v="In-Store"/>
    <x v="209"/>
    <s v="Weekend"/>
  </r>
  <r>
    <s v="INV101541"/>
    <x v="296"/>
    <s v="CUST0108"/>
    <s v="Tara Rao"/>
    <s v="Gold"/>
    <s v="PRD103"/>
    <x v="33"/>
    <x v="4"/>
    <x v="19"/>
    <s v="FreshMart Surat Plaza"/>
    <x v="1"/>
    <n v="494226"/>
    <n v="4.6625228134497178E-3"/>
    <s v="EMP0106"/>
    <s v="Banu Raj"/>
    <s v="Sales"/>
    <n v="6"/>
    <n v="404.27"/>
    <x v="4"/>
    <n v="121.28"/>
    <n v="2304.34"/>
    <n v="1820.46"/>
    <n v="483.88"/>
    <n v="0.20998637353862709"/>
    <s v="UPI"/>
    <s v="Not Returned"/>
    <s v="In-Store"/>
    <x v="68"/>
    <s v="Weekday"/>
  </r>
  <r>
    <s v="INV101549"/>
    <x v="131"/>
    <s v="CUST0493"/>
    <s v="Elango Nair"/>
    <s v="Gold"/>
    <s v="PRD100"/>
    <x v="142"/>
    <x v="4"/>
    <x v="88"/>
    <s v="FreshMart Nagpur Plaza"/>
    <x v="1"/>
    <n v="572932"/>
    <n v="2.9345541879315521E-3"/>
    <s v="EMP0202"/>
    <s v="Vani Chettiar"/>
    <s v="Sales"/>
    <n v="5"/>
    <n v="292.39999999999998"/>
    <x v="0"/>
    <n v="0"/>
    <n v="1681.3"/>
    <n v="1189.45"/>
    <n v="491.85"/>
    <n v="0.2925414857550705"/>
    <s v="UPI"/>
    <s v="Not Returned"/>
    <s v="In-Store"/>
    <x v="166"/>
    <s v="Weekend"/>
  </r>
  <r>
    <s v="INV101550"/>
    <x v="339"/>
    <s v="CUST0124"/>
    <s v="Manoj Iyer"/>
    <s v="Bronze"/>
    <s v="PRD121"/>
    <x v="78"/>
    <x v="6"/>
    <x v="34"/>
    <s v="FreshMart Kochi Circle"/>
    <x v="0"/>
    <n v="4405163"/>
    <n v="1.9473513238897177E-4"/>
    <s v="EMP0158"/>
    <s v="Kavya Varma"/>
    <s v="Sales"/>
    <n v="3"/>
    <n v="317.72000000000003"/>
    <x v="2"/>
    <n v="95.32"/>
    <n v="857.84"/>
    <n v="814.59"/>
    <n v="43.25"/>
    <n v="5.0417327240511046E-2"/>
    <s v="UPI"/>
    <s v="Not Returned"/>
    <s v="In-Store"/>
    <x v="437"/>
    <s v="Weekday"/>
  </r>
  <r>
    <s v="INV101551"/>
    <x v="78"/>
    <s v="CUST0346"/>
    <s v="Thenmozhi Devi"/>
    <s v="Gold"/>
    <s v="PRD096"/>
    <x v="132"/>
    <x v="4"/>
    <x v="8"/>
    <s v="FreshMart Kochi Plaza"/>
    <x v="0"/>
    <n v="2481146"/>
    <n v="7.3121049708481487E-4"/>
    <s v="EMP0027"/>
    <s v="Priya Sharma"/>
    <s v="Billing"/>
    <n v="8"/>
    <n v="226.78"/>
    <x v="0"/>
    <n v="0"/>
    <n v="1814.24"/>
    <n v="1361.6"/>
    <n v="452.64"/>
    <n v="0.24949290060851925"/>
    <s v="UPI"/>
    <s v="Not Returned"/>
    <s v="In-Store"/>
    <x v="502"/>
    <s v="Weekday"/>
  </r>
  <r>
    <s v="INV101554"/>
    <x v="245"/>
    <s v="CUST0441"/>
    <s v="Hari Kumar"/>
    <s v="Silver"/>
    <s v="PRD062"/>
    <x v="112"/>
    <x v="11"/>
    <x v="131"/>
    <s v="FreshMart Nagpur Towers"/>
    <x v="0"/>
    <n v="2322017"/>
    <n v="6.6291073665696672E-4"/>
    <s v="EMP0302"/>
    <s v="Anitha Subramaniam"/>
    <s v="Sales"/>
    <n v="3"/>
    <n v="446.17"/>
    <x v="0"/>
    <n v="0"/>
    <n v="1539.29"/>
    <n v="976.83"/>
    <n v="562.46"/>
    <n v="0.36540223089866108"/>
    <s v="UPI"/>
    <s v="Not Returned"/>
    <s v="Online"/>
    <x v="528"/>
    <s v="Weekend"/>
  </r>
  <r>
    <s v="INV101555"/>
    <x v="169"/>
    <s v="CUST0590"/>
    <s v="Kavya Reddy"/>
    <s v="Silver"/>
    <s v="PRD113"/>
    <x v="38"/>
    <x v="3"/>
    <x v="73"/>
    <s v="FreshMart Hyderabad Market"/>
    <x v="0"/>
    <n v="1996693"/>
    <n v="9.4781721576626954E-5"/>
    <s v="EMP0119"/>
    <s v="Om Sharma"/>
    <s v="Sales"/>
    <n v="1"/>
    <n v="236.56"/>
    <x v="3"/>
    <n v="47.31"/>
    <n v="189.25"/>
    <n v="211.73"/>
    <n v="-22.48"/>
    <n v="-0.11878467635402906"/>
    <s v="UPI"/>
    <s v="Not Returned"/>
    <s v="In-Store"/>
    <x v="313"/>
    <s v="Weekday"/>
  </r>
  <r>
    <s v="INV101557"/>
    <x v="137"/>
    <s v="CUST0264"/>
    <s v="Kavya Sharma"/>
    <s v="Gold"/>
    <s v="PRD094"/>
    <x v="109"/>
    <x v="4"/>
    <x v="26"/>
    <s v="FreshMart Chennai Gardens"/>
    <x v="0"/>
    <n v="1922335"/>
    <n v="1.2281314130991737E-3"/>
    <s v="EMP0122"/>
    <s v="Rajesh Chettiar"/>
    <s v="Cashier"/>
    <n v="8"/>
    <n v="327.9"/>
    <x v="2"/>
    <n v="262.32"/>
    <n v="2360.88"/>
    <n v="2005.52"/>
    <n v="355.36"/>
    <n v="0.15052014503066652"/>
    <s v="UPI"/>
    <s v="Not Returned"/>
    <s v="In-Store"/>
    <x v="348"/>
    <s v="Weekday"/>
  </r>
  <r>
    <s v="INV101562"/>
    <x v="25"/>
    <s v="CUST0284"/>
    <s v="Usha Gounder"/>
    <s v="Bronze"/>
    <s v="PRD104"/>
    <x v="100"/>
    <x v="4"/>
    <x v="81"/>
    <s v="FreshMart Tiruppur Colony"/>
    <x v="0"/>
    <n v="977898"/>
    <n v="3.3226369212330942E-4"/>
    <s v="EMP0325"/>
    <s v="Chandran Naidu"/>
    <s v="Cashier"/>
    <n v="2"/>
    <n v="191.13"/>
    <x v="1"/>
    <n v="57.34"/>
    <n v="324.92"/>
    <n v="306.83999999999997"/>
    <n v="18.079999999999998"/>
    <n v="5.5644466330173573E-2"/>
    <s v="UPI"/>
    <s v="Not Returned"/>
    <s v="In-Store"/>
    <x v="689"/>
    <s v="Weekday"/>
  </r>
  <r>
    <s v="INV101566"/>
    <x v="19"/>
    <s v="CUST0372"/>
    <s v="Harini Sharma"/>
    <s v="Bronze"/>
    <s v="PRD061"/>
    <x v="130"/>
    <x v="11"/>
    <x v="171"/>
    <s v="FreshMart Ahmedabad Square"/>
    <x v="1"/>
    <n v="4200752"/>
    <n v="2.0934108940494464E-4"/>
    <s v="EMP0039"/>
    <s v="Indira Menon"/>
    <s v="Store Manager"/>
    <n v="3"/>
    <n v="318.62"/>
    <x v="3"/>
    <n v="191.17"/>
    <n v="879.39"/>
    <n v="665.16"/>
    <n v="214.23"/>
    <n v="0.24361204926141983"/>
    <s v="UPI"/>
    <s v="Not Returned"/>
    <s v="In-Store"/>
    <x v="516"/>
    <s v="Weekend"/>
  </r>
  <r>
    <s v="INV101573"/>
    <x v="91"/>
    <s v="CUST0316"/>
    <s v="Aishwarya Iyer"/>
    <s v="Bronze"/>
    <s v="PRD149"/>
    <x v="24"/>
    <x v="10"/>
    <x v="89"/>
    <s v="FreshMart Salem Bypass"/>
    <x v="0"/>
    <n v="5200952"/>
    <n v="9.8779992585972722E-5"/>
    <s v="EMP0115"/>
    <s v="Vasanth Menon"/>
    <s v="Store Manager"/>
    <n v="3"/>
    <n v="171.25"/>
    <x v="0"/>
    <n v="0"/>
    <n v="513.75"/>
    <n v="372.99"/>
    <n v="140.76"/>
    <n v="0.27398540145985401"/>
    <s v="UPI"/>
    <s v="Not Returned"/>
    <s v="In-Store"/>
    <x v="566"/>
    <s v="Weekday"/>
  </r>
  <r>
    <s v="INV101592"/>
    <x v="23"/>
    <s v="CUST0588"/>
    <s v="Arun Menon"/>
    <s v="Bronze"/>
    <s v="PRD034"/>
    <x v="84"/>
    <x v="1"/>
    <x v="87"/>
    <s v="FreshMart Ahmedabad Hub"/>
    <x v="1"/>
    <n v="817396"/>
    <n v="5.2691718579489012E-4"/>
    <s v="EMP0138"/>
    <s v="Dinesh Velan"/>
    <s v="Cashier"/>
    <n v="3"/>
    <n v="124.84"/>
    <x v="0"/>
    <n v="0"/>
    <n v="430.7"/>
    <n v="292.05"/>
    <n v="138.65"/>
    <n v="0.32191780821917809"/>
    <s v="UPI"/>
    <s v="Not Returned"/>
    <s v="In-Store"/>
    <x v="409"/>
    <s v="Weekend"/>
  </r>
  <r>
    <s v="INV101593"/>
    <x v="167"/>
    <s v="CUST0179"/>
    <s v="Chitra Mudaliar"/>
    <s v="Gold"/>
    <s v="PRD031"/>
    <x v="90"/>
    <x v="1"/>
    <x v="13"/>
    <s v="FreshMart Madurai Crossing"/>
    <x v="0"/>
    <n v="1921769"/>
    <n v="1.0487993093862998E-3"/>
    <s v="EMP0020"/>
    <s v="Yazhini Prabhu"/>
    <s v="Inventory"/>
    <n v="6"/>
    <n v="373.25"/>
    <x v="2"/>
    <n v="223.95"/>
    <n v="2015.55"/>
    <n v="1630.68"/>
    <n v="384.87"/>
    <n v="0.19095036094366302"/>
    <s v="UPI"/>
    <s v="Not Returned"/>
    <s v="In-Store"/>
    <x v="499"/>
    <s v="Weekday"/>
  </r>
  <r>
    <s v="INV101594"/>
    <x v="268"/>
    <s v="CUST0141"/>
    <s v="Jagan Rao"/>
    <s v="Bronze"/>
    <s v="PRD011"/>
    <x v="86"/>
    <x v="9"/>
    <x v="101"/>
    <s v="FreshMart Kochi Main Road"/>
    <x v="0"/>
    <n v="1018249"/>
    <n v="1.901401327180287E-4"/>
    <s v="EMP0140"/>
    <s v="Kavya Sharma"/>
    <s v="Sales"/>
    <n v="1"/>
    <n v="168.36"/>
    <x v="0"/>
    <n v="0"/>
    <n v="193.61"/>
    <n v="102.23"/>
    <n v="91.38"/>
    <n v="0.47197975311192597"/>
    <s v="UPI"/>
    <s v="Not Returned"/>
    <s v="In-Store"/>
    <x v="560"/>
    <s v="Weekend"/>
  </r>
  <r>
    <s v="INV101602"/>
    <x v="160"/>
    <s v="CUST0398"/>
    <s v="Balamurugan Menon"/>
    <s v="Gold"/>
    <s v="PRD112"/>
    <x v="16"/>
    <x v="3"/>
    <x v="41"/>
    <s v="FreshMart Mysuru Crossing"/>
    <x v="0"/>
    <n v="2319174"/>
    <n v="4.4683581309552453E-4"/>
    <s v="EMP0253"/>
    <s v="Vasanthi Naicker"/>
    <s v="HR"/>
    <n v="4"/>
    <n v="281.60000000000002"/>
    <x v="3"/>
    <n v="225.28"/>
    <n v="1036.29"/>
    <n v="842.08"/>
    <n v="194.21"/>
    <n v="0.18740892993274086"/>
    <s v="UPI"/>
    <s v="Not Returned"/>
    <s v="In-Store"/>
    <x v="370"/>
    <s v="Weekend"/>
  </r>
  <r>
    <s v="INV101612"/>
    <x v="71"/>
    <s v="CUST0064"/>
    <s v="Tara Nair"/>
    <s v="Bronze"/>
    <s v="PRD070"/>
    <x v="6"/>
    <x v="2"/>
    <x v="15"/>
    <s v="FreshMart Tiruppur Complex"/>
    <x v="0"/>
    <n v="4327607"/>
    <n v="1.8612364754932691E-4"/>
    <s v="EMP0283"/>
    <s v="Suresh Pandian"/>
    <s v="Sales"/>
    <n v="3"/>
    <n v="233.47"/>
    <x v="0"/>
    <n v="0"/>
    <n v="805.47"/>
    <n v="566.94000000000005"/>
    <n v="238.53"/>
    <n v="0.2961376587582405"/>
    <s v="UPI"/>
    <s v="Not Returned"/>
    <s v="In-Store"/>
    <x v="682"/>
    <s v="Weekend"/>
  </r>
  <r>
    <s v="INV101615"/>
    <x v="78"/>
    <s v="CUST0134"/>
    <s v="Balaji Chettiar"/>
    <s v="Bronze"/>
    <s v="PRD007"/>
    <x v="131"/>
    <x v="9"/>
    <x v="28"/>
    <s v="FreshMart Bengaluru Square"/>
    <x v="0"/>
    <n v="2183318"/>
    <n v="6.4121213675699098E-4"/>
    <s v="EMP0312"/>
    <s v="Vasanthi Chettiar"/>
    <s v="Sales"/>
    <n v="4"/>
    <n v="437.49"/>
    <x v="3"/>
    <n v="349.99"/>
    <n v="1399.97"/>
    <n v="1061.76"/>
    <n v="338.21"/>
    <n v="0.24158374822317619"/>
    <s v="UPI"/>
    <s v="Not Returned"/>
    <s v="In-Store"/>
    <x v="85"/>
    <s v="Weekday"/>
  </r>
  <r>
    <s v="INV101619"/>
    <x v="251"/>
    <s v="CUST0107"/>
    <s v="Naveen Sekar"/>
    <s v="Bronze"/>
    <s v="PRD022"/>
    <x v="10"/>
    <x v="0"/>
    <x v="14"/>
    <s v="FreshMart Bengaluru Circle"/>
    <x v="0"/>
    <n v="926537"/>
    <n v="1.5433706371143301E-3"/>
    <s v="EMP0263"/>
    <s v="Vani Nair"/>
    <s v="Cashier"/>
    <n v="4"/>
    <n v="397.22"/>
    <x v="2"/>
    <n v="158.88999999999999"/>
    <n v="1429.99"/>
    <n v="1277.48"/>
    <n v="152.51"/>
    <n v="0.10665109546220602"/>
    <s v="UPI"/>
    <s v="Not Returned"/>
    <s v="In-Store"/>
    <x v="331"/>
    <s v="Weekday"/>
  </r>
  <r>
    <s v="INV101623"/>
    <x v="67"/>
    <s v="CUST0435"/>
    <s v="Rajesh Devi"/>
    <s v="Silver"/>
    <s v="PRD019"/>
    <x v="35"/>
    <x v="0"/>
    <x v="33"/>
    <s v="FreshMart Mysuru Circle"/>
    <x v="0"/>
    <n v="968457"/>
    <n v="4.635621406009766E-4"/>
    <s v="EMP0017"/>
    <s v="Ovi Sharma"/>
    <s v="Sales"/>
    <n v="1"/>
    <n v="448.94"/>
    <x v="0"/>
    <n v="0"/>
    <n v="448.94"/>
    <n v="380.08"/>
    <n v="68.86"/>
    <n v="0.1533835256381699"/>
    <s v="UPI"/>
    <s v="Not Returned"/>
    <s v="Mobile App"/>
    <x v="320"/>
    <s v="Weekday"/>
  </r>
  <r>
    <s v="INV101633"/>
    <x v="139"/>
    <s v="CUST0066"/>
    <s v="Bhavani Sharma"/>
    <s v="Silver"/>
    <s v="PRD031"/>
    <x v="90"/>
    <x v="1"/>
    <x v="12"/>
    <s v="FreshMart Erode Circle"/>
    <x v="0"/>
    <n v="4909566"/>
    <n v="2.5111384590817193E-4"/>
    <s v="EMP0203"/>
    <s v="Hariharan Sekar"/>
    <s v="Operations"/>
    <n v="4"/>
    <n v="342.46"/>
    <x v="2"/>
    <n v="136.97999999999999"/>
    <n v="1232.8599999999999"/>
    <n v="1087.1199999999999"/>
    <n v="145.74"/>
    <n v="0.11821293577535164"/>
    <s v="UPI"/>
    <s v="Not Returned"/>
    <s v="In-Store"/>
    <x v="622"/>
    <s v="Weekday"/>
  </r>
  <r>
    <s v="INV101645"/>
    <x v="13"/>
    <s v="CUST0357"/>
    <s v="Sundar Naicker"/>
    <s v="Silver"/>
    <s v="PRD053"/>
    <x v="50"/>
    <x v="5"/>
    <x v="147"/>
    <s v="FreshMart Delhi Extension"/>
    <x v="2"/>
    <n v="426625"/>
    <n v="7.083269850571345E-4"/>
    <s v="EMP0032"/>
    <s v="Kavya Nair"/>
    <s v="Cashier"/>
    <n v="1"/>
    <n v="262.77"/>
    <x v="0"/>
    <n v="0"/>
    <n v="302.19"/>
    <n v="194.64"/>
    <n v="107.55"/>
    <n v="0.35590191601310434"/>
    <s v="UPI"/>
    <s v="Returned"/>
    <s v="In-Store"/>
    <x v="589"/>
    <s v="Weekend"/>
  </r>
  <r>
    <s v="INV101647"/>
    <x v="174"/>
    <s v="CUST0250"/>
    <s v="Nirmala Mudaliar"/>
    <s v="Bronze"/>
    <s v="PRD110"/>
    <x v="47"/>
    <x v="3"/>
    <x v="117"/>
    <s v="FreshMart Mumbai Towers"/>
    <x v="1"/>
    <n v="427159"/>
    <n v="2.2399153476808402E-3"/>
    <s v="EMP0268"/>
    <s v="Dhanya Sharma"/>
    <s v="Store Manager"/>
    <n v="3"/>
    <n v="291.93"/>
    <x v="4"/>
    <n v="43.79"/>
    <n v="956.8"/>
    <n v="761.1"/>
    <n v="195.7"/>
    <n v="0.20453595317725753"/>
    <s v="UPI"/>
    <s v="Not Returned"/>
    <s v="In-Store"/>
    <x v="227"/>
    <s v="Weekend"/>
  </r>
  <r>
    <s v="INV101661"/>
    <x v="198"/>
    <s v="CUST0483"/>
    <s v="Deepak Chandran"/>
    <s v="Silver"/>
    <s v="PRD027"/>
    <x v="17"/>
    <x v="1"/>
    <x v="127"/>
    <s v="FreshMart Guwahati Point"/>
    <x v="3"/>
    <n v="4215863"/>
    <n v="3.3020522725714763E-5"/>
    <s v="EMP0003"/>
    <s v="Manoj Achari"/>
    <s v="Sales"/>
    <n v="1"/>
    <n v="139.21"/>
    <x v="0"/>
    <n v="0"/>
    <n v="139.21"/>
    <n v="106.99"/>
    <n v="32.22"/>
    <n v="0.23144889016593634"/>
    <s v="UPI"/>
    <s v="Not Returned"/>
    <s v="In-Store"/>
    <x v="612"/>
    <s v="Weekday"/>
  </r>
  <r>
    <s v="INV101675"/>
    <x v="18"/>
    <s v="CUST0655"/>
    <s v="Sangeetha Mudaliar"/>
    <s v="Silver"/>
    <s v="PRD097"/>
    <x v="7"/>
    <x v="4"/>
    <x v="25"/>
    <s v="FreshMart Jaipur Market"/>
    <x v="2"/>
    <n v="2549253"/>
    <n v="7.4282152457994563E-4"/>
    <s v="EMP0052"/>
    <s v="Pandi Iyer"/>
    <s v="Sales"/>
    <n v="5"/>
    <n v="365.92"/>
    <x v="2"/>
    <n v="182.96"/>
    <n v="1893.64"/>
    <n v="1551.9"/>
    <n v="341.74"/>
    <n v="0.18046724826260535"/>
    <s v="UPI"/>
    <s v="Not Returned"/>
    <s v="Online"/>
    <x v="558"/>
    <s v="Weekend"/>
  </r>
  <r>
    <s v="INV101679"/>
    <x v="2"/>
    <s v="CUST0450"/>
    <s v="Bhavani Chettiar"/>
    <s v="Gold"/>
    <s v="PRD043"/>
    <x v="137"/>
    <x v="12"/>
    <x v="59"/>
    <s v="FreshMart Mysuru Square"/>
    <x v="0"/>
    <n v="4282083"/>
    <n v="1.0201110067226628E-4"/>
    <s v="EMP0275"/>
    <s v="Tara Kumar"/>
    <s v="Billing"/>
    <n v="8"/>
    <n v="47.48"/>
    <x v="0"/>
    <n v="0"/>
    <n v="436.82"/>
    <n v="292.72000000000003"/>
    <n v="144.1"/>
    <n v="0.32988416281305799"/>
    <s v="UPI"/>
    <s v="Not Returned"/>
    <s v="In-Store"/>
    <x v="730"/>
    <s v="Weekend"/>
  </r>
  <r>
    <s v="INV101681"/>
    <x v="78"/>
    <s v="CUST0144"/>
    <s v="Lalitha Chandran"/>
    <s v="Gold"/>
    <s v="PRD079"/>
    <x v="28"/>
    <x v="2"/>
    <x v="117"/>
    <s v="FreshMart Mumbai Towers"/>
    <x v="1"/>
    <n v="427159"/>
    <n v="4.1982025428470432E-3"/>
    <s v="EMP0307"/>
    <s v="Kishore Chandran"/>
    <s v="Cashier"/>
    <n v="8"/>
    <n v="263.72000000000003"/>
    <x v="1"/>
    <n v="316.45999999999998"/>
    <n v="1793.3"/>
    <n v="1552.48"/>
    <n v="240.82"/>
    <n v="0.13428874142642055"/>
    <s v="UPI"/>
    <s v="Not Returned"/>
    <s v="In-Store"/>
    <x v="374"/>
    <s v="Weekday"/>
  </r>
  <r>
    <s v="INV101685"/>
    <x v="62"/>
    <s v="CUST0317"/>
    <s v="Prasath Nathan"/>
    <s v="Silver"/>
    <s v="PRD013"/>
    <x v="44"/>
    <x v="0"/>
    <x v="41"/>
    <s v="FreshMart Mysuru Crossing"/>
    <x v="0"/>
    <n v="2319174"/>
    <n v="7.1866104052563542E-5"/>
    <s v="EMP0253"/>
    <s v="Vasanthi Naicker"/>
    <s v="HR"/>
    <n v="1"/>
    <n v="161.03"/>
    <x v="2"/>
    <n v="16.100000000000001"/>
    <n v="166.67"/>
    <n v="124.24"/>
    <n v="42.43"/>
    <n v="0.25457490850182996"/>
    <s v="UPI"/>
    <s v="Returned"/>
    <s v="Online"/>
    <x v="320"/>
    <s v="Weekend"/>
  </r>
  <r>
    <s v="INV101686"/>
    <x v="224"/>
    <s v="CUST0205"/>
    <s v="Lalitha Nathan"/>
    <s v="Gold"/>
    <s v="PRD052"/>
    <x v="98"/>
    <x v="5"/>
    <x v="44"/>
    <s v="FreshMart Tiruppur Plaza"/>
    <x v="0"/>
    <n v="4650212"/>
    <n v="2.23654319415975E-4"/>
    <s v="EMP0264"/>
    <s v="Bhavani Iyer"/>
    <s v="Sales"/>
    <n v="3"/>
    <n v="346.68"/>
    <x v="0"/>
    <n v="0"/>
    <n v="1040.04"/>
    <n v="766.47"/>
    <n v="273.57"/>
    <n v="0.26303796007845853"/>
    <s v="UPI"/>
    <s v="Not Returned"/>
    <s v="In-Store"/>
    <x v="585"/>
    <s v="Weekday"/>
  </r>
  <r>
    <s v="INV101692"/>
    <x v="212"/>
    <s v="CUST0379"/>
    <s v="Aishwarya Pandian"/>
    <s v="Silver"/>
    <s v="PRD143"/>
    <x v="107"/>
    <x v="10"/>
    <x v="86"/>
    <s v="FreshMart Chennai Junction"/>
    <x v="0"/>
    <n v="544019"/>
    <n v="1.1600330135528355E-3"/>
    <s v="EMP0157"/>
    <s v="Elango Velan"/>
    <s v="Cashier"/>
    <n v="3"/>
    <n v="210.36"/>
    <x v="0"/>
    <n v="0"/>
    <n v="631.08000000000004"/>
    <n v="466.95"/>
    <n v="164.13"/>
    <n v="0.26007796158965579"/>
    <s v="UPI"/>
    <s v="Not Returned"/>
    <s v="In-Store"/>
    <x v="315"/>
    <s v="Weekday"/>
  </r>
  <r>
    <s v="INV101694"/>
    <x v="191"/>
    <s v="CUST0077"/>
    <s v="Dhanya Krishnan"/>
    <s v="Bronze"/>
    <s v="PRD011"/>
    <x v="86"/>
    <x v="9"/>
    <x v="69"/>
    <s v="FreshMart Coimbatore Plaza"/>
    <x v="0"/>
    <n v="982441"/>
    <n v="3.941508955754086E-4"/>
    <s v="EMP0349"/>
    <s v="Jagan Balan"/>
    <s v="Cashier"/>
    <n v="2"/>
    <n v="168.36"/>
    <x v="0"/>
    <n v="0"/>
    <n v="387.23"/>
    <n v="204.46"/>
    <n v="182.77"/>
    <n v="0.47199338894197246"/>
    <s v="UPI"/>
    <s v="Not Returned"/>
    <s v="Mobile App"/>
    <x v="319"/>
    <s v="Weekend"/>
  </r>
  <r>
    <s v="INV101695"/>
    <x v="247"/>
    <s v="CUST0147"/>
    <s v="Hari Rao"/>
    <s v="Silver"/>
    <s v="PRD026"/>
    <x v="99"/>
    <x v="1"/>
    <x v="6"/>
    <s v="FreshMart Surat Junction"/>
    <x v="1"/>
    <n v="2138213"/>
    <n v="7.3240130894349626E-4"/>
    <s v="EMP0257"/>
    <s v="Sangeetha Naidu"/>
    <s v="Cashier"/>
    <n v="5"/>
    <n v="329.69"/>
    <x v="4"/>
    <n v="82.42"/>
    <n v="1566.03"/>
    <n v="1236.25"/>
    <n v="329.78"/>
    <n v="0.21058344987005356"/>
    <s v="UPI"/>
    <s v="Not Returned"/>
    <s v="Online"/>
    <x v="572"/>
    <s v="Weekday"/>
  </r>
  <r>
    <s v="INV101697"/>
    <x v="133"/>
    <s v="CUST0033"/>
    <s v="Nirmala Sekar"/>
    <s v="Bronze"/>
    <s v="PRD016"/>
    <x v="34"/>
    <x v="0"/>
    <x v="42"/>
    <s v="FreshMart Madurai Colony"/>
    <x v="0"/>
    <n v="2169082"/>
    <n v="8.5773612984663564E-5"/>
    <s v="EMP0285"/>
    <s v="Lalitha Murugan"/>
    <s v="Store Manager"/>
    <n v="3"/>
    <n v="59.92"/>
    <x v="2"/>
    <n v="17.98"/>
    <n v="186.05"/>
    <n v="144.44999999999999"/>
    <n v="41.6"/>
    <n v="0.22359580757860789"/>
    <s v="UPI"/>
    <s v="Not Returned"/>
    <s v="Online"/>
    <x v="154"/>
    <s v="Weekend"/>
  </r>
  <r>
    <s v="INV101710"/>
    <x v="22"/>
    <s v="CUST0605"/>
    <s v="Arun Iyer"/>
    <s v="Gold"/>
    <s v="PRD034"/>
    <x v="84"/>
    <x v="1"/>
    <x v="142"/>
    <s v="FreshMart Tiruppur Circle"/>
    <x v="0"/>
    <n v="924804"/>
    <n v="9.8550611805312254E-4"/>
    <s v="EMP0252"/>
    <s v="Deepak Iyer"/>
    <s v="Sales"/>
    <n v="7"/>
    <n v="130.19999999999999"/>
    <x v="0"/>
    <n v="0"/>
    <n v="911.4"/>
    <n v="681.45"/>
    <n v="229.95"/>
    <n v="0.25230414746543778"/>
    <s v="UPI"/>
    <s v="Not Returned"/>
    <s v="In-Store"/>
    <x v="311"/>
    <s v="Weekday"/>
  </r>
  <r>
    <s v="INV101720"/>
    <x v="335"/>
    <s v="CUST0168"/>
    <s v="Naveen Prabhu"/>
    <s v="Gold"/>
    <s v="PRD056"/>
    <x v="54"/>
    <x v="5"/>
    <x v="120"/>
    <s v="FreshMart Mumbai Colony"/>
    <x v="1"/>
    <n v="443076"/>
    <n v="2.5442587727613321E-3"/>
    <s v="EMP0178"/>
    <s v="Jaya Sharma"/>
    <s v="Cashier"/>
    <n v="3"/>
    <n v="343.95"/>
    <x v="4"/>
    <n v="51.59"/>
    <n v="1127.3"/>
    <n v="715.29"/>
    <n v="412.01"/>
    <n v="0.36548389958307459"/>
    <s v="UPI"/>
    <s v="Not Returned"/>
    <s v="Mobile App"/>
    <x v="731"/>
    <s v="Weekend"/>
  </r>
  <r>
    <s v="INV101722"/>
    <x v="113"/>
    <s v="CUST0689"/>
    <s v="Karthik Pillai"/>
    <s v="Silver"/>
    <s v="PRD018"/>
    <x v="0"/>
    <x v="0"/>
    <x v="112"/>
    <s v="FreshMart Kochi Extension"/>
    <x v="0"/>
    <n v="5240750"/>
    <n v="4.5932357009969947E-5"/>
    <s v="EMP0321"/>
    <s v="Sundar Velan"/>
    <s v="Cashier"/>
    <n v="1"/>
    <n v="232.58"/>
    <x v="2"/>
    <n v="23.26"/>
    <n v="240.72"/>
    <n v="191.2"/>
    <n v="49.52"/>
    <n v="0.20571618477899636"/>
    <s v="UPI"/>
    <s v="Not Returned"/>
    <s v="In-Store"/>
    <x v="230"/>
    <s v="Weekend"/>
  </r>
  <r>
    <s v="INV101746"/>
    <x v="38"/>
    <s v="CUST0482"/>
    <s v="Prakash Naicker"/>
    <s v="Gold"/>
    <s v="PRD093"/>
    <x v="4"/>
    <x v="4"/>
    <x v="13"/>
    <s v="FreshMart Madurai Crossing"/>
    <x v="0"/>
    <n v="1921769"/>
    <n v="3.7430096957542764E-4"/>
    <s v="EMP0320"/>
    <s v="Revathi Varma"/>
    <s v="Sales"/>
    <n v="7"/>
    <n v="102.76"/>
    <x v="0"/>
    <n v="0"/>
    <n v="719.32"/>
    <n v="558.74"/>
    <n v="160.58000000000001"/>
    <n v="0.22323861424678865"/>
    <s v="UPI"/>
    <s v="Not Returned"/>
    <s v="Online"/>
    <x v="373"/>
    <s v="Weekday"/>
  </r>
  <r>
    <s v="INV101765"/>
    <x v="310"/>
    <s v="CUST0554"/>
    <s v="Nirmala Chandran"/>
    <s v="Silver"/>
    <s v="PRD004"/>
    <x v="89"/>
    <x v="9"/>
    <x v="18"/>
    <s v="FreshMart Mysuru Junction"/>
    <x v="0"/>
    <n v="2561982"/>
    <n v="0"/>
    <s v="EMP0265"/>
    <s v="Padma Subramaniam"/>
    <s v="Operations"/>
    <n v="2"/>
    <n v="398.25"/>
    <x v="2"/>
    <n v="79.650000000000006"/>
    <m/>
    <n v="473.08"/>
    <n v="243.77"/>
    <n v="0"/>
    <s v="UPI"/>
    <s v="Not Returned"/>
    <s v="In-Store"/>
    <x v="34"/>
    <s v="Weekday"/>
  </r>
  <r>
    <s v="INV101775"/>
    <x v="358"/>
    <s v="CUST0046"/>
    <s v="Kishore Murugan"/>
    <s v="Gold"/>
    <s v="PRD150"/>
    <x v="51"/>
    <x v="10"/>
    <x v="27"/>
    <s v="FreshMart Madurai Circle"/>
    <x v="0"/>
    <n v="2005131"/>
    <n v="4.5866329930563138E-4"/>
    <s v="EMP0068"/>
    <s v="Manoj Subramaniam"/>
    <s v="Sales"/>
    <n v="4"/>
    <n v="242.02"/>
    <x v="4"/>
    <n v="48.4"/>
    <n v="919.68"/>
    <n v="632.24"/>
    <n v="287.44"/>
    <n v="0.31254349338900489"/>
    <s v="UPI"/>
    <s v="Returned"/>
    <s v="In-Store"/>
    <x v="408"/>
    <s v="Weekday"/>
  </r>
  <r>
    <s v="INV101778"/>
    <x v="252"/>
    <s v="CUST0222"/>
    <s v="Balamurugan Varma"/>
    <s v="Silver"/>
    <s v="PRD013"/>
    <x v="44"/>
    <x v="0"/>
    <x v="95"/>
    <s v="FreshMart Erode Heights"/>
    <x v="0"/>
    <n v="486040"/>
    <n v="3.8099744876964861E-4"/>
    <s v="EMP0278"/>
    <s v="Hariharan Reddy"/>
    <s v="Inventory"/>
    <n v="1"/>
    <n v="161.03"/>
    <x v="0"/>
    <n v="0"/>
    <n v="185.18"/>
    <n v="124.24"/>
    <n v="60.94"/>
    <n v="0.3290852143860028"/>
    <s v="UPI"/>
    <s v="Not Returned"/>
    <s v="Online"/>
    <x v="493"/>
    <s v="Weekend"/>
  </r>
  <r>
    <s v="INV101780"/>
    <x v="299"/>
    <s v="CUST0006"/>
    <s v="Thiru Devi"/>
    <s v="Silver"/>
    <s v="PRD128"/>
    <x v="105"/>
    <x v="7"/>
    <x v="125"/>
    <s v="FreshMart Erode Hub"/>
    <x v="0"/>
    <n v="2101567"/>
    <n v="6.2326825649622396E-4"/>
    <s v="EMP0295"/>
    <s v="Lakshmi Nair"/>
    <s v="Inventory"/>
    <n v="5"/>
    <n v="253.11"/>
    <x v="2"/>
    <n v="126.56"/>
    <n v="1309.8399999999999"/>
    <n v="953.7"/>
    <n v="356.14"/>
    <n v="0.27189580406767239"/>
    <s v="UPI"/>
    <s v="Not Returned"/>
    <s v="In-Store"/>
    <x v="225"/>
    <s v="Weekend"/>
  </r>
  <r>
    <s v="INV101784"/>
    <x v="91"/>
    <s v="CUST0698"/>
    <s v="Nirmala Nair"/>
    <s v="Silver"/>
    <s v="PRD098"/>
    <x v="94"/>
    <x v="4"/>
    <x v="61"/>
    <s v="FreshMart Ahmedabad Arcade"/>
    <x v="1"/>
    <n v="2632479"/>
    <n v="1.0736647851701761E-4"/>
    <s v="EMP0340"/>
    <s v="Nithya Subramaniam"/>
    <s v="Cashier"/>
    <n v="4"/>
    <n v="83.13"/>
    <x v="1"/>
    <n v="49.88"/>
    <n v="282.64"/>
    <n v="276.36"/>
    <n v="6.28"/>
    <n v="2.2219077271440704E-2"/>
    <s v="UPI"/>
    <s v="Not Returned"/>
    <s v="In-Store"/>
    <x v="726"/>
    <s v="Weekday"/>
  </r>
  <r>
    <s v="INV101785"/>
    <x v="359"/>
    <s v="CUST0392"/>
    <s v="Indira Chettiar"/>
    <s v="Gold"/>
    <s v="PRD068"/>
    <x v="83"/>
    <x v="11"/>
    <x v="85"/>
    <s v="FreshMart Mysuru Market"/>
    <x v="0"/>
    <n v="577743"/>
    <n v="1.8713511024798224E-3"/>
    <s v="EMP0025"/>
    <s v="Lakshmi Rao"/>
    <s v="Sales"/>
    <n v="5"/>
    <n v="254.39"/>
    <x v="1"/>
    <n v="190.79"/>
    <n v="1081.1600000000001"/>
    <n v="804.9"/>
    <n v="276.26"/>
    <n v="0.25552184690517588"/>
    <s v="UPI"/>
    <s v="Not Returned"/>
    <s v="In-Store"/>
    <x v="594"/>
    <s v="Weekday"/>
  </r>
  <r>
    <s v="INV101788"/>
    <x v="33"/>
    <s v="CUST0500"/>
    <s v="Nandhini Prabhu"/>
    <s v="Gold"/>
    <s v="PRD069"/>
    <x v="141"/>
    <x v="11"/>
    <x v="58"/>
    <s v="FreshMart Chennai Complex"/>
    <x v="0"/>
    <n v="2023274"/>
    <n v="1.028807764049753E-3"/>
    <s v="EMP0153"/>
    <s v="Eswari Raj"/>
    <s v="Sales"/>
    <n v="4"/>
    <n v="520.39"/>
    <x v="0"/>
    <n v="0"/>
    <n v="2081.56"/>
    <n v="1347.2"/>
    <n v="734.36"/>
    <n v="0.35279309748457888"/>
    <s v="UPI"/>
    <s v="Not Returned"/>
    <s v="Online"/>
    <x v="311"/>
    <s v="Weekday"/>
  </r>
  <r>
    <s v="INV101789"/>
    <x v="6"/>
    <s v="CUST0446"/>
    <s v="Ramesh Sharma"/>
    <s v="Silver"/>
    <s v="PRD148"/>
    <x v="122"/>
    <x v="10"/>
    <x v="5"/>
    <s v="FreshMart Salem Crossing"/>
    <x v="0"/>
    <n v="518088"/>
    <n v="4.8375951575794075E-4"/>
    <s v="EMP0239"/>
    <s v="Hariharan Gounder"/>
    <s v="Billing"/>
    <n v="2"/>
    <n v="108.97"/>
    <x v="0"/>
    <n v="0"/>
    <n v="250.63"/>
    <n v="166.66"/>
    <n v="83.97"/>
    <n v="0.33503571001077287"/>
    <s v="UPI"/>
    <s v="Not Returned"/>
    <s v="In-Store"/>
    <x v="503"/>
    <s v="Weekend"/>
  </r>
  <r>
    <s v="INV101790"/>
    <x v="262"/>
    <s v="CUST0126"/>
    <s v="Anjali Balan"/>
    <s v="Bronze"/>
    <s v="PRD104"/>
    <x v="100"/>
    <x v="4"/>
    <x v="52"/>
    <s v="FreshMart Madurai Arcade"/>
    <x v="0"/>
    <n v="457604"/>
    <n v="4.8032796916110874E-4"/>
    <s v="EMP0346"/>
    <s v="Dhanya Sekar"/>
    <s v="Sales"/>
    <n v="1"/>
    <n v="191.13"/>
    <x v="0"/>
    <n v="0"/>
    <n v="219.8"/>
    <n v="153.41999999999999"/>
    <n v="66.38"/>
    <n v="0.30200181983621471"/>
    <s v="UPI"/>
    <s v="Not Returned"/>
    <s v="Online"/>
    <x v="126"/>
    <s v="Weekend"/>
  </r>
  <r>
    <s v="INV101792"/>
    <x v="302"/>
    <s v="CUST0567"/>
    <s v="Bharath Balan"/>
    <s v="Gold"/>
    <s v="PRD057"/>
    <x v="5"/>
    <x v="5"/>
    <x v="170"/>
    <s v="FreshMart Surat Nagar"/>
    <x v="1"/>
    <n v="767131"/>
    <n v="2.9932566927943203E-3"/>
    <s v="EMP0269"/>
    <s v="Devi Sharma"/>
    <s v="Billing"/>
    <n v="8"/>
    <n v="318.92"/>
    <x v="2"/>
    <n v="255.14"/>
    <n v="2296.2199999999998"/>
    <n v="1880.4"/>
    <n v="415.82"/>
    <n v="0.18108892005121463"/>
    <s v="UPI"/>
    <s v="Not Returned"/>
    <s v="Online"/>
    <x v="460"/>
    <s v="Weekday"/>
  </r>
  <r>
    <s v="INV101796"/>
    <x v="62"/>
    <s v="CUST0678"/>
    <s v="Poornima Krishnan"/>
    <s v="Bronze"/>
    <s v="PRD053"/>
    <x v="50"/>
    <x v="5"/>
    <x v="5"/>
    <s v="FreshMart Salem Crossing"/>
    <x v="0"/>
    <n v="518088"/>
    <n v="1.8664589799416316E-3"/>
    <s v="EMP0210"/>
    <s v="Karthik Venkataraman"/>
    <s v="Sales"/>
    <n v="4"/>
    <n v="262.77"/>
    <x v="3"/>
    <n v="210.22"/>
    <n v="966.99"/>
    <n v="778.56"/>
    <n v="188.43"/>
    <n v="0.19486240809108679"/>
    <s v="UPI"/>
    <s v="Not Returned"/>
    <s v="In-Store"/>
    <x v="176"/>
    <s v="Weekend"/>
  </r>
  <r>
    <s v="INV101799"/>
    <x v="232"/>
    <s v="CUST0069"/>
    <s v="Aishwarya Prabhu"/>
    <s v="Gold"/>
    <s v="PRD039"/>
    <x v="119"/>
    <x v="12"/>
    <x v="131"/>
    <s v="FreshMart Nagpur Towers"/>
    <x v="0"/>
    <n v="2322017"/>
    <n v="8.2918428245788039E-4"/>
    <s v="EMP0193"/>
    <s v="Chandrasekar Chandran"/>
    <s v="HR"/>
    <n v="4"/>
    <n v="418.56"/>
    <x v="0"/>
    <n v="0"/>
    <n v="1925.38"/>
    <n v="1393.32"/>
    <n v="532.05999999999995"/>
    <n v="0.2763402549107189"/>
    <s v="UPI"/>
    <s v="Not Returned"/>
    <s v="Mobile App"/>
    <x v="238"/>
    <s v="Weekend"/>
  </r>
  <r>
    <s v="INV101800"/>
    <x v="302"/>
    <s v="CUST0613"/>
    <s v="Meena Menon"/>
    <s v="Gold"/>
    <s v="PRD047"/>
    <x v="52"/>
    <x v="5"/>
    <x v="73"/>
    <s v="FreshMart Hyderabad Market"/>
    <x v="0"/>
    <n v="1996693"/>
    <n v="1.2489401224925413E-3"/>
    <s v="EMP0065"/>
    <s v="Kavya Velan"/>
    <s v="Cashier"/>
    <n v="5"/>
    <n v="498.75"/>
    <x v="0"/>
    <n v="0"/>
    <n v="2493.75"/>
    <n v="1719.45"/>
    <n v="774.3"/>
    <n v="0.31049624060150371"/>
    <s v="UPI"/>
    <s v="Not Returned"/>
    <s v="In-Store"/>
    <x v="557"/>
    <s v="Weekday"/>
  </r>
  <r>
    <s v="INV101801"/>
    <x v="59"/>
    <s v="CUST0674"/>
    <s v="Venkat Raj"/>
    <s v="Silver"/>
    <s v="PRD142"/>
    <x v="110"/>
    <x v="10"/>
    <x v="142"/>
    <s v="FreshMart Tiruppur Circle"/>
    <x v="0"/>
    <n v="924804"/>
    <n v="5.5256032629616653E-4"/>
    <s v="EMP0059"/>
    <s v="Ezhil Rao"/>
    <s v="Billing"/>
    <n v="1"/>
    <n v="522.78"/>
    <x v="1"/>
    <n v="78.42"/>
    <n v="511.01"/>
    <n v="395.87"/>
    <n v="115.14"/>
    <n v="0.22531848691806422"/>
    <s v="UPI"/>
    <s v="Not Returned"/>
    <s v="In-Store"/>
    <x v="146"/>
    <s v="Weekend"/>
  </r>
  <r>
    <s v="INV101814"/>
    <x v="277"/>
    <s v="CUST0162"/>
    <s v="Geetha Balan"/>
    <s v="Silver"/>
    <s v="PRD054"/>
    <x v="75"/>
    <x v="5"/>
    <x v="72"/>
    <s v="FreshMart Ahmedabad Heights"/>
    <x v="1"/>
    <n v="442084"/>
    <n v="4.137335890916658E-3"/>
    <s v="EMP0186"/>
    <s v="Hemalatha Velan"/>
    <s v="Billing"/>
    <n v="3"/>
    <n v="530.16"/>
    <x v="0"/>
    <n v="0"/>
    <n v="1829.05"/>
    <n v="1137.57"/>
    <n v="691.48"/>
    <n v="0.37805418113228179"/>
    <s v="UPI"/>
    <s v="Not Returned"/>
    <s v="Online"/>
    <x v="415"/>
    <s v="Weekend"/>
  </r>
  <r>
    <s v="INV101815"/>
    <x v="131"/>
    <s v="CUST0056"/>
    <s v="Nithya Prabhu"/>
    <s v="Silver"/>
    <s v="PRD138"/>
    <x v="134"/>
    <x v="7"/>
    <x v="9"/>
    <s v="FreshMart Hyderabad Heights"/>
    <x v="0"/>
    <n v="967200"/>
    <n v="1.4099462365591399E-3"/>
    <s v="EMP0064"/>
    <s v="Sanjay Venkataraman"/>
    <s v="Cashier"/>
    <n v="3"/>
    <n v="416.08"/>
    <x v="4"/>
    <n v="62.41"/>
    <n v="1363.7"/>
    <n v="958.92"/>
    <n v="404.78"/>
    <n v="0.29682481484197404"/>
    <s v="UPI"/>
    <s v="Not Returned"/>
    <s v="Online"/>
    <x v="357"/>
    <s v="Weekend"/>
  </r>
  <r>
    <s v="INV101837"/>
    <x v="145"/>
    <s v="CUST0097"/>
    <s v="Deepak Prabhu"/>
    <s v="Bronze"/>
    <s v="PRD055"/>
    <x v="103"/>
    <x v="5"/>
    <x v="34"/>
    <s v="FreshMart Kochi Circle"/>
    <x v="0"/>
    <n v="4405163"/>
    <n v="7.8410265409021193E-5"/>
    <s v="EMP0158"/>
    <s v="Kavya Varma"/>
    <s v="Sales"/>
    <n v="3"/>
    <n v="125.15"/>
    <x v="3"/>
    <n v="75.09"/>
    <n v="345.41"/>
    <n v="287.10000000000002"/>
    <n v="58.31"/>
    <n v="0.16881387336788164"/>
    <s v="UPI"/>
    <s v="Not Returned"/>
    <s v="In-Store"/>
    <x v="346"/>
    <s v="Weekend"/>
  </r>
  <r>
    <s v="INV101839"/>
    <x v="84"/>
    <s v="CUST0573"/>
    <s v="Padma Varma"/>
    <s v="Bronze"/>
    <s v="PRD104"/>
    <x v="100"/>
    <x v="4"/>
    <x v="140"/>
    <s v="FreshMart Salem Circle"/>
    <x v="0"/>
    <n v="4219703"/>
    <n v="2.8701546056677445E-4"/>
    <s v="EMP0304"/>
    <s v="Deepa Menon"/>
    <s v="Billing"/>
    <n v="7"/>
    <n v="203.55"/>
    <x v="1"/>
    <n v="213.73"/>
    <n v="1211.1199999999999"/>
    <n v="1073.94"/>
    <n v="137.18"/>
    <n v="0.11326705859039568"/>
    <s v="UPI"/>
    <s v="Not Returned"/>
    <s v="In-Store"/>
    <x v="215"/>
    <s v="Weekday"/>
  </r>
  <r>
    <s v="INV101840"/>
    <x v="93"/>
    <s v="CUST0470"/>
    <s v="Vijay Mudaliar"/>
    <s v="Bronze"/>
    <s v="PRD015"/>
    <x v="55"/>
    <x v="0"/>
    <x v="94"/>
    <s v="FreshMart Surat Colony"/>
    <x v="1"/>
    <n v="2397693"/>
    <n v="6.612814901657551E-4"/>
    <s v="EMP0084"/>
    <s v="Lakshmi Velan"/>
    <s v="Cashier"/>
    <n v="3"/>
    <n v="459.58"/>
    <x v="0"/>
    <n v="0"/>
    <n v="1585.55"/>
    <n v="1160.67"/>
    <n v="424.88"/>
    <n v="0.26797010501087953"/>
    <s v="UPI"/>
    <s v="Not Returned"/>
    <s v="Online"/>
    <x v="342"/>
    <s v="Weekend"/>
  </r>
  <r>
    <s v="INV101844"/>
    <x v="64"/>
    <s v="CUST0097"/>
    <s v="Deepak Prabhu"/>
    <s v="Bronze"/>
    <s v="PRD069"/>
    <x v="141"/>
    <x v="11"/>
    <x v="93"/>
    <s v="FreshMart Coimbatore Colony"/>
    <x v="1"/>
    <n v="516958"/>
    <n v="3.1295385698644762E-3"/>
    <s v="EMP0061"/>
    <s v="Poornima Devi"/>
    <s v="Billing"/>
    <n v="3"/>
    <n v="468.94"/>
    <x v="0"/>
    <n v="0"/>
    <n v="1617.84"/>
    <n v="1010.4"/>
    <n v="607.44000000000005"/>
    <n v="0.37546358107105776"/>
    <s v="UPI"/>
    <s v="Not Returned"/>
    <s v="In-Store"/>
    <x v="448"/>
    <s v="Weekend"/>
  </r>
  <r>
    <s v="INV101847"/>
    <x v="140"/>
    <s v="CUST0078"/>
    <s v="Eswari Balan"/>
    <s v="Silver"/>
    <s v="PRD055"/>
    <x v="103"/>
    <x v="5"/>
    <x v="24"/>
    <s v="FreshMart Bengaluru Market"/>
    <x v="0"/>
    <n v="4760462"/>
    <n v="8.1628631842875748E-5"/>
    <s v="EMP0114"/>
    <s v="Devi Krishnan"/>
    <s v="Store Manager"/>
    <n v="3"/>
    <n v="125.15"/>
    <x v="2"/>
    <n v="37.549999999999997"/>
    <n v="388.59"/>
    <n v="287.10000000000002"/>
    <n v="101.49"/>
    <n v="0.26117501737049331"/>
    <s v="UPI"/>
    <s v="Not Returned"/>
    <s v="In-Store"/>
    <x v="661"/>
    <s v="Weekend"/>
  </r>
  <r>
    <s v="INV101848"/>
    <x v="23"/>
    <s v="CUST0589"/>
    <s v="Ovi Venkataraman"/>
    <s v="Silver"/>
    <s v="PRD120"/>
    <x v="64"/>
    <x v="6"/>
    <x v="16"/>
    <s v="FreshMart Salem Hub"/>
    <x v="0"/>
    <n v="846057"/>
    <n v="1.3418717651411194E-4"/>
    <s v="EMP0054"/>
    <s v="Ramesh Achari"/>
    <s v="Cashier"/>
    <n v="1"/>
    <n v="109.69"/>
    <x v="2"/>
    <n v="10.97"/>
    <n v="113.53"/>
    <n v="92.96"/>
    <n v="20.57"/>
    <n v="0.18118558971197041"/>
    <s v="UPI"/>
    <s v="Not Returned"/>
    <s v="In-Store"/>
    <x v="34"/>
    <s v="Weekend"/>
  </r>
  <r>
    <s v="INV101849"/>
    <x v="146"/>
    <s v="CUST0082"/>
    <s v="Kavya Raj"/>
    <s v="Gold"/>
    <s v="PRD012"/>
    <x v="61"/>
    <x v="9"/>
    <x v="14"/>
    <s v="FreshMart Bengaluru Circle"/>
    <x v="0"/>
    <n v="926537"/>
    <n v="4.0350574235027848E-3"/>
    <s v="EMP0263"/>
    <s v="Vani Nair"/>
    <s v="Cashier"/>
    <n v="6"/>
    <n v="541.83000000000004"/>
    <x v="0"/>
    <n v="0"/>
    <n v="3738.63"/>
    <n v="2018.4"/>
    <n v="1720.23"/>
    <n v="0.46012309321863892"/>
    <s v="UPI"/>
    <s v="Not Returned"/>
    <s v="Online"/>
    <x v="464"/>
    <s v="Weekend"/>
  </r>
  <r>
    <s v="INV101858"/>
    <x v="268"/>
    <s v="CUST0472"/>
    <s v="Banu Chandran"/>
    <s v="Gold"/>
    <s v="PRD112"/>
    <x v="16"/>
    <x v="3"/>
    <x v="139"/>
    <s v="FreshMart Kochi Square"/>
    <x v="0"/>
    <n v="429599"/>
    <n v="4.2673749240570861E-3"/>
    <s v="EMP0322"/>
    <s v="Prasath Naidu"/>
    <s v="Billing"/>
    <n v="6"/>
    <n v="265.69"/>
    <x v="0"/>
    <n v="0"/>
    <n v="1833.26"/>
    <n v="1263.1199999999999"/>
    <n v="570.14"/>
    <n v="0.31099789446123299"/>
    <s v="UPI"/>
    <s v="Not Returned"/>
    <s v="Online"/>
    <x v="611"/>
    <s v="Weekend"/>
  </r>
  <r>
    <s v="INV101871"/>
    <x v="331"/>
    <s v="CUST0583"/>
    <s v="Sudha Achari"/>
    <s v="Silver"/>
    <s v="PRD090"/>
    <x v="91"/>
    <x v="8"/>
    <x v="113"/>
    <s v="FreshMart Bengaluru Enclave"/>
    <x v="0"/>
    <n v="569084"/>
    <n v="2.9293742224346495E-3"/>
    <s v="EMP0102"/>
    <s v="Prasath Reddy"/>
    <s v="Cashier"/>
    <n v="4"/>
    <n v="438.7"/>
    <x v="4"/>
    <n v="87.74"/>
    <n v="1667.06"/>
    <n v="1480.72"/>
    <n v="186.34"/>
    <n v="0.11177762048156635"/>
    <s v="UPI"/>
    <s v="Not Returned"/>
    <s v="In-Store"/>
    <x v="298"/>
    <s v="Weekday"/>
  </r>
  <r>
    <s v="INV101889"/>
    <x v="195"/>
    <s v="CUST0505"/>
    <s v="Yazhini Sekar"/>
    <s v="Gold"/>
    <s v="PRD105"/>
    <x v="68"/>
    <x v="3"/>
    <x v="79"/>
    <s v="FreshMart Mysuru Arcade"/>
    <x v="0"/>
    <n v="1009286"/>
    <n v="9.4780864888644053E-4"/>
    <s v="EMP0086"/>
    <s v="Charulatha Murugan"/>
    <s v="Sales"/>
    <n v="8"/>
    <n v="149.47"/>
    <x v="3"/>
    <n v="239.15"/>
    <n v="956.61"/>
    <n v="938.16"/>
    <n v="18.45"/>
    <n v="1.9286856712766958E-2"/>
    <s v="UPI"/>
    <s v="Not Returned"/>
    <s v="Mobile App"/>
    <x v="368"/>
    <s v="Weekday"/>
  </r>
  <r>
    <s v="INV101891"/>
    <x v="199"/>
    <s v="CUST0467"/>
    <s v="Raghav Prabhu"/>
    <s v="Silver"/>
    <s v="PRD030"/>
    <x v="9"/>
    <x v="1"/>
    <x v="83"/>
    <s v="FreshMart Pune Enclave"/>
    <x v="1"/>
    <n v="2124862"/>
    <n v="8.1242923069827598E-5"/>
    <s v="EMP0077"/>
    <s v="Senthil Subramaniam"/>
    <s v="Cashier"/>
    <n v="1"/>
    <n v="172.63"/>
    <x v="0"/>
    <n v="0"/>
    <n v="172.63"/>
    <n v="142"/>
    <n v="30.63"/>
    <n v="0.17743150089787407"/>
    <s v="UPI"/>
    <s v="Not Returned"/>
    <s v="In-Store"/>
    <x v="331"/>
    <s v="Weekday"/>
  </r>
  <r>
    <s v="INV101892"/>
    <x v="319"/>
    <s v="CUST0030"/>
    <s v="Revathi Pillai"/>
    <s v="Silver"/>
    <s v="PRD140"/>
    <x v="66"/>
    <x v="10"/>
    <x v="95"/>
    <s v="FreshMart Erode Heights"/>
    <x v="0"/>
    <n v="486040"/>
    <n v="3.1694304995473622E-3"/>
    <s v="EMP0278"/>
    <s v="Hariharan Reddy"/>
    <s v="Inventory"/>
    <n v="4"/>
    <n v="352.51"/>
    <x v="4"/>
    <n v="70.5"/>
    <n v="1540.47"/>
    <n v="1040.24"/>
    <n v="500.23"/>
    <n v="0.32472557076736319"/>
    <s v="UPI"/>
    <s v="Not Returned"/>
    <s v="In-Store"/>
    <x v="127"/>
    <s v="Weekend"/>
  </r>
  <r>
    <s v="INV101896"/>
    <x v="235"/>
    <s v="CUST0645"/>
    <s v="Kamala Velan"/>
    <s v="Gold"/>
    <s v="PRD060"/>
    <x v="114"/>
    <x v="11"/>
    <x v="117"/>
    <s v="FreshMart Mumbai Towers"/>
    <x v="1"/>
    <n v="427159"/>
    <n v="5.9881683401262758E-4"/>
    <s v="EMP0129"/>
    <s v="Arun Nair"/>
    <s v="Inventory"/>
    <n v="3"/>
    <n v="82.38"/>
    <x v="2"/>
    <n v="24.71"/>
    <n v="255.79"/>
    <n v="162.75"/>
    <n v="93.04"/>
    <n v="0.36373587708667271"/>
    <s v="UPI"/>
    <s v="Not Returned"/>
    <s v="Mobile App"/>
    <x v="613"/>
    <s v="Weekend"/>
  </r>
  <r>
    <s v="INV101905"/>
    <x v="266"/>
    <s v="CUST0493"/>
    <s v="Elango Nair"/>
    <s v="Gold"/>
    <s v="PRD137"/>
    <x v="120"/>
    <x v="7"/>
    <x v="7"/>
    <s v="FreshMart Hyderabad Crossing"/>
    <x v="0"/>
    <n v="789602"/>
    <n v="3.5056775438765354E-3"/>
    <s v="EMP0350"/>
    <s v="Uma Pandian"/>
    <s v="Cashier"/>
    <n v="6"/>
    <n v="485.63"/>
    <x v="4"/>
    <n v="145.69"/>
    <n v="2768.09"/>
    <n v="2111.2199999999998"/>
    <n v="656.87"/>
    <n v="0.23730081030602326"/>
    <s v="UPI"/>
    <s v="Not Returned"/>
    <s v="Online"/>
    <x v="7"/>
    <s v="Weekday"/>
  </r>
  <r>
    <s v="INV101908"/>
    <x v="13"/>
    <s v="CUST0104"/>
    <s v="Divya Krishnan"/>
    <s v="Bronze"/>
    <s v="PRD107"/>
    <x v="81"/>
    <x v="3"/>
    <x v="92"/>
    <s v="FreshMart Erode Central"/>
    <x v="0"/>
    <n v="983222"/>
    <n v="4.7381974772736982E-4"/>
    <s v="EMP0117"/>
    <s v="Janani Krishnan"/>
    <s v="Billing"/>
    <n v="1"/>
    <n v="405.1"/>
    <x v="0"/>
    <n v="0"/>
    <n v="465.87"/>
    <n v="348.41"/>
    <n v="117.46"/>
    <n v="0.2521304226500955"/>
    <s v="UPI"/>
    <s v="Not Returned"/>
    <s v="In-Store"/>
    <x v="659"/>
    <s v="Weekend"/>
  </r>
  <r>
    <s v="INV101912"/>
    <x v="49"/>
    <s v="CUST0495"/>
    <s v="Bhuvana Pillai"/>
    <s v="Gold"/>
    <s v="PRD091"/>
    <x v="101"/>
    <x v="8"/>
    <x v="49"/>
    <s v="FreshMart Mysuru Main Road"/>
    <x v="0"/>
    <n v="4458567"/>
    <n v="6.5259981514239891E-4"/>
    <s v="EMP0270"/>
    <s v="Priya Venkataraman"/>
    <s v="Operations"/>
    <n v="7"/>
    <n v="401.61"/>
    <x v="2"/>
    <n v="281.13"/>
    <n v="2909.66"/>
    <n v="2110.9899999999998"/>
    <n v="798.67"/>
    <n v="0.27448911556676725"/>
    <s v="UPI"/>
    <s v="Not Returned"/>
    <s v="Online"/>
    <x v="583"/>
    <s v="Weekend"/>
  </r>
  <r>
    <s v="INV101918"/>
    <x v="326"/>
    <s v="CUST0559"/>
    <s v="Sundar Menon"/>
    <s v="Bronze"/>
    <s v="PRD015"/>
    <x v="55"/>
    <x v="0"/>
    <x v="71"/>
    <s v="FreshMart Nagpur Central"/>
    <x v="1"/>
    <n v="590020"/>
    <n v="3.1156909935256432E-3"/>
    <s v="EMP0344"/>
    <s v="Meena Kumar"/>
    <s v="Sales"/>
    <n v="4"/>
    <n v="459.58"/>
    <x v="0"/>
    <n v="0"/>
    <n v="1838.32"/>
    <n v="1547.56"/>
    <n v="290.76"/>
    <n v="0.1581661517037295"/>
    <s v="UPI"/>
    <s v="Not Returned"/>
    <s v="In-Store"/>
    <x v="732"/>
    <s v="Weekday"/>
  </r>
  <r>
    <s v="INV101920"/>
    <x v="75"/>
    <s v="CUST0227"/>
    <s v="Missing Customer Name"/>
    <s v="Silver"/>
    <s v="PRD052"/>
    <x v="98"/>
    <x v="5"/>
    <x v="69"/>
    <s v="FreshMart Coimbatore Plaza"/>
    <x v="0"/>
    <n v="982441"/>
    <n v="6.6892566576517054E-4"/>
    <s v="EMP0130"/>
    <s v="Balamurugan Subramaniam"/>
    <s v="Inventory"/>
    <n v="2"/>
    <n v="328.59"/>
    <x v="0"/>
    <n v="0"/>
    <n v="657.18"/>
    <n v="510.98"/>
    <n v="146.19999999999999"/>
    <n v="0.22246568672205483"/>
    <s v="UPI"/>
    <s v="Not Returned"/>
    <s v="In-Store"/>
    <x v="374"/>
    <s v="Weekday"/>
  </r>
  <r>
    <s v="INV101921"/>
    <x v="341"/>
    <s v="CUST0663"/>
    <s v="Elango Raj"/>
    <s v="Silver"/>
    <s v="PRD134"/>
    <x v="129"/>
    <x v="7"/>
    <x v="117"/>
    <s v="FreshMart Mumbai Towers"/>
    <x v="1"/>
    <n v="427159"/>
    <n v="7.0252528917803434E-4"/>
    <s v="EMP0259"/>
    <s v="Ramesh Sekar"/>
    <s v="Inventory"/>
    <n v="1"/>
    <n v="353.05"/>
    <x v="1"/>
    <n v="52.96"/>
    <n v="300.08999999999997"/>
    <n v="262.8"/>
    <n v="37.29"/>
    <n v="0.12426272118364491"/>
    <s v="UPI"/>
    <s v="Not Returned"/>
    <s v="In-Store"/>
    <x v="361"/>
    <s v="Weekday"/>
  </r>
  <r>
    <s v="INV101925"/>
    <x v="104"/>
    <s v="CUST0026"/>
    <s v="Raghav Nathan"/>
    <s v="Bronze"/>
    <s v="PRD097"/>
    <x v="7"/>
    <x v="4"/>
    <x v="34"/>
    <s v="FreshMart Kochi Circle"/>
    <x v="0"/>
    <n v="4405163"/>
    <n v="7.8911949455672805E-5"/>
    <s v="EMP0290"/>
    <s v="Balamurugan Iyer"/>
    <s v="Operations"/>
    <n v="1"/>
    <n v="365.92"/>
    <x v="4"/>
    <n v="18.3"/>
    <n v="347.62"/>
    <n v="310.38"/>
    <n v="37.24"/>
    <n v="0.10712847362062022"/>
    <s v="UPI"/>
    <s v="Not Returned"/>
    <s v="In-Store"/>
    <x v="272"/>
    <s v="Weekday"/>
  </r>
  <r>
    <s v="INV101932"/>
    <x v="88"/>
    <s v="CUST0568"/>
    <s v="Hemalatha Menon"/>
    <s v="Gold"/>
    <s v="PRD060"/>
    <x v="114"/>
    <x v="11"/>
    <x v="141"/>
    <s v="FreshMart Chandigarh Hub"/>
    <x v="2"/>
    <n v="4533328"/>
    <n v="9.4945699936117576E-5"/>
    <s v="EMP0343"/>
    <s v="Kishore Velan"/>
    <s v="Inventory"/>
    <n v="7"/>
    <n v="76.86"/>
    <x v="3"/>
    <n v="107.6"/>
    <n v="430.42"/>
    <n v="379.75"/>
    <n v="50.67"/>
    <n v="0.11772222480368012"/>
    <s v="UPI"/>
    <s v="Not Returned"/>
    <s v="Online"/>
    <x v="639"/>
    <s v="Weekday"/>
  </r>
  <r>
    <s v="INV101939"/>
    <x v="279"/>
    <s v="CUST0088"/>
    <s v="Eswari Achari"/>
    <s v="Silver"/>
    <s v="PRD009"/>
    <x v="21"/>
    <x v="9"/>
    <x v="75"/>
    <s v="FreshMart Kochi Colony"/>
    <x v="0"/>
    <n v="3928553"/>
    <n v="5.728546872092599E-4"/>
    <s v="EMP0173"/>
    <s v="Mala Iyer"/>
    <s v="Inventory"/>
    <n v="4"/>
    <n v="661.91"/>
    <x v="1"/>
    <n v="397.15"/>
    <n v="2250.4899999999998"/>
    <n v="1594.88"/>
    <n v="655.61"/>
    <n v="0.29131877946580526"/>
    <s v="UPI"/>
    <s v="Not Returned"/>
    <s v="In-Store"/>
    <x v="296"/>
    <s v="Weekday"/>
  </r>
  <r>
    <s v="INV101940"/>
    <x v="314"/>
    <s v="CUST0363"/>
    <s v="Elango Devi"/>
    <s v="Bronze"/>
    <s v="PRD133"/>
    <x v="14"/>
    <x v="7"/>
    <x v="42"/>
    <s v="FreshMart Madurai Colony"/>
    <x v="0"/>
    <n v="2169082"/>
    <n v="7.6820516697847295E-5"/>
    <s v="EMP0285"/>
    <s v="Lalitha Murugan"/>
    <s v="Store Manager"/>
    <n v="2"/>
    <n v="80.5"/>
    <x v="2"/>
    <n v="16.100000000000001"/>
    <n v="166.63"/>
    <n v="124.5"/>
    <n v="42.13"/>
    <n v="0.25283562383724423"/>
    <s v="UPI"/>
    <s v="Not Returned"/>
    <s v="In-Store"/>
    <x v="639"/>
    <s v="Weekend"/>
  </r>
  <r>
    <s v="INV101953"/>
    <x v="82"/>
    <s v="CUST0018"/>
    <s v="Kalpana Murugan"/>
    <s v="Silver"/>
    <s v="PRD002"/>
    <x v="95"/>
    <x v="9"/>
    <x v="12"/>
    <s v="FreshMart Erode Circle"/>
    <x v="0"/>
    <n v="4909566"/>
    <n v="2.8711295458702456E-4"/>
    <s v="EMP0287"/>
    <s v="Elango Gupta"/>
    <s v="Store Manager"/>
    <n v="4"/>
    <n v="440.5"/>
    <x v="3"/>
    <n v="352.4"/>
    <n v="1409.6"/>
    <n v="1016.2"/>
    <n v="393.4"/>
    <n v="0.27908626560726446"/>
    <s v="UPI"/>
    <s v="Not Returned"/>
    <s v="In-Store"/>
    <x v="646"/>
    <s v="Weekday"/>
  </r>
  <r>
    <s v="INV101957"/>
    <x v="198"/>
    <s v="CUST0158"/>
    <s v="Hemalatha Murugan"/>
    <s v="Bronze"/>
    <s v="PRD078"/>
    <x v="60"/>
    <x v="2"/>
    <x v="78"/>
    <s v="FreshMart Mumbai Extension"/>
    <x v="1"/>
    <n v="520137"/>
    <n v="1.0056965760943753E-3"/>
    <s v="EMP0299"/>
    <s v="Nandhini Kumar"/>
    <s v="Cashier"/>
    <n v="2"/>
    <n v="261.55"/>
    <x v="0"/>
    <n v="0"/>
    <n v="523.1"/>
    <n v="430.06"/>
    <n v="93.04"/>
    <n v="0.17786274134964633"/>
    <s v="UPI"/>
    <s v="Not Returned"/>
    <s v="In-Store"/>
    <x v="241"/>
    <s v="Weekday"/>
  </r>
  <r>
    <s v="INV101962"/>
    <x v="226"/>
    <s v="CUST0354"/>
    <s v="Hemalatha Gounder"/>
    <s v="Silver"/>
    <s v="PRD056"/>
    <x v="54"/>
    <x v="5"/>
    <x v="177"/>
    <s v="FreshMart Bhubaneswar Complex"/>
    <x v="3"/>
    <n v="817593"/>
    <n v="2.0397679530035117E-3"/>
    <s v="EMP0306"/>
    <s v="Yogesh Menon"/>
    <s v="Cashier"/>
    <n v="5"/>
    <n v="333.54"/>
    <x v="0"/>
    <n v="0"/>
    <n v="1667.7"/>
    <n v="1192.1500000000001"/>
    <n v="475.55"/>
    <n v="0.28515320501289199"/>
    <s v="UPI"/>
    <s v="Not Returned"/>
    <s v="In-Store"/>
    <x v="358"/>
    <s v="Weekday"/>
  </r>
  <r>
    <s v="INV101976"/>
    <x v="169"/>
    <s v="CUST0490"/>
    <s v="Hema Gounder"/>
    <s v="Gold"/>
    <s v="PRD104"/>
    <x v="100"/>
    <x v="4"/>
    <x v="131"/>
    <s v="FreshMart Nagpur Towers"/>
    <x v="0"/>
    <n v="2322017"/>
    <n v="4.1082386563061341E-4"/>
    <s v="EMP0193"/>
    <s v="Chandrasekar Chandran"/>
    <s v="HR"/>
    <n v="5"/>
    <n v="200.83"/>
    <x v="4"/>
    <n v="50.21"/>
    <n v="953.94"/>
    <n v="767.1"/>
    <n v="186.84"/>
    <n v="0.19586137492924083"/>
    <s v="UPI"/>
    <s v="Not Returned"/>
    <s v="Online"/>
    <x v="485"/>
    <s v="Weekday"/>
  </r>
  <r>
    <s v="INV101987"/>
    <x v="220"/>
    <s v="CUST0290"/>
    <s v="Uma Pillai"/>
    <s v="Bronze"/>
    <s v="PRD110"/>
    <x v="47"/>
    <x v="3"/>
    <x v="158"/>
    <s v="FreshMart Pune Heights"/>
    <x v="1"/>
    <n v="4088351"/>
    <n v="2.9561796430883745E-4"/>
    <s v="EMP0339"/>
    <s v="Hariharan Mudaliar"/>
    <s v="Cashier"/>
    <n v="4"/>
    <n v="291.93"/>
    <x v="2"/>
    <n v="116.77"/>
    <n v="1208.5899999999999"/>
    <n v="1014.8"/>
    <n v="193.79"/>
    <n v="0.16034387178447612"/>
    <s v="UPI"/>
    <s v="Not Returned"/>
    <s v="In-Store"/>
    <x v="201"/>
    <s v="Weekend"/>
  </r>
  <r>
    <s v="INV102002"/>
    <x v="23"/>
    <s v="CUST0676"/>
    <s v="Dhanush Mudaliar"/>
    <s v="Gold"/>
    <s v="PRD019"/>
    <x v="35"/>
    <x v="0"/>
    <x v="82"/>
    <s v="FreshMart Tiruppur Market"/>
    <x v="0"/>
    <n v="5001334"/>
    <n v="6.9914746745568289E-4"/>
    <s v="EMP0288"/>
    <s v="Chitra Selvam"/>
    <s v="Sales"/>
    <n v="7"/>
    <n v="457.23"/>
    <x v="4"/>
    <n v="160.03"/>
    <n v="3496.67"/>
    <n v="2660.56"/>
    <n v="836.11"/>
    <n v="0.2391160732925898"/>
    <s v="UPI"/>
    <s v="Not Returned"/>
    <s v="In-Store"/>
    <x v="733"/>
    <s v="Weekend"/>
  </r>
  <r>
    <s v="INV102017"/>
    <x v="258"/>
    <s v="CUST0377"/>
    <s v="Chitra Reddy"/>
    <s v="Bronze"/>
    <s v="PRD134"/>
    <x v="129"/>
    <x v="7"/>
    <x v="78"/>
    <s v="FreshMart Mumbai Extension"/>
    <x v="1"/>
    <n v="520137"/>
    <n v="2.0362904388651452E-3"/>
    <s v="EMP0299"/>
    <s v="Nandhini Kumar"/>
    <s v="Cashier"/>
    <n v="3"/>
    <n v="353.05"/>
    <x v="0"/>
    <n v="0"/>
    <n v="1059.1500000000001"/>
    <n v="788.4"/>
    <n v="270.75"/>
    <n v="0.25562951423311142"/>
    <s v="UPI"/>
    <s v="Not Returned"/>
    <s v="In-Store"/>
    <x v="547"/>
    <s v="Weekday"/>
  </r>
  <r>
    <s v="INV102019"/>
    <x v="128"/>
    <s v="CUST0344"/>
    <s v="Karthik Nathan"/>
    <s v="Bronze"/>
    <s v="PRD058"/>
    <x v="146"/>
    <x v="11"/>
    <x v="96"/>
    <s v="FreshMart Surat Central"/>
    <x v="1"/>
    <n v="969110"/>
    <n v="1.049818906006542E-3"/>
    <s v="EMP0066"/>
    <s v="Padma Raj"/>
    <s v="Operations"/>
    <n v="3"/>
    <n v="339.13"/>
    <x v="0"/>
    <n v="0"/>
    <n v="1017.39"/>
    <n v="752.04"/>
    <n v="265.35000000000002"/>
    <n v="0.26081443694158585"/>
    <s v="UPI"/>
    <s v="Not Returned"/>
    <s v="In-Store"/>
    <x v="437"/>
    <s v="Weekday"/>
  </r>
  <r>
    <s v="INV102021"/>
    <x v="172"/>
    <s v="CUST0360"/>
    <s v="Deepak Nathan"/>
    <s v="Bronze"/>
    <s v="PRD033"/>
    <x v="13"/>
    <x v="1"/>
    <x v="27"/>
    <s v="FreshMart Madurai Circle"/>
    <x v="0"/>
    <n v="2005131"/>
    <n v="2.3692217615706905E-4"/>
    <s v="EMP0068"/>
    <s v="Manoj Subramaniam"/>
    <s v="Sales"/>
    <n v="2"/>
    <n v="217.42"/>
    <x v="4"/>
    <n v="21.74"/>
    <n v="475.06"/>
    <n v="354.06"/>
    <n v="121"/>
    <n v="0.25470466888393045"/>
    <s v="UPI"/>
    <s v="Not Returned"/>
    <s v="Online"/>
    <x v="121"/>
    <s v="Weekend"/>
  </r>
  <r>
    <s v="INV102033"/>
    <x v="99"/>
    <s v="CUST0149"/>
    <s v="Vani Rao"/>
    <s v="Silver"/>
    <s v="PRD117"/>
    <x v="82"/>
    <x v="6"/>
    <x v="8"/>
    <s v="FreshMart Kochi Plaza"/>
    <x v="0"/>
    <n v="2481146"/>
    <n v="4.2284089690812233E-4"/>
    <s v="EMP0334"/>
    <s v="Elango Raj"/>
    <s v="Sales"/>
    <n v="4"/>
    <n v="268.32"/>
    <x v="1"/>
    <n v="160.99"/>
    <n v="1049.1300000000001"/>
    <n v="965.76"/>
    <n v="83.37"/>
    <n v="7.9465843127162497E-2"/>
    <s v="UPI"/>
    <s v="Not Returned"/>
    <s v="In-Store"/>
    <x v="35"/>
    <s v="Weekend"/>
  </r>
  <r>
    <s v="INV102035"/>
    <x v="39"/>
    <s v="CUST0093"/>
    <s v="Prakash Menon"/>
    <s v="Silver"/>
    <s v="PRD127"/>
    <x v="123"/>
    <x v="6"/>
    <x v="20"/>
    <s v="FreshMart Erode Colony"/>
    <x v="0"/>
    <n v="568216"/>
    <n v="1.3995382037816605E-3"/>
    <s v="EMP0133"/>
    <s v="Deepak Naicker"/>
    <s v="Sales"/>
    <n v="3"/>
    <n v="331.35"/>
    <x v="3"/>
    <n v="198.81"/>
    <n v="795.24"/>
    <n v="870.99"/>
    <n v="-75.75"/>
    <n v="-9.5254262864041039E-2"/>
    <s v="UPI"/>
    <s v="Not Returned"/>
    <s v="In-Store"/>
    <x v="375"/>
    <s v="Weekday"/>
  </r>
  <r>
    <s v="INV102041"/>
    <x v="245"/>
    <s v="CUST0004"/>
    <s v="Naveen Sharma"/>
    <s v="Silver"/>
    <s v="PRD015"/>
    <x v="55"/>
    <x v="0"/>
    <x v="8"/>
    <s v="FreshMart Kochi Plaza"/>
    <x v="0"/>
    <n v="2481146"/>
    <n v="2.0236213427182438E-4"/>
    <s v="EMP0030"/>
    <s v="Hariharan Rao"/>
    <s v="Cashier"/>
    <n v="1"/>
    <n v="459.58"/>
    <x v="4"/>
    <n v="22.98"/>
    <n v="502.09"/>
    <n v="386.89"/>
    <n v="115.2"/>
    <n v="0.22944093688382564"/>
    <s v="UPI"/>
    <s v="Not Returned"/>
    <s v="Online"/>
    <x v="704"/>
    <s v="Weekend"/>
  </r>
  <r>
    <s v="INV102042"/>
    <x v="174"/>
    <s v="CUST0563"/>
    <s v="Revathi Naicker"/>
    <s v="Bronze"/>
    <s v="PRD108"/>
    <x v="12"/>
    <x v="3"/>
    <x v="108"/>
    <s v="FreshMart Guwahati Extension"/>
    <x v="3"/>
    <n v="4606432"/>
    <n v="2.1816234343630819E-4"/>
    <s v="EMP0195"/>
    <s v="Ovi Menon"/>
    <s v="Sales"/>
    <n v="3"/>
    <n v="306.62"/>
    <x v="4"/>
    <n v="45.99"/>
    <n v="1004.95"/>
    <n v="779.79"/>
    <n v="225.16"/>
    <n v="0.22405094780834867"/>
    <s v="UPI"/>
    <s v="Not Returned"/>
    <s v="Online"/>
    <x v="309"/>
    <s v="Weekend"/>
  </r>
  <r>
    <s v="INV102048"/>
    <x v="325"/>
    <s v="CUST0619"/>
    <s v="Thenmozhi Gupta"/>
    <s v="Silver"/>
    <s v="PRD015"/>
    <x v="55"/>
    <x v="0"/>
    <x v="149"/>
    <s v="FreshMart Chennai Main Road"/>
    <x v="0"/>
    <n v="579392"/>
    <n v="3.172843256379101E-3"/>
    <s v="EMP0122"/>
    <s v="Rajesh Chettiar"/>
    <s v="Cashier"/>
    <n v="5"/>
    <n v="459.58"/>
    <x v="3"/>
    <n v="459.58"/>
    <n v="1838.32"/>
    <n v="1934.45"/>
    <n v="-96.13"/>
    <n v="-5.2292310370338137E-2"/>
    <s v="UPI"/>
    <s v="Not Returned"/>
    <s v="Mobile App"/>
    <x v="129"/>
    <s v="Weekday"/>
  </r>
  <r>
    <s v="INV102061"/>
    <x v="276"/>
    <s v="CUST0085"/>
    <s v="Sundar Prabhu"/>
    <s v="Bronze"/>
    <s v="PRD024"/>
    <x v="39"/>
    <x v="0"/>
    <x v="89"/>
    <s v="FreshMart Salem Bypass"/>
    <x v="0"/>
    <n v="5200952"/>
    <n v="1.0848975341437491E-4"/>
    <s v="EMP0115"/>
    <s v="Vasanth Menon"/>
    <s v="Store Manager"/>
    <n v="2"/>
    <n v="313.47000000000003"/>
    <x v="2"/>
    <n v="62.69"/>
    <n v="564.25"/>
    <n v="492.24"/>
    <n v="72.010000000000005"/>
    <n v="0.12762073548958797"/>
    <s v="UPI"/>
    <s v="Not Returned"/>
    <s v="Online"/>
    <x v="517"/>
    <s v="Weekday"/>
  </r>
  <r>
    <s v="INV102063"/>
    <x v="163"/>
    <s v="CUST0099"/>
    <s v="Lakshmi Krishnan"/>
    <s v="Silver"/>
    <s v="PRD031"/>
    <x v="90"/>
    <x v="1"/>
    <x v="47"/>
    <s v="FreshMart Nagpur Market"/>
    <x v="0"/>
    <n v="820955"/>
    <n v="1.7728742744730222E-3"/>
    <s v="EMP0009"/>
    <s v="Usha Chettiar"/>
    <s v="Cashier"/>
    <n v="5"/>
    <n v="342.46"/>
    <x v="1"/>
    <n v="256.85000000000002"/>
    <n v="1455.45"/>
    <n v="1358.9"/>
    <n v="96.55"/>
    <n v="6.6336871757875573E-2"/>
    <s v="UPI"/>
    <s v="Not Returned"/>
    <s v="Online"/>
    <x v="497"/>
    <s v="Weekday"/>
  </r>
  <r>
    <s v="INV102092"/>
    <x v="28"/>
    <s v="CUST0475"/>
    <s v="Gopal Prabhu"/>
    <s v="Gold"/>
    <s v="PRD079"/>
    <x v="28"/>
    <x v="2"/>
    <x v="4"/>
    <s v="FreshMart Hyderabad Towers"/>
    <x v="0"/>
    <n v="1041021"/>
    <n v="2.0812644509572813E-3"/>
    <s v="EMP0342"/>
    <s v="Umesh Varma"/>
    <s v="Inventory"/>
    <n v="8"/>
    <n v="270.83"/>
    <x v="0"/>
    <n v="0"/>
    <n v="2166.64"/>
    <n v="1552.48"/>
    <n v="614.16"/>
    <n v="0.2834619503009268"/>
    <s v="UPI"/>
    <s v="Not Returned"/>
    <s v="In-Store"/>
    <x v="532"/>
    <s v="Weekday"/>
  </r>
  <r>
    <s v="INV102102"/>
    <x v="233"/>
    <s v="CUST0322"/>
    <s v="Mala Murugan"/>
    <s v="Bronze"/>
    <s v="PRD044"/>
    <x v="113"/>
    <x v="12"/>
    <x v="23"/>
    <s v="FreshMart Ahmedabad Complex"/>
    <x v="1"/>
    <n v="2425092"/>
    <n v="1.8526307455552201E-4"/>
    <s v="EMP0053"/>
    <s v="Kannan Gupta"/>
    <s v="Cashier"/>
    <n v="2"/>
    <n v="229.81"/>
    <x v="1"/>
    <n v="68.94"/>
    <n v="449.28"/>
    <n v="416.44"/>
    <n v="32.840000000000003"/>
    <n v="7.3094729344729353E-2"/>
    <s v="UPI"/>
    <s v="Not Returned"/>
    <s v="In-Store"/>
    <x v="572"/>
    <s v="Weekend"/>
  </r>
  <r>
    <s v="INV102109"/>
    <x v="20"/>
    <s v="CUST0670"/>
    <s v="Balaji Krishnan"/>
    <s v="Bronze"/>
    <s v="PRD023"/>
    <x v="102"/>
    <x v="0"/>
    <x v="86"/>
    <s v="FreshMart Chennai Junction"/>
    <x v="0"/>
    <n v="544019"/>
    <n v="1.6987090524411832E-3"/>
    <s v="EMP0157"/>
    <s v="Elango Velan"/>
    <s v="Cashier"/>
    <n v="3"/>
    <n v="342.27"/>
    <x v="2"/>
    <n v="102.68"/>
    <n v="924.13"/>
    <n v="798.3"/>
    <n v="125.83"/>
    <n v="0.13616049689978682"/>
    <s v="UPI"/>
    <s v="Not Returned"/>
    <s v="In-Store"/>
    <x v="326"/>
    <s v="Weekday"/>
  </r>
  <r>
    <s v="INV102113"/>
    <x v="207"/>
    <s v="CUST0335"/>
    <s v="Sathish Iyer"/>
    <s v="Bronze"/>
    <s v="PRD022"/>
    <x v="10"/>
    <x v="0"/>
    <x v="59"/>
    <s v="FreshMart Mysuru Square"/>
    <x v="0"/>
    <n v="4282083"/>
    <n v="2.5045988132411262E-4"/>
    <s v="EMP0174"/>
    <s v="Dhanush Venkataraman"/>
    <s v="Cashier"/>
    <n v="3"/>
    <n v="397.22"/>
    <x v="2"/>
    <n v="119.17"/>
    <n v="1072.49"/>
    <n v="958.11"/>
    <n v="114.38"/>
    <n v="0.10664901304441067"/>
    <s v="UPI"/>
    <s v="Not Returned"/>
    <s v="In-Store"/>
    <x v="694"/>
    <s v="Weekday"/>
  </r>
  <r>
    <s v="INV102116"/>
    <x v="20"/>
    <s v="CUST0686"/>
    <s v="Hemalatha Balan"/>
    <s v="Gold"/>
    <s v="PRD029"/>
    <x v="11"/>
    <x v="1"/>
    <x v="75"/>
    <s v="FreshMart Kochi Colony"/>
    <x v="0"/>
    <n v="3928553"/>
    <n v="6.7328097648167151E-4"/>
    <s v="EMP0129"/>
    <s v="Arun Nair"/>
    <s v="Inventory"/>
    <n v="7"/>
    <n v="377.86"/>
    <x v="0"/>
    <n v="0"/>
    <n v="2645.02"/>
    <n v="1828.54"/>
    <n v="816.48"/>
    <n v="0.30868575662943948"/>
    <s v="UPI"/>
    <s v="Not Returned"/>
    <s v="Mobile App"/>
    <x v="557"/>
    <s v="Weekday"/>
  </r>
  <r>
    <s v="INV102118"/>
    <x v="67"/>
    <s v="CUST0414"/>
    <s v="Jaya Pandian"/>
    <s v="Silver"/>
    <s v="PRD006"/>
    <x v="30"/>
    <x v="9"/>
    <x v="166"/>
    <s v="FreshMart Salem Point"/>
    <x v="0"/>
    <n v="3875742"/>
    <n v="8.8643671327967647E-5"/>
    <s v="EMP0124"/>
    <s v="Vijay Pandian"/>
    <s v="Sales"/>
    <n v="1"/>
    <n v="343.56"/>
    <x v="0"/>
    <n v="0"/>
    <n v="343.56"/>
    <n v="216.32"/>
    <n v="127.24"/>
    <n v="0.37035743392711606"/>
    <s v="UPI"/>
    <s v="Not Returned"/>
    <s v="Mobile App"/>
    <x v="621"/>
    <s v="Weekday"/>
  </r>
  <r>
    <s v="INV102121"/>
    <x v="104"/>
    <s v="CUST0179"/>
    <s v="Chitra Mudaliar"/>
    <s v="Gold"/>
    <s v="PRD055"/>
    <x v="103"/>
    <x v="5"/>
    <x v="139"/>
    <s v="FreshMart Kochi Square"/>
    <x v="0"/>
    <n v="429599"/>
    <n v="1.8912055195659209E-3"/>
    <s v="EMP0317"/>
    <s v="Umesh Sharma"/>
    <s v="HR"/>
    <n v="6"/>
    <n v="135.41"/>
    <x v="0"/>
    <n v="0"/>
    <n v="812.46"/>
    <n v="574.20000000000005"/>
    <n v="238.26"/>
    <n v="0.29325751421608448"/>
    <s v="UPI"/>
    <s v="Returned"/>
    <s v="In-Store"/>
    <x v="463"/>
    <s v="Weekday"/>
  </r>
  <r>
    <s v="INV102123"/>
    <x v="3"/>
    <s v="CUST0370"/>
    <s v="Jaya Naicker"/>
    <s v="Gold"/>
    <s v="PRD020"/>
    <x v="80"/>
    <x v="0"/>
    <x v="33"/>
    <s v="FreshMart Mysuru Circle"/>
    <x v="0"/>
    <n v="968457"/>
    <n v="4.3462951891514031E-4"/>
    <s v="EMP0113"/>
    <s v="Radha Rao"/>
    <s v="Inventory"/>
    <n v="4"/>
    <n v="114.38"/>
    <x v="3"/>
    <n v="91.5"/>
    <n v="420.92"/>
    <n v="344.2"/>
    <n v="76.72"/>
    <n v="0.18226741423548418"/>
    <s v="UPI"/>
    <s v="Not Returned"/>
    <s v="In-Store"/>
    <x v="571"/>
    <s v="Weekend"/>
  </r>
  <r>
    <s v="INV102127"/>
    <x v="178"/>
    <s v="CUST0437"/>
    <s v="Vasanth Krishnan"/>
    <s v="Silver"/>
    <s v="PRD124"/>
    <x v="22"/>
    <x v="6"/>
    <x v="76"/>
    <s v="FreshMart Delhi Towers"/>
    <x v="2"/>
    <n v="808195"/>
    <n v="8.6726594448122043E-4"/>
    <s v="EMP0309"/>
    <s v="Kannan Kumar"/>
    <s v="Sales"/>
    <n v="5"/>
    <n v="121.9"/>
    <x v="0"/>
    <n v="0"/>
    <n v="700.92"/>
    <n v="544.6"/>
    <n v="156.32"/>
    <n v="0.22302117217371456"/>
    <s v="UPI"/>
    <s v="Not Returned"/>
    <s v="In-Store"/>
    <x v="152"/>
    <s v="Weekend"/>
  </r>
  <r>
    <s v="INV102134"/>
    <x v="105"/>
    <s v="CUST0624"/>
    <s v="Nithya Reddy"/>
    <s v="Bronze"/>
    <s v="PRD092"/>
    <x v="59"/>
    <x v="8"/>
    <x v="19"/>
    <s v="FreshMart Surat Plaza"/>
    <x v="1"/>
    <n v="494226"/>
    <n v="4.5380048803583784E-4"/>
    <s v="EMP0219"/>
    <s v="Kavya Menon"/>
    <s v="Billing"/>
    <n v="1"/>
    <n v="224.28"/>
    <x v="0"/>
    <n v="0"/>
    <n v="224.28"/>
    <n v="192.39"/>
    <n v="31.89"/>
    <n v="0.14218833600856073"/>
    <s v="UPI"/>
    <s v="Not Returned"/>
    <s v="In-Store"/>
    <x v="115"/>
    <s v="Weekday"/>
  </r>
  <r>
    <s v="INV102135"/>
    <x v="257"/>
    <s v="CUST0049"/>
    <s v="Lokesh Gupta"/>
    <s v="Gold"/>
    <s v="PRD121"/>
    <x v="78"/>
    <x v="6"/>
    <x v="29"/>
    <s v="FreshMart Ahmedabad Hub"/>
    <x v="0"/>
    <n v="489039"/>
    <n v="3.3305728173008697E-3"/>
    <s v="EMP0235"/>
    <s v="Mani Chandran"/>
    <s v="Cashier"/>
    <n v="6"/>
    <n v="339.33"/>
    <x v="3"/>
    <n v="407.2"/>
    <n v="1628.78"/>
    <n v="1629.18"/>
    <n v="-0.4"/>
    <n v="-2.4558258328319355E-4"/>
    <s v="UPI"/>
    <s v="Not Returned"/>
    <s v="Online"/>
    <x v="482"/>
    <s v="Weekday"/>
  </r>
  <r>
    <s v="INV102138"/>
    <x v="80"/>
    <s v="CUST0286"/>
    <s v="Senthil Devi"/>
    <s v="Silver"/>
    <s v="PRD118"/>
    <x v="117"/>
    <x v="6"/>
    <x v="28"/>
    <s v="FreshMart Bengaluru Square"/>
    <x v="0"/>
    <n v="2183318"/>
    <n v="2.335069834078224E-4"/>
    <s v="EMP0312"/>
    <s v="Vasanthi Chettiar"/>
    <s v="Sales"/>
    <n v="3"/>
    <n v="155.55000000000001"/>
    <x v="4"/>
    <n v="23.33"/>
    <n v="509.82"/>
    <n v="412.92"/>
    <n v="96.9"/>
    <n v="0.1900670824997058"/>
    <s v="UPI"/>
    <s v="Not Returned"/>
    <s v="In-Store"/>
    <x v="350"/>
    <s v="Weekend"/>
  </r>
  <r>
    <s v="INV102145"/>
    <x v="280"/>
    <s v="CUST0554"/>
    <s v="Nirmala Chandran"/>
    <s v="Silver"/>
    <s v="PRD063"/>
    <x v="71"/>
    <x v="11"/>
    <x v="171"/>
    <s v="FreshMart Ahmedabad Square"/>
    <x v="1"/>
    <n v="4200752"/>
    <n v="5.2726273771934169E-5"/>
    <s v="EMP0091"/>
    <s v="Hema Nathan"/>
    <s v="Sales"/>
    <n v="3"/>
    <n v="73.83"/>
    <x v="0"/>
    <n v="0"/>
    <n v="221.49"/>
    <n v="162.96"/>
    <n v="58.53"/>
    <n v="0.26425572260598673"/>
    <s v="UPI"/>
    <s v="Not Returned"/>
    <s v="Mobile App"/>
    <x v="324"/>
    <s v="Weekday"/>
  </r>
  <r>
    <s v="INV102150"/>
    <x v="39"/>
    <s v="CUST0403"/>
    <s v="Om Iyer"/>
    <s v="Silver"/>
    <s v="PRD010"/>
    <x v="127"/>
    <x v="9"/>
    <x v="104"/>
    <s v="FreshMart Salem Complex"/>
    <x v="0"/>
    <n v="4677332"/>
    <n v="7.4052900243130057E-5"/>
    <s v="EMP0247"/>
    <s v="Sudha Balan"/>
    <s v="Sales"/>
    <n v="2"/>
    <n v="182.3"/>
    <x v="4"/>
    <n v="18.23"/>
    <n v="346.37"/>
    <n v="215.2"/>
    <n v="131.16999999999999"/>
    <n v="0.37869907901954553"/>
    <s v="UPI"/>
    <s v="Not Returned"/>
    <s v="Online"/>
    <x v="481"/>
    <s v="Weekday"/>
  </r>
  <r>
    <s v="INV102156"/>
    <x v="59"/>
    <s v="CUST0055"/>
    <s v="Vasanth Mudaliar"/>
    <s v="Silver"/>
    <s v="PRD068"/>
    <x v="83"/>
    <x v="11"/>
    <x v="8"/>
    <s v="FreshMart Kochi Plaza"/>
    <x v="0"/>
    <n v="2481146"/>
    <n v="3.2287096365953477E-4"/>
    <s v="EMP0082"/>
    <s v="Nirmala Krishnan"/>
    <s v="Store Manager"/>
    <n v="3"/>
    <n v="232.2"/>
    <x v="0"/>
    <n v="0"/>
    <n v="801.09"/>
    <n v="482.94"/>
    <n v="318.14999999999998"/>
    <n v="0.39714638804628688"/>
    <s v="UPI"/>
    <s v="Not Returned"/>
    <s v="In-Store"/>
    <x v="661"/>
    <s v="Weekend"/>
  </r>
  <r>
    <s v="INV102159"/>
    <x v="240"/>
    <s v="CUST0379"/>
    <s v="Aishwarya Pandian"/>
    <s v="Silver"/>
    <s v="PRD132"/>
    <x v="58"/>
    <x v="7"/>
    <x v="31"/>
    <s v="FreshMart Nagpur Junction"/>
    <x v="1"/>
    <n v="1048283"/>
    <n v="1.0067319607396093E-3"/>
    <s v="EMP0098"/>
    <s v="Dhanya Balan"/>
    <s v="Inventory"/>
    <n v="3"/>
    <n v="351.78"/>
    <x v="0"/>
    <n v="0"/>
    <n v="1055.3399999999999"/>
    <n v="761.49"/>
    <n v="293.85000000000002"/>
    <n v="0.27844107112399802"/>
    <s v="UPI"/>
    <s v="Not Returned"/>
    <s v="In-Store"/>
    <x v="734"/>
    <s v="Weekday"/>
  </r>
  <r>
    <s v="INV102160"/>
    <x v="291"/>
    <s v="CUST0093"/>
    <s v="Prakash Menon"/>
    <s v="Silver"/>
    <s v="PRD065"/>
    <x v="125"/>
    <x v="11"/>
    <x v="68"/>
    <s v="FreshMart Kochi Bypass"/>
    <x v="0"/>
    <n v="4616552"/>
    <n v="6.0092467278609666E-5"/>
    <s v="EMP0244"/>
    <s v="Udhay Chettiar"/>
    <s v="Cashier"/>
    <n v="1"/>
    <n v="277.42"/>
    <x v="0"/>
    <n v="0"/>
    <n v="277.42"/>
    <n v="199.16"/>
    <n v="78.260000000000005"/>
    <n v="0.28209934395501407"/>
    <s v="UPI"/>
    <s v="Not Returned"/>
    <s v="In-Store"/>
    <x v="244"/>
    <s v="Weekday"/>
  </r>
  <r>
    <s v="INV102166"/>
    <x v="288"/>
    <s v="CUST0024"/>
    <s v="Devi Balan"/>
    <s v="Silver"/>
    <s v="PRD039"/>
    <x v="119"/>
    <x v="12"/>
    <x v="70"/>
    <s v="FreshMart Hyderabad Main Road"/>
    <x v="0"/>
    <n v="970105"/>
    <n v="1.2146829466913374E-3"/>
    <s v="EMP0308"/>
    <s v="Thenmozhi Selvam"/>
    <s v="Cashier"/>
    <n v="3"/>
    <n v="392.79"/>
    <x v="0"/>
    <n v="0"/>
    <n v="1178.3699999999999"/>
    <n v="1044.99"/>
    <n v="133.38"/>
    <n v="0.11319025433437715"/>
    <s v="UPI"/>
    <s v="Not Returned"/>
    <s v="In-Store"/>
    <x v="141"/>
    <s v="Weekday"/>
  </r>
  <r>
    <s v="INV102169"/>
    <x v="227"/>
    <s v="CUST0552"/>
    <s v="Poornima Sharma"/>
    <s v="Bronze"/>
    <s v="PRD109"/>
    <x v="93"/>
    <x v="3"/>
    <x v="86"/>
    <s v="FreshMart Chennai Junction"/>
    <x v="0"/>
    <n v="544019"/>
    <n v="2.4682961440684978E-4"/>
    <s v="EMP0157"/>
    <s v="Elango Velan"/>
    <s v="Cashier"/>
    <n v="1"/>
    <n v="157.97999999999999"/>
    <x v="1"/>
    <n v="23.7"/>
    <n v="134.28"/>
    <n v="137.94999999999999"/>
    <n v="-3.67"/>
    <n v="-2.7330950253202264E-2"/>
    <s v="UPI"/>
    <s v="Not Returned"/>
    <s v="Mobile App"/>
    <x v="590"/>
    <s v="Weekday"/>
  </r>
  <r>
    <s v="INV102174"/>
    <x v="96"/>
    <s v="CUST0159"/>
    <s v="Usha Naicker"/>
    <s v="Silver"/>
    <s v="PRD025"/>
    <x v="1"/>
    <x v="1"/>
    <x v="15"/>
    <s v="FreshMart Tiruppur Complex"/>
    <x v="0"/>
    <n v="4327607"/>
    <n v="2.1268567131904536E-4"/>
    <s v="EMP0284"/>
    <s v="Naveen Venkataraman"/>
    <s v="Sales"/>
    <n v="3"/>
    <n v="383.51"/>
    <x v="3"/>
    <n v="230.11"/>
    <n v="920.42"/>
    <n v="857.7"/>
    <n v="62.72"/>
    <n v="6.8142804371917165E-2"/>
    <s v="UPI"/>
    <s v="Returned"/>
    <s v="Online"/>
    <x v="334"/>
    <s v="Weekday"/>
  </r>
  <r>
    <s v="INV102181"/>
    <x v="136"/>
    <s v="CUST0679"/>
    <s v="Thiru Prabhu"/>
    <s v="Silver"/>
    <s v="PRD109"/>
    <x v="93"/>
    <x v="3"/>
    <x v="41"/>
    <s v="FreshMart Mysuru Crossing"/>
    <x v="0"/>
    <n v="2319174"/>
    <n v="1.6348493041056859E-4"/>
    <s v="EMP0253"/>
    <s v="Vasanthi Naicker"/>
    <s v="HR"/>
    <n v="3"/>
    <n v="157.97999999999999"/>
    <x v="3"/>
    <n v="94.79"/>
    <n v="379.15"/>
    <n v="413.85"/>
    <n v="-34.700000000000003"/>
    <n v="-9.1520506395885548E-2"/>
    <s v="UPI"/>
    <s v="Not Returned"/>
    <s v="In-Store"/>
    <x v="219"/>
    <s v="Weekday"/>
  </r>
  <r>
    <s v="INV102184"/>
    <x v="265"/>
    <s v="CUST0383"/>
    <s v="Charulatha Naidu"/>
    <s v="Silver"/>
    <s v="PRD033"/>
    <x v="13"/>
    <x v="1"/>
    <x v="22"/>
    <s v="FreshMart Erode Square"/>
    <x v="2"/>
    <n v="2220333"/>
    <n v="1.9584449719929397E-4"/>
    <s v="EMP0140"/>
    <s v="Kavya Sharma"/>
    <s v="Sales"/>
    <n v="2"/>
    <n v="217.42"/>
    <x v="0"/>
    <n v="0"/>
    <n v="434.84"/>
    <n v="354.06"/>
    <n v="80.78"/>
    <n v="0.18576947842884742"/>
    <s v="UPI"/>
    <s v="Not Returned"/>
    <s v="In-Store"/>
    <x v="76"/>
    <s v="Weekday"/>
  </r>
  <r>
    <s v="INV102190"/>
    <x v="62"/>
    <s v="CUST0306"/>
    <s v="Thiru Achari"/>
    <s v="Silver"/>
    <s v="PRD046"/>
    <x v="87"/>
    <x v="12"/>
    <x v="138"/>
    <s v="FreshMart Kochi Gardens"/>
    <x v="0"/>
    <n v="433204"/>
    <n v="1.5147597898449691E-4"/>
    <s v="EMP0030"/>
    <s v="Hariharan Rao"/>
    <s v="Cashier"/>
    <n v="1"/>
    <n v="57.06"/>
    <x v="0"/>
    <n v="0"/>
    <n v="65.62"/>
    <n v="48.43"/>
    <n v="17.190000000000001"/>
    <n v="0.26196281621456874"/>
    <s v="UPI"/>
    <s v="Not Returned"/>
    <s v="In-Store"/>
    <x v="663"/>
    <s v="Weekend"/>
  </r>
  <r>
    <s v="INV102202"/>
    <x v="268"/>
    <s v="CUST0085"/>
    <s v="Sundar Prabhu"/>
    <s v="Bronze"/>
    <s v="PRD064"/>
    <x v="53"/>
    <x v="11"/>
    <x v="80"/>
    <s v="FreshMart Pune Junction"/>
    <x v="1"/>
    <n v="542771"/>
    <n v="7.7728913298610273E-4"/>
    <s v="EMP0319"/>
    <s v="Harini Kumar"/>
    <s v="Cashier"/>
    <n v="1"/>
    <n v="386.17"/>
    <x v="4"/>
    <n v="19.309999999999999"/>
    <n v="421.89"/>
    <n v="275.67"/>
    <n v="146.22"/>
    <n v="0.34658323259617435"/>
    <s v="UPI"/>
    <s v="Not Returned"/>
    <s v="Online"/>
    <x v="121"/>
    <s v="Weekend"/>
  </r>
  <r>
    <s v="INV102211"/>
    <x v="315"/>
    <s v="CUST0485"/>
    <s v="Dhanush Venkataraman"/>
    <s v="Gold"/>
    <s v="PRD018"/>
    <x v="0"/>
    <x v="0"/>
    <x v="114"/>
    <s v="FreshMart Bengaluru Junction"/>
    <x v="0"/>
    <n v="4116030"/>
    <n v="3.9788825640240717E-4"/>
    <s v="EMP0163"/>
    <s v="Revathi Raj"/>
    <s v="Cashier"/>
    <n v="7"/>
    <n v="233.96"/>
    <x v="0"/>
    <n v="0"/>
    <n v="1637.72"/>
    <n v="1338.4"/>
    <n v="299.32"/>
    <n v="0.18276628483501453"/>
    <s v="UPI"/>
    <s v="Not Returned"/>
    <s v="In-Store"/>
    <x v="316"/>
    <s v="Weekday"/>
  </r>
  <r>
    <s v="INV102222"/>
    <x v="255"/>
    <s v="CUST0543"/>
    <s v="Gopal Menon"/>
    <s v="Gold"/>
    <s v="PRD125"/>
    <x v="31"/>
    <x v="6"/>
    <x v="30"/>
    <s v="FreshMart Mumbai Square"/>
    <x v="1"/>
    <n v="480418"/>
    <n v="2.0428876520030476E-3"/>
    <s v="EMP0171"/>
    <s v="Ashok Nair"/>
    <s v="Cashier"/>
    <n v="4"/>
    <n v="245.36"/>
    <x v="0"/>
    <n v="0"/>
    <n v="981.44"/>
    <n v="781.76"/>
    <n v="199.68"/>
    <n v="0.20345614607107923"/>
    <s v="UPI"/>
    <s v="Not Returned"/>
    <s v="Mobile App"/>
    <x v="290"/>
    <s v="Weekday"/>
  </r>
  <r>
    <s v="INV102223"/>
    <x v="23"/>
    <s v="CUST0110"/>
    <s v="Pandi Chandran"/>
    <s v="Gold"/>
    <s v="PRD100"/>
    <x v="142"/>
    <x v="4"/>
    <x v="143"/>
    <s v="FreshMart Madurai Junction"/>
    <x v="0"/>
    <n v="539795"/>
    <n v="2.4961142656008302E-3"/>
    <s v="EMP0204"/>
    <s v="Ramesh Murugan"/>
    <s v="Inventory"/>
    <n v="4"/>
    <n v="292.91000000000003"/>
    <x v="0"/>
    <n v="0"/>
    <n v="1347.39"/>
    <n v="951.56"/>
    <n v="395.83"/>
    <n v="0.29377537312878971"/>
    <s v="UPI"/>
    <s v="Not Returned"/>
    <s v="In-Store"/>
    <x v="496"/>
    <s v="Weekend"/>
  </r>
  <r>
    <s v="INV102234"/>
    <x v="146"/>
    <s v="CUST0535"/>
    <s v="Sundar Venkataraman"/>
    <s v="Bronze"/>
    <s v="PRD075"/>
    <x v="72"/>
    <x v="2"/>
    <x v="93"/>
    <s v="FreshMart Coimbatore Colony"/>
    <x v="1"/>
    <n v="516958"/>
    <n v="5.952707956932672E-4"/>
    <s v="EMP0061"/>
    <s v="Poornima Devi"/>
    <s v="Billing"/>
    <n v="1"/>
    <n v="297.32"/>
    <x v="2"/>
    <n v="29.73"/>
    <n v="307.73"/>
    <n v="225.28"/>
    <n v="82.45"/>
    <n v="0.26792967861436973"/>
    <s v="UPI"/>
    <s v="Not Returned"/>
    <s v="Online"/>
    <x v="555"/>
    <s v="Weekend"/>
  </r>
  <r>
    <s v="INV102241"/>
    <x v="19"/>
    <s v="CUST0588"/>
    <s v="Arun Menon"/>
    <s v="Bronze"/>
    <s v="PRD012"/>
    <x v="61"/>
    <x v="9"/>
    <x v="158"/>
    <s v="FreshMart Pune Heights"/>
    <x v="1"/>
    <n v="4088351"/>
    <n v="5.1773441174693651E-4"/>
    <s v="EMP0339"/>
    <s v="Hariharan Mudaliar"/>
    <s v="Cashier"/>
    <n v="4"/>
    <n v="541.35"/>
    <x v="1"/>
    <n v="324.81"/>
    <n v="2116.6799999999998"/>
    <n v="1345.6"/>
    <n v="771.08"/>
    <n v="0.36428746905531306"/>
    <s v="UPI"/>
    <s v="Not Returned"/>
    <s v="Online"/>
    <x v="588"/>
    <s v="Weekend"/>
  </r>
  <r>
    <s v="INV102251"/>
    <x v="332"/>
    <s v="CUST0223"/>
    <s v="Gopal Velan"/>
    <s v="Gold"/>
    <s v="PRD072"/>
    <x v="23"/>
    <x v="2"/>
    <x v="85"/>
    <s v="FreshMart Mysuru Market"/>
    <x v="0"/>
    <n v="577743"/>
    <n v="4.0355659869526763E-3"/>
    <s v="EMP0283"/>
    <s v="Suresh Pandian"/>
    <s v="Sales"/>
    <n v="8"/>
    <n v="342.87"/>
    <x v="1"/>
    <n v="411.44"/>
    <n v="2331.52"/>
    <n v="2110.8000000000002"/>
    <n v="220.72"/>
    <n v="9.4667856162503436E-2"/>
    <s v="UPI"/>
    <s v="Not Returned"/>
    <s v="Online"/>
    <x v="542"/>
    <s v="Weekday"/>
  </r>
  <r>
    <s v="INV102253"/>
    <x v="136"/>
    <s v="CUST0700"/>
    <s v="Radha Naicker"/>
    <s v="Silver"/>
    <s v="PRD075"/>
    <x v="72"/>
    <x v="2"/>
    <x v="6"/>
    <s v="FreshMart Surat Junction"/>
    <x v="1"/>
    <n v="2138213"/>
    <n v="4.1715207979747576E-4"/>
    <s v="EMP0021"/>
    <s v="Tamil Nathan"/>
    <s v="Inventory"/>
    <n v="3"/>
    <n v="297.32"/>
    <x v="0"/>
    <n v="0"/>
    <n v="891.96"/>
    <n v="675.84"/>
    <n v="216.12"/>
    <n v="0.24229786089062288"/>
    <s v="UPI"/>
    <s v="Returned"/>
    <s v="In-Store"/>
    <x v="516"/>
    <s v="Weekday"/>
  </r>
  <r>
    <s v="INV102255"/>
    <x v="273"/>
    <s v="CUST0567"/>
    <s v="Bharath Balan"/>
    <s v="Gold"/>
    <s v="PRD030"/>
    <x v="9"/>
    <x v="1"/>
    <x v="59"/>
    <s v="FreshMart Mysuru Square"/>
    <x v="0"/>
    <n v="4282083"/>
    <n v="2.0644158462131631E-4"/>
    <s v="EMP0104"/>
    <s v="Pandi Nair"/>
    <s v="Inventory"/>
    <n v="5"/>
    <n v="176.8"/>
    <x v="0"/>
    <n v="0"/>
    <n v="884"/>
    <n v="710"/>
    <n v="174"/>
    <n v="0.19683257918552036"/>
    <s v="UPI"/>
    <s v="Not Returned"/>
    <s v="In-Store"/>
    <x v="735"/>
    <s v="Weekday"/>
  </r>
  <r>
    <s v="INV102256"/>
    <x v="83"/>
    <s v="CUST0173"/>
    <s v="Thenmozhi Balan"/>
    <s v="Silver"/>
    <s v="PRD144"/>
    <x v="108"/>
    <x v="10"/>
    <x v="103"/>
    <s v="FreshMart Jaipur Colony"/>
    <x v="2"/>
    <n v="2471169"/>
    <n v="2.2544390934007346E-4"/>
    <s v="EMP0264"/>
    <s v="Bhavani Iyer"/>
    <s v="Sales"/>
    <n v="2"/>
    <n v="242.22"/>
    <x v="0"/>
    <n v="0"/>
    <n v="557.11"/>
    <n v="372.08"/>
    <n v="185.03"/>
    <n v="0.33212471504729768"/>
    <s v="UPI"/>
    <s v="Not Returned"/>
    <s v="In-Store"/>
    <x v="451"/>
    <s v="Weekend"/>
  </r>
  <r>
    <s v="INV102261"/>
    <x v="134"/>
    <s v="CUST0369"/>
    <s v="Bharath Gupta"/>
    <s v="Bronze"/>
    <s v="PRD057"/>
    <x v="5"/>
    <x v="5"/>
    <x v="33"/>
    <s v="FreshMart Mysuru Circle"/>
    <x v="0"/>
    <n v="968457"/>
    <n v="5.2535115136758781E-4"/>
    <s v="EMP0183"/>
    <s v="Kamala Murugan"/>
    <s v="Cashier"/>
    <n v="2"/>
    <n v="317.99"/>
    <x v="3"/>
    <n v="127.2"/>
    <n v="508.78"/>
    <n v="470.1"/>
    <n v="38.68"/>
    <n v="7.6025000982743035E-2"/>
    <s v="UPI"/>
    <s v="Not Returned"/>
    <s v="Mobile App"/>
    <x v="118"/>
    <s v="Weekday"/>
  </r>
  <r>
    <s v="INV102273"/>
    <x v="181"/>
    <s v="CUST0610"/>
    <s v="Gokul Chettiar"/>
    <s v="Gold"/>
    <s v="PRD133"/>
    <x v="14"/>
    <x v="7"/>
    <x v="101"/>
    <s v="FreshMart Kochi Main Road"/>
    <x v="0"/>
    <n v="1018249"/>
    <n v="7.0123319541683809E-4"/>
    <s v="EMP0155"/>
    <s v="Vijay Chandran"/>
    <s v="Cashier"/>
    <n v="7"/>
    <n v="88.7"/>
    <x v="0"/>
    <n v="0"/>
    <n v="714.03"/>
    <n v="435.75"/>
    <n v="278.27999999999997"/>
    <n v="0.38973152388555099"/>
    <s v="UPI"/>
    <s v="Not Returned"/>
    <s v="Online"/>
    <x v="736"/>
    <s v="Weekend"/>
  </r>
  <r>
    <s v="INV100425"/>
    <x v="177"/>
    <s v="CUST0089"/>
    <s v="Dhanush Chettiar"/>
    <s v="Bronze"/>
    <s v="PRD020"/>
    <x v="80"/>
    <x v="0"/>
    <x v="141"/>
    <s v="FreshMart Chandigarh Hub"/>
    <x v="2"/>
    <n v="4533328"/>
    <n v="9.1259666187842563E-5"/>
    <s v="EMP0343"/>
    <s v="Kishore Velan"/>
    <s v="Inventory"/>
    <n v="4"/>
    <n v="99.93"/>
    <x v="2"/>
    <n v="39.97"/>
    <n v="413.71"/>
    <n v="344.2"/>
    <n v="69.510000000000005"/>
    <n v="0.1680162432621885"/>
    <s v="UPI"/>
    <s v="Not Returned"/>
    <s v="In-Store"/>
    <x v="268"/>
    <s v="Weekend"/>
  </r>
  <r>
    <s v="INV102282"/>
    <x v="243"/>
    <s v="CUST0146"/>
    <s v="Dhanya Chandran"/>
    <s v="Silver"/>
    <s v="PRD128"/>
    <x v="105"/>
    <x v="7"/>
    <x v="86"/>
    <s v="FreshMart Chennai Junction"/>
    <x v="0"/>
    <n v="544019"/>
    <n v="1.6749415002049561E-3"/>
    <s v="EMP0157"/>
    <s v="Elango Velan"/>
    <s v="Cashier"/>
    <n v="4"/>
    <n v="253.11"/>
    <x v="2"/>
    <n v="101.24"/>
    <n v="911.2"/>
    <n v="762.96"/>
    <n v="148.24"/>
    <n v="0.16268656716417912"/>
    <s v="UPI"/>
    <s v="Not Returned"/>
    <s v="In-Store"/>
    <x v="209"/>
    <s v="Weekday"/>
  </r>
  <r>
    <s v="INV102283"/>
    <x v="153"/>
    <s v="CUST0436"/>
    <s v="Hari Pillai"/>
    <s v="Gold"/>
    <s v="PRD053"/>
    <x v="50"/>
    <x v="5"/>
    <x v="157"/>
    <s v="FreshMart Madurai Point"/>
    <x v="0"/>
    <n v="2213986"/>
    <n v="5.5073518983408205E-4"/>
    <s v="EMP0225"/>
    <s v="Banu Achari"/>
    <s v="Sales"/>
    <n v="4"/>
    <n v="265.07"/>
    <x v="0"/>
    <n v="0"/>
    <n v="1219.32"/>
    <n v="778.56"/>
    <n v="440.76"/>
    <n v="0.36148016927467769"/>
    <s v="UPI"/>
    <s v="Not Returned"/>
    <s v="In-Store"/>
    <x v="455"/>
    <s v="Weekend"/>
  </r>
  <r>
    <s v="INV102287"/>
    <x v="18"/>
    <s v="CUST0056"/>
    <s v="Nithya Prabhu"/>
    <s v="Silver"/>
    <s v="PRD086"/>
    <x v="70"/>
    <x v="8"/>
    <x v="129"/>
    <s v="FreshMart Kanpur Colony"/>
    <x v="2"/>
    <n v="4727024"/>
    <n v="3.1829117008925698E-4"/>
    <s v="EMP0047"/>
    <s v="Sundar Gounder"/>
    <s v="Store Manager"/>
    <n v="4"/>
    <n v="327.08"/>
    <x v="0"/>
    <n v="0"/>
    <n v="1504.57"/>
    <n v="1098.44"/>
    <n v="406.13"/>
    <n v="0.26993094372478516"/>
    <s v="UPI"/>
    <s v="Not Returned"/>
    <s v="In-Store"/>
    <x v="206"/>
    <s v="Weekend"/>
  </r>
  <r>
    <s v="INV102290"/>
    <x v="212"/>
    <s v="CUST0674"/>
    <s v="Venkat Raj"/>
    <s v="Silver"/>
    <s v="PRD076"/>
    <x v="144"/>
    <x v="2"/>
    <x v="65"/>
    <s v="FreshMart Tiruppur Enclave"/>
    <x v="0"/>
    <n v="578838"/>
    <n v="5.8100884876252082E-4"/>
    <s v="EMP0133"/>
    <s v="Deepak Naicker"/>
    <s v="Sales"/>
    <n v="1"/>
    <n v="395.66"/>
    <x v="1"/>
    <n v="59.35"/>
    <n v="336.31"/>
    <n v="320.19"/>
    <n v="16.12"/>
    <n v="4.793196752995748E-2"/>
    <s v="UPI"/>
    <s v="Not Returned"/>
    <s v="In-Store"/>
    <x v="286"/>
    <s v="Weekday"/>
  </r>
  <r>
    <s v="INV102292"/>
    <x v="171"/>
    <s v="CUST0315"/>
    <s v="Aishwarya Varma"/>
    <s v="Silver"/>
    <s v="PRD117"/>
    <x v="82"/>
    <x v="6"/>
    <x v="37"/>
    <s v="FreshMart Hyderabad Enclave"/>
    <x v="0"/>
    <n v="1910418"/>
    <n v="1.5343762464549643E-4"/>
    <s v="EMP0108"/>
    <s v="Padma Menon"/>
    <s v="Cashier"/>
    <n v="1"/>
    <n v="268.32"/>
    <x v="4"/>
    <n v="13.42"/>
    <n v="293.13"/>
    <n v="241.44"/>
    <n v="51.69"/>
    <n v="0.17633814348582541"/>
    <s v="UPI"/>
    <s v="Not Returned"/>
    <s v="In-Store"/>
    <x v="76"/>
    <s v="Weekend"/>
  </r>
  <r>
    <s v="INV102293"/>
    <x v="23"/>
    <s v="CUST0551"/>
    <s v="Jagan Pandian"/>
    <s v="Gold"/>
    <s v="PRD022"/>
    <x v="10"/>
    <x v="0"/>
    <x v="17"/>
    <s v="FreshMart Coimbatore Heights"/>
    <x v="0"/>
    <n v="5159296"/>
    <n v="8.0803466209343293E-4"/>
    <s v="EMP0143"/>
    <s v="Chitra Prabhu"/>
    <s v="Sales"/>
    <n v="8"/>
    <n v="453.14"/>
    <x v="0"/>
    <n v="0"/>
    <n v="4168.8900000000003"/>
    <n v="2554.96"/>
    <n v="1613.93"/>
    <n v="0.38713662389748826"/>
    <s v="UPI"/>
    <s v="Not Returned"/>
    <s v="In-Store"/>
    <x v="211"/>
    <s v="Weekend"/>
  </r>
  <r>
    <s v="INV102294"/>
    <x v="13"/>
    <s v="CUST0156"/>
    <s v="Tara Chettiar"/>
    <s v="Gold"/>
    <s v="PRD103"/>
    <x v="33"/>
    <x v="4"/>
    <x v="84"/>
    <s v="FreshMart Chennai Central"/>
    <x v="0"/>
    <n v="471467"/>
    <n v="2.2759387189347294E-3"/>
    <s v="EMP0150"/>
    <s v="Dhanya Iyer"/>
    <s v="Operations"/>
    <n v="3"/>
    <n v="365.91"/>
    <x v="1"/>
    <n v="164.66"/>
    <n v="1073.03"/>
    <n v="910.23"/>
    <n v="162.80000000000001"/>
    <n v="0.15171989599545216"/>
    <s v="UPI"/>
    <s v="Not Returned"/>
    <s v="Online"/>
    <x v="86"/>
    <s v="Weekend"/>
  </r>
  <r>
    <s v="INV102299"/>
    <x v="259"/>
    <s v="CUST0573"/>
    <s v="Padma Varma"/>
    <s v="Bronze"/>
    <s v="PRD125"/>
    <x v="31"/>
    <x v="6"/>
    <x v="21"/>
    <s v="FreshMart Coimbatore Main Road"/>
    <x v="0"/>
    <n v="456496"/>
    <n v="2.0376958396130527E-3"/>
    <s v="EMP0304"/>
    <s v="Deepa Menon"/>
    <s v="Billing"/>
    <n v="4"/>
    <n v="232.55"/>
    <x v="0"/>
    <n v="0"/>
    <n v="930.2"/>
    <n v="781.76"/>
    <n v="148.44"/>
    <n v="0.15957858525048377"/>
    <s v="UPI"/>
    <s v="Not Returned"/>
    <s v="In-Store"/>
    <x v="564"/>
    <s v="Weekday"/>
  </r>
  <r>
    <s v="INV102300"/>
    <x v="50"/>
    <s v="CUST0307"/>
    <s v="Ashok Nathan"/>
    <s v="Bronze"/>
    <s v="PRD032"/>
    <x v="42"/>
    <x v="1"/>
    <x v="13"/>
    <s v="FreshMart Madurai Crossing"/>
    <x v="0"/>
    <n v="1921769"/>
    <n v="1.4355003124725188E-4"/>
    <s v="EMP0261"/>
    <s v="Hari Murugan"/>
    <s v="Sales"/>
    <n v="2"/>
    <n v="141.11000000000001"/>
    <x v="1"/>
    <n v="42.33"/>
    <n v="275.87"/>
    <n v="231.82"/>
    <n v="44.05"/>
    <n v="0.15967665929604521"/>
    <s v="UPI"/>
    <s v="Not Returned"/>
    <s v="In-Store"/>
    <x v="305"/>
    <s v="Weekend"/>
  </r>
  <r>
    <s v="INV102302"/>
    <x v="208"/>
    <s v="CUST0045"/>
    <s v="Thenmozhi Pandian"/>
    <s v="Gold"/>
    <s v="PRD028"/>
    <x v="48"/>
    <x v="1"/>
    <x v="16"/>
    <s v="FreshMart Salem Hub"/>
    <x v="0"/>
    <n v="846057"/>
    <n v="3.3133110416910445E-3"/>
    <s v="EMP0105"/>
    <s v="Nagarajan Mudaliar"/>
    <s v="Cashier"/>
    <n v="6"/>
    <n v="427.65"/>
    <x v="4"/>
    <n v="128.29"/>
    <n v="2803.25"/>
    <n v="1859.88"/>
    <n v="943.37"/>
    <n v="0.33652724516186572"/>
    <s v="UPI"/>
    <s v="Not Returned"/>
    <s v="Online"/>
    <x v="298"/>
    <s v="Weekend"/>
  </r>
  <r>
    <s v="INV102307"/>
    <x v="192"/>
    <s v="CUST0658"/>
    <s v="Udhay Subramaniam"/>
    <s v="Gold"/>
    <s v="Missing Product Id"/>
    <x v="124"/>
    <x v="1"/>
    <x v="79"/>
    <s v="FreshMart Mysuru Arcade"/>
    <x v="0"/>
    <n v="1009286"/>
    <n v="3.0471045868069109E-3"/>
    <s v="EMP0154"/>
    <s v="Dinesh Varma"/>
    <s v="Store Manager"/>
    <n v="6"/>
    <n v="445.71"/>
    <x v="0"/>
    <n v="0"/>
    <n v="3075.4"/>
    <n v="1853.64"/>
    <n v="1221.76"/>
    <n v="0.39726864798075046"/>
    <s v="UPI"/>
    <s v="Not Returned"/>
    <s v="In-Store"/>
    <x v="181"/>
    <s v="Weekend"/>
  </r>
  <r>
    <s v="INV102309"/>
    <x v="212"/>
    <s v="CUST0293"/>
    <s v="Suresh Chandran"/>
    <s v="Gold"/>
    <s v="PRD006"/>
    <x v="30"/>
    <x v="9"/>
    <x v="79"/>
    <s v="FreshMart Mysuru Arcade"/>
    <x v="0"/>
    <n v="1009286"/>
    <n v="1.4077872872505909E-3"/>
    <s v="EMP0121"/>
    <s v="Nithya Selvam"/>
    <s v="Cashier"/>
    <n v="4"/>
    <n v="373.91"/>
    <x v="4"/>
    <n v="74.78"/>
    <n v="1420.86"/>
    <n v="865.28"/>
    <n v="555.58000000000004"/>
    <n v="0.39101670819081408"/>
    <s v="UPI"/>
    <s v="Returned"/>
    <s v="In-Store"/>
    <x v="336"/>
    <s v="Weekday"/>
  </r>
  <r>
    <s v="INV102310"/>
    <x v="44"/>
    <s v="CUST0465"/>
    <s v="Madhavan Iyer"/>
    <s v="Silver"/>
    <s v="PRD094"/>
    <x v="109"/>
    <x v="4"/>
    <x v="16"/>
    <s v="FreshMart Salem Hub"/>
    <x v="0"/>
    <n v="846057"/>
    <n v="1.2179439446751224E-3"/>
    <s v="EMP0105"/>
    <s v="Nagarajan Mudaliar"/>
    <s v="Cashier"/>
    <n v="3"/>
    <n v="298.68"/>
    <x v="0"/>
    <n v="0"/>
    <n v="1030.45"/>
    <n v="752.07"/>
    <n v="278.38"/>
    <n v="0.27015381629385221"/>
    <s v="UPI"/>
    <s v="Not Returned"/>
    <s v="In-Store"/>
    <x v="75"/>
    <s v="Weekend"/>
  </r>
  <r>
    <s v="INV102321"/>
    <x v="354"/>
    <s v="CUST0671"/>
    <s v="Nagarajan Raj"/>
    <s v="Gold"/>
    <s v="PRD048"/>
    <x v="104"/>
    <x v="5"/>
    <x v="24"/>
    <s v="FreshMart Bengaluru Market"/>
    <x v="0"/>
    <n v="4760462"/>
    <n v="1.8139205816578306E-4"/>
    <s v="EMP0133"/>
    <s v="Deepak Naicker"/>
    <s v="Sales"/>
    <n v="6"/>
    <n v="159.91"/>
    <x v="2"/>
    <n v="95.95"/>
    <n v="863.51"/>
    <n v="655.26"/>
    <n v="208.25"/>
    <n v="0.24116686546768423"/>
    <s v="UPI"/>
    <s v="Not Returned"/>
    <s v="In-Store"/>
    <x v="419"/>
    <s v="Weekday"/>
  </r>
  <r>
    <s v="INV102324"/>
    <x v="208"/>
    <s v="CUST0439"/>
    <s v="Vijay Velan"/>
    <s v="Silver"/>
    <s v="PRD023"/>
    <x v="102"/>
    <x v="0"/>
    <x v="112"/>
    <s v="FreshMart Kochi Extension"/>
    <x v="0"/>
    <n v="5240750"/>
    <n v="2.8540189858321805E-4"/>
    <s v="EMP0334"/>
    <s v="Elango Raj"/>
    <s v="Sales"/>
    <n v="4"/>
    <n v="342.27"/>
    <x v="4"/>
    <n v="68.45"/>
    <n v="1495.72"/>
    <n v="1064.4000000000001"/>
    <n v="431.32"/>
    <n v="0.28836948091888853"/>
    <s v="UPI"/>
    <s v="Not Returned"/>
    <s v="In-Store"/>
    <x v="273"/>
    <s v="Weekend"/>
  </r>
  <r>
    <s v="INV102325"/>
    <x v="124"/>
    <s v="CUST0400"/>
    <s v="Meena Prabhu"/>
    <s v="Bronze"/>
    <s v="PRD049"/>
    <x v="126"/>
    <x v="5"/>
    <x v="139"/>
    <s v="FreshMart Kochi Square"/>
    <x v="0"/>
    <n v="429599"/>
    <n v="3.8993573076287424E-3"/>
    <s v="EMP0317"/>
    <s v="Umesh Sharma"/>
    <s v="HR"/>
    <n v="4"/>
    <n v="418.79"/>
    <x v="0"/>
    <n v="0"/>
    <n v="1675.16"/>
    <n v="1235.76"/>
    <n v="439.4"/>
    <n v="0.26230330237111676"/>
    <s v="UPI"/>
    <s v="Not Returned"/>
    <s v="In-Store"/>
    <x v="209"/>
    <s v="Weekday"/>
  </r>
  <r>
    <s v="INV102326"/>
    <x v="297"/>
    <s v="CUST0589"/>
    <s v="Ovi Venkataraman"/>
    <s v="Silver"/>
    <s v="PRD100"/>
    <x v="142"/>
    <x v="4"/>
    <x v="22"/>
    <s v="FreshMart Erode Square"/>
    <x v="2"/>
    <n v="2220333"/>
    <n v="4.97092102851239E-4"/>
    <s v="EMP0140"/>
    <s v="Kavya Sharma"/>
    <s v="Sales"/>
    <n v="4"/>
    <n v="290.45"/>
    <x v="4"/>
    <n v="58.09"/>
    <n v="1103.71"/>
    <n v="951.56"/>
    <n v="152.15"/>
    <n v="0.13785324043453442"/>
    <s v="UPI"/>
    <s v="Not Returned"/>
    <s v="In-Store"/>
    <x v="563"/>
    <s v="Weekday"/>
  </r>
  <r>
    <s v="INV102331"/>
    <x v="56"/>
    <s v="CUST0178"/>
    <s v="Vasanth Varma"/>
    <s v="Gold"/>
    <s v="PRD026"/>
    <x v="99"/>
    <x v="1"/>
    <x v="38"/>
    <s v="FreshMart Lucknow Extension"/>
    <x v="2"/>
    <n v="562953"/>
    <n v="4.2023401598357234E-3"/>
    <s v="EMP0220"/>
    <s v="Ramesh Pillai"/>
    <s v="Operations"/>
    <n v="8"/>
    <n v="347.9"/>
    <x v="1"/>
    <n v="417.48"/>
    <n v="2365.7199999999998"/>
    <n v="1978"/>
    <n v="387.72"/>
    <n v="0.16389090847606652"/>
    <s v="UPI"/>
    <s v="Not Returned"/>
    <s v="Online"/>
    <x v="289"/>
    <s v="Weekday"/>
  </r>
  <r>
    <s v="INV101944"/>
    <x v="52"/>
    <s v="CUST0422"/>
    <s v="Balamurugan Naidu"/>
    <s v="Silver"/>
    <s v="PRD133"/>
    <x v="14"/>
    <x v="7"/>
    <x v="86"/>
    <s v="FreshMart Chennai Junction"/>
    <x v="0"/>
    <n v="544019"/>
    <n v="2.9594554601953242E-4"/>
    <s v="EMP0279"/>
    <s v="Arun Varma"/>
    <s v="Sales"/>
    <n v="2"/>
    <n v="80.5"/>
    <x v="0"/>
    <n v="0"/>
    <n v="161"/>
    <n v="124.5"/>
    <n v="36.5"/>
    <n v="0.2267080745341615"/>
    <s v="UPI"/>
    <s v="Not Returned"/>
    <s v="In-Store"/>
    <x v="465"/>
    <s v="Weekday"/>
  </r>
  <r>
    <s v="INV102336"/>
    <x v="119"/>
    <s v="CUST0001"/>
    <s v="Revathi Balan"/>
    <s v="Bronze"/>
    <s v="PRD067"/>
    <x v="56"/>
    <x v="11"/>
    <x v="124"/>
    <s v="FreshMart Erode Extension"/>
    <x v="0"/>
    <n v="5287316"/>
    <n v="1.0046307048793754E-4"/>
    <s v="EMP0205"/>
    <s v="Divya Menon"/>
    <s v="Store Manager"/>
    <n v="3"/>
    <n v="186.38"/>
    <x v="4"/>
    <n v="27.96"/>
    <n v="531.17999999999995"/>
    <n v="406.98"/>
    <n v="124.2"/>
    <n v="0.23381904439173165"/>
    <s v="UPI"/>
    <s v="Not Returned"/>
    <s v="In-Store"/>
    <x v="76"/>
    <s v="Weekday"/>
  </r>
  <r>
    <s v="INV102337"/>
    <x v="35"/>
    <s v="CUST0186"/>
    <s v="Bhavani Pillai"/>
    <s v="Bronze"/>
    <s v="PRD024"/>
    <x v="39"/>
    <x v="0"/>
    <x v="63"/>
    <s v="FreshMart Ahmedabad Complex"/>
    <x v="0"/>
    <n v="1058381"/>
    <n v="1.0662417409231647E-3"/>
    <s v="EMP0024"/>
    <s v="Bhavani Kumar"/>
    <s v="Cashier"/>
    <n v="4"/>
    <n v="313.47000000000003"/>
    <x v="2"/>
    <n v="125.39"/>
    <n v="1128.49"/>
    <n v="984.48"/>
    <n v="144.01"/>
    <n v="0.12761300498896755"/>
    <s v="UPI"/>
    <s v="Not Returned"/>
    <s v="In-Store"/>
    <x v="737"/>
    <s v="Weekday"/>
  </r>
  <r>
    <s v="INV102342"/>
    <x v="353"/>
    <s v="CUST0361"/>
    <s v="Ramesh Achari"/>
    <s v="Gold"/>
    <s v="PRD082"/>
    <x v="25"/>
    <x v="8"/>
    <x v="45"/>
    <s v="FreshMart Surat Heights"/>
    <x v="1"/>
    <n v="2120932"/>
    <n v="8.7841100044697324E-4"/>
    <s v="EMP0223"/>
    <s v="Kalpana Varma"/>
    <s v="HR"/>
    <n v="7"/>
    <n v="266.14999999999998"/>
    <x v="0"/>
    <n v="0"/>
    <n v="1863.05"/>
    <n v="1346.87"/>
    <n v="516.17999999999995"/>
    <n v="0.27706180725154989"/>
    <s v="UPI"/>
    <s v="Not Returned"/>
    <s v="Online"/>
    <x v="499"/>
    <s v="Weekday"/>
  </r>
  <r>
    <s v="INV102351"/>
    <x v="355"/>
    <s v="CUST0655"/>
    <s v="Sangeetha Mudaliar"/>
    <s v="Silver"/>
    <s v="PRD065"/>
    <x v="125"/>
    <x v="11"/>
    <x v="48"/>
    <s v="FreshMart Nagpur Crossing"/>
    <x v="1"/>
    <n v="2496578"/>
    <n v="1.1112010119451505E-4"/>
    <s v="EMP0213"/>
    <s v="Venkat Varma"/>
    <s v="Cashier"/>
    <n v="1"/>
    <n v="277.42"/>
    <x v="0"/>
    <n v="0"/>
    <n v="277.42"/>
    <n v="199.16"/>
    <n v="78.260000000000005"/>
    <n v="0.28209934395501407"/>
    <s v="UPI"/>
    <s v="Not Returned"/>
    <s v="In-Store"/>
    <x v="456"/>
    <s v="Weekday"/>
  </r>
  <r>
    <s v="INV102356"/>
    <x v="210"/>
    <s v="CUST0364"/>
    <s v="Suresh Sekar"/>
    <s v="Bronze"/>
    <s v="PRD006"/>
    <x v="30"/>
    <x v="9"/>
    <x v="136"/>
    <s v="FreshMart Salem Colony"/>
    <x v="0"/>
    <n v="461555"/>
    <n v="3.2528301069211685E-3"/>
    <s v="EMP0074"/>
    <s v="Indira Varma"/>
    <s v="Sales"/>
    <n v="4"/>
    <n v="343.56"/>
    <x v="4"/>
    <n v="68.709999999999994"/>
    <n v="1501.36"/>
    <n v="865.28"/>
    <n v="636.08000000000004"/>
    <n v="0.42366920658602875"/>
    <s v="UPI"/>
    <s v="Not Returned"/>
    <s v="In-Store"/>
    <x v="120"/>
    <s v="Weekend"/>
  </r>
  <r>
    <s v="INV102373"/>
    <x v="212"/>
    <s v="CUST0499"/>
    <s v="Rajesh Rao"/>
    <s v="Gold"/>
    <s v="PRD010"/>
    <x v="127"/>
    <x v="9"/>
    <x v="80"/>
    <s v="FreshMart Pune Junction"/>
    <x v="1"/>
    <n v="542771"/>
    <n v="1.045192171284022E-3"/>
    <s v="EMP0319"/>
    <s v="Harini Kumar"/>
    <s v="Cashier"/>
    <n v="3"/>
    <n v="189.1"/>
    <x v="0"/>
    <n v="0"/>
    <n v="567.29999999999995"/>
    <n v="322.8"/>
    <n v="244.5"/>
    <n v="0.43098889476467483"/>
    <s v="UPI"/>
    <s v="Not Returned"/>
    <s v="In-Store"/>
    <x v="136"/>
    <s v="Weekday"/>
  </r>
  <r>
    <s v="INV102377"/>
    <x v="332"/>
    <s v="CUST0208"/>
    <s v="Ezhil Menon"/>
    <s v="Bronze"/>
    <s v="PRD136"/>
    <x v="45"/>
    <x v="7"/>
    <x v="20"/>
    <s v="FreshMart Erode Colony"/>
    <x v="0"/>
    <n v="568216"/>
    <n v="6.4998169710110232E-4"/>
    <s v="EMP0287"/>
    <s v="Elango Gupta"/>
    <s v="Store Manager"/>
    <n v="3"/>
    <n v="123.11"/>
    <x v="0"/>
    <n v="0"/>
    <n v="369.33"/>
    <n v="273.54000000000002"/>
    <n v="95.79"/>
    <n v="0.25936154658435551"/>
    <s v="UPI"/>
    <s v="Not Returned"/>
    <s v="In-Store"/>
    <x v="484"/>
    <s v="Weekday"/>
  </r>
  <r>
    <s v="INV102379"/>
    <x v="195"/>
    <s v="CUST0613"/>
    <s v="Meena Menon"/>
    <s v="Gold"/>
    <s v="PRD099"/>
    <x v="72"/>
    <x v="4"/>
    <x v="104"/>
    <s v="FreshMart Salem Complex"/>
    <x v="0"/>
    <n v="4677332"/>
    <n v="7.5535369308828192E-4"/>
    <s v="EMP0247"/>
    <s v="Sudha Balan"/>
    <s v="Sales"/>
    <n v="8"/>
    <n v="441.63"/>
    <x v="0"/>
    <n v="0"/>
    <n v="3533.04"/>
    <n v="2779.76"/>
    <n v="753.28"/>
    <n v="0.2132101532957453"/>
    <s v="UPI"/>
    <s v="Not Returned"/>
    <s v="In-Store"/>
    <x v="738"/>
    <s v="Weekday"/>
  </r>
  <r>
    <s v="INV102393"/>
    <x v="17"/>
    <s v="CUST0158"/>
    <s v="Hemalatha Murugan"/>
    <s v="Bronze"/>
    <s v="PRD103"/>
    <x v="33"/>
    <x v="4"/>
    <x v="163"/>
    <s v="FreshMart Kolkata Hub"/>
    <x v="3"/>
    <n v="1936383"/>
    <n v="3.6732402629025354E-4"/>
    <s v="EMP0085"/>
    <s v="Kalpana Nair"/>
    <s v="Store Manager"/>
    <n v="2"/>
    <n v="355.64"/>
    <x v="0"/>
    <n v="0"/>
    <n v="711.28"/>
    <n v="606.82000000000005"/>
    <n v="104.46"/>
    <n v="0.14686199527612193"/>
    <s v="UPI"/>
    <s v="Not Returned"/>
    <s v="In-Store"/>
    <x v="445"/>
    <s v="Weekday"/>
  </r>
  <r>
    <s v="INV102394"/>
    <x v="192"/>
    <s v="CUST0297"/>
    <s v="Nithya Sharma"/>
    <s v="Gold"/>
    <s v="PRD026"/>
    <x v="99"/>
    <x v="1"/>
    <x v="110"/>
    <s v="FreshMart Madurai Gardens"/>
    <x v="0"/>
    <n v="503493"/>
    <n v="4.8332151588999245E-3"/>
    <s v="EMP0042"/>
    <s v="Nirmala Venkataraman"/>
    <s v="Sales"/>
    <n v="6"/>
    <n v="352.68"/>
    <x v="0"/>
    <n v="0"/>
    <n v="2433.4899999999998"/>
    <n v="1483.5"/>
    <n v="949.99"/>
    <n v="0.39038171514984654"/>
    <s v="UPI"/>
    <s v="Not Returned"/>
    <s v="In-Store"/>
    <x v="739"/>
    <s v="Weekend"/>
  </r>
  <r>
    <s v="INV102407"/>
    <x v="154"/>
    <s v="CUST0666"/>
    <s v="Anand Reddy"/>
    <s v="Gold"/>
    <s v="PRD129"/>
    <x v="41"/>
    <x v="7"/>
    <x v="3"/>
    <s v="FreshMart Lucknow Heights"/>
    <x v="2"/>
    <n v="5193529"/>
    <n v="5.0245218617244651E-4"/>
    <s v="EMP0207"/>
    <s v="Geetha Velan"/>
    <s v="Sales"/>
    <n v="5"/>
    <n v="521.9"/>
    <x v="0"/>
    <n v="0"/>
    <n v="2609.5"/>
    <n v="1867.9"/>
    <n v="741.6"/>
    <n v="0.28419237401801112"/>
    <s v="UPI"/>
    <s v="Not Returned"/>
    <s v="In-Store"/>
    <x v="15"/>
    <s v="Weekday"/>
  </r>
  <r>
    <s v="INV102417"/>
    <x v="34"/>
    <s v="CUST0606"/>
    <s v="Raghav Pandian"/>
    <s v="Silver"/>
    <s v="PRD110"/>
    <x v="47"/>
    <x v="3"/>
    <x v="59"/>
    <s v="FreshMart Mysuru Square"/>
    <x v="0"/>
    <n v="4282083"/>
    <n v="2.3179373216259468E-4"/>
    <s v="EMP0337"/>
    <s v="Janani Chettiar"/>
    <s v="Store Manager"/>
    <n v="4"/>
    <n v="291.93"/>
    <x v="1"/>
    <n v="175.16"/>
    <n v="992.56"/>
    <n v="1014.8"/>
    <n v="-22.24"/>
    <n v="-2.2406705891835254E-2"/>
    <s v="UPI"/>
    <s v="Not Returned"/>
    <s v="In-Store"/>
    <x v="234"/>
    <s v="Weekday"/>
  </r>
  <r>
    <s v="INV102422"/>
    <x v="199"/>
    <s v="CUST0060"/>
    <s v="Anand Subramaniam"/>
    <s v="Gold"/>
    <s v="PRD109"/>
    <x v="93"/>
    <x v="3"/>
    <x v="13"/>
    <s v="FreshMart Madurai Crossing"/>
    <x v="0"/>
    <n v="1921769"/>
    <n v="5.1474448802119304E-4"/>
    <s v="EMP0030"/>
    <s v="Hariharan Rao"/>
    <s v="Cashier"/>
    <n v="6"/>
    <n v="164.87"/>
    <x v="0"/>
    <n v="0"/>
    <n v="989.22"/>
    <n v="827.7"/>
    <n v="161.52000000000001"/>
    <n v="0.16328016012616001"/>
    <s v="UPI"/>
    <s v="Not Returned"/>
    <s v="In-Store"/>
    <x v="687"/>
    <s v="Weekday"/>
  </r>
  <r>
    <s v="INV102423"/>
    <x v="314"/>
    <s v="CUST0353"/>
    <s v="Mala Nair"/>
    <s v="Gold"/>
    <s v="PRD046"/>
    <x v="87"/>
    <x v="12"/>
    <x v="41"/>
    <s v="FreshMart Mysuru Crossing"/>
    <x v="0"/>
    <n v="2319174"/>
    <n v="1.4439623762598235E-4"/>
    <s v="EMP0253"/>
    <s v="Vasanthi Naicker"/>
    <s v="HR"/>
    <n v="5"/>
    <n v="64.709999999999994"/>
    <x v="2"/>
    <n v="32.35"/>
    <n v="334.88"/>
    <n v="242.15"/>
    <n v="92.73"/>
    <n v="0.27690516005733401"/>
    <s v="UPI"/>
    <s v="Not Returned"/>
    <s v="In-Store"/>
    <x v="715"/>
    <s v="Weekend"/>
  </r>
  <r>
    <s v="INV102426"/>
    <x v="178"/>
    <s v="CUST0069"/>
    <s v="Aishwarya Prabhu"/>
    <s v="Gold"/>
    <s v="PRD031"/>
    <x v="90"/>
    <x v="1"/>
    <x v="48"/>
    <s v="FreshMart Nagpur Crossing"/>
    <x v="1"/>
    <n v="2496578"/>
    <n v="5.6918309782430195E-4"/>
    <s v="EMP0070"/>
    <s v="Umesh Subramaniam"/>
    <s v="Sales"/>
    <n v="4"/>
    <n v="343.24"/>
    <x v="2"/>
    <n v="137.30000000000001"/>
    <n v="1421.01"/>
    <n v="1087.1199999999999"/>
    <n v="333.89"/>
    <n v="0.23496667862998852"/>
    <s v="UPI"/>
    <s v="Not Returned"/>
    <s v="In-Store"/>
    <x v="532"/>
    <s v="Weekend"/>
  </r>
  <r>
    <s v="INV102427"/>
    <x v="308"/>
    <s v="CUST0415"/>
    <s v="Bharath Devi"/>
    <s v="Gold"/>
    <s v="PRD082"/>
    <x v="25"/>
    <x v="8"/>
    <x v="120"/>
    <s v="FreshMart Mumbai Colony"/>
    <x v="1"/>
    <n v="443076"/>
    <n v="4.9546804611398498E-3"/>
    <s v="EMP0187"/>
    <s v="Yogesh Naidu"/>
    <s v="Billing"/>
    <n v="8"/>
    <n v="238.62"/>
    <x v="0"/>
    <n v="0"/>
    <n v="2195.3000000000002"/>
    <n v="1539.28"/>
    <n v="656.02"/>
    <n v="0.29882931717760669"/>
    <s v="UPI"/>
    <s v="Not Returned"/>
    <s v="In-Store"/>
    <x v="31"/>
    <s v="Weekend"/>
  </r>
  <r>
    <s v="INV102434"/>
    <x v="26"/>
    <s v="CUST0312"/>
    <s v="Tara Sharma"/>
    <s v="Gold"/>
    <s v="PRD017"/>
    <x v="27"/>
    <x v="0"/>
    <x v="99"/>
    <s v="FreshMart Salem Extension"/>
    <x v="0"/>
    <n v="476658"/>
    <n v="7.1136957734895881E-3"/>
    <s v="EMP0133"/>
    <s v="Deepak Naicker"/>
    <s v="Sales"/>
    <n v="7"/>
    <n v="495.55"/>
    <x v="1"/>
    <n v="520.33000000000004"/>
    <n v="3390.8"/>
    <n v="2783.83"/>
    <n v="606.97"/>
    <n v="0.17900495458298926"/>
    <s v="UPI"/>
    <s v="Not Returned"/>
    <s v="Online"/>
    <x v="0"/>
    <s v="Weekend"/>
  </r>
  <r>
    <s v="INV102439"/>
    <x v="155"/>
    <s v="CUST0035"/>
    <s v="Balamurugan Sharma"/>
    <s v="Gold"/>
    <s v="PRD148"/>
    <x v="122"/>
    <x v="10"/>
    <x v="139"/>
    <s v="FreshMart Kochi Square"/>
    <x v="0"/>
    <n v="429599"/>
    <n v="1.6938586914774009E-3"/>
    <s v="EMP0317"/>
    <s v="Umesh Sharma"/>
    <s v="HR"/>
    <n v="6"/>
    <n v="121.28"/>
    <x v="0"/>
    <n v="0"/>
    <n v="727.68"/>
    <n v="499.98"/>
    <n v="227.7"/>
    <n v="0.3129122691292876"/>
    <s v="UPI"/>
    <s v="Not Returned"/>
    <s v="Mobile App"/>
    <x v="348"/>
    <s v="Weekday"/>
  </r>
  <r>
    <s v="INV102441"/>
    <x v="199"/>
    <s v="CUST0352"/>
    <s v="Hemalatha Naicker"/>
    <s v="Bronze"/>
    <s v="PRD066"/>
    <x v="73"/>
    <x v="11"/>
    <x v="142"/>
    <s v="FreshMart Tiruppur Circle"/>
    <x v="0"/>
    <n v="924804"/>
    <n v="1.8081128541831567E-3"/>
    <s v="EMP0059"/>
    <s v="Ezhil Rao"/>
    <s v="Billing"/>
    <n v="4"/>
    <n v="491.81"/>
    <x v="1"/>
    <n v="295.08999999999997"/>
    <n v="1672.15"/>
    <n v="1462.28"/>
    <n v="209.87"/>
    <n v="0.12550907514278026"/>
    <s v="UPI"/>
    <s v="Not Returned"/>
    <s v="In-Store"/>
    <x v="6"/>
    <s v="Weekday"/>
  </r>
  <r>
    <s v="INV102454"/>
    <x v="341"/>
    <s v="CUST0329"/>
    <s v="Usha Krishnan"/>
    <s v="Gold"/>
    <s v="PRD095"/>
    <x v="18"/>
    <x v="4"/>
    <x v="48"/>
    <s v="FreshMart Nagpur Crossing"/>
    <x v="1"/>
    <n v="2496578"/>
    <n v="1.637080836248657E-4"/>
    <s v="EMP0070"/>
    <s v="Umesh Subramaniam"/>
    <s v="Sales"/>
    <n v="6"/>
    <n v="80.14"/>
    <x v="1"/>
    <n v="72.13"/>
    <n v="408.71"/>
    <n v="372.84"/>
    <n v="35.869999999999997"/>
    <n v="8.776394020209928E-2"/>
    <s v="UPI"/>
    <s v="Not Returned"/>
    <s v="In-Store"/>
    <x v="482"/>
    <s v="Weekday"/>
  </r>
  <r>
    <s v="INV102459"/>
    <x v="46"/>
    <s v="CUST0387"/>
    <s v="Radha Sekar"/>
    <s v="Bronze"/>
    <s v="PRD012"/>
    <x v="61"/>
    <x v="9"/>
    <x v="153"/>
    <s v="FreshMart Madurai Plaza"/>
    <x v="0"/>
    <n v="1030396"/>
    <n v="2.4167504532238092E-3"/>
    <s v="EMP0092"/>
    <s v="Tara Gupta"/>
    <s v="Sales"/>
    <n v="4"/>
    <n v="541.35"/>
    <x v="0"/>
    <n v="0"/>
    <n v="2490.21"/>
    <n v="1345.6"/>
    <n v="1144.6099999999999"/>
    <n v="0.45964396576995509"/>
    <s v="UPI"/>
    <s v="Not Returned"/>
    <s v="In-Store"/>
    <x v="132"/>
    <s v="Weekend"/>
  </r>
  <r>
    <s v="INV102460"/>
    <x v="118"/>
    <s v="CUST0066"/>
    <s v="Bhavani Sharma"/>
    <s v="Silver"/>
    <s v="PRD078"/>
    <x v="60"/>
    <x v="2"/>
    <x v="27"/>
    <s v="FreshMart Madurai Circle"/>
    <x v="0"/>
    <n v="2005131"/>
    <n v="3.7175625931672293E-4"/>
    <s v="EMP0068"/>
    <s v="Manoj Subramaniam"/>
    <s v="Sales"/>
    <n v="3"/>
    <n v="261.55"/>
    <x v="4"/>
    <n v="39.229999999999997"/>
    <n v="745.42"/>
    <n v="645.09"/>
    <n v="100.33"/>
    <n v="0.13459526173164121"/>
    <s v="UPI"/>
    <s v="Not Returned"/>
    <s v="In-Store"/>
    <x v="401"/>
    <s v="Weekday"/>
  </r>
  <r>
    <s v="INV102466"/>
    <x v="318"/>
    <s v="CUST0634"/>
    <s v="Chandrasekar Pandian"/>
    <s v="Gold"/>
    <s v="PRD020"/>
    <x v="80"/>
    <x v="0"/>
    <x v="139"/>
    <s v="FreshMart Kochi Square"/>
    <x v="0"/>
    <n v="429599"/>
    <n v="7.2004357552042718E-4"/>
    <s v="EMP0317"/>
    <s v="Umesh Sharma"/>
    <s v="HR"/>
    <n v="3"/>
    <n v="103.11"/>
    <x v="0"/>
    <n v="0"/>
    <n v="309.33"/>
    <n v="258.14999999999998"/>
    <n v="51.18"/>
    <n v="0.16545436912035691"/>
    <s v="UPI"/>
    <s v="Not Returned"/>
    <s v="In-Store"/>
    <x v="640"/>
    <s v="Weekday"/>
  </r>
  <r>
    <s v="INV102472"/>
    <x v="317"/>
    <s v="CUST0398"/>
    <s v="Balamurugan Menon"/>
    <s v="Gold"/>
    <s v="PRD057"/>
    <x v="5"/>
    <x v="5"/>
    <x v="111"/>
    <s v="FreshMart Nagpur Arcade"/>
    <x v="1"/>
    <n v="1069200"/>
    <n v="2.507744107744108E-3"/>
    <s v="EMP0259"/>
    <s v="Ramesh Sekar"/>
    <s v="Inventory"/>
    <n v="8"/>
    <n v="335.16"/>
    <x v="0"/>
    <n v="0"/>
    <n v="2681.28"/>
    <n v="1880.4"/>
    <n v="800.88"/>
    <n v="0.29869316147511632"/>
    <s v="UPI"/>
    <s v="Not Returned"/>
    <s v="Online"/>
    <x v="105"/>
    <s v="Weekday"/>
  </r>
  <r>
    <s v="INV102473"/>
    <x v="108"/>
    <s v="CUST0063"/>
    <s v="Priya Varma"/>
    <s v="Gold"/>
    <s v="PRD022"/>
    <x v="10"/>
    <x v="0"/>
    <x v="64"/>
    <s v="FreshMart Erode Point"/>
    <x v="0"/>
    <n v="835833"/>
    <n v="3.2393432659394883E-3"/>
    <s v="EMP0261"/>
    <s v="Hari Murugan"/>
    <s v="Sales"/>
    <n v="7"/>
    <n v="429.77"/>
    <x v="2"/>
    <n v="300.83999999999997"/>
    <n v="2707.55"/>
    <n v="2235.59"/>
    <n v="471.96"/>
    <n v="0.17431257040497866"/>
    <s v="UPI"/>
    <s v="Not Returned"/>
    <s v="Online"/>
    <x v="66"/>
    <s v="Weekday"/>
  </r>
  <r>
    <s v="INV102475"/>
    <x v="155"/>
    <s v="CUST0341"/>
    <s v="Elango Sekar"/>
    <s v="Silver"/>
    <s v="PRD049"/>
    <x v="126"/>
    <x v="5"/>
    <x v="11"/>
    <s v="FreshMart Tiruppur Heights"/>
    <x v="0"/>
    <n v="2525315"/>
    <n v="4.7263410703219202E-4"/>
    <s v="EMP0190"/>
    <s v="Balaji Prabhu"/>
    <s v="HR"/>
    <n v="3"/>
    <n v="418.79"/>
    <x v="4"/>
    <n v="62.82"/>
    <n v="1193.55"/>
    <n v="926.82"/>
    <n v="266.73"/>
    <n v="0.22347618449164261"/>
    <s v="UPI"/>
    <s v="Not Returned"/>
    <s v="In-Store"/>
    <x v="156"/>
    <s v="Weekday"/>
  </r>
  <r>
    <s v="INV102482"/>
    <x v="123"/>
    <s v="CUST0508"/>
    <s v="Priya Subramaniam"/>
    <s v="Silver"/>
    <s v="PRD034"/>
    <x v="84"/>
    <x v="1"/>
    <x v="16"/>
    <s v="FreshMart Salem Hub"/>
    <x v="0"/>
    <n v="846057"/>
    <n v="2.8035936113051486E-4"/>
    <s v="EMP0105"/>
    <s v="Nagarajan Mudaliar"/>
    <s v="Cashier"/>
    <n v="2"/>
    <n v="124.84"/>
    <x v="4"/>
    <n v="12.48"/>
    <n v="237.2"/>
    <n v="194.7"/>
    <n v="42.5"/>
    <n v="0.17917369308600339"/>
    <s v="UPI"/>
    <s v="Not Returned"/>
    <s v="In-Store"/>
    <x v="78"/>
    <s v="Weekday"/>
  </r>
  <r>
    <s v="INV102485"/>
    <x v="123"/>
    <s v="CUST0616"/>
    <s v="Chitra Balan"/>
    <s v="Bronze"/>
    <s v="PRD082"/>
    <x v="25"/>
    <x v="8"/>
    <x v="57"/>
    <s v="FreshMart Hyderabad Extension"/>
    <x v="0"/>
    <n v="2273658"/>
    <n v="3.0732854281514634E-4"/>
    <s v="EMP0093"/>
    <s v="Devi Pillai"/>
    <s v="Cashier"/>
    <n v="3"/>
    <n v="232.92"/>
    <x v="0"/>
    <n v="0"/>
    <n v="698.76"/>
    <n v="577.23"/>
    <n v="121.53"/>
    <n v="0.17392237678172764"/>
    <s v="UPI"/>
    <s v="Not Returned"/>
    <s v="In-Store"/>
    <x v="672"/>
    <s v="Weekday"/>
  </r>
  <r>
    <s v="INV102499"/>
    <x v="164"/>
    <s v="CUST0056"/>
    <s v="Nithya Prabhu"/>
    <s v="Silver"/>
    <s v="PRD012"/>
    <x v="61"/>
    <x v="9"/>
    <x v="51"/>
    <s v="FreshMart Nagpur Gardens"/>
    <x v="1"/>
    <n v="4934958"/>
    <n v="4.387879288942277E-4"/>
    <s v="EMP0076"/>
    <s v="Meena Devi"/>
    <s v="Inventory"/>
    <n v="4"/>
    <n v="541.35"/>
    <x v="0"/>
    <n v="0"/>
    <n v="2165.4"/>
    <n v="1345.6"/>
    <n v="819.8"/>
    <n v="0.37859056063544838"/>
    <s v="UPI"/>
    <s v="Not Returned"/>
    <s v="Online"/>
    <x v="207"/>
    <s v="Weekday"/>
  </r>
  <r>
    <s v="INV100501"/>
    <x v="3"/>
    <s v="CUST0024"/>
    <s v="Devi Balan"/>
    <s v="Silver"/>
    <s v="PRD056"/>
    <x v="54"/>
    <x v="5"/>
    <x v="166"/>
    <s v="FreshMart Salem Point"/>
    <x v="0"/>
    <n v="3875742"/>
    <n v="4.4535214160282082E-4"/>
    <s v="EMP0124"/>
    <s v="Vijay Pandian"/>
    <s v="Sales"/>
    <n v="5"/>
    <n v="333.54"/>
    <x v="2"/>
    <n v="166.77"/>
    <n v="1726.07"/>
    <n v="1192.1500000000001"/>
    <n v="533.91999999999996"/>
    <n v="0.30932696819943573"/>
    <s v="UPI"/>
    <s v="Not Returned"/>
    <s v="In-Store"/>
    <x v="740"/>
    <s v="Weekend"/>
  </r>
  <r>
    <s v="INV100001"/>
    <x v="120"/>
    <s v="CUST0525"/>
    <s v="Sudha Gupta"/>
    <s v="Bronze"/>
    <s v="PRD138"/>
    <x v="134"/>
    <x v="7"/>
    <x v="52"/>
    <s v="FreshMart Madurai Arcade"/>
    <x v="0"/>
    <n v="457604"/>
    <n v="1.0456420835482207E-3"/>
    <s v="EMP0333"/>
    <s v="Vasanthi Velan"/>
    <s v="Cashier"/>
    <n v="1"/>
    <n v="416.08"/>
    <x v="0"/>
    <n v="0"/>
    <n v="478.49"/>
    <n v="319.64"/>
    <n v="158.85"/>
    <n v="0.3319818595999916"/>
    <s v="Wallet"/>
    <s v="Not Returned"/>
    <s v="In-Store"/>
    <x v="653"/>
    <s v="Weekend"/>
  </r>
  <r>
    <s v="INV100002"/>
    <x v="229"/>
    <s v="CUST0114"/>
    <s v="Hariharan Menon"/>
    <s v="Bronze"/>
    <s v="PRD019"/>
    <x v="35"/>
    <x v="0"/>
    <x v="89"/>
    <s v="FreshMart Salem Bypass"/>
    <x v="0"/>
    <n v="5200952"/>
    <n v="1.9853288397970217E-4"/>
    <s v="EMP0115"/>
    <s v="Vasanth Menon"/>
    <s v="Store Manager"/>
    <n v="2"/>
    <n v="448.94"/>
    <x v="0"/>
    <n v="0"/>
    <n v="1032.56"/>
    <n v="760.16"/>
    <n v="272.39999999999998"/>
    <n v="0.26381033547687299"/>
    <s v="Wallet"/>
    <s v="Not Returned"/>
    <s v="Mobile App"/>
    <x v="70"/>
    <s v="Weekend"/>
  </r>
  <r>
    <s v="INV100006"/>
    <x v="165"/>
    <s v="CUST0384"/>
    <s v="Anand Kumar"/>
    <s v="Gold"/>
    <s v="PRD031"/>
    <x v="90"/>
    <x v="1"/>
    <x v="65"/>
    <s v="FreshMart Tiruppur Enclave"/>
    <x v="0"/>
    <n v="578838"/>
    <n v="4.6820699401214153E-3"/>
    <s v="EMP0281"/>
    <s v="Malathi Iyer"/>
    <s v="Sales"/>
    <n v="8"/>
    <n v="356.6"/>
    <x v="4"/>
    <n v="142.63999999999999"/>
    <n v="2710.16"/>
    <n v="2174.2399999999998"/>
    <n v="535.91999999999996"/>
    <n v="0.19774478259586151"/>
    <s v="Wallet"/>
    <s v="Not Returned"/>
    <s v="In-Store"/>
    <x v="687"/>
    <s v="Weekday"/>
  </r>
  <r>
    <s v="INV100019"/>
    <x v="89"/>
    <s v="CUST0065"/>
    <s v="Karthik Sharma"/>
    <s v="Bronze"/>
    <s v="PRD131"/>
    <x v="36"/>
    <x v="7"/>
    <x v="89"/>
    <s v="FreshMart Salem Bypass"/>
    <x v="0"/>
    <n v="5200952"/>
    <n v="1.6173961997726571E-5"/>
    <s v="EMP0115"/>
    <s v="Vasanth Menon"/>
    <s v="Store Manager"/>
    <n v="1"/>
    <n v="93.47"/>
    <x v="2"/>
    <n v="9.35"/>
    <n v="84.12"/>
    <n v="72.290000000000006"/>
    <n v="11.83"/>
    <n v="0.14063242986210175"/>
    <s v="Wallet"/>
    <s v="Not Returned"/>
    <s v="In-Store"/>
    <x v="634"/>
    <s v="Weekday"/>
  </r>
  <r>
    <s v="INV100033"/>
    <x v="31"/>
    <s v="CUST0023"/>
    <s v="Indira Nathan"/>
    <s v="Silver"/>
    <s v="PRD051"/>
    <x v="43"/>
    <x v="5"/>
    <x v="166"/>
    <s v="FreshMart Salem Point"/>
    <x v="0"/>
    <n v="3875742"/>
    <n v="1.4049438791333374E-4"/>
    <s v="EMP0124"/>
    <s v="Vijay Pandian"/>
    <s v="Sales"/>
    <n v="4"/>
    <n v="147.97"/>
    <x v="3"/>
    <n v="118.38"/>
    <n v="544.52"/>
    <n v="451.2"/>
    <n v="93.32"/>
    <n v="0.17138029824432527"/>
    <s v="Wallet"/>
    <s v="Not Returned"/>
    <s v="Online"/>
    <x v="629"/>
    <s v="Weekend"/>
  </r>
  <r>
    <s v="INV100035"/>
    <x v="113"/>
    <s v="CUST0641"/>
    <s v="Charulatha Raj"/>
    <s v="Silver"/>
    <s v="PRD061"/>
    <x v="130"/>
    <x v="11"/>
    <x v="95"/>
    <s v="FreshMart Erode Heights"/>
    <x v="0"/>
    <n v="486040"/>
    <n v="7.5386799440375278E-4"/>
    <s v="EMP0278"/>
    <s v="Hariharan Reddy"/>
    <s v="Inventory"/>
    <n v="1"/>
    <n v="318.62"/>
    <x v="0"/>
    <n v="0"/>
    <n v="366.41"/>
    <n v="221.72"/>
    <n v="144.69"/>
    <n v="0.39488551076662753"/>
    <s v="Wallet"/>
    <s v="Not Returned"/>
    <s v="In-Store"/>
    <x v="251"/>
    <s v="Weekend"/>
  </r>
  <r>
    <s v="INV100040"/>
    <x v="353"/>
    <s v="CUST0394"/>
    <s v="Sudha Mudaliar"/>
    <s v="Gold"/>
    <s v="PRD125"/>
    <x v="31"/>
    <x v="6"/>
    <x v="41"/>
    <s v="FreshMart Mysuru Crossing"/>
    <x v="0"/>
    <n v="2319174"/>
    <n v="7.3345078894468461E-4"/>
    <s v="EMP0253"/>
    <s v="Vasanthi Naicker"/>
    <s v="HR"/>
    <n v="7"/>
    <n v="243"/>
    <x v="0"/>
    <n v="0"/>
    <n v="1701"/>
    <n v="1368.08"/>
    <n v="332.92"/>
    <n v="0.1957201646090535"/>
    <s v="Wallet"/>
    <s v="Not Returned"/>
    <s v="Mobile App"/>
    <x v="131"/>
    <s v="Weekday"/>
  </r>
  <r>
    <s v="INV100046"/>
    <x v="107"/>
    <s v="CUST0505"/>
    <s v="Yazhini Sekar"/>
    <s v="Gold"/>
    <s v="PRD063"/>
    <x v="71"/>
    <x v="11"/>
    <x v="20"/>
    <s v="FreshMart Erode Colony"/>
    <x v="0"/>
    <n v="568216"/>
    <n v="7.7301589536373492E-4"/>
    <s v="EMP0208"/>
    <s v="Devi Reddy"/>
    <s v="Inventory"/>
    <n v="5"/>
    <n v="76.39"/>
    <x v="0"/>
    <n v="0"/>
    <n v="439.24"/>
    <n v="271.60000000000002"/>
    <n v="167.64"/>
    <n v="0.38165922957836257"/>
    <s v="Wallet"/>
    <s v="Not Returned"/>
    <s v="In-Store"/>
    <x v="235"/>
    <s v="Weekend"/>
  </r>
  <r>
    <s v="INV100050"/>
    <x v="59"/>
    <s v="CUST0205"/>
    <s v="Lalitha Nathan"/>
    <s v="Gold"/>
    <s v="PRD008"/>
    <x v="88"/>
    <x v="9"/>
    <x v="110"/>
    <s v="FreshMart Madurai Gardens"/>
    <x v="0"/>
    <n v="503493"/>
    <n v="7.6617351184624215E-3"/>
    <s v="EMP0248"/>
    <s v="Charulatha Selvam"/>
    <s v="Sales"/>
    <n v="7"/>
    <n v="504.43"/>
    <x v="4"/>
    <n v="176.55"/>
    <n v="3857.63"/>
    <n v="1980.16"/>
    <n v="1877.47"/>
    <n v="0.48669001433522652"/>
    <s v="Wallet"/>
    <s v="Not Returned"/>
    <s v="Online"/>
    <x v="341"/>
    <s v="Weekend"/>
  </r>
  <r>
    <s v="INV100053"/>
    <x v="22"/>
    <s v="CUST0178"/>
    <s v="Vasanth Varma"/>
    <s v="Gold"/>
    <s v="PRD102"/>
    <x v="136"/>
    <x v="4"/>
    <x v="26"/>
    <s v="FreshMart Chennai Gardens"/>
    <x v="0"/>
    <n v="1922335"/>
    <n v="1.3493173666400498E-3"/>
    <s v="EMP0122"/>
    <s v="Rajesh Chettiar"/>
    <s v="Cashier"/>
    <n v="7"/>
    <n v="435.94"/>
    <x v="1"/>
    <n v="457.74"/>
    <n v="2593.84"/>
    <n v="2386.3000000000002"/>
    <n v="207.54"/>
    <n v="8.0012645344354302E-2"/>
    <s v="Wallet"/>
    <s v="Not Returned"/>
    <s v="In-Store"/>
    <x v="180"/>
    <s v="Weekday"/>
  </r>
  <r>
    <s v="INV100055"/>
    <x v="164"/>
    <s v="CUST0067"/>
    <s v="Missing Customer Name"/>
    <s v="Silver"/>
    <s v="PRD067"/>
    <x v="56"/>
    <x v="11"/>
    <x v="90"/>
    <s v="FreshMart Mysuru Complex"/>
    <x v="0"/>
    <n v="433000"/>
    <n v="8.6087759815242496E-4"/>
    <s v="EMP0222"/>
    <s v="Poornima Rao"/>
    <s v="Inventory"/>
    <n v="2"/>
    <n v="186.38"/>
    <x v="0"/>
    <n v="0"/>
    <n v="372.76"/>
    <n v="271.32"/>
    <n v="101.44"/>
    <n v="0.27213220302607577"/>
    <s v="Wallet"/>
    <s v="Not Returned"/>
    <s v="Online"/>
    <x v="737"/>
    <s v="Weekday"/>
  </r>
  <r>
    <s v="INV100063"/>
    <x v="23"/>
    <s v="CUST0389"/>
    <s v="Madhavan Naidu"/>
    <s v="Silver"/>
    <s v="PRD071"/>
    <x v="76"/>
    <x v="2"/>
    <x v="87"/>
    <s v="FreshMart Ahmedabad Hub"/>
    <x v="1"/>
    <n v="817396"/>
    <n v="3.7557071480653198E-4"/>
    <s v="EMP0294"/>
    <s v="Meena Prabhu"/>
    <s v="Store Manager"/>
    <n v="5"/>
    <n v="53.39"/>
    <x v="0"/>
    <n v="0"/>
    <n v="306.99"/>
    <n v="215.05"/>
    <n v="91.94"/>
    <n v="0.2994885826899899"/>
    <s v="Wallet"/>
    <s v="Not Returned"/>
    <s v="In-Store"/>
    <x v="287"/>
    <s v="Weekend"/>
  </r>
  <r>
    <s v="INV100065"/>
    <x v="206"/>
    <s v="CUST0246"/>
    <s v="Udhay Varma"/>
    <s v="Gold"/>
    <s v="PRD085"/>
    <x v="117"/>
    <x v="8"/>
    <x v="172"/>
    <s v="FreshMart Delhi Arcade"/>
    <x v="2"/>
    <n v="496598"/>
    <n v="3.8605471628963468E-3"/>
    <s v="EMP0213"/>
    <s v="Venkat Varma"/>
    <s v="Cashier"/>
    <n v="4"/>
    <n v="416.77"/>
    <x v="0"/>
    <n v="0"/>
    <n v="1917.14"/>
    <n v="1344.28"/>
    <n v="572.86"/>
    <n v="0.29880968526033569"/>
    <s v="Wallet"/>
    <s v="Not Returned"/>
    <s v="In-Store"/>
    <x v="172"/>
    <s v="Weekend"/>
  </r>
  <r>
    <s v="INV100069"/>
    <x v="145"/>
    <s v="CUST0074"/>
    <s v="Vijay Krishnan"/>
    <s v="Bronze"/>
    <s v="PRD002"/>
    <x v="95"/>
    <x v="9"/>
    <x v="82"/>
    <s v="FreshMart Tiruppur Market"/>
    <x v="0"/>
    <n v="5001334"/>
    <n v="4.0515190547162018E-4"/>
    <s v="EMP0288"/>
    <s v="Chitra Selvam"/>
    <s v="Sales"/>
    <n v="4"/>
    <n v="440.5"/>
    <x v="0"/>
    <n v="0"/>
    <n v="2026.3"/>
    <n v="1016.2"/>
    <n v="1010.1"/>
    <n v="0.49849479346592313"/>
    <s v="Wallet"/>
    <s v="Not Returned"/>
    <s v="In-Store"/>
    <x v="127"/>
    <s v="Weekend"/>
  </r>
  <r>
    <s v="INV100073"/>
    <x v="42"/>
    <s v="CUST0473"/>
    <s v="Gayathri Iyer"/>
    <s v="Bronze"/>
    <s v="PRD100"/>
    <x v="142"/>
    <x v="4"/>
    <x v="143"/>
    <s v="FreshMart Madurai Junction"/>
    <x v="0"/>
    <n v="539795"/>
    <n v="1.2375624079511665E-3"/>
    <s v="EMP0057"/>
    <s v="Indira Raj"/>
    <s v="Billing"/>
    <n v="2"/>
    <n v="290.45"/>
    <x v="0"/>
    <n v="0"/>
    <n v="668.03"/>
    <n v="475.78"/>
    <n v="192.25"/>
    <n v="0.28778647665524004"/>
    <s v="Wallet"/>
    <s v="Not Returned"/>
    <s v="In-Store"/>
    <x v="631"/>
    <s v="Weekend"/>
  </r>
  <r>
    <s v="INV100078"/>
    <x v="318"/>
    <s v="CUST0361"/>
    <s v="Ramesh Achari"/>
    <s v="Gold"/>
    <s v="PRD076"/>
    <x v="144"/>
    <x v="2"/>
    <x v="110"/>
    <s v="FreshMart Madurai Gardens"/>
    <x v="0"/>
    <n v="503493"/>
    <n v="5.1008454933832246E-3"/>
    <s v="EMP0042"/>
    <s v="Nirmala Venkataraman"/>
    <s v="Sales"/>
    <n v="6"/>
    <n v="428.04"/>
    <x v="0"/>
    <n v="0"/>
    <n v="2568.2399999999998"/>
    <n v="1921.14"/>
    <n v="647.1"/>
    <n v="0.25196243341743763"/>
    <s v="Wallet"/>
    <s v="Not Returned"/>
    <s v="In-Store"/>
    <x v="725"/>
    <s v="Weekday"/>
  </r>
  <r>
    <s v="INV100089"/>
    <x v="62"/>
    <s v="CUST0502"/>
    <s v="Dhanya Sekar"/>
    <s v="Bronze"/>
    <s v="PRD099"/>
    <x v="72"/>
    <x v="4"/>
    <x v="48"/>
    <s v="FreshMart Nagpur Crossing"/>
    <x v="1"/>
    <n v="2496578"/>
    <n v="7.0201291527843314E-4"/>
    <s v="EMP0070"/>
    <s v="Umesh Subramaniam"/>
    <s v="Sales"/>
    <n v="4"/>
    <n v="401.06"/>
    <x v="4"/>
    <n v="80.209999999999994"/>
    <n v="1752.63"/>
    <n v="1389.88"/>
    <n v="362.75"/>
    <n v="0.20697466093813296"/>
    <s v="Wallet"/>
    <s v="Not Returned"/>
    <s v="In-Store"/>
    <x v="741"/>
    <s v="Weekend"/>
  </r>
  <r>
    <s v="INV100090"/>
    <x v="192"/>
    <s v="CUST0216"/>
    <s v="Nandhini Murugan"/>
    <s v="Bronze"/>
    <s v="PRD035"/>
    <x v="29"/>
    <x v="1"/>
    <x v="88"/>
    <s v="FreshMart Nagpur Plaza"/>
    <x v="1"/>
    <n v="572932"/>
    <n v="3.2331236516724496E-3"/>
    <s v="EMP0169"/>
    <s v="Janani Velan"/>
    <s v="Inventory"/>
    <n v="4"/>
    <n v="503.36"/>
    <x v="3"/>
    <n v="402.69"/>
    <n v="1852.36"/>
    <n v="1559.2"/>
    <n v="293.16000000000003"/>
    <n v="0.15826297264030753"/>
    <s v="Wallet"/>
    <s v="Not Returned"/>
    <s v="In-Store"/>
    <x v="678"/>
    <s v="Weekend"/>
  </r>
  <r>
    <s v="INV100096"/>
    <x v="97"/>
    <s v="CUST0398"/>
    <s v="Balamurugan Menon"/>
    <s v="Gold"/>
    <s v="PRD055"/>
    <x v="103"/>
    <x v="5"/>
    <x v="151"/>
    <s v="FreshMart Chennai Crossing"/>
    <x v="0"/>
    <n v="983603"/>
    <n v="1.080293573728425E-3"/>
    <s v="EMP0311"/>
    <s v="Vijay Gounder"/>
    <s v="Store Manager"/>
    <n v="8"/>
    <n v="128.33000000000001"/>
    <x v="2"/>
    <n v="102.66"/>
    <n v="1062.58"/>
    <n v="765.6"/>
    <n v="296.98"/>
    <n v="0.27948954431666323"/>
    <s v="Wallet"/>
    <s v="Not Returned"/>
    <s v="In-Store"/>
    <x v="401"/>
    <s v="Weekend"/>
  </r>
  <r>
    <s v="INV100110"/>
    <x v="298"/>
    <s v="CUST0183"/>
    <s v="Tara Balan"/>
    <s v="Silver"/>
    <s v="PRD050"/>
    <x v="40"/>
    <x v="5"/>
    <x v="82"/>
    <s v="FreshMart Tiruppur Market"/>
    <x v="0"/>
    <n v="5001334"/>
    <n v="4.1053047047047845E-5"/>
    <s v="EMP0288"/>
    <s v="Chitra Selvam"/>
    <s v="Sales"/>
    <n v="4"/>
    <n v="51.33"/>
    <x v="0"/>
    <n v="0"/>
    <n v="205.32"/>
    <n v="149.91999999999999"/>
    <n v="55.4"/>
    <n v="0.26982271576076367"/>
    <s v="Wallet"/>
    <s v="Not Returned"/>
    <s v="In-Store"/>
    <x v="512"/>
    <s v="Weekday"/>
  </r>
  <r>
    <s v="INV100111"/>
    <x v="126"/>
    <s v="CUST0014"/>
    <s v="Ilango Varma"/>
    <s v="Silver"/>
    <s v="PRD102"/>
    <x v="136"/>
    <x v="4"/>
    <x v="33"/>
    <s v="FreshMart Mysuru Circle"/>
    <x v="0"/>
    <n v="968457"/>
    <n v="7.8540399831897539E-4"/>
    <s v="EMP0017"/>
    <s v="Ovi Sharma"/>
    <s v="Sales"/>
    <n v="2"/>
    <n v="400.33"/>
    <x v="4"/>
    <n v="40.03"/>
    <n v="760.63"/>
    <n v="681.8"/>
    <n v="78.83"/>
    <n v="0.103637773950541"/>
    <s v="Wallet"/>
    <s v="Not Returned"/>
    <s v="In-Store"/>
    <x v="205"/>
    <s v="Weekday"/>
  </r>
  <r>
    <s v="INV100114"/>
    <x v="0"/>
    <s v="CUST0345"/>
    <s v="Tamil Raj"/>
    <s v="Bronze"/>
    <s v="PRD058"/>
    <x v="146"/>
    <x v="11"/>
    <x v="133"/>
    <s v="FreshMart Coimbatore Circle"/>
    <x v="0"/>
    <n v="2118448"/>
    <n v="7.3638814830479676E-4"/>
    <s v="EMP0198"/>
    <s v="Ovi Chettiar"/>
    <s v="Store Manager"/>
    <n v="4"/>
    <n v="339.13"/>
    <x v="0"/>
    <n v="0"/>
    <n v="1560"/>
    <n v="1002.72"/>
    <n v="557.28"/>
    <n v="0.35723076923076924"/>
    <s v="Wallet"/>
    <s v="Not Returned"/>
    <s v="In-Store"/>
    <x v="238"/>
    <s v="Weekend"/>
  </r>
  <r>
    <s v="INV100459"/>
    <x v="220"/>
    <s v="CUST0040"/>
    <s v="Karthik Menon"/>
    <s v="Bronze"/>
    <s v="PRD086"/>
    <x v="70"/>
    <x v="8"/>
    <x v="79"/>
    <s v="FreshMart Mysuru Arcade"/>
    <x v="0"/>
    <n v="1009286"/>
    <n v="3.7267930002001415E-4"/>
    <s v="EMP0154"/>
    <s v="Dinesh Varma"/>
    <s v="Store Manager"/>
    <n v="1"/>
    <n v="327.08"/>
    <x v="0"/>
    <n v="0"/>
    <n v="376.14"/>
    <n v="274.61"/>
    <n v="101.53"/>
    <n v="0.26992609134896584"/>
    <s v="Wallet"/>
    <s v="Not Returned"/>
    <s v="In-Store"/>
    <x v="233"/>
    <s v="Weekend"/>
  </r>
  <r>
    <s v="INV100119"/>
    <x v="344"/>
    <s v="CUST0024"/>
    <s v="Devi Balan"/>
    <s v="Silver"/>
    <s v="PRD087"/>
    <x v="19"/>
    <x v="8"/>
    <x v="75"/>
    <s v="FreshMart Kochi Colony"/>
    <x v="0"/>
    <n v="3928553"/>
    <n v="5.806972694526458E-5"/>
    <s v="EMP0129"/>
    <s v="Arun Nair"/>
    <s v="Inventory"/>
    <n v="4"/>
    <n v="71.290000000000006"/>
    <x v="3"/>
    <n v="57.03"/>
    <n v="228.13"/>
    <n v="237.48"/>
    <n v="-9.35"/>
    <n v="-4.0985403059658969E-2"/>
    <s v="Wallet"/>
    <s v="Not Returned"/>
    <s v="In-Store"/>
    <x v="286"/>
    <s v="Weekday"/>
  </r>
  <r>
    <s v="INV100122"/>
    <x v="0"/>
    <s v="CUST0280"/>
    <s v="Gopal Mudaliar"/>
    <s v="Silver"/>
    <s v="PRD136"/>
    <x v="45"/>
    <x v="7"/>
    <x v="10"/>
    <s v="FreshMart Salem Main Road"/>
    <x v="0"/>
    <n v="838760"/>
    <n v="1.6879679526920693E-4"/>
    <s v="EMP0132"/>
    <s v="Radha Balan"/>
    <s v="Sales"/>
    <n v="1"/>
    <n v="123.11"/>
    <x v="0"/>
    <n v="0"/>
    <n v="141.58000000000001"/>
    <n v="91.18"/>
    <n v="50.4"/>
    <n v="0.35598248340161037"/>
    <s v="Wallet"/>
    <s v="Returned"/>
    <s v="Online"/>
    <x v="327"/>
    <s v="Weekend"/>
  </r>
  <r>
    <s v="INV100125"/>
    <x v="112"/>
    <s v="CUST0055"/>
    <s v="Vasanth Mudaliar"/>
    <s v="Silver"/>
    <s v="PRD092"/>
    <x v="59"/>
    <x v="8"/>
    <x v="50"/>
    <s v="FreshMart Tiruppur Extension"/>
    <x v="0"/>
    <n v="2203116"/>
    <n v="2.9853171598771925E-4"/>
    <s v="EMP0155"/>
    <s v="Vijay Chandran"/>
    <s v="Cashier"/>
    <n v="3"/>
    <n v="224.28"/>
    <x v="1"/>
    <n v="100.93"/>
    <n v="657.7"/>
    <n v="577.16999999999996"/>
    <n v="80.53"/>
    <n v="0.12244184278546449"/>
    <s v="Wallet"/>
    <s v="Not Returned"/>
    <s v="In-Store"/>
    <x v="345"/>
    <s v="Weekend"/>
  </r>
  <r>
    <s v="INV100134"/>
    <x v="23"/>
    <s v="CUST0638"/>
    <s v="Deepak Gounder"/>
    <s v="Gold"/>
    <s v="PRD014"/>
    <x v="67"/>
    <x v="0"/>
    <x v="120"/>
    <s v="FreshMart Mumbai Colony"/>
    <x v="1"/>
    <n v="443076"/>
    <n v="3.1633850626077691E-3"/>
    <s v="EMP0187"/>
    <s v="Yogesh Naidu"/>
    <s v="Billing"/>
    <n v="3"/>
    <n v="477.96"/>
    <x v="1"/>
    <n v="215.08"/>
    <n v="1401.62"/>
    <n v="1054.8900000000001"/>
    <n v="346.73"/>
    <n v="0.24737803398924105"/>
    <s v="Wallet"/>
    <s v="Not Returned"/>
    <s v="In-Store"/>
    <x v="298"/>
    <s v="Weekend"/>
  </r>
  <r>
    <s v="INV100136"/>
    <x v="47"/>
    <s v="CUST0010"/>
    <s v="Tara Achari"/>
    <s v="Bronze"/>
    <s v="PRD047"/>
    <x v="52"/>
    <x v="5"/>
    <x v="74"/>
    <s v="FreshMart Surat Crossing"/>
    <x v="1"/>
    <n v="5188197"/>
    <n v="3.2903145350880085E-4"/>
    <s v="EMP0145"/>
    <s v="Ilango Reddy"/>
    <s v="Cashier"/>
    <n v="4"/>
    <n v="474.19"/>
    <x v="2"/>
    <n v="189.68"/>
    <n v="1707.08"/>
    <n v="1375.56"/>
    <n v="331.52"/>
    <n v="0.19420296646905827"/>
    <s v="Wallet"/>
    <s v="Not Returned"/>
    <s v="In-Store"/>
    <x v="76"/>
    <s v="Weekday"/>
  </r>
  <r>
    <s v="INV100146"/>
    <x v="16"/>
    <s v="Customer Id Missing"/>
    <s v="Missing"/>
    <s v="Missing Membership"/>
    <s v="PRD011"/>
    <x v="86"/>
    <x v="9"/>
    <x v="39"/>
    <s v="FreshMart Pune Main Road"/>
    <x v="2"/>
    <n v="491371"/>
    <n v="2.8694611607115602E-3"/>
    <s v="EMP0096"/>
    <s v="Manoj Nathan"/>
    <s v="Sales"/>
    <n v="7"/>
    <n v="184.37"/>
    <x v="4"/>
    <n v="64.53"/>
    <n v="1409.97"/>
    <n v="715.61"/>
    <n v="694.36"/>
    <n v="0.49246437867472359"/>
    <s v="Wallet"/>
    <s v="Not Returned"/>
    <s v="In-Store"/>
    <x v="469"/>
    <s v="Weekend"/>
  </r>
  <r>
    <s v="INV100150"/>
    <x v="18"/>
    <s v="CUST0062"/>
    <s v="Yazhini Varma"/>
    <s v="Bronze"/>
    <s v="PRD041"/>
    <x v="135"/>
    <x v="12"/>
    <x v="164"/>
    <s v="FreshMart Mumbai Complex"/>
    <x v="1"/>
    <n v="797202"/>
    <n v="1.1313318330862191E-3"/>
    <s v="EMP0180"/>
    <s v="Venkat Balan"/>
    <s v="Billing"/>
    <n v="4"/>
    <n v="217.85"/>
    <x v="2"/>
    <n v="87.14"/>
    <n v="901.9"/>
    <n v="758.76"/>
    <n v="143.13999999999999"/>
    <n v="0.15870939128506484"/>
    <s v="Wallet"/>
    <s v="Not Returned"/>
    <s v="Online"/>
    <x v="174"/>
    <s v="Weekend"/>
  </r>
  <r>
    <s v="INV100155"/>
    <x v="193"/>
    <s v="CUST0676"/>
    <s v="Dhanush Mudaliar"/>
    <s v="Gold"/>
    <s v="PRD077"/>
    <x v="97"/>
    <x v="2"/>
    <x v="30"/>
    <s v="FreshMart Mumbai Square"/>
    <x v="1"/>
    <n v="480418"/>
    <n v="1.1807009729027638E-3"/>
    <s v="EMP0171"/>
    <s v="Ashok Nair"/>
    <s v="Cashier"/>
    <n v="8"/>
    <n v="88.63"/>
    <x v="3"/>
    <n v="141.81"/>
    <n v="567.23"/>
    <n v="545.36"/>
    <n v="21.87"/>
    <n v="3.8555788657158474E-2"/>
    <s v="Wallet"/>
    <s v="Not Returned"/>
    <s v="In-Store"/>
    <x v="59"/>
    <s v="Weekday"/>
  </r>
  <r>
    <s v="INV100165"/>
    <x v="130"/>
    <s v="CUST0337"/>
    <s v="Yogesh Sekar"/>
    <s v="Bronze"/>
    <s v="PRD022"/>
    <x v="10"/>
    <x v="0"/>
    <x v="35"/>
    <s v="FreshMart Hyderabad Hub"/>
    <x v="0"/>
    <n v="4125485"/>
    <n v="3.7647209964404186E-4"/>
    <s v="EMP0255"/>
    <s v="Jagan Chettiar"/>
    <s v="Billing"/>
    <n v="4"/>
    <n v="397.22"/>
    <x v="1"/>
    <n v="238.33"/>
    <n v="1553.13"/>
    <n v="1277.48"/>
    <n v="275.64999999999998"/>
    <n v="0.17748031394667541"/>
    <s v="Wallet"/>
    <s v="Not Returned"/>
    <s v="In-Store"/>
    <x v="291"/>
    <s v="Weekend"/>
  </r>
  <r>
    <s v="INV100168"/>
    <x v="59"/>
    <s v="CUST0578"/>
    <s v="Jagan Venkataraman"/>
    <s v="Bronze"/>
    <s v="PRD031"/>
    <x v="90"/>
    <x v="1"/>
    <x v="49"/>
    <s v="FreshMart Mysuru Main Road"/>
    <x v="0"/>
    <n v="4458567"/>
    <n v="7.0666202840509069E-5"/>
    <s v="EMP0270"/>
    <s v="Priya Venkataraman"/>
    <s v="Operations"/>
    <n v="1"/>
    <n v="342.46"/>
    <x v="3"/>
    <n v="68.489999999999995"/>
    <n v="315.07"/>
    <n v="271.77999999999997"/>
    <n v="43.29"/>
    <n v="0.13739803853112006"/>
    <s v="Wallet"/>
    <s v="Not Returned"/>
    <s v="In-Store"/>
    <x v="736"/>
    <s v="Weekend"/>
  </r>
  <r>
    <s v="INV100169"/>
    <x v="30"/>
    <s v="CUST0645"/>
    <s v="Kamala Velan"/>
    <s v="Gold"/>
    <s v="PRD020"/>
    <x v="80"/>
    <x v="0"/>
    <x v="55"/>
    <s v="FreshMart Ahmedabad Gardens"/>
    <x v="1"/>
    <n v="1952402"/>
    <n v="3.7235159562426181E-4"/>
    <s v="EMP0177"/>
    <s v="Raghav Iyer"/>
    <s v="Store Manager"/>
    <n v="6"/>
    <n v="105.36"/>
    <x v="0"/>
    <n v="0"/>
    <n v="726.98"/>
    <n v="516.29999999999995"/>
    <n v="210.68"/>
    <n v="0.28980164516217777"/>
    <s v="Wallet"/>
    <s v="Not Returned"/>
    <s v="In-Store"/>
    <x v="457"/>
    <s v="Weekend"/>
  </r>
  <r>
    <s v="INV100178"/>
    <x v="349"/>
    <s v="CUST0406"/>
    <s v="Gopal Naidu"/>
    <s v="Gold"/>
    <s v="PRD150"/>
    <x v="51"/>
    <x v="10"/>
    <x v="108"/>
    <s v="FreshMart Guwahati Extension"/>
    <x v="3"/>
    <n v="4606432"/>
    <n v="2.238891185194962E-4"/>
    <s v="EMP0093"/>
    <s v="Devi Pillai"/>
    <s v="Cashier"/>
    <n v="6"/>
    <n v="214.86"/>
    <x v="3"/>
    <n v="257.83"/>
    <n v="1031.33"/>
    <n v="948.36"/>
    <n v="82.97"/>
    <n v="8.0449516643557359E-2"/>
    <s v="Wallet"/>
    <s v="Not Returned"/>
    <s v="In-Store"/>
    <x v="433"/>
    <s v="Weekday"/>
  </r>
  <r>
    <s v="INV100185"/>
    <x v="133"/>
    <s v="CUST0620"/>
    <s v="Nagarajan Gupta"/>
    <s v="Silver"/>
    <s v="PRD072"/>
    <x v="23"/>
    <x v="2"/>
    <x v="4"/>
    <s v="FreshMart Hyderabad Towers"/>
    <x v="0"/>
    <n v="1041021"/>
    <n v="1.0712271894611157E-3"/>
    <s v="EMP0069"/>
    <s v="Uma Chandran"/>
    <s v="Store Manager"/>
    <n v="3"/>
    <n v="340.25"/>
    <x v="4"/>
    <n v="51.04"/>
    <n v="1115.17"/>
    <n v="791.55"/>
    <n v="323.62"/>
    <n v="0.29019790704556253"/>
    <s v="Wallet"/>
    <s v="Not Returned"/>
    <s v="Online"/>
    <x v="243"/>
    <s v="Weekend"/>
  </r>
  <r>
    <s v="INV100193"/>
    <x v="54"/>
    <s v="CUST0360"/>
    <s v="Deepak Nathan"/>
    <s v="Bronze"/>
    <s v="PRD132"/>
    <x v="58"/>
    <x v="7"/>
    <x v="12"/>
    <s v="FreshMart Erode Circle"/>
    <x v="0"/>
    <n v="4909566"/>
    <n v="0"/>
    <s v="EMP0296"/>
    <s v="Vani Venkataraman"/>
    <s v="Billing"/>
    <n v="4"/>
    <n v="351.78"/>
    <x v="0"/>
    <n v="0"/>
    <m/>
    <n v="1015.32"/>
    <n v="391.8"/>
    <n v="0"/>
    <s v="Wallet"/>
    <s v="Not Returned"/>
    <s v="Online"/>
    <x v="379"/>
    <s v="Weekday"/>
  </r>
  <r>
    <s v="INV100198"/>
    <x v="274"/>
    <s v="CUST0253"/>
    <s v="Ovi Reddy"/>
    <s v="Silver"/>
    <s v="PRD022"/>
    <x v="10"/>
    <x v="0"/>
    <x v="99"/>
    <s v="FreshMart Salem Extension"/>
    <x v="0"/>
    <n v="476658"/>
    <n v="4.1667191151727231E-3"/>
    <s v="EMP0012"/>
    <s v="Suresh Nathan"/>
    <s v="Cashier"/>
    <n v="0"/>
    <n v="397.22"/>
    <x v="0"/>
    <n v="0"/>
    <n v="1986.1"/>
    <n v="1596.85"/>
    <n v="389.25"/>
    <n v="0.19598711041740094"/>
    <s v="Wallet"/>
    <s v="Not Returned"/>
    <s v="Mobile App"/>
    <x v="342"/>
    <s v="Weekday"/>
  </r>
  <r>
    <s v="INV100204"/>
    <x v="250"/>
    <s v="CUST0570"/>
    <s v="Banu Iyer"/>
    <s v="Silver"/>
    <s v="PRD006"/>
    <x v="30"/>
    <x v="9"/>
    <x v="128"/>
    <s v="FreshMart Mumbai Bypass"/>
    <x v="1"/>
    <n v="1021792"/>
    <n v="1.0086984435188375E-3"/>
    <s v="EMP0301"/>
    <s v="Kalpana Prabhu"/>
    <s v="Inventory"/>
    <n v="3"/>
    <n v="343.56"/>
    <x v="0"/>
    <n v="0"/>
    <n v="1030.68"/>
    <n v="648.96"/>
    <n v="381.72"/>
    <n v="0.37035743392711606"/>
    <s v="Wallet"/>
    <s v="Not Returned"/>
    <s v="In-Store"/>
    <x v="111"/>
    <s v="Weekday"/>
  </r>
  <r>
    <s v="INV100205"/>
    <x v="8"/>
    <s v="CUST0618"/>
    <s v="Malathi Naidu"/>
    <s v="Gold"/>
    <s v="PRD013"/>
    <x v="44"/>
    <x v="0"/>
    <x v="14"/>
    <s v="FreshMart Bengaluru Circle"/>
    <x v="0"/>
    <n v="926537"/>
    <n v="1.5806600276081796E-3"/>
    <s v="EMP0263"/>
    <s v="Vani Nair"/>
    <s v="Cashier"/>
    <n v="7"/>
    <n v="181.93"/>
    <x v="0"/>
    <n v="0"/>
    <n v="1464.54"/>
    <n v="869.68"/>
    <n v="594.86"/>
    <n v="0.40617531784724215"/>
    <s v="Wallet"/>
    <s v="Not Returned"/>
    <s v="Online"/>
    <x v="244"/>
    <s v="Weekend"/>
  </r>
  <r>
    <s v="INV100209"/>
    <x v="186"/>
    <s v="CUST0336"/>
    <s v="Dhanya Achari"/>
    <s v="Silver"/>
    <s v="PRD038"/>
    <x v="111"/>
    <x v="12"/>
    <x v="79"/>
    <s v="FreshMart Mysuru Arcade"/>
    <x v="0"/>
    <n v="1009286"/>
    <n v="6.2996018967864404E-4"/>
    <s v="EMP0154"/>
    <s v="Dinesh Varma"/>
    <s v="Store Manager"/>
    <n v="5"/>
    <n v="130.09"/>
    <x v="1"/>
    <n v="97.57"/>
    <n v="635.80999999999995"/>
    <n v="563.1"/>
    <n v="72.709999999999994"/>
    <n v="0.11435806294333213"/>
    <s v="Wallet"/>
    <s v="Not Returned"/>
    <s v="In-Store"/>
    <x v="214"/>
    <s v="Weekend"/>
  </r>
  <r>
    <s v="INV100214"/>
    <x v="26"/>
    <s v="CUST0235"/>
    <s v="Rajesh Pandian"/>
    <s v="Gold"/>
    <s v="PRD003"/>
    <x v="57"/>
    <x v="9"/>
    <x v="124"/>
    <s v="FreshMart Erode Extension"/>
    <x v="0"/>
    <n v="5287316"/>
    <n v="7.6546398966886029E-4"/>
    <s v="EMP0205"/>
    <s v="Divya Menon"/>
    <s v="Store Manager"/>
    <n v="6"/>
    <n v="617.42999999999995"/>
    <x v="4"/>
    <n v="185.23"/>
    <n v="4047.25"/>
    <n v="2061.9"/>
    <n v="1985.35"/>
    <n v="0.49054296126999813"/>
    <s v="Wallet"/>
    <s v="Not Returned"/>
    <s v="In-Store"/>
    <x v="712"/>
    <s v="Weekend"/>
  </r>
  <r>
    <s v="INV100216"/>
    <x v="185"/>
    <s v="CUST0494"/>
    <s v="Bhavani Reddy"/>
    <s v="Gold"/>
    <s v="PRD079"/>
    <x v="28"/>
    <x v="2"/>
    <x v="107"/>
    <s v="FreshMart Nagpur Colony"/>
    <x v="1"/>
    <n v="2297282"/>
    <n v="3.5089292476935788E-4"/>
    <s v="EMP0130"/>
    <s v="Balamurugan Subramaniam"/>
    <s v="Inventory"/>
    <n v="3"/>
    <n v="268.7"/>
    <x v="0"/>
    <n v="0"/>
    <n v="806.1"/>
    <n v="582.17999999999995"/>
    <n v="223.92"/>
    <n v="0.27778191291403048"/>
    <s v="Wallet"/>
    <s v="Not Returned"/>
    <s v="Online"/>
    <x v="422"/>
    <s v="Weekday"/>
  </r>
  <r>
    <s v="INV100220"/>
    <x v="23"/>
    <s v="CUST0415"/>
    <s v="Bharath Devi"/>
    <s v="Gold"/>
    <s v="PRD087"/>
    <x v="19"/>
    <x v="8"/>
    <x v="149"/>
    <s v="FreshMart Chennai Main Road"/>
    <x v="0"/>
    <n v="579392"/>
    <n v="1.0663592179388048E-3"/>
    <s v="EMP0096"/>
    <s v="Manoj Nathan"/>
    <s v="Sales"/>
    <n v="7"/>
    <n v="80.790000000000006"/>
    <x v="4"/>
    <n v="28.28"/>
    <n v="617.84"/>
    <n v="415.59"/>
    <n v="202.25"/>
    <n v="0.32735012300919331"/>
    <s v="Wallet"/>
    <s v="Not Returned"/>
    <s v="Online"/>
    <x v="454"/>
    <s v="Weekend"/>
  </r>
  <r>
    <s v="INV100239"/>
    <x v="338"/>
    <s v="CUST0591"/>
    <s v="Anjali Chettiar"/>
    <s v="Silver"/>
    <s v="PRD133"/>
    <x v="14"/>
    <x v="7"/>
    <x v="28"/>
    <s v="FreshMart Bengaluru Square"/>
    <x v="0"/>
    <n v="2183318"/>
    <n v="8.8489171068987656E-5"/>
    <s v="EMP0312"/>
    <s v="Vasanthi Chettiar"/>
    <s v="Sales"/>
    <n v="3"/>
    <n v="80.5"/>
    <x v="3"/>
    <n v="48.3"/>
    <n v="193.2"/>
    <n v="186.75"/>
    <n v="6.45"/>
    <n v="3.3385093167701864E-2"/>
    <s v="Wallet"/>
    <s v="Not Returned"/>
    <s v="In-Store"/>
    <x v="553"/>
    <s v="Weekday"/>
  </r>
  <r>
    <s v="INV100241"/>
    <x v="77"/>
    <s v="CUST0052"/>
    <s v="Janani Selvam"/>
    <s v="Gold"/>
    <s v="PRD021"/>
    <x v="15"/>
    <x v="0"/>
    <x v="3"/>
    <s v="FreshMart Lucknow Heights"/>
    <x v="2"/>
    <n v="5193529"/>
    <n v="2.7239666900868369E-5"/>
    <s v="EMP0165"/>
    <s v="Aishwarya Nathan"/>
    <s v="Sales"/>
    <n v="4"/>
    <n v="41.61"/>
    <x v="1"/>
    <n v="24.97"/>
    <n v="141.47"/>
    <n v="129.6"/>
    <n v="11.87"/>
    <n v="8.3904714780518835E-2"/>
    <s v="Wallet"/>
    <s v="Not Returned"/>
    <s v="In-Store"/>
    <x v="571"/>
    <s v="Weekday"/>
  </r>
  <r>
    <s v="INV100244"/>
    <x v="255"/>
    <s v="CUST0579"/>
    <s v="Pandi Nair"/>
    <s v="Gold"/>
    <s v="PRD020"/>
    <x v="80"/>
    <x v="0"/>
    <x v="59"/>
    <s v="FreshMart Mysuru Square"/>
    <x v="0"/>
    <n v="4282083"/>
    <n v="1.6605936876982536E-4"/>
    <s v="EMP0343"/>
    <s v="Kishore Velan"/>
    <s v="Inventory"/>
    <n v="8"/>
    <n v="104.57"/>
    <x v="1"/>
    <n v="125.48"/>
    <n v="711.08"/>
    <n v="688.4"/>
    <n v="22.68"/>
    <n v="3.1895145412611799E-2"/>
    <s v="Wallet"/>
    <s v="Not Returned"/>
    <s v="In-Store"/>
    <x v="192"/>
    <s v="Weekday"/>
  </r>
  <r>
    <s v="INV100245"/>
    <x v="267"/>
    <s v="CUST0263"/>
    <s v="Deepa Kumar"/>
    <s v="Gold"/>
    <s v="PRD064"/>
    <x v="53"/>
    <x v="11"/>
    <x v="26"/>
    <s v="FreshMart Chennai Gardens"/>
    <x v="0"/>
    <n v="1922335"/>
    <n v="9.3061303050716966E-4"/>
    <s v="EMP0336"/>
    <s v="Sanjay Sharma"/>
    <s v="Billing"/>
    <n v="5"/>
    <n v="420.93"/>
    <x v="1"/>
    <n v="315.7"/>
    <n v="1788.95"/>
    <n v="1378.35"/>
    <n v="410.6"/>
    <n v="0.22952010956147462"/>
    <s v="Wallet"/>
    <s v="Not Returned"/>
    <s v="In-Store"/>
    <x v="82"/>
    <s v="Weekday"/>
  </r>
  <r>
    <s v="INV100257"/>
    <x v="285"/>
    <s v="CUST0081"/>
    <s v="Nirmala Achari"/>
    <s v="Bronze"/>
    <s v="PRD112"/>
    <x v="16"/>
    <x v="3"/>
    <x v="37"/>
    <s v="FreshMart Hyderabad Enclave"/>
    <x v="0"/>
    <n v="1910418"/>
    <n v="3.9530092367220162E-4"/>
    <s v="EMP0231"/>
    <s v="Umesh Murugan"/>
    <s v="Billing"/>
    <n v="3"/>
    <n v="251.73"/>
    <x v="0"/>
    <n v="0"/>
    <n v="755.19"/>
    <n v="631.55999999999995"/>
    <n v="123.63"/>
    <n v="0.16370714654590235"/>
    <s v="Wallet"/>
    <s v="Not Returned"/>
    <s v="Online"/>
    <x v="654"/>
    <s v="Weekday"/>
  </r>
  <r>
    <s v="INV100258"/>
    <x v="158"/>
    <s v="CUST0287"/>
    <s v="Ovi Achari"/>
    <s v="Silver"/>
    <s v="PRD017"/>
    <x v="27"/>
    <x v="0"/>
    <x v="96"/>
    <s v="FreshMart Surat Central"/>
    <x v="1"/>
    <n v="969110"/>
    <n v="1.9168515442003489E-3"/>
    <s v="EMP0066"/>
    <s v="Padma Raj"/>
    <s v="Operations"/>
    <n v="4"/>
    <n v="464.41"/>
    <x v="0"/>
    <n v="0"/>
    <n v="1857.64"/>
    <n v="1590.76"/>
    <n v="266.88"/>
    <n v="0.14366615705949484"/>
    <s v="Wallet"/>
    <s v="Not Returned"/>
    <s v="In-Store"/>
    <x v="708"/>
    <s v="Weekday"/>
  </r>
  <r>
    <s v="INV100259"/>
    <x v="322"/>
    <s v="CUST0171"/>
    <s v="Kavya Chettiar"/>
    <s v="Silver"/>
    <s v="PRD019"/>
    <x v="35"/>
    <x v="0"/>
    <x v="154"/>
    <s v="FreshMart Ahmedabad Nagar"/>
    <x v="1"/>
    <n v="2326014"/>
    <n v="1.1097955558307044E-3"/>
    <s v="EMP0110"/>
    <s v="Nandhini Chandran"/>
    <s v="Cashier"/>
    <n v="5"/>
    <n v="448.94"/>
    <x v="0"/>
    <n v="0"/>
    <n v="2581.4"/>
    <n v="1900.4"/>
    <n v="681"/>
    <n v="0.26381033547687299"/>
    <s v="Wallet"/>
    <s v="Not Returned"/>
    <s v="In-Store"/>
    <x v="182"/>
    <s v="Weekend"/>
  </r>
  <r>
    <s v="INV100265"/>
    <x v="88"/>
    <s v="CUST0017"/>
    <s v="Ashok Nair"/>
    <s v="Silver"/>
    <s v="PRD083"/>
    <x v="26"/>
    <x v="8"/>
    <x v="106"/>
    <s v="FreshMart Bengaluru Nagar"/>
    <x v="0"/>
    <n v="517547"/>
    <n v="1.6457635731634034E-3"/>
    <s v="EMP0283"/>
    <s v="Suresh Pandian"/>
    <s v="Sales"/>
    <n v="2"/>
    <n v="425.88"/>
    <x v="0"/>
    <n v="0"/>
    <n v="851.76"/>
    <n v="714.94"/>
    <n v="136.82"/>
    <n v="0.16063210293979524"/>
    <s v="Wallet"/>
    <s v="Not Returned"/>
    <s v="Mobile App"/>
    <x v="279"/>
    <s v="Weekday"/>
  </r>
  <r>
    <s v="INV100266"/>
    <x v="224"/>
    <s v="CUST0412"/>
    <s v="Kalpana Gounder"/>
    <s v="Gold"/>
    <s v="PRD133"/>
    <x v="14"/>
    <x v="7"/>
    <x v="144"/>
    <s v="FreshMart Pune Towers"/>
    <x v="1"/>
    <n v="531978"/>
    <n v="6.0743113437021826E-4"/>
    <s v="EMP0021"/>
    <s v="Tamil Nathan"/>
    <s v="Inventory"/>
    <n v="4"/>
    <n v="89.76"/>
    <x v="2"/>
    <n v="35.9"/>
    <n v="323.14"/>
    <n v="249"/>
    <n v="74.14"/>
    <n v="0.2294361577025438"/>
    <s v="Wallet"/>
    <s v="Not Returned"/>
    <s v="In-Store"/>
    <x v="742"/>
    <s v="Weekday"/>
  </r>
  <r>
    <s v="INV100272"/>
    <x v="115"/>
    <s v="CUST0380"/>
    <s v="Dinesh Venkataraman"/>
    <s v="Silver"/>
    <s v="PRD120"/>
    <x v="64"/>
    <x v="6"/>
    <x v="105"/>
    <s v="FreshMart Kanpur Gardens"/>
    <x v="2"/>
    <n v="2474333"/>
    <n v="1.684575196628748E-4"/>
    <s v="EMP0220"/>
    <s v="Ramesh Pillai"/>
    <s v="Operations"/>
    <n v="4"/>
    <n v="109.69"/>
    <x v="4"/>
    <n v="21.94"/>
    <n v="416.82"/>
    <n v="371.84"/>
    <n v="44.98"/>
    <n v="0.10791228827791373"/>
    <s v="Wallet"/>
    <s v="Not Returned"/>
    <s v="Mobile App"/>
    <x v="447"/>
    <s v="Weekday"/>
  </r>
  <r>
    <s v="INV100274"/>
    <x v="235"/>
    <s v="CUST0005"/>
    <s v="Pandi Raj"/>
    <s v="Silver"/>
    <s v="PRD108"/>
    <x v="12"/>
    <x v="3"/>
    <x v="0"/>
    <s v="FreshMart Mysuru Colony"/>
    <x v="0"/>
    <n v="808240"/>
    <n v="4.3626893002078593E-4"/>
    <s v="EMP0023"/>
    <s v="Jayakumar Gounder"/>
    <s v="Operations"/>
    <n v="1"/>
    <n v="306.62"/>
    <x v="0"/>
    <n v="0"/>
    <n v="352.61"/>
    <n v="259.93"/>
    <n v="92.68"/>
    <n v="0.26283996483366895"/>
    <s v="Wallet"/>
    <s v="Returned"/>
    <s v="Online"/>
    <x v="707"/>
    <s v="Weekend"/>
  </r>
  <r>
    <s v="INV100278"/>
    <x v="282"/>
    <s v="CUST0132"/>
    <s v="Suresh Balan"/>
    <s v="Bronze"/>
    <s v="PRD018"/>
    <x v="0"/>
    <x v="0"/>
    <x v="7"/>
    <s v="FreshMart Hyderabad Crossing"/>
    <x v="0"/>
    <n v="789602"/>
    <n v="5.5964903837629591E-4"/>
    <s v="EMP0350"/>
    <s v="Uma Pandian"/>
    <s v="Cashier"/>
    <n v="2"/>
    <n v="232.58"/>
    <x v="4"/>
    <n v="23.26"/>
    <n v="441.9"/>
    <n v="382.4"/>
    <n v="59.5"/>
    <n v="0.13464584747680472"/>
    <s v="Wallet"/>
    <s v="Not Returned"/>
    <s v="In-Store"/>
    <x v="389"/>
    <s v="Weekday"/>
  </r>
  <r>
    <s v="INV100280"/>
    <x v="309"/>
    <s v="CUST0462"/>
    <s v="Anitha Sharma"/>
    <s v="Silver"/>
    <s v="PRD077"/>
    <x v="97"/>
    <x v="2"/>
    <x v="149"/>
    <s v="FreshMart Chennai Main Road"/>
    <x v="0"/>
    <n v="579392"/>
    <n v="5.9448525350712475E-4"/>
    <s v="EMP0253"/>
    <s v="Vasanthi Naicker"/>
    <s v="HR"/>
    <n v="4"/>
    <n v="86.11"/>
    <x v="0"/>
    <n v="0"/>
    <n v="344.44"/>
    <n v="272.68"/>
    <n v="71.760000000000005"/>
    <n v="0.20833817210544653"/>
    <s v="Wallet"/>
    <s v="Not Returned"/>
    <s v="Online"/>
    <x v="328"/>
    <s v="Weekday"/>
  </r>
  <r>
    <s v="INV100284"/>
    <x v="294"/>
    <s v="CUST0540"/>
    <s v="Thenmozhi Naicker"/>
    <s v="Gold"/>
    <s v="PRD010"/>
    <x v="127"/>
    <x v="9"/>
    <x v="89"/>
    <s v="FreshMart Salem Bypass"/>
    <x v="0"/>
    <n v="5200952"/>
    <n v="1.6157234290952889E-4"/>
    <s v="EMP0115"/>
    <s v="Vasanth Menon"/>
    <s v="Store Manager"/>
    <n v="5"/>
    <n v="182.68"/>
    <x v="3"/>
    <n v="182.68"/>
    <n v="840.33"/>
    <n v="538"/>
    <n v="302.33"/>
    <n v="0.35977532635988241"/>
    <s v="Wallet"/>
    <s v="Not Returned"/>
    <s v="In-Store"/>
    <x v="651"/>
    <s v="Weekend"/>
  </r>
  <r>
    <s v="INV100300"/>
    <x v="120"/>
    <s v="CUST0063"/>
    <s v="Priya Varma"/>
    <s v="Gold"/>
    <s v="PRD002"/>
    <x v="95"/>
    <x v="9"/>
    <x v="74"/>
    <s v="FreshMart Surat Crossing"/>
    <x v="1"/>
    <n v="5188197"/>
    <n v="5.0485746782552782E-4"/>
    <s v="EMP0145"/>
    <s v="Ilango Reddy"/>
    <s v="Cashier"/>
    <n v="5"/>
    <n v="455.53"/>
    <x v="0"/>
    <n v="0"/>
    <n v="2619.3000000000002"/>
    <n v="1270.25"/>
    <n v="1349.05"/>
    <n v="0.5150421868438132"/>
    <s v="Wallet"/>
    <s v="Not Returned"/>
    <s v="In-Store"/>
    <x v="618"/>
    <s v="Weekend"/>
  </r>
  <r>
    <s v="INV100309"/>
    <x v="344"/>
    <s v="CUST0200"/>
    <s v="Karthik Achari"/>
    <s v="Gold"/>
    <s v="PRD004"/>
    <x v="89"/>
    <x v="9"/>
    <x v="92"/>
    <s v="FreshMart Erode Central"/>
    <x v="0"/>
    <n v="983222"/>
    <n v="1.945949134579983E-3"/>
    <s v="EMP0028"/>
    <s v="Thiru Krishnan"/>
    <s v="Sales"/>
    <n v="5"/>
    <n v="402.8"/>
    <x v="4"/>
    <n v="100.7"/>
    <n v="1913.3"/>
    <n v="1182.7"/>
    <n v="730.6"/>
    <n v="0.38185334239272462"/>
    <s v="Wallet"/>
    <s v="Returned"/>
    <s v="Online"/>
    <x v="443"/>
    <s v="Weekday"/>
  </r>
  <r>
    <s v="INV100323"/>
    <x v="349"/>
    <s v="CUST0412"/>
    <s v="Kalpana Gounder"/>
    <s v="Gold"/>
    <s v="PRD031"/>
    <x v="90"/>
    <x v="1"/>
    <x v="131"/>
    <s v="FreshMart Nagpur Towers"/>
    <x v="0"/>
    <n v="2322017"/>
    <n v="8.105883807052231E-4"/>
    <s v="EMP0193"/>
    <s v="Chandrasekar Chandran"/>
    <s v="HR"/>
    <n v="5"/>
    <n v="376.44"/>
    <x v="0"/>
    <n v="0"/>
    <n v="1882.2"/>
    <n v="1358.9"/>
    <n v="523.29999999999995"/>
    <n v="0.27802571458931036"/>
    <s v="Wallet"/>
    <s v="Not Returned"/>
    <s v="In-Store"/>
    <x v="195"/>
    <s v="Weekday"/>
  </r>
  <r>
    <s v="INV100329"/>
    <x v="30"/>
    <s v="CUST0497"/>
    <s v="Vasanth Nathan"/>
    <s v="Gold"/>
    <s v="PRD058"/>
    <x v="146"/>
    <x v="11"/>
    <x v="145"/>
    <s v="FreshMart Nagpur Square"/>
    <x v="1"/>
    <n v="4613748"/>
    <n v="2.2807270791556019E-4"/>
    <s v="EMP0067"/>
    <s v="Chandran Nair"/>
    <s v="Sales"/>
    <n v="3"/>
    <n v="358.83"/>
    <x v="1"/>
    <n v="161.47"/>
    <n v="1052.27"/>
    <n v="752.04"/>
    <n v="300.23"/>
    <n v="0.28531650621988658"/>
    <s v="Wallet"/>
    <s v="Not Returned"/>
    <s v="Online"/>
    <x v="541"/>
    <s v="Weekend"/>
  </r>
  <r>
    <s v="INV100330"/>
    <x v="30"/>
    <s v="CUST0581"/>
    <s v="Banu Naidu"/>
    <s v="Silver"/>
    <s v="PRD027"/>
    <x v="17"/>
    <x v="1"/>
    <x v="69"/>
    <s v="FreshMart Coimbatore Plaza"/>
    <x v="0"/>
    <n v="982441"/>
    <n v="5.2144607157071003E-4"/>
    <s v="EMP0094"/>
    <s v="Pandi Naicker"/>
    <s v="Cashier"/>
    <n v="4"/>
    <n v="139.21"/>
    <x v="3"/>
    <n v="111.37"/>
    <n v="512.29"/>
    <n v="427.96"/>
    <n v="84.33"/>
    <n v="0.16461379296882625"/>
    <s v="Wallet"/>
    <s v="Not Returned"/>
    <s v="In-Store"/>
    <x v="453"/>
    <s v="Weekend"/>
  </r>
  <r>
    <s v="INV100339"/>
    <x v="307"/>
    <s v="CUST0136"/>
    <s v="Vani Menon"/>
    <s v="Silver"/>
    <s v="PRD132"/>
    <x v="58"/>
    <x v="7"/>
    <x v="88"/>
    <s v="FreshMart Nagpur Plaza"/>
    <x v="1"/>
    <n v="572932"/>
    <n v="2.9165066709487338E-3"/>
    <s v="EMP0026"/>
    <s v="Nandhini Pandian"/>
    <s v="Operations"/>
    <n v="5"/>
    <n v="351.78"/>
    <x v="4"/>
    <n v="87.94"/>
    <n v="1670.96"/>
    <n v="1269.1500000000001"/>
    <n v="401.81"/>
    <n v="0.24046655814621534"/>
    <s v="Wallet"/>
    <s v="Not Returned"/>
    <s v="In-Store"/>
    <x v="462"/>
    <s v="Weekday"/>
  </r>
  <r>
    <s v="INV100345"/>
    <x v="29"/>
    <s v="CUST0058"/>
    <s v="Tara Devi"/>
    <s v="Gold"/>
    <s v="PRD016"/>
    <x v="34"/>
    <x v="0"/>
    <x v="101"/>
    <s v="FreshMart Kochi Main Road"/>
    <x v="0"/>
    <n v="1018249"/>
    <n v="4.4402695215021082E-4"/>
    <s v="EMP0186"/>
    <s v="Hemalatha Velan"/>
    <s v="Billing"/>
    <n v="7"/>
    <n v="64.59"/>
    <x v="0"/>
    <n v="0"/>
    <n v="452.13"/>
    <n v="337.05"/>
    <n v="115.08"/>
    <n v="0.25452856479331165"/>
    <s v="Wallet"/>
    <s v="Not Returned"/>
    <s v="In-Store"/>
    <x v="160"/>
    <s v="Weekday"/>
  </r>
  <r>
    <s v="INV100378"/>
    <x v="160"/>
    <s v="CUST0165"/>
    <s v="Meena Reddy"/>
    <s v="Gold"/>
    <s v="PRD012"/>
    <x v="61"/>
    <x v="9"/>
    <x v="110"/>
    <s v="FreshMart Madurai Gardens"/>
    <x v="0"/>
    <n v="503493"/>
    <n v="7.4932521405461448E-3"/>
    <s v="EMP0275"/>
    <s v="Tara Kumar"/>
    <s v="Billing"/>
    <n v="7"/>
    <n v="585.84"/>
    <x v="3"/>
    <n v="820.18"/>
    <n v="3772.8"/>
    <n v="2354.8000000000002"/>
    <n v="1418"/>
    <n v="0.37584817642069551"/>
    <s v="Wallet"/>
    <s v="Not Returned"/>
    <s v="In-Store"/>
    <x v="139"/>
    <s v="Weekend"/>
  </r>
  <r>
    <s v="INV100392"/>
    <x v="262"/>
    <s v="CUST0395"/>
    <s v="Arun Pandian"/>
    <s v="Bronze"/>
    <s v="PRD086"/>
    <x v="70"/>
    <x v="8"/>
    <x v="84"/>
    <s v="FreshMart Chennai Central"/>
    <x v="0"/>
    <n v="471467"/>
    <n v="2.5530100728152769E-3"/>
    <s v="EMP0150"/>
    <s v="Dhanya Iyer"/>
    <s v="Operations"/>
    <n v="4"/>
    <n v="327.08"/>
    <x v="3"/>
    <n v="261.66000000000003"/>
    <n v="1203.6600000000001"/>
    <n v="1098.44"/>
    <n v="105.22"/>
    <n v="8.7416712360633392E-2"/>
    <s v="Wallet"/>
    <s v="Not Returned"/>
    <s v="In-Store"/>
    <x v="158"/>
    <s v="Weekend"/>
  </r>
  <r>
    <s v="INV100396"/>
    <x v="12"/>
    <s v="CUST0054"/>
    <s v="Deepak Pillai"/>
    <s v="Gold"/>
    <s v="PRD093"/>
    <x v="4"/>
    <x v="4"/>
    <x v="3"/>
    <s v="FreshMart Lucknow Heights"/>
    <x v="2"/>
    <n v="5193529"/>
    <n v="1.8230571158840163E-4"/>
    <s v="EMP0207"/>
    <s v="Geetha Velan"/>
    <s v="Sales"/>
    <n v="8"/>
    <n v="108.33"/>
    <x v="4"/>
    <n v="43.33"/>
    <n v="946.81"/>
    <n v="638.55999999999995"/>
    <n v="308.25"/>
    <n v="0.32556690360262358"/>
    <s v="Wallet"/>
    <s v="Not Returned"/>
    <s v="In-Store"/>
    <x v="386"/>
    <s v="Weekend"/>
  </r>
  <r>
    <s v="INV100401"/>
    <x v="84"/>
    <s v="CUST0021"/>
    <s v="Balamurugan Rao"/>
    <s v="Silver"/>
    <s v="PRD004"/>
    <x v="89"/>
    <x v="9"/>
    <x v="120"/>
    <s v="FreshMart Mumbai Colony"/>
    <x v="1"/>
    <n v="443076"/>
    <n v="1.6178939956124909E-3"/>
    <s v="EMP0178"/>
    <s v="Jaya Sharma"/>
    <s v="Cashier"/>
    <n v="2"/>
    <n v="398.25"/>
    <x v="2"/>
    <n v="79.650000000000006"/>
    <n v="716.85"/>
    <n v="473.08"/>
    <n v="243.77"/>
    <n v="0.34005719467113066"/>
    <s v="Wallet"/>
    <s v="Not Returned"/>
    <s v="In-Store"/>
    <x v="18"/>
    <s v="Weekday"/>
  </r>
  <r>
    <s v="INV100402"/>
    <x v="242"/>
    <s v="CUST0551"/>
    <s v="Jagan Pandian"/>
    <s v="Gold"/>
    <s v="PRD057"/>
    <x v="5"/>
    <x v="5"/>
    <x v="20"/>
    <s v="FreshMart Erode Colony"/>
    <x v="0"/>
    <n v="568216"/>
    <n v="2.8690673969054021E-3"/>
    <s v="EMP0208"/>
    <s v="Devi Reddy"/>
    <s v="Inventory"/>
    <n v="5"/>
    <n v="326.05"/>
    <x v="0"/>
    <n v="0"/>
    <n v="1630.25"/>
    <n v="1175.25"/>
    <n v="455"/>
    <n v="0.27909829780708478"/>
    <s v="Wallet"/>
    <s v="Not Returned"/>
    <s v="In-Store"/>
    <x v="349"/>
    <s v="Weekday"/>
  </r>
  <r>
    <s v="INV100408"/>
    <x v="181"/>
    <s v="CUST0665"/>
    <s v="Kishore Subramaniam"/>
    <s v="Silver"/>
    <s v="PRD051"/>
    <x v="43"/>
    <x v="5"/>
    <x v="123"/>
    <s v="FreshMart Madurai Market"/>
    <x v="0"/>
    <n v="2110688"/>
    <n v="1.2899111569308205E-4"/>
    <s v="EMP0280"/>
    <s v="Hema Mudaliar"/>
    <s v="Store Manager"/>
    <n v="2"/>
    <n v="147.97"/>
    <x v="3"/>
    <n v="59.19"/>
    <n v="272.26"/>
    <n v="225.6"/>
    <n v="46.66"/>
    <n v="0.17138029824432527"/>
    <s v="Wallet"/>
    <s v="Not Returned"/>
    <s v="Online"/>
    <x v="185"/>
    <s v="Weekend"/>
  </r>
  <r>
    <s v="INV100417"/>
    <x v="360"/>
    <s v="CUST0568"/>
    <s v="Hemalatha Menon"/>
    <s v="Gold"/>
    <s v="PRD083"/>
    <x v="26"/>
    <x v="8"/>
    <x v="105"/>
    <s v="FreshMart Kanpur Gardens"/>
    <x v="2"/>
    <n v="2474333"/>
    <n v="6.7990848442792454E-4"/>
    <s v="EMP0216"/>
    <s v="Deepak Nathan"/>
    <s v="HR"/>
    <n v="4"/>
    <n v="467.31"/>
    <x v="2"/>
    <n v="186.92"/>
    <n v="1682.32"/>
    <n v="1429.88"/>
    <n v="252.44"/>
    <n v="0.15005468638546768"/>
    <s v="Wallet"/>
    <s v="Not Returned"/>
    <s v="In-Store"/>
    <x v="585"/>
    <s v="Weekday"/>
  </r>
  <r>
    <s v="INV100422"/>
    <x v="163"/>
    <s v="CUST0056"/>
    <s v="Nithya Prabhu"/>
    <s v="Silver"/>
    <s v="PRD002"/>
    <x v="95"/>
    <x v="9"/>
    <x v="7"/>
    <s v="FreshMart Hyderabad Crossing"/>
    <x v="0"/>
    <n v="789602"/>
    <n v="2.7893799661095082E-3"/>
    <s v="EMP0350"/>
    <s v="Uma Pandian"/>
    <s v="Cashier"/>
    <n v="5"/>
    <n v="440.5"/>
    <x v="0"/>
    <n v="0"/>
    <n v="2202.5"/>
    <n v="1270.25"/>
    <n v="932.25"/>
    <n v="0.42326901248581156"/>
    <s v="Wallet"/>
    <s v="Not Returned"/>
    <s v="In-Store"/>
    <x v="123"/>
    <s v="Weekday"/>
  </r>
  <r>
    <s v="INV100424"/>
    <x v="265"/>
    <s v="CUST0610"/>
    <s v="Gokul Chettiar"/>
    <s v="Gold"/>
    <s v="PRD093"/>
    <x v="4"/>
    <x v="4"/>
    <x v="93"/>
    <s v="FreshMart Coimbatore Colony"/>
    <x v="1"/>
    <n v="516958"/>
    <n v="6.7682480975243635E-4"/>
    <s v="EMP0061"/>
    <s v="Poornima Devi"/>
    <s v="Billing"/>
    <n v="4"/>
    <n v="109.34"/>
    <x v="3"/>
    <n v="87.47"/>
    <n v="349.89"/>
    <n v="319.27999999999997"/>
    <n v="30.61"/>
    <n v="8.7484638029094855E-2"/>
    <s v="Wallet"/>
    <s v="Not Returned"/>
    <s v="In-Store"/>
    <x v="554"/>
    <s v="Weekday"/>
  </r>
  <r>
    <s v="INV100436"/>
    <x v="17"/>
    <s v="CUST0571"/>
    <s v="Nirmala Iyer"/>
    <s v="Gold"/>
    <s v="PRD096"/>
    <x v="132"/>
    <x v="4"/>
    <x v="144"/>
    <s v="FreshMart Pune Towers"/>
    <x v="1"/>
    <n v="531978"/>
    <n v="1.778682577099053E-3"/>
    <s v="EMP0307"/>
    <s v="Kishore Chandran"/>
    <s v="Cashier"/>
    <n v="5"/>
    <n v="222.64"/>
    <x v="1"/>
    <n v="166.98"/>
    <n v="946.22"/>
    <n v="851"/>
    <n v="95.22"/>
    <n v="0.10063198833252308"/>
    <s v="Wallet"/>
    <s v="Not Returned"/>
    <s v="Mobile App"/>
    <x v="130"/>
    <s v="Weekday"/>
  </r>
  <r>
    <s v="INV100444"/>
    <x v="78"/>
    <s v="CUST0516"/>
    <s v="Bhuvana Venkataraman"/>
    <s v="Gold"/>
    <s v="PRD071"/>
    <x v="76"/>
    <x v="2"/>
    <x v="110"/>
    <s v="FreshMart Madurai Gardens"/>
    <x v="0"/>
    <n v="503493"/>
    <n v="3.2763116865577082E-4"/>
    <s v="EMP0042"/>
    <s v="Nirmala Venkataraman"/>
    <s v="Sales"/>
    <n v="3"/>
    <n v="57.88"/>
    <x v="4"/>
    <n v="8.68"/>
    <n v="164.96"/>
    <n v="129.03"/>
    <n v="35.93"/>
    <n v="0.21781037827352084"/>
    <s v="Wallet"/>
    <s v="Not Returned"/>
    <s v="Online"/>
    <x v="558"/>
    <s v="Weekday"/>
  </r>
  <r>
    <s v="INV100447"/>
    <x v="193"/>
    <s v="CUST0190"/>
    <s v="Jaya Kumar"/>
    <s v="Bronze"/>
    <s v="PRD005"/>
    <x v="44"/>
    <x v="9"/>
    <x v="75"/>
    <s v="FreshMart Kochi Colony"/>
    <x v="0"/>
    <n v="3928553"/>
    <n v="3.387914074215112E-4"/>
    <s v="EMP0129"/>
    <s v="Arun Nair"/>
    <s v="Inventory"/>
    <n v="4"/>
    <n v="332.74"/>
    <x v="0"/>
    <n v="0"/>
    <n v="1330.96"/>
    <n v="821.08"/>
    <n v="509.88"/>
    <n v="0.38309190358838729"/>
    <s v="Wallet"/>
    <s v="Not Returned"/>
    <s v="Online"/>
    <x v="354"/>
    <s v="Weekday"/>
  </r>
  <r>
    <s v="INV100458"/>
    <x v="289"/>
    <s v="CUST0360"/>
    <s v="Deepak Nathan"/>
    <s v="Bronze"/>
    <s v="PRD117"/>
    <x v="82"/>
    <x v="6"/>
    <x v="65"/>
    <s v="FreshMart Tiruppur Enclave"/>
    <x v="0"/>
    <n v="578838"/>
    <n v="1.0661705002090395E-3"/>
    <s v="EMP0281"/>
    <s v="Malathi Iyer"/>
    <s v="Sales"/>
    <n v="2"/>
    <n v="268.32"/>
    <x v="0"/>
    <n v="0"/>
    <n v="617.14"/>
    <n v="482.88"/>
    <n v="134.26"/>
    <n v="0.21755193311080143"/>
    <s v="Wallet"/>
    <s v="Not Returned"/>
    <s v="In-Store"/>
    <x v="105"/>
    <s v="Weekend"/>
  </r>
  <r>
    <s v="INV100460"/>
    <x v="164"/>
    <s v="CUST0433"/>
    <s v="Uma Nair"/>
    <s v="Gold"/>
    <s v="PRD035"/>
    <x v="29"/>
    <x v="1"/>
    <x v="5"/>
    <s v="FreshMart Salem Crossing"/>
    <x v="0"/>
    <n v="518088"/>
    <n v="3.2460894674263829E-3"/>
    <s v="EMP0144"/>
    <s v="Chitra Nair"/>
    <s v="Cashier"/>
    <n v="4"/>
    <n v="525.54999999999995"/>
    <x v="3"/>
    <n v="420.44"/>
    <n v="1681.76"/>
    <n v="1559.2"/>
    <n v="122.56"/>
    <n v="7.2876034630387221E-2"/>
    <s v="Wallet"/>
    <s v="Returned"/>
    <s v="In-Store"/>
    <x v="118"/>
    <s v="Weekday"/>
  </r>
  <r>
    <s v="INV100464"/>
    <x v="220"/>
    <s v="CUST0057"/>
    <s v="Harini Chettiar"/>
    <s v="Silver"/>
    <s v="PRD026"/>
    <x v="99"/>
    <x v="1"/>
    <x v="7"/>
    <s v="FreshMart Hyderabad Crossing"/>
    <x v="0"/>
    <n v="789602"/>
    <n v="2.2808072927880123E-3"/>
    <s v="EMP0350"/>
    <s v="Uma Pandian"/>
    <s v="Cashier"/>
    <n v="5"/>
    <n v="329.69"/>
    <x v="4"/>
    <n v="82.42"/>
    <n v="1800.93"/>
    <n v="1236.25"/>
    <n v="564.67999999999995"/>
    <n v="0.31354911073723019"/>
    <s v="Wallet"/>
    <s v="Not Returned"/>
    <s v="In-Store"/>
    <x v="5"/>
    <s v="Weekend"/>
  </r>
  <r>
    <s v="INV100468"/>
    <x v="317"/>
    <s v="CUST0528"/>
    <s v="Divya Balan"/>
    <s v="Silver"/>
    <s v="PRD006"/>
    <x v="30"/>
    <x v="9"/>
    <x v="59"/>
    <s v="FreshMart Mysuru Square"/>
    <x v="0"/>
    <n v="4282083"/>
    <n v="4.0115990278563027E-4"/>
    <s v="EMP0171"/>
    <s v="Ashok Nair"/>
    <s v="Cashier"/>
    <n v="5"/>
    <n v="343.56"/>
    <x v="0"/>
    <n v="0"/>
    <n v="1717.8"/>
    <n v="1081.5999999999999"/>
    <n v="636.20000000000005"/>
    <n v="0.37035743392711612"/>
    <s v="Wallet"/>
    <s v="Not Returned"/>
    <s v="Mobile App"/>
    <x v="307"/>
    <s v="Weekday"/>
  </r>
  <r>
    <s v="INV100477"/>
    <x v="131"/>
    <s v="CUST0330"/>
    <s v="Anand Balan"/>
    <s v="Silver"/>
    <s v="PRD120"/>
    <x v="64"/>
    <x v="6"/>
    <x v="99"/>
    <s v="FreshMart Salem Extension"/>
    <x v="0"/>
    <n v="476658"/>
    <n v="8.4685455819476447E-4"/>
    <s v="EMP0012"/>
    <s v="Suresh Nathan"/>
    <s v="Cashier"/>
    <n v="4"/>
    <n v="109.69"/>
    <x v="3"/>
    <n v="87.75"/>
    <n v="403.66"/>
    <n v="371.84"/>
    <n v="31.82"/>
    <n v="7.8828717237278897E-2"/>
    <s v="Wallet"/>
    <s v="Not Returned"/>
    <s v="Online"/>
    <x v="382"/>
    <s v="Weekend"/>
  </r>
  <r>
    <s v="INV100480"/>
    <x v="192"/>
    <s v="CUST0490"/>
    <s v="Hema Gounder"/>
    <s v="Gold"/>
    <s v="PRD023"/>
    <x v="102"/>
    <x v="0"/>
    <x v="88"/>
    <s v="FreshMart Nagpur Plaza"/>
    <x v="1"/>
    <n v="572932"/>
    <n v="5.16644209085895E-3"/>
    <s v="EMP0202"/>
    <s v="Vani Chettiar"/>
    <s v="Sales"/>
    <n v="8"/>
    <n v="357.49"/>
    <x v="2"/>
    <n v="285.99"/>
    <n v="2960.02"/>
    <n v="2128.8000000000002"/>
    <n v="831.22"/>
    <n v="0.2808156701643908"/>
    <s v="Wallet"/>
    <s v="Not Returned"/>
    <s v="In-Store"/>
    <x v="36"/>
    <s v="Weekend"/>
  </r>
  <r>
    <s v="INV100491"/>
    <x v="227"/>
    <s v="CUST0621"/>
    <s v="Priya Iyer"/>
    <s v="Gold"/>
    <s v="PRD099"/>
    <x v="72"/>
    <x v="4"/>
    <x v="53"/>
    <s v="FreshMart Tiruppur Towers"/>
    <x v="0"/>
    <n v="496445"/>
    <n v="4.7078125472106679E-3"/>
    <s v="EMP0296"/>
    <s v="Vani Venkataraman"/>
    <s v="Billing"/>
    <n v="6"/>
    <n v="432.81"/>
    <x v="2"/>
    <n v="259.69"/>
    <n v="2337.17"/>
    <n v="2084.8200000000002"/>
    <n v="252.35"/>
    <n v="0.10797246242250243"/>
    <s v="Wallet"/>
    <s v="Not Returned"/>
    <s v="In-Store"/>
    <x v="707"/>
    <s v="Weekday"/>
  </r>
  <r>
    <s v="INV100497"/>
    <x v="220"/>
    <s v="CUST0178"/>
    <s v="Vasanth Varma"/>
    <s v="Gold"/>
    <s v="PRD053"/>
    <x v="50"/>
    <x v="5"/>
    <x v="11"/>
    <s v="FreshMart Tiruppur Heights"/>
    <x v="0"/>
    <n v="2525315"/>
    <n v="3.7002512557839318E-4"/>
    <s v="EMP0007"/>
    <s v="Udhay Selvam"/>
    <s v="Billing"/>
    <n v="3"/>
    <n v="270.85000000000002"/>
    <x v="0"/>
    <n v="0"/>
    <n v="934.43"/>
    <n v="583.91999999999996"/>
    <n v="350.51"/>
    <n v="0.37510567939813577"/>
    <s v="Wallet"/>
    <s v="Not Returned"/>
    <s v="In-Store"/>
    <x v="555"/>
    <s v="Weekend"/>
  </r>
  <r>
    <s v="INV100509"/>
    <x v="136"/>
    <s v="CUST0209"/>
    <s v="Udhay Pandian"/>
    <s v="Gold"/>
    <s v="PRD028"/>
    <x v="48"/>
    <x v="1"/>
    <x v="104"/>
    <s v="FreshMart Salem Complex"/>
    <x v="0"/>
    <n v="4677332"/>
    <n v="5.0302822207189905E-4"/>
    <s v="EMP0247"/>
    <s v="Sudha Balan"/>
    <s v="Sales"/>
    <n v="6"/>
    <n v="435.71"/>
    <x v="2"/>
    <n v="261.43"/>
    <n v="2352.83"/>
    <n v="1859.88"/>
    <n v="492.95"/>
    <n v="0.20951364951993981"/>
    <s v="Wallet"/>
    <s v="Not Returned"/>
    <s v="In-Store"/>
    <x v="634"/>
    <s v="Weekday"/>
  </r>
  <r>
    <s v="INV100515"/>
    <x v="19"/>
    <s v="CUST0676"/>
    <s v="Dhanush Mudaliar"/>
    <s v="Gold"/>
    <s v="PRD028"/>
    <x v="48"/>
    <x v="1"/>
    <x v="53"/>
    <s v="FreshMart Tiruppur Towers"/>
    <x v="0"/>
    <n v="496445"/>
    <n v="5.734230377987491E-3"/>
    <s v="EMP0196"/>
    <s v="Elango Sekar"/>
    <s v="Operations"/>
    <n v="6"/>
    <n v="412.57"/>
    <x v="0"/>
    <n v="0"/>
    <n v="2846.73"/>
    <n v="1859.88"/>
    <n v="986.85"/>
    <n v="0.34666090567071695"/>
    <s v="Wallet"/>
    <s v="Not Returned"/>
    <s v="In-Store"/>
    <x v="103"/>
    <s v="Weekend"/>
  </r>
  <r>
    <s v="INV100523"/>
    <x v="8"/>
    <s v="CUST0455"/>
    <s v="Nithya Venkataraman"/>
    <s v="Gold"/>
    <s v="PRD014"/>
    <x v="67"/>
    <x v="0"/>
    <x v="26"/>
    <s v="FreshMart Chennai Gardens"/>
    <x v="0"/>
    <n v="1922335"/>
    <n v="1.1092447466232473E-3"/>
    <s v="EMP0336"/>
    <s v="Sanjay Sharma"/>
    <s v="Billing"/>
    <n v="4"/>
    <n v="487.95"/>
    <x v="4"/>
    <n v="97.59"/>
    <n v="2132.34"/>
    <n v="1406.52"/>
    <n v="725.82"/>
    <n v="0.34038661751878219"/>
    <s v="Wallet"/>
    <s v="Not Returned"/>
    <s v="In-Store"/>
    <x v="674"/>
    <s v="Weekend"/>
  </r>
  <r>
    <s v="INV100529"/>
    <x v="248"/>
    <s v="CUST0500"/>
    <s v="Nandhini Prabhu"/>
    <s v="Gold"/>
    <s v="PRD017"/>
    <x v="27"/>
    <x v="0"/>
    <x v="46"/>
    <s v="FreshMart Guwahati Colony"/>
    <x v="3"/>
    <n v="2083650"/>
    <n v="1.7732728625248963E-3"/>
    <s v="EMP0266"/>
    <s v="Bhuvana Iyer"/>
    <s v="Billing"/>
    <n v="7"/>
    <n v="527.84"/>
    <x v="0"/>
    <n v="0"/>
    <n v="3694.88"/>
    <n v="2783.83"/>
    <n v="911.05"/>
    <n v="0.24657093058502574"/>
    <s v="Wallet"/>
    <s v="Not Returned"/>
    <s v="In-Store"/>
    <x v="351"/>
    <s v="Weekday"/>
  </r>
  <r>
    <s v="INV100534"/>
    <x v="72"/>
    <s v="CUST0235"/>
    <s v="Rajesh Pandian"/>
    <s v="Gold"/>
    <s v="PRD022"/>
    <x v="10"/>
    <x v="0"/>
    <x v="74"/>
    <s v="FreshMart Surat Crossing"/>
    <x v="1"/>
    <n v="5188197"/>
    <n v="3.9473636024229614E-4"/>
    <s v="EMP0145"/>
    <s v="Ilango Reddy"/>
    <s v="Cashier"/>
    <n v="4"/>
    <n v="445.21"/>
    <x v="0"/>
    <n v="0"/>
    <n v="2047.97"/>
    <n v="1277.48"/>
    <n v="770.49"/>
    <n v="0.37622133136715868"/>
    <s v="Wallet"/>
    <s v="Not Returned"/>
    <s v="Online"/>
    <x v="172"/>
    <s v="Weekend"/>
  </r>
  <r>
    <s v="INV100538"/>
    <x v="210"/>
    <s v="CUST0236"/>
    <s v="Umesh Chandran"/>
    <s v="Bronze"/>
    <s v="PRD066"/>
    <x v="73"/>
    <x v="11"/>
    <x v="148"/>
    <s v="FreshMart Mysuru Heights"/>
    <x v="0"/>
    <n v="2434234"/>
    <n v="8.8291018858499223E-4"/>
    <s v="EMP0080"/>
    <s v="Charulatha Balan"/>
    <s v="Sales"/>
    <n v="4"/>
    <n v="491.81"/>
    <x v="4"/>
    <n v="98.36"/>
    <n v="2149.21"/>
    <n v="1462.28"/>
    <n v="686.93"/>
    <n v="0.31961976726331998"/>
    <s v="Wallet"/>
    <s v="Not Returned"/>
    <s v="Online"/>
    <x v="562"/>
    <s v="Weekend"/>
  </r>
  <r>
    <s v="INV100539"/>
    <x v="316"/>
    <s v="CUST0697"/>
    <s v="Radha Gounder"/>
    <s v="Bronze"/>
    <s v="PRD090"/>
    <x v="91"/>
    <x v="8"/>
    <x v="0"/>
    <s v="FreshMart Mysuru Colony"/>
    <x v="0"/>
    <n v="808240"/>
    <n v="5.15651291695536E-4"/>
    <s v="EMP0087"/>
    <s v="Nagarajan Rao"/>
    <s v="Sales"/>
    <n v="1"/>
    <n v="438.7"/>
    <x v="4"/>
    <n v="21.93"/>
    <n v="416.77"/>
    <n v="370.18"/>
    <n v="46.59"/>
    <n v="0.11178827650742618"/>
    <s v="Wallet"/>
    <s v="Not Returned"/>
    <s v="In-Store"/>
    <x v="204"/>
    <s v="Weekday"/>
  </r>
  <r>
    <s v="INV100562"/>
    <x v="179"/>
    <s v="CUST0611"/>
    <s v="Vasanth Iyer"/>
    <s v="Gold"/>
    <s v="PRD017"/>
    <x v="27"/>
    <x v="0"/>
    <x v="111"/>
    <s v="FreshMart Nagpur Arcade"/>
    <x v="1"/>
    <n v="1069200"/>
    <n v="1.6601571268237934E-3"/>
    <s v="EMP0259"/>
    <s v="Ramesh Sekar"/>
    <s v="Inventory"/>
    <n v="4"/>
    <n v="522.07000000000005"/>
    <x v="1"/>
    <n v="313.24"/>
    <n v="1775.04"/>
    <n v="1590.76"/>
    <n v="184.28"/>
    <n v="0.10381737876329548"/>
    <s v="Wallet"/>
    <s v="Not Returned"/>
    <s v="In-Store"/>
    <x v="493"/>
    <s v="Weekday"/>
  </r>
  <r>
    <s v="INV100580"/>
    <x v="225"/>
    <s v="CUST0300"/>
    <s v="Indira Prabhu"/>
    <s v="Bronze"/>
    <s v="PRD037"/>
    <x v="115"/>
    <x v="12"/>
    <x v="17"/>
    <s v="FreshMart Coimbatore Heights"/>
    <x v="0"/>
    <n v="5159296"/>
    <n v="1.3943956694866897E-4"/>
    <s v="EMP0143"/>
    <s v="Chitra Prabhu"/>
    <s v="Sales"/>
    <n v="3"/>
    <n v="245.32"/>
    <x v="1"/>
    <n v="110.39"/>
    <n v="719.41"/>
    <n v="628.14"/>
    <n v="91.27"/>
    <n v="0.12686785004378587"/>
    <s v="Wallet"/>
    <s v="Not Returned"/>
    <s v="In-Store"/>
    <x v="272"/>
    <s v="Weekend"/>
  </r>
  <r>
    <s v="INV100584"/>
    <x v="5"/>
    <s v="CUST0161"/>
    <s v="Karthik Velan"/>
    <s v="Gold"/>
    <s v="PRD067"/>
    <x v="56"/>
    <x v="11"/>
    <x v="9"/>
    <s v="FreshMart Hyderabad Heights"/>
    <x v="0"/>
    <n v="967200"/>
    <n v="1.1457092638544253E-3"/>
    <s v="EMP0064"/>
    <s v="Sanjay Venkataraman"/>
    <s v="Cashier"/>
    <n v="6"/>
    <n v="188.94"/>
    <x v="1"/>
    <n v="170.05"/>
    <n v="1108.1300000000001"/>
    <n v="813.96"/>
    <n v="294.17"/>
    <n v="0.26546524324763338"/>
    <s v="Wallet"/>
    <s v="Not Returned"/>
    <s v="In-Store"/>
    <x v="584"/>
    <s v="Weekend"/>
  </r>
  <r>
    <s v="INV100602"/>
    <x v="83"/>
    <s v="CUST0554"/>
    <s v="Nirmala Chandran"/>
    <s v="Silver"/>
    <s v="PRD034"/>
    <x v="84"/>
    <x v="1"/>
    <x v="81"/>
    <s v="FreshMart Tiruppur Colony"/>
    <x v="0"/>
    <n v="977898"/>
    <n v="4.9916248933937896E-4"/>
    <s v="EMP0325"/>
    <s v="Chandran Naidu"/>
    <s v="Cashier"/>
    <n v="4"/>
    <n v="124.84"/>
    <x v="1"/>
    <n v="74.900000000000006"/>
    <n v="488.13"/>
    <n v="389.4"/>
    <n v="98.73"/>
    <n v="0.20226169258189416"/>
    <s v="Wallet"/>
    <s v="Not Returned"/>
    <s v="In-Store"/>
    <x v="658"/>
    <s v="Weekend"/>
  </r>
  <r>
    <s v="INV100619"/>
    <x v="124"/>
    <s v="CUST0542"/>
    <s v="Bhuvana Devi"/>
    <s v="Bronze"/>
    <s v="PRD027"/>
    <x v="17"/>
    <x v="1"/>
    <x v="159"/>
    <s v="FreshMart Lucknow Nagar"/>
    <x v="2"/>
    <n v="2031606"/>
    <n v="1.3704428909936279E-4"/>
    <s v="EMP0159"/>
    <s v="Devi Gupta"/>
    <s v="Store Manager"/>
    <n v="2"/>
    <n v="139.21"/>
    <x v="0"/>
    <n v="0"/>
    <n v="278.42"/>
    <n v="213.98"/>
    <n v="64.44"/>
    <n v="0.23144889016593634"/>
    <s v="Wallet"/>
    <s v="Not Returned"/>
    <s v="Online"/>
    <x v="128"/>
    <s v="Weekday"/>
  </r>
  <r>
    <s v="INV100620"/>
    <x v="275"/>
    <s v="CUST0522"/>
    <s v="Gayathri Naicker"/>
    <s v="Silver"/>
    <s v="PRD115"/>
    <x v="20"/>
    <x v="3"/>
    <x v="73"/>
    <s v="FreshMart Hyderabad Market"/>
    <x v="0"/>
    <n v="1996693"/>
    <n v="1.4929185408072245E-4"/>
    <s v="EMP0118"/>
    <s v="Banu Nathan"/>
    <s v="Inventory"/>
    <n v="1"/>
    <n v="372.61"/>
    <x v="3"/>
    <n v="74.52"/>
    <n v="298.08999999999997"/>
    <n v="319.91000000000003"/>
    <n v="-21.82"/>
    <n v="-7.3199369317991217E-2"/>
    <s v="Wallet"/>
    <s v="Not Returned"/>
    <s v="Online"/>
    <x v="467"/>
    <s v="Weekday"/>
  </r>
  <r>
    <s v="INV100624"/>
    <x v="361"/>
    <s v="CUST0160"/>
    <s v="Mani Venkataraman"/>
    <s v="Silver"/>
    <s v="PRD111"/>
    <x v="3"/>
    <x v="3"/>
    <x v="145"/>
    <s v="FreshMart Nagpur Square"/>
    <x v="1"/>
    <n v="4613748"/>
    <n v="7.8183723948512147E-5"/>
    <s v="EMP0148"/>
    <s v="Malathi Rao"/>
    <s v="Billing"/>
    <n v="2"/>
    <n v="225.45"/>
    <x v="3"/>
    <n v="90.18"/>
    <n v="360.72"/>
    <n v="381.8"/>
    <n v="-21.08"/>
    <n v="-5.8438678199157233E-2"/>
    <s v="Wallet"/>
    <s v="Not Returned"/>
    <s v="In-Store"/>
    <x v="333"/>
    <s v="Weekday"/>
  </r>
  <r>
    <s v="INV100636"/>
    <x v="69"/>
    <s v="CUST0269"/>
    <s v="Naveen Naidu"/>
    <s v="Silver"/>
    <s v="PRD140"/>
    <x v="66"/>
    <x v="10"/>
    <x v="29"/>
    <s v="FreshMart Ahmedabad Hub"/>
    <x v="0"/>
    <n v="489039"/>
    <n v="2.5949668635834771E-3"/>
    <s v="EMP0123"/>
    <s v="Sundar Sharma"/>
    <s v="Cashier"/>
    <n v="4"/>
    <n v="352.51"/>
    <x v="2"/>
    <n v="141"/>
    <n v="1269.04"/>
    <n v="1040.24"/>
    <n v="228.8"/>
    <n v="0.18029376536594593"/>
    <s v="Wallet"/>
    <s v="Not Returned"/>
    <s v="In-Store"/>
    <x v="159"/>
    <s v="Weekday"/>
  </r>
  <r>
    <s v="INV100639"/>
    <x v="22"/>
    <s v="CUST0627"/>
    <s v="Ishwarya Mudaliar"/>
    <s v="Silver"/>
    <s v="PRD097"/>
    <x v="7"/>
    <x v="4"/>
    <x v="67"/>
    <s v="FreshMart Hyderabad Colony"/>
    <x v="0"/>
    <n v="2456631"/>
    <n v="4.2451226903836997E-4"/>
    <s v="EMP0279"/>
    <s v="Arun Varma"/>
    <s v="Sales"/>
    <n v="3"/>
    <n v="365.92"/>
    <x v="4"/>
    <n v="54.89"/>
    <n v="1042.8699999999999"/>
    <n v="931.14"/>
    <n v="111.73"/>
    <n v="0.10713703529682513"/>
    <s v="Wallet"/>
    <s v="Not Returned"/>
    <s v="In-Store"/>
    <x v="159"/>
    <s v="Weekday"/>
  </r>
  <r>
    <s v="INV100650"/>
    <x v="25"/>
    <s v="CUST0315"/>
    <s v="Aishwarya Varma"/>
    <s v="Silver"/>
    <s v="PRD033"/>
    <x v="13"/>
    <x v="1"/>
    <x v="12"/>
    <s v="FreshMart Erode Circle"/>
    <x v="0"/>
    <n v="4909566"/>
    <n v="1.1292647863375295E-4"/>
    <s v="EMP0221"/>
    <s v="Banu Reddy"/>
    <s v="Sales"/>
    <n v="3"/>
    <n v="217.42"/>
    <x v="1"/>
    <n v="97.84"/>
    <n v="554.41999999999996"/>
    <n v="531.09"/>
    <n v="23.33"/>
    <n v="4.2080011543595107E-2"/>
    <s v="Wallet"/>
    <s v="Not Returned"/>
    <s v="In-Store"/>
    <x v="442"/>
    <s v="Weekday"/>
  </r>
  <r>
    <s v="INV100652"/>
    <x v="198"/>
    <s v="CUST0657"/>
    <s v="Devi Pandian"/>
    <s v="Silver"/>
    <s v="PRD150"/>
    <x v="51"/>
    <x v="10"/>
    <x v="66"/>
    <s v="FreshMart Ahmedabad Crossing"/>
    <x v="1"/>
    <n v="2143974"/>
    <n v="9.4842568053530495E-5"/>
    <s v="EMP0212"/>
    <s v="Tamil Pandian"/>
    <s v="Billing"/>
    <n v="1"/>
    <n v="214.04"/>
    <x v="4"/>
    <n v="10.7"/>
    <n v="203.34"/>
    <n v="158.06"/>
    <n v="45.28"/>
    <n v="0.22268122356644043"/>
    <s v="Wallet"/>
    <s v="Not Returned"/>
    <s v="In-Store"/>
    <x v="3"/>
    <s v="Weekday"/>
  </r>
  <r>
    <s v="INV100653"/>
    <x v="214"/>
    <s v="CUST0464"/>
    <s v="Gopal Sharma"/>
    <s v="Silver"/>
    <s v="PRD050"/>
    <x v="40"/>
    <x v="5"/>
    <x v="99"/>
    <s v="FreshMart Salem Extension"/>
    <x v="0"/>
    <n v="476658"/>
    <n v="1.7230383209764652E-4"/>
    <s v="EMP0229"/>
    <s v="Udhay Sekar"/>
    <s v="Sales"/>
    <n v="2"/>
    <n v="51.33"/>
    <x v="3"/>
    <n v="20.53"/>
    <n v="82.13"/>
    <n v="74.959999999999994"/>
    <n v="7.17"/>
    <n v="8.7300620966760015E-2"/>
    <s v="Wallet"/>
    <s v="Not Returned"/>
    <s v="In-Store"/>
    <x v="207"/>
    <s v="Weekday"/>
  </r>
  <r>
    <s v="INV100654"/>
    <x v="235"/>
    <s v="CUST0297"/>
    <s v="Nithya Sharma"/>
    <s v="Gold"/>
    <s v="PRD016"/>
    <x v="34"/>
    <x v="0"/>
    <x v="47"/>
    <s v="FreshMart Nagpur Market"/>
    <x v="0"/>
    <n v="820955"/>
    <n v="5.7103008082050788E-4"/>
    <s v="EMP0009"/>
    <s v="Usha Chettiar"/>
    <s v="Cashier"/>
    <n v="6"/>
    <n v="67.94"/>
    <x v="0"/>
    <n v="0"/>
    <n v="468.79"/>
    <n v="288.89999999999998"/>
    <n v="179.89"/>
    <n v="0.38373258815247763"/>
    <s v="Wallet"/>
    <s v="Not Returned"/>
    <s v="In-Store"/>
    <x v="609"/>
    <s v="Weekend"/>
  </r>
  <r>
    <s v="INV100657"/>
    <x v="140"/>
    <s v="CUST0023"/>
    <s v="Indira Nathan"/>
    <s v="Silver"/>
    <s v="PRD004"/>
    <x v="89"/>
    <x v="9"/>
    <x v="0"/>
    <s v="FreshMart Mysuru Colony"/>
    <x v="0"/>
    <n v="808240"/>
    <n v="2.2665916064535285E-3"/>
    <s v="EMP0172"/>
    <s v="Geetha Naicker"/>
    <s v="Cashier"/>
    <n v="4"/>
    <n v="398.25"/>
    <x v="0"/>
    <n v="0"/>
    <n v="1831.95"/>
    <n v="946.16"/>
    <n v="885.79"/>
    <n v="0.48352302191653701"/>
    <s v="Wallet"/>
    <s v="Not Returned"/>
    <s v="In-Store"/>
    <x v="592"/>
    <s v="Weekend"/>
  </r>
  <r>
    <s v="INV100663"/>
    <x v="191"/>
    <s v="CUST0317"/>
    <s v="Prasath Nathan"/>
    <s v="Silver"/>
    <s v="PRD059"/>
    <x v="133"/>
    <x v="11"/>
    <x v="145"/>
    <s v="FreshMart Nagpur Square"/>
    <x v="1"/>
    <n v="4613748"/>
    <n v="3.0359265395509249E-4"/>
    <s v="EMP0067"/>
    <s v="Chandran Nair"/>
    <s v="Sales"/>
    <n v="3"/>
    <n v="507.5"/>
    <x v="3"/>
    <n v="304.5"/>
    <n v="1400.7"/>
    <n v="1089.8699999999999"/>
    <n v="310.83"/>
    <n v="0.22191047333476116"/>
    <s v="Wallet"/>
    <s v="Not Returned"/>
    <s v="In-Store"/>
    <x v="224"/>
    <s v="Weekend"/>
  </r>
  <r>
    <s v="INV100675"/>
    <x v="5"/>
    <s v="CUST0304"/>
    <s v="Missing Customer Name"/>
    <s v="Bronze"/>
    <s v="PRD008"/>
    <x v="88"/>
    <x v="9"/>
    <x v="169"/>
    <s v="FreshMart Lucknow Junction"/>
    <x v="2"/>
    <n v="4459489"/>
    <n v="1.1753813048983863E-4"/>
    <s v="EMP0168"/>
    <s v="Sudha Sekar"/>
    <s v="Cashier"/>
    <n v="1"/>
    <n v="455.79"/>
    <x v="0"/>
    <n v="0"/>
    <n v="524.16"/>
    <n v="282.88"/>
    <n v="241.28"/>
    <n v="0.46031746031746035"/>
    <s v="Wallet"/>
    <s v="Not Returned"/>
    <s v="Mobile App"/>
    <x v="729"/>
    <s v="Weekend"/>
  </r>
  <r>
    <s v="INV100689"/>
    <x v="85"/>
    <s v="CUST0152"/>
    <s v="Anjali Sekar"/>
    <s v="Bronze"/>
    <s v="PRD106"/>
    <x v="69"/>
    <x v="3"/>
    <x v="8"/>
    <s v="FreshMart Kochi Plaza"/>
    <x v="0"/>
    <n v="2481146"/>
    <n v="3.5772582508244175E-4"/>
    <s v="EMP0115"/>
    <s v="Vasanth Menon"/>
    <s v="Store Manager"/>
    <n v="4"/>
    <n v="227"/>
    <x v="1"/>
    <n v="136.19999999999999"/>
    <n v="887.57"/>
    <n v="785.2"/>
    <n v="102.37"/>
    <n v="0.11533738184030555"/>
    <s v="Wallet"/>
    <s v="Not Returned"/>
    <s v="In-Store"/>
    <x v="221"/>
    <s v="Weekend"/>
  </r>
  <r>
    <s v="INV100697"/>
    <x v="39"/>
    <s v="CUST0554"/>
    <s v="Nirmala Chandran"/>
    <s v="Silver"/>
    <s v="PRD043"/>
    <x v="137"/>
    <x v="12"/>
    <x v="111"/>
    <s v="FreshMart Nagpur Arcade"/>
    <x v="1"/>
    <n v="1069200"/>
    <n v="2.0094463150018704E-4"/>
    <s v="EMP0139"/>
    <s v="Balamurugan Devi"/>
    <s v="Operations"/>
    <n v="5"/>
    <n v="42.97"/>
    <x v="0"/>
    <n v="0"/>
    <n v="214.85"/>
    <n v="182.95"/>
    <n v="31.9"/>
    <n v="0.14847568070747033"/>
    <s v="Wallet"/>
    <s v="Not Returned"/>
    <s v="In-Store"/>
    <x v="485"/>
    <s v="Weekday"/>
  </r>
  <r>
    <s v="INV100700"/>
    <x v="186"/>
    <s v="CUST0286"/>
    <s v="Senthil Devi"/>
    <s v="Silver"/>
    <s v="PRD108"/>
    <x v="12"/>
    <x v="3"/>
    <x v="90"/>
    <s v="FreshMart Mysuru Complex"/>
    <x v="0"/>
    <n v="433000"/>
    <n v="2.6059122401847572E-3"/>
    <s v="EMP0222"/>
    <s v="Poornima Rao"/>
    <s v="Inventory"/>
    <n v="4"/>
    <n v="306.62"/>
    <x v="3"/>
    <n v="245.3"/>
    <n v="1128.3599999999999"/>
    <n v="1039.72"/>
    <n v="88.64"/>
    <n v="7.8556489063773979E-2"/>
    <s v="Wallet"/>
    <s v="Not Returned"/>
    <s v="In-Store"/>
    <x v="482"/>
    <s v="Weekend"/>
  </r>
  <r>
    <s v="INV100706"/>
    <x v="81"/>
    <s v="CUST0450"/>
    <s v="Bhavani Chettiar"/>
    <s v="Gold"/>
    <s v="PRD052"/>
    <x v="98"/>
    <x v="5"/>
    <x v="123"/>
    <s v="FreshMart Madurai Market"/>
    <x v="0"/>
    <n v="2110688"/>
    <n v="1.0134704892433178E-3"/>
    <s v="EMP0280"/>
    <s v="Hema Mudaliar"/>
    <s v="Store Manager"/>
    <n v="6"/>
    <n v="356.52"/>
    <x v="0"/>
    <n v="0"/>
    <n v="2139.12"/>
    <n v="1532.94"/>
    <n v="606.17999999999995"/>
    <n v="0.28337821160103221"/>
    <s v="Wallet"/>
    <s v="Not Returned"/>
    <s v="In-Store"/>
    <x v="28"/>
    <s v="Weekday"/>
  </r>
  <r>
    <s v="INV100709"/>
    <x v="57"/>
    <s v="CUST0463"/>
    <s v="Gayathri Gounder"/>
    <s v="Gold"/>
    <s v="PRD090"/>
    <x v="91"/>
    <x v="8"/>
    <x v="40"/>
    <s v="FreshMart Guwahati Heights"/>
    <x v="3"/>
    <n v="3851285"/>
    <n v="9.5971084975534141E-4"/>
    <s v="EMP0111"/>
    <s v="Devi Mudaliar"/>
    <s v="Store Manager"/>
    <n v="8"/>
    <n v="502.19"/>
    <x v="3"/>
    <n v="803.5"/>
    <n v="3696.12"/>
    <n v="2961.44"/>
    <n v="734.68"/>
    <n v="0.19877060268605998"/>
    <s v="Wallet"/>
    <s v="Not Returned"/>
    <s v="In-Store"/>
    <x v="29"/>
    <s v="Weekend"/>
  </r>
  <r>
    <s v="INV100713"/>
    <x v="305"/>
    <s v="CUST0141"/>
    <s v="Jagan Rao"/>
    <s v="Bronze"/>
    <s v="PRD098"/>
    <x v="94"/>
    <x v="4"/>
    <x v="113"/>
    <s v="FreshMart Bengaluru Enclave"/>
    <x v="0"/>
    <n v="569084"/>
    <n v="5.2588018640481893E-4"/>
    <s v="EMP0341"/>
    <s v="Indira Chandran"/>
    <s v="Billing"/>
    <n v="4"/>
    <n v="83.13"/>
    <x v="2"/>
    <n v="33.25"/>
    <n v="299.27"/>
    <n v="276.36"/>
    <n v="22.91"/>
    <n v="7.6552945500718422E-2"/>
    <s v="Wallet"/>
    <s v="Not Returned"/>
    <s v="In-Store"/>
    <x v="504"/>
    <s v="Weekday"/>
  </r>
  <r>
    <s v="INV100715"/>
    <x v="66"/>
    <s v="CUST0343"/>
    <s v="Jayakumar Nathan"/>
    <s v="Silver"/>
    <s v="PRD032"/>
    <x v="42"/>
    <x v="1"/>
    <x v="130"/>
    <s v="FreshMart Ahmedabad Enclave"/>
    <x v="1"/>
    <n v="2032791"/>
    <n v="3.4708437807920244E-4"/>
    <s v="EMP0324"/>
    <s v="Devi Raj"/>
    <s v="Inventory"/>
    <n v="5"/>
    <n v="141.11000000000001"/>
    <x v="0"/>
    <n v="0"/>
    <n v="705.55"/>
    <n v="579.54999999999995"/>
    <n v="126"/>
    <n v="0.17858408333923889"/>
    <s v="Wallet"/>
    <s v="Not Returned"/>
    <s v="Mobile App"/>
    <x v="743"/>
    <s v="Weekday"/>
  </r>
  <r>
    <s v="INV100721"/>
    <x v="81"/>
    <s v="CUST0258"/>
    <s v="Vasanthi Sekar"/>
    <s v="Silver"/>
    <s v="PRD084"/>
    <x v="118"/>
    <x v="8"/>
    <x v="148"/>
    <s v="FreshMart Mysuru Heights"/>
    <x v="0"/>
    <n v="2434234"/>
    <n v="1.8207781174693971E-4"/>
    <s v="EMP0068"/>
    <s v="Manoj Subramaniam"/>
    <s v="Sales"/>
    <n v="2"/>
    <n v="221.61"/>
    <x v="0"/>
    <n v="0"/>
    <n v="443.22"/>
    <n v="364.34"/>
    <n v="78.88"/>
    <n v="0.17797030819908846"/>
    <s v="Wallet"/>
    <s v="Not Returned"/>
    <s v="In-Store"/>
    <x v="206"/>
    <s v="Weekday"/>
  </r>
  <r>
    <s v="INV100728"/>
    <x v="14"/>
    <s v="CUST0223"/>
    <s v="Gopal Velan"/>
    <s v="Gold"/>
    <s v="PRD005"/>
    <x v="44"/>
    <x v="9"/>
    <x v="32"/>
    <s v="FreshMart Bengaluru Colony"/>
    <x v="0"/>
    <n v="4433499"/>
    <n v="3.9258157044808176E-4"/>
    <s v="EMP0035"/>
    <s v="Kavya Nathan"/>
    <s v="HR"/>
    <n v="5"/>
    <n v="336.33"/>
    <x v="2"/>
    <n v="168.16"/>
    <n v="1740.51"/>
    <n v="1026.3499999999999"/>
    <n v="714.16"/>
    <n v="0.41031651642334716"/>
    <s v="Wallet"/>
    <s v="Not Returned"/>
    <s v="In-Store"/>
    <x v="108"/>
    <s v="Weekend"/>
  </r>
  <r>
    <s v="INV100748"/>
    <x v="325"/>
    <s v="CUST0698"/>
    <s v="Nirmala Nair"/>
    <s v="Silver"/>
    <s v="PRD077"/>
    <x v="97"/>
    <x v="2"/>
    <x v="151"/>
    <s v="FreshMart Chennai Crossing"/>
    <x v="0"/>
    <n v="983603"/>
    <n v="8.7545483289497902E-5"/>
    <s v="EMP0311"/>
    <s v="Vijay Gounder"/>
    <s v="Store Manager"/>
    <n v="1"/>
    <n v="86.11"/>
    <x v="0"/>
    <n v="0"/>
    <n v="86.11"/>
    <n v="68.17"/>
    <n v="17.940000000000001"/>
    <n v="0.20833817210544653"/>
    <s v="Wallet"/>
    <s v="Not Returned"/>
    <s v="In-Store"/>
    <x v="171"/>
    <s v="Weekday"/>
  </r>
  <r>
    <s v="INV100752"/>
    <x v="69"/>
    <s v="CUST0415"/>
    <s v="Bharath Devi"/>
    <s v="Gold"/>
    <s v="PRD122"/>
    <x v="46"/>
    <x v="6"/>
    <x v="60"/>
    <s v="FreshMart Surat Hub"/>
    <x v="1"/>
    <n v="2213249"/>
    <n v="2.082910689217526E-4"/>
    <s v="EMP0063"/>
    <s v="Lakshmi Devi"/>
    <s v="Store Manager"/>
    <n v="4"/>
    <n v="115.25"/>
    <x v="0"/>
    <n v="0"/>
    <n v="461"/>
    <n v="354.88"/>
    <n v="106.12"/>
    <n v="0.23019522776572668"/>
    <s v="Wallet"/>
    <s v="Not Returned"/>
    <s v="In-Store"/>
    <x v="461"/>
    <s v="Weekday"/>
  </r>
  <r>
    <s v="INV100755"/>
    <x v="175"/>
    <s v="CUST0443"/>
    <s v="Suresh Naicker"/>
    <s v="Bronze"/>
    <s v="PRD052"/>
    <x v="98"/>
    <x v="5"/>
    <x v="107"/>
    <s v="FreshMart Nagpur Colony"/>
    <x v="1"/>
    <n v="2297282"/>
    <n v="1.4303424655745354E-4"/>
    <s v="EMP0045"/>
    <s v="Mani Pillai"/>
    <s v="Cashier"/>
    <n v="1"/>
    <n v="328.59"/>
    <x v="0"/>
    <n v="0"/>
    <n v="328.59"/>
    <n v="255.49"/>
    <n v="73.099999999999994"/>
    <n v="0.22246568672205483"/>
    <s v="Wallet"/>
    <s v="Not Returned"/>
    <s v="In-Store"/>
    <x v="484"/>
    <s v="Weekday"/>
  </r>
  <r>
    <s v="INV100757"/>
    <x v="157"/>
    <s v="CUST0076"/>
    <s v="Senthil Chandran"/>
    <s v="Gold"/>
    <s v="PRD062"/>
    <x v="112"/>
    <x v="11"/>
    <x v="63"/>
    <s v="FreshMart Ahmedabad Complex"/>
    <x v="0"/>
    <n v="1058381"/>
    <n v="1.7996543777713319E-3"/>
    <s v="EMP0024"/>
    <s v="Bhavani Kumar"/>
    <s v="Cashier"/>
    <n v="4"/>
    <n v="476.18"/>
    <x v="0"/>
    <n v="0"/>
    <n v="1904.72"/>
    <n v="1302.44"/>
    <n v="602.28"/>
    <n v="0.31620395648704269"/>
    <s v="Wallet"/>
    <s v="Not Returned"/>
    <s v="Mobile App"/>
    <x v="633"/>
    <s v="Weekday"/>
  </r>
  <r>
    <s v="INV100760"/>
    <x v="342"/>
    <s v="CUST0055"/>
    <s v="Vasanth Mudaliar"/>
    <s v="Silver"/>
    <s v="PRD086"/>
    <x v="70"/>
    <x v="8"/>
    <x v="106"/>
    <s v="FreshMart Bengaluru Nagar"/>
    <x v="0"/>
    <n v="517547"/>
    <n v="1.8959437500362286E-3"/>
    <s v="EMP0219"/>
    <s v="Kavya Menon"/>
    <s v="Billing"/>
    <n v="3"/>
    <n v="327.08"/>
    <x v="0"/>
    <n v="0"/>
    <n v="981.24"/>
    <n v="823.83"/>
    <n v="157.41"/>
    <n v="0.16041946924299866"/>
    <s v="Wallet"/>
    <s v="Not Returned"/>
    <s v="In-Store"/>
    <x v="195"/>
    <s v="Weekday"/>
  </r>
  <r>
    <s v="INV100765"/>
    <x v="4"/>
    <s v="CUST0005"/>
    <s v="Pandi Raj"/>
    <s v="Silver"/>
    <s v="PRD063"/>
    <x v="71"/>
    <x v="11"/>
    <x v="32"/>
    <s v="FreshMart Bengaluru Colony"/>
    <x v="0"/>
    <n v="4433499"/>
    <n v="6.6611044685021921E-5"/>
    <s v="EMP0198"/>
    <s v="Ovi Chettiar"/>
    <s v="Store Manager"/>
    <n v="4"/>
    <n v="73.83"/>
    <x v="0"/>
    <n v="0"/>
    <n v="295.32"/>
    <n v="217.28"/>
    <n v="78.040000000000006"/>
    <n v="0.26425572260598673"/>
    <s v="Wallet"/>
    <s v="Not Returned"/>
    <s v="In-Store"/>
    <x v="659"/>
    <s v="Weekday"/>
  </r>
  <r>
    <s v="INV100768"/>
    <x v="6"/>
    <s v="CUST0216"/>
    <s v="Nandhini Murugan"/>
    <s v="Bronze"/>
    <s v="PRD062"/>
    <x v="112"/>
    <x v="11"/>
    <x v="125"/>
    <s v="FreshMart Erode Hub"/>
    <x v="0"/>
    <n v="2101567"/>
    <n v="7.812741635170328E-4"/>
    <s v="EMP0295"/>
    <s v="Lakshmi Nair"/>
    <s v="Inventory"/>
    <n v="4"/>
    <n v="446.17"/>
    <x v="3"/>
    <n v="356.94"/>
    <n v="1641.9"/>
    <n v="1302.44"/>
    <n v="339.46"/>
    <n v="0.20674827943236493"/>
    <s v="Wallet"/>
    <s v="Not Returned"/>
    <s v="In-Store"/>
    <x v="421"/>
    <s v="Weekend"/>
  </r>
  <r>
    <s v="INV100776"/>
    <x v="22"/>
    <s v="CUST0002"/>
    <s v="Eswari Murugan"/>
    <s v="Silver"/>
    <s v="PRD111"/>
    <x v="3"/>
    <x v="3"/>
    <x v="62"/>
    <s v="FreshMart Lucknow Complex"/>
    <x v="2"/>
    <n v="4410653"/>
    <n v="1.0222976053659174E-4"/>
    <s v="EMP0073"/>
    <s v="Harini Prabhu"/>
    <s v="Sales"/>
    <n v="2"/>
    <n v="225.45"/>
    <x v="0"/>
    <n v="0"/>
    <n v="450.9"/>
    <n v="381.8"/>
    <n v="69.099999999999994"/>
    <n v="0.15324905744067421"/>
    <s v="Wallet"/>
    <s v="Not Returned"/>
    <s v="Online"/>
    <x v="83"/>
    <s v="Weekday"/>
  </r>
  <r>
    <s v="INV100780"/>
    <x v="81"/>
    <s v="CUST0305"/>
    <s v="Hemalatha Mudaliar"/>
    <s v="Bronze"/>
    <s v="PRD016"/>
    <x v="34"/>
    <x v="0"/>
    <x v="52"/>
    <s v="FreshMart Madurai Arcade"/>
    <x v="0"/>
    <n v="457604"/>
    <n v="1.047630702528824E-4"/>
    <s v="EMP0021"/>
    <s v="Tamil Nathan"/>
    <s v="Inventory"/>
    <n v="1"/>
    <n v="59.92"/>
    <x v="3"/>
    <n v="11.98"/>
    <n v="47.94"/>
    <n v="48.15"/>
    <n v="-0.21"/>
    <n v="-4.3804755944931162E-3"/>
    <s v="Wallet"/>
    <s v="Not Returned"/>
    <s v="Online"/>
    <x v="242"/>
    <s v="Weekday"/>
  </r>
  <r>
    <s v="INV100784"/>
    <x v="338"/>
    <s v="CUST0645"/>
    <s v="Kamala Velan"/>
    <s v="Gold"/>
    <s v="PRD086"/>
    <x v="70"/>
    <x v="8"/>
    <x v="118"/>
    <s v="FreshMart Tiruppur Bypass"/>
    <x v="0"/>
    <n v="591044"/>
    <n v="2.9546700414859127E-3"/>
    <s v="EMP0185"/>
    <s v="Ezhil Raj"/>
    <s v="Inventory"/>
    <n v="6"/>
    <n v="363.82"/>
    <x v="3"/>
    <n v="436.58"/>
    <n v="1746.34"/>
    <n v="1647.66"/>
    <n v="98.68"/>
    <n v="5.650675126264073E-2"/>
    <s v="Wallet"/>
    <s v="Not Returned"/>
    <s v="In-Store"/>
    <x v="651"/>
    <s v="Weekday"/>
  </r>
  <r>
    <s v="INV100786"/>
    <x v="207"/>
    <s v="CUST0052"/>
    <s v="Janani Selvam"/>
    <s v="Gold"/>
    <s v="PRD127"/>
    <x v="123"/>
    <x v="6"/>
    <x v="153"/>
    <s v="FreshMart Madurai Plaza"/>
    <x v="0"/>
    <n v="1030396"/>
    <n v="2.3046091017434071E-3"/>
    <s v="EMP0092"/>
    <s v="Tara Gupta"/>
    <s v="Sales"/>
    <n v="7"/>
    <n v="376.93"/>
    <x v="2"/>
    <n v="263.85000000000002"/>
    <n v="2374.66"/>
    <n v="2032.31"/>
    <n v="342.35"/>
    <n v="0.14416800720945316"/>
    <s v="Wallet"/>
    <s v="Not Returned"/>
    <s v="In-Store"/>
    <x v="656"/>
    <s v="Weekday"/>
  </r>
  <r>
    <s v="INV100795"/>
    <x v="72"/>
    <s v="CUST0232"/>
    <s v="Kishore Sharma"/>
    <s v="Bronze"/>
    <s v="PRD051"/>
    <x v="43"/>
    <x v="5"/>
    <x v="159"/>
    <s v="FreshMart Lucknow Nagar"/>
    <x v="2"/>
    <n v="2031606"/>
    <n v="3.3503543502037304E-4"/>
    <s v="EMP0001"/>
    <s v="Manoj Pillai"/>
    <s v="Sales"/>
    <n v="4"/>
    <n v="147.97"/>
    <x v="0"/>
    <n v="0"/>
    <n v="680.66"/>
    <n v="451.2"/>
    <n v="229.46"/>
    <n v="0.33711397760996681"/>
    <s v="Wallet"/>
    <s v="Not Returned"/>
    <s v="Online"/>
    <x v="720"/>
    <s v="Weekend"/>
  </r>
  <r>
    <s v="INV100796"/>
    <x v="26"/>
    <s v="CUST0438"/>
    <s v="Nandhini Mudaliar"/>
    <s v="Bronze"/>
    <s v="PRD039"/>
    <x v="119"/>
    <x v="12"/>
    <x v="42"/>
    <s v="FreshMart Madurai Colony"/>
    <x v="0"/>
    <n v="2169082"/>
    <n v="1.9783484441805336E-4"/>
    <s v="EMP0285"/>
    <s v="Lalitha Murugan"/>
    <s v="Store Manager"/>
    <n v="1"/>
    <n v="392.79"/>
    <x v="4"/>
    <n v="19.64"/>
    <n v="429.12"/>
    <n v="348.33"/>
    <n v="80.790000000000006"/>
    <n v="0.18826901565995527"/>
    <s v="Wallet"/>
    <s v="Not Returned"/>
    <s v="Online"/>
    <x v="697"/>
    <s v="Weekend"/>
  </r>
  <r>
    <s v="INV100808"/>
    <x v="95"/>
    <s v="CUST0333"/>
    <s v="Sangeetha Pandian"/>
    <s v="Silver"/>
    <s v="PRD101"/>
    <x v="62"/>
    <x v="4"/>
    <x v="100"/>
    <s v="FreshMart Erode Plaza"/>
    <x v="0"/>
    <n v="584869"/>
    <n v="3.5541121174143269E-3"/>
    <s v="EMP0040"/>
    <s v="Pandi Selvam"/>
    <s v="Sales"/>
    <n v="4"/>
    <n v="451.89"/>
    <x v="0"/>
    <n v="0"/>
    <n v="2078.69"/>
    <n v="1548.64"/>
    <n v="530.04999999999995"/>
    <n v="0.25499232689819068"/>
    <s v="Wallet"/>
    <s v="Not Returned"/>
    <s v="In-Store"/>
    <x v="552"/>
    <s v="Weekend"/>
  </r>
  <r>
    <s v="INV100811"/>
    <x v="133"/>
    <s v="CUST0689"/>
    <s v="Karthik Pillai"/>
    <s v="Silver"/>
    <s v="PRD112"/>
    <x v="16"/>
    <x v="3"/>
    <x v="136"/>
    <s v="FreshMart Salem Colony"/>
    <x v="0"/>
    <n v="461555"/>
    <n v="2.2579324240881368E-3"/>
    <s v="EMP0074"/>
    <s v="Indira Varma"/>
    <s v="Sales"/>
    <n v="4"/>
    <n v="251.73"/>
    <x v="2"/>
    <n v="100.69"/>
    <n v="1042.1600000000001"/>
    <n v="842.08"/>
    <n v="200.08"/>
    <n v="0.19198587548936824"/>
    <s v="Wallet"/>
    <s v="Not Returned"/>
    <s v="Mobile App"/>
    <x v="169"/>
    <s v="Weekend"/>
  </r>
  <r>
    <s v="INV100822"/>
    <x v="95"/>
    <s v="CUST0152"/>
    <s v="Anjali Sekar"/>
    <s v="Bronze"/>
    <s v="PRD084"/>
    <x v="118"/>
    <x v="8"/>
    <x v="125"/>
    <s v="FreshMart Erode Hub"/>
    <x v="0"/>
    <n v="2101567"/>
    <n v="1.0914236852786516E-4"/>
    <s v="Missing Employee Id"/>
    <s v="Missing Name"/>
    <s v="Missing Department"/>
    <n v="1"/>
    <n v="221.61"/>
    <x v="2"/>
    <n v="22.16"/>
    <n v="229.37"/>
    <n v="182.17"/>
    <n v="47.2"/>
    <n v="0.20578105244800979"/>
    <s v="Wallet"/>
    <s v="Not Returned"/>
    <s v="In-Store"/>
    <x v="593"/>
    <s v="Weekend"/>
  </r>
  <r>
    <s v="INV100825"/>
    <x v="358"/>
    <s v="CUST0392"/>
    <s v="Indira Chettiar"/>
    <s v="Gold"/>
    <s v="PRD097"/>
    <x v="7"/>
    <x v="4"/>
    <x v="129"/>
    <s v="FreshMart Kanpur Colony"/>
    <x v="2"/>
    <n v="4727024"/>
    <n v="2.5620771123649889E-4"/>
    <s v="EMP0047"/>
    <s v="Sundar Gounder"/>
    <s v="Store Manager"/>
    <n v="3"/>
    <n v="403.7"/>
    <x v="0"/>
    <n v="0"/>
    <n v="1211.0999999999999"/>
    <n v="931.14"/>
    <n v="279.95999999999998"/>
    <n v="0.2311617537775576"/>
    <s v="Wallet"/>
    <s v="Not Returned"/>
    <s v="In-Store"/>
    <x v="719"/>
    <s v="Weekday"/>
  </r>
  <r>
    <s v="INV100844"/>
    <x v="182"/>
    <s v="CUST0589"/>
    <s v="Ovi Venkataraman"/>
    <s v="Silver"/>
    <s v="PRD091"/>
    <x v="101"/>
    <x v="8"/>
    <x v="175"/>
    <s v="Missing Store"/>
    <x v="0"/>
    <s v="Missing Target"/>
    <e v="#VALUE!"/>
    <s v="EMP0244"/>
    <s v="Udhay Chettiar"/>
    <s v="Cashier"/>
    <n v="1"/>
    <n v="376.11"/>
    <x v="0"/>
    <n v="0"/>
    <n v="376.11"/>
    <n v="301.57"/>
    <n v="74.540000000000006"/>
    <n v="0.19818670069926353"/>
    <s v="Wallet"/>
    <s v="Not Returned"/>
    <s v="Online"/>
    <x v="125"/>
    <s v="Weekday"/>
  </r>
  <r>
    <s v="INV100849"/>
    <x v="198"/>
    <s v="CUST0059"/>
    <s v="Banu Sharma"/>
    <s v="Bronze"/>
    <s v="PRD057"/>
    <x v="5"/>
    <x v="5"/>
    <x v="50"/>
    <s v="FreshMart Tiruppur Extension"/>
    <x v="0"/>
    <n v="2203116"/>
    <n v="1.2990237463665098E-4"/>
    <s v="EMP0043"/>
    <s v="Suresh Reddy"/>
    <s v="Cashier"/>
    <n v="1"/>
    <n v="317.99"/>
    <x v="2"/>
    <n v="31.8"/>
    <n v="286.19"/>
    <n v="235.05"/>
    <n v="51.14"/>
    <n v="0.17869247702575214"/>
    <s v="Wallet"/>
    <s v="Not Returned"/>
    <s v="Mobile App"/>
    <x v="28"/>
    <s v="Weekday"/>
  </r>
  <r>
    <s v="INV100851"/>
    <x v="55"/>
    <s v="CUST0574"/>
    <s v="Dhanush Nathan"/>
    <s v="Bronze"/>
    <s v="PRD015"/>
    <x v="55"/>
    <x v="0"/>
    <x v="28"/>
    <s v="FreshMart Bengaluru Square"/>
    <x v="0"/>
    <n v="2183318"/>
    <n v="2.1049613478201526E-4"/>
    <s v="EMP0312"/>
    <s v="Vasanthi Chettiar"/>
    <s v="Sales"/>
    <n v="1"/>
    <n v="459.58"/>
    <x v="0"/>
    <n v="0"/>
    <n v="459.58"/>
    <n v="386.89"/>
    <n v="72.69"/>
    <n v="0.1581661517037295"/>
    <s v="Wallet"/>
    <s v="Not Returned"/>
    <s v="In-Store"/>
    <x v="44"/>
    <s v="Weekday"/>
  </r>
  <r>
    <s v="INV100854"/>
    <x v="212"/>
    <s v="CUST0507"/>
    <s v="Kamala Iyer"/>
    <s v="Silver"/>
    <s v="PRD107"/>
    <x v="81"/>
    <x v="3"/>
    <x v="110"/>
    <s v="FreshMart Madurai Gardens"/>
    <x v="0"/>
    <n v="503493"/>
    <n v="2.1723638660319012E-3"/>
    <s v="EMP0042"/>
    <s v="Nirmala Venkataraman"/>
    <s v="Sales"/>
    <n v="3"/>
    <n v="405.1"/>
    <x v="2"/>
    <n v="121.53"/>
    <n v="1093.77"/>
    <n v="1045.23"/>
    <n v="48.54"/>
    <n v="4.4378617076716309E-2"/>
    <s v="Wallet"/>
    <s v="Not Returned"/>
    <s v="In-Store"/>
    <x v="344"/>
    <s v="Weekday"/>
  </r>
  <r>
    <s v="INV100861"/>
    <x v="128"/>
    <s v="CUST0369"/>
    <s v="Bharath Gupta"/>
    <s v="Bronze"/>
    <s v="PRD124"/>
    <x v="22"/>
    <x v="6"/>
    <x v="153"/>
    <s v="FreshMart Madurai Plaza"/>
    <x v="0"/>
    <n v="1030396"/>
    <n v="3.5491209205004676E-4"/>
    <s v="EMP0123"/>
    <s v="Sundar Sharma"/>
    <s v="Cashier"/>
    <n v="3"/>
    <n v="121.9"/>
    <x v="0"/>
    <n v="0"/>
    <n v="365.7"/>
    <n v="326.76"/>
    <n v="38.94"/>
    <n v="0.10648072190319934"/>
    <s v="Wallet"/>
    <s v="Not Returned"/>
    <s v="In-Store"/>
    <x v="402"/>
    <s v="Weekday"/>
  </r>
  <r>
    <s v="INV100863"/>
    <x v="151"/>
    <s v="CUST0179"/>
    <s v="Chitra Mudaliar"/>
    <s v="Gold"/>
    <s v="PRD092"/>
    <x v="59"/>
    <x v="8"/>
    <x v="75"/>
    <s v="FreshMart Kochi Colony"/>
    <x v="0"/>
    <n v="3928553"/>
    <n v="1.7407427111203541E-4"/>
    <s v="EMP0153"/>
    <s v="Eswari Raj"/>
    <s v="Sales"/>
    <n v="3"/>
    <n v="233.2"/>
    <x v="1"/>
    <n v="104.94"/>
    <n v="683.86"/>
    <n v="577.16999999999996"/>
    <n v="106.69"/>
    <n v="0.15601146433480537"/>
    <s v="Wallet"/>
    <s v="Not Returned"/>
    <s v="In-Store"/>
    <x v="535"/>
    <s v="Weekend"/>
  </r>
  <r>
    <s v="INV100871"/>
    <x v="59"/>
    <s v="CUST0183"/>
    <s v="Tara Balan"/>
    <s v="Silver"/>
    <s v="PRD001"/>
    <x v="92"/>
    <x v="9"/>
    <x v="6"/>
    <s v="FreshMart Surat Junction"/>
    <x v="1"/>
    <n v="2138213"/>
    <n v="1.6120470692115331E-4"/>
    <s v="EMP0257"/>
    <s v="Sangeetha Naidu"/>
    <s v="Cashier"/>
    <n v="1"/>
    <n v="299.73"/>
    <x v="0"/>
    <n v="0"/>
    <n v="344.69"/>
    <n v="184.74"/>
    <n v="159.94999999999999"/>
    <n v="0.46404015202065624"/>
    <s v="Wallet"/>
    <s v="Not Returned"/>
    <s v="In-Store"/>
    <x v="612"/>
    <s v="Weekend"/>
  </r>
  <r>
    <s v="INV100875"/>
    <x v="196"/>
    <s v="CUST0275"/>
    <s v="Latha Nathan"/>
    <s v="Gold"/>
    <s v="PRD128"/>
    <x v="105"/>
    <x v="7"/>
    <x v="69"/>
    <s v="FreshMart Coimbatore Plaza"/>
    <x v="0"/>
    <n v="982441"/>
    <n v="1.6333601712469248E-3"/>
    <s v="EMP0164"/>
    <s v="Sundar Naicker"/>
    <s v="Billing"/>
    <n v="7"/>
    <n v="286.55"/>
    <x v="3"/>
    <n v="401.17"/>
    <n v="1604.68"/>
    <n v="1335.18"/>
    <n v="269.5"/>
    <n v="0.16794625719769674"/>
    <s v="Wallet"/>
    <s v="Not Returned"/>
    <s v="In-Store"/>
    <x v="665"/>
    <s v="Weekday"/>
  </r>
  <r>
    <s v="INV100883"/>
    <x v="114"/>
    <s v="CUST0313"/>
    <s v="Thiru Nair"/>
    <s v="Bronze"/>
    <s v="PRD060"/>
    <x v="114"/>
    <x v="11"/>
    <x v="62"/>
    <s v="FreshMart Lucknow Complex"/>
    <x v="2"/>
    <n v="4410653"/>
    <n v="5.6218432962194033E-5"/>
    <s v="EMP0073"/>
    <s v="Harini Prabhu"/>
    <s v="Sales"/>
    <n v="4"/>
    <n v="72.930000000000007"/>
    <x v="1"/>
    <n v="43.76"/>
    <n v="247.96"/>
    <n v="217"/>
    <n v="30.96"/>
    <n v="0.1248588482013228"/>
    <s v="Wallet"/>
    <s v="Not Returned"/>
    <s v="In-Store"/>
    <x v="716"/>
    <s v="Weekday"/>
  </r>
  <r>
    <s v="INV100888"/>
    <x v="206"/>
    <s v="CUST0493"/>
    <s v="Elango Nair"/>
    <s v="Gold"/>
    <s v="PRD025"/>
    <x v="1"/>
    <x v="1"/>
    <x v="171"/>
    <s v="FreshMart Ahmedabad Square"/>
    <x v="1"/>
    <n v="4200752"/>
    <n v="3.4097942463635081E-4"/>
    <s v="EMP0091"/>
    <s v="Hema Nathan"/>
    <s v="Sales"/>
    <n v="3"/>
    <n v="415.18"/>
    <x v="0"/>
    <n v="0"/>
    <n v="1432.37"/>
    <n v="857.7"/>
    <n v="574.66999999999996"/>
    <n v="0.40120220334131546"/>
    <s v="Wallet"/>
    <s v="Not Returned"/>
    <s v="Online"/>
    <x v="137"/>
    <s v="Weekend"/>
  </r>
  <r>
    <s v="INV100910"/>
    <x v="262"/>
    <s v="CUST0353"/>
    <s v="Mala Nair"/>
    <s v="Gold"/>
    <s v="PRD027"/>
    <x v="17"/>
    <x v="1"/>
    <x v="58"/>
    <s v="FreshMart Chennai Complex"/>
    <x v="0"/>
    <n v="2023274"/>
    <n v="6.8565602088496171E-4"/>
    <s v="EMP0153"/>
    <s v="Eswari Raj"/>
    <s v="Sales"/>
    <n v="8"/>
    <n v="150.79"/>
    <x v="0"/>
    <n v="0"/>
    <n v="1387.27"/>
    <n v="855.92"/>
    <n v="531.35"/>
    <n v="0.38301844630100845"/>
    <s v="Wallet"/>
    <s v="Not Returned"/>
    <s v="In-Store"/>
    <x v="343"/>
    <s v="Weekend"/>
  </r>
  <r>
    <s v="INV100911"/>
    <x v="181"/>
    <s v="CUST0049"/>
    <s v="Lokesh Gupta"/>
    <s v="Gold"/>
    <s v="PRD056"/>
    <x v="54"/>
    <x v="5"/>
    <x v="30"/>
    <s v="FreshMart Mumbai Square"/>
    <x v="1"/>
    <n v="480418"/>
    <n v="5.2249707546345057E-3"/>
    <s v="EMP0250"/>
    <s v="Dinesh Pandian"/>
    <s v="Sales"/>
    <n v="7"/>
    <n v="346.47"/>
    <x v="2"/>
    <n v="242.53"/>
    <n v="2510.17"/>
    <n v="1669.01"/>
    <n v="841.16"/>
    <n v="0.33510080990530522"/>
    <s v="Wallet"/>
    <s v="Not Returned"/>
    <s v="Mobile App"/>
    <x v="130"/>
    <s v="Weekend"/>
  </r>
  <r>
    <s v="INV100916"/>
    <x v="208"/>
    <s v="CUST0108"/>
    <s v="Tara Rao"/>
    <s v="Gold"/>
    <s v="PRD076"/>
    <x v="144"/>
    <x v="2"/>
    <x v="170"/>
    <s v="FreshMart Surat Nagar"/>
    <x v="1"/>
    <n v="767131"/>
    <n v="4.1715430610938676E-3"/>
    <s v="EMP0269"/>
    <s v="Devi Sharma"/>
    <s v="Billing"/>
    <n v="7"/>
    <n v="397.53"/>
    <x v="0"/>
    <n v="0"/>
    <n v="3200.12"/>
    <n v="2241.33"/>
    <n v="958.79"/>
    <n v="0.29961063960101497"/>
    <s v="Wallet"/>
    <s v="Not Returned"/>
    <s v="Online"/>
    <x v="674"/>
    <s v="Weekend"/>
  </r>
  <r>
    <s v="INV100347"/>
    <x v="341"/>
    <s v="CUST0051"/>
    <s v="Ovi Devi"/>
    <s v="Gold"/>
    <s v="PRD095"/>
    <x v="18"/>
    <x v="4"/>
    <x v="107"/>
    <s v="FreshMart Nagpur Colony"/>
    <x v="1"/>
    <n v="2297282"/>
    <n v="1.356733740132905E-4"/>
    <s v="EMP0045"/>
    <s v="Mani Pillai"/>
    <s v="Cashier"/>
    <n v="4"/>
    <n v="77.92"/>
    <x v="0"/>
    <n v="0"/>
    <n v="311.68"/>
    <n v="248.56"/>
    <n v="63.12"/>
    <n v="0.20251540041067762"/>
    <s v="Wallet"/>
    <s v="Not Returned"/>
    <s v="In-Store"/>
    <x v="138"/>
    <s v="Weekday"/>
  </r>
  <r>
    <s v="INV100925"/>
    <x v="62"/>
    <s v="CUST0400"/>
    <s v="Meena Prabhu"/>
    <s v="Bronze"/>
    <s v="PRD054"/>
    <x v="75"/>
    <x v="5"/>
    <x v="80"/>
    <s v="FreshMart Pune Junction"/>
    <x v="1"/>
    <n v="542771"/>
    <n v="3.3698373715618556E-3"/>
    <s v="EMP0319"/>
    <s v="Harini Kumar"/>
    <s v="Cashier"/>
    <n v="3"/>
    <n v="530.16"/>
    <x v="0"/>
    <n v="0"/>
    <n v="1829.05"/>
    <n v="1137.57"/>
    <n v="691.48"/>
    <n v="0.37805418113228179"/>
    <s v="Wallet"/>
    <s v="Not Returned"/>
    <s v="Online"/>
    <x v="538"/>
    <s v="Weekend"/>
  </r>
  <r>
    <s v="INV100934"/>
    <x v="119"/>
    <s v="CUST0641"/>
    <s v="Charulatha Raj"/>
    <s v="Silver"/>
    <s v="PRD107"/>
    <x v="81"/>
    <x v="3"/>
    <x v="41"/>
    <s v="FreshMart Mysuru Crossing"/>
    <x v="0"/>
    <n v="2319174"/>
    <n v="3.4934851804996092E-4"/>
    <s v="EMP0253"/>
    <s v="Vasanthi Naicker"/>
    <s v="HR"/>
    <n v="2"/>
    <n v="405.1"/>
    <x v="0"/>
    <n v="0"/>
    <n v="810.2"/>
    <n v="696.82"/>
    <n v="113.38"/>
    <n v="0.13994075536904466"/>
    <s v="Wallet"/>
    <s v="Not Returned"/>
    <s v="In-Store"/>
    <x v="278"/>
    <s v="Weekday"/>
  </r>
  <r>
    <s v="INV100943"/>
    <x v="54"/>
    <s v="CUST0311"/>
    <s v="Sudha Pandian"/>
    <s v="Bronze"/>
    <s v="PRD014"/>
    <x v="67"/>
    <x v="0"/>
    <x v="145"/>
    <s v="FreshMart Nagpur Square"/>
    <x v="1"/>
    <n v="4613748"/>
    <n v="9.4207572671936132E-5"/>
    <s v="EMP0067"/>
    <s v="Chandran Nair"/>
    <s v="Sales"/>
    <n v="1"/>
    <n v="434.65"/>
    <x v="0"/>
    <n v="0"/>
    <n v="434.65"/>
    <n v="351.63"/>
    <n v="83.02"/>
    <n v="0.19100425629817094"/>
    <s v="Wallet"/>
    <s v="Returned"/>
    <s v="In-Store"/>
    <x v="744"/>
    <s v="Weekday"/>
  </r>
  <r>
    <s v="INV100946"/>
    <x v="161"/>
    <s v="CUST0039"/>
    <s v="Anjali Krishnan"/>
    <s v="Silver"/>
    <s v="PRD149"/>
    <x v="24"/>
    <x v="10"/>
    <x v="105"/>
    <s v="FreshMart Kanpur Gardens"/>
    <x v="2"/>
    <n v="2474333"/>
    <n v="1.315021058200331E-4"/>
    <s v="EMP0220"/>
    <s v="Ramesh Pillai"/>
    <s v="Operations"/>
    <n v="2"/>
    <n v="171.25"/>
    <x v="4"/>
    <n v="17.12"/>
    <n v="325.38"/>
    <n v="248.66"/>
    <n v="76.72"/>
    <n v="0.23578585039031286"/>
    <s v="Wallet"/>
    <s v="Not Returned"/>
    <s v="Online"/>
    <x v="538"/>
    <s v="Weekday"/>
  </r>
  <r>
    <s v="INV100955"/>
    <x v="189"/>
    <s v="CUST0317"/>
    <s v="Prasath Nathan"/>
    <s v="Silver"/>
    <s v="PRD077"/>
    <x v="97"/>
    <x v="2"/>
    <x v="150"/>
    <s v="FreshMart Delhi Crossing"/>
    <x v="2"/>
    <n v="5288856"/>
    <n v="7.957675535125176E-5"/>
    <s v="EMP0107"/>
    <s v="Sangeetha Devi"/>
    <s v="Sales"/>
    <n v="5"/>
    <n v="86.11"/>
    <x v="1"/>
    <n v="64.58"/>
    <n v="420.87"/>
    <n v="340.85"/>
    <n v="80.02"/>
    <n v="0.19012996887399908"/>
    <s v="Wallet"/>
    <s v="Not Returned"/>
    <s v="In-Store"/>
    <x v="616"/>
    <s v="Weekend"/>
  </r>
  <r>
    <s v="INV100964"/>
    <x v="62"/>
    <s v="CUST0500"/>
    <s v="Nandhini Prabhu"/>
    <s v="Gold"/>
    <s v="PRD033"/>
    <x v="13"/>
    <x v="1"/>
    <x v="116"/>
    <s v="FreshMart Surat Enclave"/>
    <x v="1"/>
    <n v="1079276"/>
    <n v="1.0251223968660472E-3"/>
    <s v="EMP0192"/>
    <s v="Rajesh Mudaliar"/>
    <s v="Billing"/>
    <n v="4"/>
    <n v="240.52"/>
    <x v="0"/>
    <n v="0"/>
    <n v="1106.3900000000001"/>
    <n v="708.12"/>
    <n v="398.27"/>
    <n v="0.3599725232512947"/>
    <s v="Wallet"/>
    <s v="Not Returned"/>
    <s v="In-Store"/>
    <x v="716"/>
    <s v="Weekend"/>
  </r>
  <r>
    <s v="INV100968"/>
    <x v="248"/>
    <s v="CUST0302"/>
    <s v="Rajesh Reddy"/>
    <s v="Bronze"/>
    <s v="PRD001"/>
    <x v="92"/>
    <x v="9"/>
    <x v="94"/>
    <s v="FreshMart Surat Colony"/>
    <x v="1"/>
    <n v="2397693"/>
    <n v="2.5001532723330303E-4"/>
    <s v="EMP0165"/>
    <s v="Aishwarya Nathan"/>
    <s v="Sales"/>
    <n v="2"/>
    <n v="299.73"/>
    <x v="0"/>
    <n v="0"/>
    <n v="599.46"/>
    <n v="369.48"/>
    <n v="229.98"/>
    <n v="0.38364528075267734"/>
    <s v="Wallet"/>
    <s v="Not Returned"/>
    <s v="In-Store"/>
    <x v="115"/>
    <s v="Weekday"/>
  </r>
  <r>
    <s v="INV100970"/>
    <x v="112"/>
    <s v="CUST0223"/>
    <s v="Gopal Velan"/>
    <s v="Gold"/>
    <s v="PRD031"/>
    <x v="90"/>
    <x v="1"/>
    <x v="58"/>
    <s v="FreshMart Chennai Complex"/>
    <x v="0"/>
    <n v="2023274"/>
    <n v="9.1776991153941592E-4"/>
    <s v="EMP0153"/>
    <s v="Eswari Raj"/>
    <s v="Sales"/>
    <n v="5"/>
    <n v="379.93"/>
    <x v="1"/>
    <n v="284.95"/>
    <n v="1856.9"/>
    <n v="1358.9"/>
    <n v="498"/>
    <n v="0.26818891701222464"/>
    <s v="Wallet"/>
    <s v="Not Returned"/>
    <s v="Online"/>
    <x v="230"/>
    <s v="Weekend"/>
  </r>
  <r>
    <s v="INV100972"/>
    <x v="289"/>
    <s v="CUST0482"/>
    <s v="Prakash Naicker"/>
    <s v="Gold"/>
    <s v="PRD025"/>
    <x v="1"/>
    <x v="1"/>
    <x v="76"/>
    <s v="FreshMart Delhi Towers"/>
    <x v="2"/>
    <n v="808195"/>
    <n v="4.6390784402279154E-3"/>
    <s v="EMP0309"/>
    <s v="Kannan Kumar"/>
    <s v="Sales"/>
    <n v="8"/>
    <n v="407.53"/>
    <x v="0"/>
    <n v="0"/>
    <n v="3749.28"/>
    <n v="2287.1999999999998"/>
    <n v="1462.08"/>
    <n v="0.38996287287159132"/>
    <s v="Wallet"/>
    <s v="Not Returned"/>
    <s v="In-Store"/>
    <x v="600"/>
    <s v="Weekend"/>
  </r>
  <r>
    <s v="INV100979"/>
    <x v="93"/>
    <s v="CUST0559"/>
    <s v="Sundar Menon"/>
    <s v="Bronze"/>
    <s v="PRD020"/>
    <x v="80"/>
    <x v="0"/>
    <x v="130"/>
    <s v="FreshMart Ahmedabad Enclave"/>
    <x v="1"/>
    <n v="2032791"/>
    <n v="1.6959933411747689E-4"/>
    <s v="EMP0324"/>
    <s v="Devi Raj"/>
    <s v="Inventory"/>
    <n v="3"/>
    <n v="99.93"/>
    <x v="0"/>
    <n v="0"/>
    <n v="344.76"/>
    <n v="258.14999999999998"/>
    <n v="86.61"/>
    <n v="0.25121823877479987"/>
    <s v="Wallet"/>
    <s v="Not Returned"/>
    <s v="In-Store"/>
    <x v="362"/>
    <s v="Weekend"/>
  </r>
  <r>
    <s v="INV100980"/>
    <x v="359"/>
    <s v="CUST0037"/>
    <s v="Ezhil Balan"/>
    <s v="Gold"/>
    <s v="PRD138"/>
    <x v="134"/>
    <x v="7"/>
    <x v="42"/>
    <s v="FreshMart Madurai Colony"/>
    <x v="0"/>
    <n v="2169082"/>
    <n v="1.8223377447233437E-4"/>
    <s v="EMP0285"/>
    <s v="Lalitha Murugan"/>
    <s v="Store Manager"/>
    <n v="1"/>
    <n v="416.08"/>
    <x v="4"/>
    <n v="20.8"/>
    <n v="395.28"/>
    <n v="319.64"/>
    <n v="75.64"/>
    <n v="0.19135802469135804"/>
    <s v="Wallet"/>
    <s v="Not Returned"/>
    <s v="In-Store"/>
    <x v="375"/>
    <s v="Weekday"/>
  </r>
  <r>
    <s v="INV100985"/>
    <x v="111"/>
    <s v="CUST0650"/>
    <s v="Manoj Devi"/>
    <s v="Bronze"/>
    <s v="PRD054"/>
    <x v="75"/>
    <x v="5"/>
    <x v="31"/>
    <s v="FreshMart Nagpur Junction"/>
    <x v="1"/>
    <n v="1048283"/>
    <n v="1.5172238794295052E-3"/>
    <s v="EMP0098"/>
    <s v="Dhanya Balan"/>
    <s v="Inventory"/>
    <n v="3"/>
    <n v="530.16"/>
    <x v="0"/>
    <n v="0"/>
    <n v="1590.48"/>
    <n v="1137.57"/>
    <n v="452.91"/>
    <n v="0.28476309038780745"/>
    <s v="Wallet"/>
    <s v="Returned"/>
    <s v="Mobile App"/>
    <x v="592"/>
    <s v="Weekday"/>
  </r>
  <r>
    <s v="INV100991"/>
    <x v="121"/>
    <s v="CUST0562"/>
    <s v="Gopal Pandian"/>
    <s v="Gold"/>
    <s v="PRD020"/>
    <x v="80"/>
    <x v="0"/>
    <x v="124"/>
    <s v="FreshMart Erode Extension"/>
    <x v="0"/>
    <n v="5287316"/>
    <n v="1.5917906173945344E-4"/>
    <s v="EMP0205"/>
    <s v="Divya Menon"/>
    <s v="Store Manager"/>
    <n v="7"/>
    <n v="104.55"/>
    <x v="0"/>
    <n v="0"/>
    <n v="841.63"/>
    <n v="602.35"/>
    <n v="239.28"/>
    <n v="0.28430545489110415"/>
    <s v="Wallet"/>
    <s v="Not Returned"/>
    <s v="Online"/>
    <x v="420"/>
    <s v="Weekend"/>
  </r>
  <r>
    <s v="INV100992"/>
    <x v="351"/>
    <s v="CUST0023"/>
    <s v="Indira Nathan"/>
    <s v="Silver"/>
    <s v="PRD045"/>
    <x v="139"/>
    <x v="12"/>
    <x v="161"/>
    <s v="FreshMart Ahmedabad Junction"/>
    <x v="1"/>
    <n v="594561"/>
    <n v="1.1596791582360767E-4"/>
    <s v="EMP0089"/>
    <s v="Kalpana Balan"/>
    <s v="Cashier"/>
    <n v="1"/>
    <n v="68.95"/>
    <x v="0"/>
    <n v="0"/>
    <n v="68.95"/>
    <n v="57.89"/>
    <n v="11.06"/>
    <n v="0.16040609137055836"/>
    <s v="Wallet"/>
    <s v="Not Returned"/>
    <s v="In-Store"/>
    <x v="733"/>
    <s v="Weekday"/>
  </r>
  <r>
    <s v="INV100994"/>
    <x v="344"/>
    <s v="CUST0175"/>
    <s v="Gopal Venkataraman"/>
    <s v="Silver"/>
    <s v="PRD052"/>
    <x v="98"/>
    <x v="5"/>
    <x v="168"/>
    <s v="FreshMart Jaipur Junction"/>
    <x v="2"/>
    <n v="4786252"/>
    <n v="2.4714954415271074E-4"/>
    <s v="EMP0070"/>
    <s v="Umesh Subramaniam"/>
    <s v="Sales"/>
    <n v="4"/>
    <n v="328.59"/>
    <x v="2"/>
    <n v="131.44"/>
    <n v="1182.92"/>
    <n v="1021.96"/>
    <n v="160.96"/>
    <n v="0.13607006390964732"/>
    <s v="Wallet"/>
    <s v="Not Returned"/>
    <s v="In-Store"/>
    <x v="248"/>
    <s v="Weekday"/>
  </r>
  <r>
    <s v="INV100998"/>
    <x v="73"/>
    <s v="CUST0287"/>
    <s v="Ovi Achari"/>
    <s v="Silver"/>
    <s v="PRD071"/>
    <x v="76"/>
    <x v="2"/>
    <x v="71"/>
    <s v="FreshMart Nagpur Central"/>
    <x v="1"/>
    <n v="590020"/>
    <n v="3.5381851462662283E-4"/>
    <s v="EMP0344"/>
    <s v="Meena Kumar"/>
    <s v="Sales"/>
    <n v="4"/>
    <n v="53.39"/>
    <x v="1"/>
    <n v="32.03"/>
    <n v="208.76"/>
    <n v="172.04"/>
    <n v="36.72"/>
    <n v="0.1758957654723127"/>
    <s v="Wallet"/>
    <s v="Not Returned"/>
    <s v="In-Store"/>
    <x v="327"/>
    <s v="Weekend"/>
  </r>
  <r>
    <s v="INV101006"/>
    <x v="245"/>
    <s v="CUST0293"/>
    <s v="Suresh Chandran"/>
    <s v="Gold"/>
    <s v="PRD098"/>
    <x v="94"/>
    <x v="4"/>
    <x v="0"/>
    <s v="FreshMart Mysuru Colony"/>
    <x v="0"/>
    <n v="808240"/>
    <n v="3.5665148965653763E-4"/>
    <s v="EMP0023"/>
    <s v="Jayakumar Gounder"/>
    <s v="Operations"/>
    <n v="3"/>
    <n v="87.95"/>
    <x v="4"/>
    <n v="13.19"/>
    <n v="288.26"/>
    <n v="207.27"/>
    <n v="80.989999999999995"/>
    <n v="0.28096163186012629"/>
    <s v="Wallet"/>
    <s v="Not Returned"/>
    <s v="In-Store"/>
    <x v="18"/>
    <s v="Weekend"/>
  </r>
  <r>
    <s v="INV101011"/>
    <x v="61"/>
    <s v="CUST0540"/>
    <s v="Thenmozhi Naicker"/>
    <s v="Gold"/>
    <s v="PRD050"/>
    <x v="40"/>
    <x v="5"/>
    <x v="17"/>
    <s v="FreshMart Coimbatore Heights"/>
    <x v="0"/>
    <n v="5159296"/>
    <n v="2.8567851117671864E-5"/>
    <s v="EMP0143"/>
    <s v="Chitra Prabhu"/>
    <s v="Sales"/>
    <n v="3"/>
    <n v="54.59"/>
    <x v="2"/>
    <n v="16.38"/>
    <n v="147.38999999999999"/>
    <n v="112.44"/>
    <n v="34.950000000000003"/>
    <n v="0.23712599226541831"/>
    <s v="Wallet"/>
    <s v="Not Returned"/>
    <s v="In-Store"/>
    <x v="422"/>
    <s v="Weekday"/>
  </r>
  <r>
    <s v="INV101016"/>
    <x v="160"/>
    <s v="CUST0253"/>
    <s v="Ovi Reddy"/>
    <s v="Silver"/>
    <s v="PRD050"/>
    <x v="40"/>
    <x v="5"/>
    <x v="88"/>
    <s v="FreshMart Nagpur Plaza"/>
    <x v="1"/>
    <n v="572932"/>
    <n v="3.9151243079457948E-4"/>
    <s v="EMP0133"/>
    <s v="Deepak Naicker"/>
    <s v="Sales"/>
    <n v="4"/>
    <n v="51.33"/>
    <x v="4"/>
    <n v="10.27"/>
    <n v="224.31"/>
    <n v="149.91999999999999"/>
    <n v="74.39"/>
    <n v="0.33163924925326554"/>
    <s v="Wallet"/>
    <s v="Not Returned"/>
    <s v="In-Store"/>
    <x v="366"/>
    <s v="Weekend"/>
  </r>
  <r>
    <s v="INV101021"/>
    <x v="241"/>
    <s v="CUST0436"/>
    <s v="Hari Pillai"/>
    <s v="Gold"/>
    <s v="PRD013"/>
    <x v="44"/>
    <x v="0"/>
    <x v="81"/>
    <s v="FreshMart Tiruppur Colony"/>
    <x v="0"/>
    <n v="977898"/>
    <n v="1.4961887640633277E-3"/>
    <s v="EMP0097"/>
    <s v="Hari Pandian"/>
    <s v="Billing"/>
    <n v="8"/>
    <n v="182.89"/>
    <x v="0"/>
    <n v="0"/>
    <n v="1463.12"/>
    <n v="993.92"/>
    <n v="469.2"/>
    <n v="0.3206845644923178"/>
    <s v="Wallet"/>
    <s v="Not Returned"/>
    <s v="In-Store"/>
    <x v="561"/>
    <s v="Weekday"/>
  </r>
  <r>
    <s v="INV101025"/>
    <x v="46"/>
    <s v="CUST0436"/>
    <s v="Hari Pillai"/>
    <s v="Gold"/>
    <s v="PRD029"/>
    <x v="11"/>
    <x v="1"/>
    <x v="95"/>
    <s v="FreshMart Erode Heights"/>
    <x v="0"/>
    <n v="486040"/>
    <n v="3.6490412311743887E-3"/>
    <s v="EMP0271"/>
    <s v="Dhanush Gounder"/>
    <s v="Inventory"/>
    <n v="5"/>
    <n v="342.72"/>
    <x v="2"/>
    <n v="171.36"/>
    <n v="1773.58"/>
    <n v="1306.0999999999999"/>
    <n v="467.48"/>
    <n v="0.26357987798689658"/>
    <s v="Wallet"/>
    <s v="Not Returned"/>
    <s v="Online"/>
    <x v="739"/>
    <s v="Weekend"/>
  </r>
  <r>
    <s v="INV101028"/>
    <x v="48"/>
    <s v="CUST0428"/>
    <s v="Anand Krishnan"/>
    <s v="Bronze"/>
    <s v="PRD023"/>
    <x v="102"/>
    <x v="0"/>
    <x v="171"/>
    <s v="FreshMart Ahmedabad Square"/>
    <x v="1"/>
    <n v="4200752"/>
    <n v="2.2488116413442165E-4"/>
    <s v="EMP0080"/>
    <s v="Charulatha Balan"/>
    <s v="Sales"/>
    <n v="3"/>
    <n v="342.27"/>
    <x v="3"/>
    <n v="205.36"/>
    <n v="944.67"/>
    <n v="798.3"/>
    <n v="146.37"/>
    <n v="0.15494299596684558"/>
    <s v="Wallet"/>
    <s v="Not Returned"/>
    <s v="In-Store"/>
    <x v="311"/>
    <s v="Weekend"/>
  </r>
  <r>
    <s v="INV101037"/>
    <x v="322"/>
    <s v="CUST0465"/>
    <s v="Madhavan Iyer"/>
    <s v="Silver"/>
    <s v="PRD083"/>
    <x v="26"/>
    <x v="8"/>
    <x v="121"/>
    <s v="FreshMart Erode Crossing"/>
    <x v="0"/>
    <n v="794126"/>
    <n v="6.1672832774647848E-4"/>
    <s v="EMP0002"/>
    <s v="Lokesh Gounder"/>
    <s v="Billing"/>
    <n v="1"/>
    <n v="425.88"/>
    <x v="0"/>
    <n v="0"/>
    <n v="489.76"/>
    <n v="357.47"/>
    <n v="132.29"/>
    <n v="0.27011189153871284"/>
    <s v="Wallet"/>
    <s v="Not Returned"/>
    <s v="In-Store"/>
    <x v="373"/>
    <s v="Weekend"/>
  </r>
  <r>
    <s v="INV101043"/>
    <x v="80"/>
    <s v="CUST0671"/>
    <s v="Nagarajan Raj"/>
    <s v="Gold"/>
    <s v="PRD012"/>
    <x v="61"/>
    <x v="9"/>
    <x v="146"/>
    <s v="FreshMart Pune Complex"/>
    <x v="1"/>
    <n v="540374"/>
    <n v="4.3678452331163235E-3"/>
    <s v="EMP0141"/>
    <s v="Mala Velan"/>
    <s v="Sales"/>
    <n v="4"/>
    <n v="603.65"/>
    <x v="1"/>
    <n v="362.19"/>
    <n v="2360.27"/>
    <n v="1345.6"/>
    <n v="1014.67"/>
    <n v="0.4298957322679185"/>
    <s v="Wallet"/>
    <s v="Returned"/>
    <s v="In-Store"/>
    <x v="594"/>
    <s v="Weekend"/>
  </r>
  <r>
    <s v="INV101055"/>
    <x v="51"/>
    <s v="CUST0047"/>
    <s v="Janani Iyer"/>
    <s v="Bronze"/>
    <s v="PRD060"/>
    <x v="114"/>
    <x v="11"/>
    <x v="81"/>
    <s v="FreshMart Tiruppur Colony"/>
    <x v="0"/>
    <n v="977898"/>
    <n v="6.3391069416237681E-5"/>
    <s v="EMP0097"/>
    <s v="Hari Pandian"/>
    <s v="Billing"/>
    <n v="1"/>
    <n v="72.930000000000007"/>
    <x v="1"/>
    <n v="10.94"/>
    <n v="61.99"/>
    <n v="54.25"/>
    <n v="7.74"/>
    <n v="0.1248588482013228"/>
    <s v="Wallet"/>
    <s v="Not Returned"/>
    <s v="Online"/>
    <x v="304"/>
    <s v="Weekday"/>
  </r>
  <r>
    <s v="INV101057"/>
    <x v="91"/>
    <s v="CUST0477"/>
    <s v="Malathi Gupta"/>
    <s v="Gold"/>
    <s v="PRD049"/>
    <x v="126"/>
    <x v="5"/>
    <x v="94"/>
    <s v="FreshMart Surat Colony"/>
    <x v="1"/>
    <n v="2397693"/>
    <n v="7.0965715794307272E-4"/>
    <s v="EMP0200"/>
    <s v="Lalitha Varma"/>
    <s v="Cashier"/>
    <n v="4"/>
    <n v="472.65"/>
    <x v="2"/>
    <n v="189.06"/>
    <n v="1701.54"/>
    <n v="1235.76"/>
    <n v="465.78"/>
    <n v="0.2737402588243591"/>
    <s v="Wallet"/>
    <s v="Not Returned"/>
    <s v="Mobile App"/>
    <x v="219"/>
    <s v="Weekday"/>
  </r>
  <r>
    <s v="INV101058"/>
    <x v="33"/>
    <s v="CUST0118"/>
    <s v="Gokul Naidu"/>
    <s v="Silver"/>
    <s v="PRD020"/>
    <x v="80"/>
    <x v="0"/>
    <x v="84"/>
    <s v="FreshMart Chennai Central"/>
    <x v="0"/>
    <n v="471467"/>
    <n v="8.4782179876852464E-4"/>
    <s v="EMP0150"/>
    <s v="Dhanya Iyer"/>
    <s v="Operations"/>
    <n v="4"/>
    <n v="99.93"/>
    <x v="0"/>
    <n v="0"/>
    <n v="399.72"/>
    <n v="344.2"/>
    <n v="55.52"/>
    <n v="0.13889722805964175"/>
    <s v="Wallet"/>
    <s v="Not Returned"/>
    <s v="Online"/>
    <x v="463"/>
    <s v="Weekday"/>
  </r>
  <r>
    <s v="INV101062"/>
    <x v="243"/>
    <s v="CUST0392"/>
    <s v="Indira Chettiar"/>
    <s v="Gold"/>
    <s v="PRD063"/>
    <x v="71"/>
    <x v="11"/>
    <x v="142"/>
    <s v="FreshMart Tiruppur Circle"/>
    <x v="0"/>
    <n v="924804"/>
    <n v="4.5579387632406433E-4"/>
    <s v="EMP0059"/>
    <s v="Ezhil Rao"/>
    <s v="Billing"/>
    <n v="6"/>
    <n v="73.95"/>
    <x v="4"/>
    <n v="22.18"/>
    <n v="421.52"/>
    <n v="325.92"/>
    <n v="95.6"/>
    <n v="0.22679825393812866"/>
    <s v="Wallet"/>
    <s v="Not Returned"/>
    <s v="In-Store"/>
    <x v="341"/>
    <s v="Weekday"/>
  </r>
  <r>
    <s v="INV101065"/>
    <x v="327"/>
    <s v="CUST0260"/>
    <s v="Geetha Achari"/>
    <s v="Silver"/>
    <s v="PRD033"/>
    <x v="13"/>
    <x v="1"/>
    <x v="25"/>
    <s v="FreshMart Jaipur Market"/>
    <x v="2"/>
    <n v="2549253"/>
    <n v="2.5586318815747202E-4"/>
    <s v="EMP0238"/>
    <s v="Poornima Menon"/>
    <s v="Operations"/>
    <n v="3"/>
    <n v="217.42"/>
    <x v="0"/>
    <n v="0"/>
    <n v="652.26"/>
    <n v="531.09"/>
    <n v="121.17"/>
    <n v="0.18576947842884739"/>
    <s v="Wallet"/>
    <s v="Not Returned"/>
    <s v="In-Store"/>
    <x v="696"/>
    <s v="Weekday"/>
  </r>
  <r>
    <s v="INV101067"/>
    <x v="153"/>
    <s v="CUST0404"/>
    <s v="Dhanush Velan"/>
    <s v="Bronze"/>
    <s v="PRD047"/>
    <x v="52"/>
    <x v="5"/>
    <x v="133"/>
    <s v="FreshMart Coimbatore Circle"/>
    <x v="0"/>
    <n v="2118448"/>
    <n v="6.1779661336978768E-4"/>
    <s v="EMP0328"/>
    <s v="Chitra Raj"/>
    <s v="Sales"/>
    <n v="3"/>
    <n v="474.19"/>
    <x v="3"/>
    <n v="284.51"/>
    <n v="1308.77"/>
    <n v="1031.67"/>
    <n v="277.10000000000002"/>
    <n v="0.21172551326818312"/>
    <s v="Wallet"/>
    <s v="Not Returned"/>
    <s v="In-Store"/>
    <x v="706"/>
    <s v="Weekend"/>
  </r>
  <r>
    <s v="INV101068"/>
    <x v="275"/>
    <s v="CUST0610"/>
    <s v="Gokul Chettiar"/>
    <s v="Gold"/>
    <s v="PRD023"/>
    <x v="102"/>
    <x v="0"/>
    <x v="106"/>
    <s v="FreshMart Bengaluru Nagar"/>
    <x v="0"/>
    <n v="517547"/>
    <n v="4.2270557070179134E-3"/>
    <s v="EMP0064"/>
    <s v="Sanjay Venkataraman"/>
    <s v="Cashier"/>
    <n v="7"/>
    <n v="367.68"/>
    <x v="1"/>
    <n v="386.06"/>
    <n v="2187.6999999999998"/>
    <n v="1862.7"/>
    <n v="325"/>
    <n v="0.14855784613978151"/>
    <s v="Wallet"/>
    <s v="Not Returned"/>
    <s v="In-Store"/>
    <x v="641"/>
    <s v="Weekday"/>
  </r>
  <r>
    <s v="INV101077"/>
    <x v="127"/>
    <s v="CUST0380"/>
    <s v="Dinesh Venkataraman"/>
    <s v="Silver"/>
    <s v="Missing Product Id"/>
    <x v="124"/>
    <x v="1"/>
    <x v="140"/>
    <s v="FreshMart Salem Circle"/>
    <x v="0"/>
    <n v="4219703"/>
    <n v="3.0900989951188507E-4"/>
    <s v="EMP0126"/>
    <s v="Anjali Kumar"/>
    <s v="Sales"/>
    <n v="4"/>
    <n v="383.51"/>
    <x v="1"/>
    <n v="230.11"/>
    <n v="1303.93"/>
    <n v="1143.5999999999999"/>
    <n v="160.33000000000001"/>
    <n v="0.12295905455047434"/>
    <s v="Wallet"/>
    <s v="Not Returned"/>
    <s v="Mobile App"/>
    <x v="484"/>
    <s v="Weekday"/>
  </r>
  <r>
    <s v="INV101089"/>
    <x v="122"/>
    <s v="CUST0346"/>
    <s v="Thenmozhi Devi"/>
    <s v="Gold"/>
    <s v="PRD011"/>
    <x v="86"/>
    <x v="9"/>
    <x v="45"/>
    <s v="FreshMart Surat Heights"/>
    <x v="1"/>
    <n v="2120932"/>
    <n v="2.518751190514359E-4"/>
    <s v="EMP0223"/>
    <s v="Kalpana Varma"/>
    <s v="HR"/>
    <n v="3"/>
    <n v="178.07"/>
    <x v="0"/>
    <n v="0"/>
    <n v="534.21"/>
    <n v="306.69"/>
    <n v="227.52"/>
    <n v="0.42589992699500195"/>
    <s v="Wallet"/>
    <s v="Not Returned"/>
    <s v="Online"/>
    <x v="677"/>
    <s v="Weekday"/>
  </r>
  <r>
    <s v="INV101101"/>
    <x v="93"/>
    <s v="CUST0408"/>
    <s v="Chandran Selvam"/>
    <s v="Bronze"/>
    <s v="PRD150"/>
    <x v="51"/>
    <x v="10"/>
    <x v="69"/>
    <s v="FreshMart Coimbatore Plaza"/>
    <x v="0"/>
    <n v="982441"/>
    <n v="2.5054939685945516E-4"/>
    <s v="EMP0294"/>
    <s v="Meena Prabhu"/>
    <s v="Store Manager"/>
    <n v="1"/>
    <n v="214.04"/>
    <x v="0"/>
    <n v="0"/>
    <n v="246.15"/>
    <n v="158.06"/>
    <n v="88.09"/>
    <n v="0.35787121673776151"/>
    <s v="Wallet"/>
    <s v="Not Returned"/>
    <s v="In-Store"/>
    <x v="240"/>
    <s v="Weekend"/>
  </r>
  <r>
    <s v="INV101103"/>
    <x v="277"/>
    <s v="CUST0270"/>
    <s v="Banu Venkataraman"/>
    <s v="Gold"/>
    <s v="PRD011"/>
    <x v="86"/>
    <x v="9"/>
    <x v="52"/>
    <s v="FreshMart Madurai Arcade"/>
    <x v="0"/>
    <n v="457604"/>
    <n v="1.1813270863016933E-3"/>
    <s v="EMP0313"/>
    <s v="Lokesh Varma"/>
    <s v="HR"/>
    <n v="3"/>
    <n v="174.1"/>
    <x v="2"/>
    <n v="52.23"/>
    <n v="540.58000000000004"/>
    <n v="306.69"/>
    <n v="233.89"/>
    <n v="0.43266491546117125"/>
    <s v="Wallet"/>
    <s v="Not Returned"/>
    <s v="In-Store"/>
    <x v="402"/>
    <s v="Weekend"/>
  </r>
  <r>
    <s v="INV101105"/>
    <x v="140"/>
    <s v="CUST0163"/>
    <s v="Chandrasekar Nair"/>
    <s v="Bronze"/>
    <s v="PRD002"/>
    <x v="95"/>
    <x v="9"/>
    <x v="130"/>
    <s v="FreshMart Ahmedabad Enclave"/>
    <x v="1"/>
    <n v="2032791"/>
    <n v="5.9808411194264431E-4"/>
    <s v="EMP0133"/>
    <s v="Deepak Naicker"/>
    <s v="Sales"/>
    <n v="3"/>
    <n v="440.5"/>
    <x v="3"/>
    <n v="264.3"/>
    <n v="1215.78"/>
    <n v="762.15"/>
    <n v="453.63"/>
    <n v="0.37311849183240392"/>
    <s v="Wallet"/>
    <s v="Not Returned"/>
    <s v="In-Store"/>
    <x v="156"/>
    <s v="Weekend"/>
  </r>
  <r>
    <s v="INV101123"/>
    <x v="97"/>
    <s v="CUST0144"/>
    <s v="Lalitha Chandran"/>
    <s v="Gold"/>
    <s v="PRD029"/>
    <x v="11"/>
    <x v="1"/>
    <x v="20"/>
    <s v="FreshMart Erode Colony"/>
    <x v="0"/>
    <n v="568216"/>
    <n v="3.9242471172934237E-3"/>
    <s v="EMP0118"/>
    <s v="Banu Nathan"/>
    <s v="Inventory"/>
    <n v="6"/>
    <n v="380.19"/>
    <x v="1"/>
    <n v="342.17"/>
    <n v="2229.8200000000002"/>
    <n v="1567.32"/>
    <n v="662.5"/>
    <n v="0.29710918370092654"/>
    <s v="Wallet"/>
    <s v="Not Returned"/>
    <s v="In-Store"/>
    <x v="745"/>
    <s v="Weekend"/>
  </r>
  <r>
    <s v="INV101125"/>
    <x v="284"/>
    <s v="CUST0579"/>
    <s v="Pandi Nair"/>
    <s v="Gold"/>
    <s v="PRD089"/>
    <x v="116"/>
    <x v="8"/>
    <x v="84"/>
    <s v="FreshMart Chennai Central"/>
    <x v="0"/>
    <n v="471467"/>
    <n v="2.8418531943911235E-3"/>
    <s v="EMP0150"/>
    <s v="Dhanya Iyer"/>
    <s v="Operations"/>
    <n v="4"/>
    <n v="334.96"/>
    <x v="0"/>
    <n v="0"/>
    <n v="1339.84"/>
    <n v="1005.68"/>
    <n v="334.16"/>
    <n v="0.24940291378074997"/>
    <s v="Wallet"/>
    <s v="Not Returned"/>
    <s v="In-Store"/>
    <x v="67"/>
    <s v="Weekday"/>
  </r>
  <r>
    <s v="INV101128"/>
    <x v="92"/>
    <s v="CUST0192"/>
    <s v="Lalitha Velan"/>
    <s v="Bronze"/>
    <s v="PRD005"/>
    <x v="44"/>
    <x v="9"/>
    <x v="69"/>
    <s v="FreshMart Coimbatore Plaza"/>
    <x v="0"/>
    <n v="982441"/>
    <n v="6.0963457347565906E-4"/>
    <s v="EMP0061"/>
    <s v="Poornima Devi"/>
    <s v="Billing"/>
    <n v="2"/>
    <n v="332.74"/>
    <x v="2"/>
    <n v="66.55"/>
    <n v="598.92999999999995"/>
    <n v="410.54"/>
    <n v="188.39"/>
    <n v="0.31454427061593176"/>
    <s v="Wallet"/>
    <s v="Not Returned"/>
    <s v="In-Store"/>
    <x v="105"/>
    <s v="Weekday"/>
  </r>
  <r>
    <s v="INV101138"/>
    <x v="163"/>
    <s v="CUST0263"/>
    <s v="Deepa Kumar"/>
    <s v="Gold"/>
    <s v="PRD004"/>
    <x v="89"/>
    <x v="9"/>
    <x v="70"/>
    <s v="FreshMart Hyderabad Main Road"/>
    <x v="0"/>
    <n v="970105"/>
    <n v="2.8907592477102994E-3"/>
    <s v="EMP0308"/>
    <s v="Thenmozhi Selvam"/>
    <s v="Cashier"/>
    <n v="7"/>
    <n v="400.62"/>
    <x v="0"/>
    <n v="0"/>
    <n v="2804.34"/>
    <n v="1655.78"/>
    <n v="1148.56"/>
    <n v="0.40956517398033043"/>
    <s v="Wallet"/>
    <s v="Not Returned"/>
    <s v="In-Store"/>
    <x v="746"/>
    <s v="Weekday"/>
  </r>
  <r>
    <s v="INV101145"/>
    <x v="132"/>
    <s v="CUST0507"/>
    <s v="Kamala Iyer"/>
    <s v="Silver"/>
    <s v="PRD052"/>
    <x v="98"/>
    <x v="5"/>
    <x v="120"/>
    <s v="FreshMart Mumbai Colony"/>
    <x v="1"/>
    <n v="443076"/>
    <n v="7.4161092002275001E-4"/>
    <s v="EMP0178"/>
    <s v="Jaya Sharma"/>
    <s v="Cashier"/>
    <n v="1"/>
    <n v="328.59"/>
    <x v="0"/>
    <n v="0"/>
    <n v="328.59"/>
    <n v="255.49"/>
    <n v="73.099999999999994"/>
    <n v="0.22246568672205483"/>
    <s v="Wallet"/>
    <s v="Not Returned"/>
    <s v="In-Store"/>
    <x v="256"/>
    <s v="Weekday"/>
  </r>
  <r>
    <s v="INV101154"/>
    <x v="153"/>
    <s v="CUST0114"/>
    <s v="Hariharan Menon"/>
    <s v="Bronze"/>
    <s v="PRD029"/>
    <x v="11"/>
    <x v="1"/>
    <x v="16"/>
    <s v="FreshMart Salem Hub"/>
    <x v="0"/>
    <n v="846057"/>
    <n v="9.0452534521905732E-4"/>
    <s v="EMP0133"/>
    <s v="Deepak Naicker"/>
    <s v="Sales"/>
    <n v="2"/>
    <n v="332.73"/>
    <x v="0"/>
    <n v="0"/>
    <n v="765.28"/>
    <n v="522.44000000000005"/>
    <n v="242.84"/>
    <n v="0.31732176458289779"/>
    <s v="Wallet"/>
    <s v="Not Returned"/>
    <s v="In-Store"/>
    <x v="95"/>
    <s v="Weekend"/>
  </r>
  <r>
    <s v="INV101160"/>
    <x v="65"/>
    <s v="CUST0292"/>
    <s v="Nirmala Venkataraman"/>
    <s v="Silver"/>
    <s v="PRD057"/>
    <x v="5"/>
    <x v="5"/>
    <x v="49"/>
    <s v="FreshMart Mysuru Main Road"/>
    <x v="0"/>
    <n v="4458567"/>
    <n v="7.1321121786439457E-5"/>
    <s v="EMP0270"/>
    <s v="Priya Venkataraman"/>
    <s v="Operations"/>
    <n v="1"/>
    <n v="317.99"/>
    <x v="0"/>
    <n v="0"/>
    <n v="317.99"/>
    <n v="235.05"/>
    <n v="82.94"/>
    <n v="0.26082581213245698"/>
    <s v="Wallet"/>
    <s v="Not Returned"/>
    <s v="In-Store"/>
    <x v="595"/>
    <s v="Weekday"/>
  </r>
  <r>
    <s v="INV101164"/>
    <x v="176"/>
    <s v="CUST0443"/>
    <s v="Suresh Naicker"/>
    <s v="Bronze"/>
    <s v="PRD013"/>
    <x v="44"/>
    <x v="0"/>
    <x v="92"/>
    <s v="FreshMart Erode Central"/>
    <x v="0"/>
    <n v="983222"/>
    <n v="6.0270213644527889E-4"/>
    <s v="EMP0199"/>
    <s v="Pandi Naidu"/>
    <s v="Sales"/>
    <n v="4"/>
    <n v="161.03"/>
    <x v="3"/>
    <n v="128.82"/>
    <n v="592.59"/>
    <n v="496.96"/>
    <n v="95.63"/>
    <n v="0.16137633102144822"/>
    <s v="Wallet"/>
    <s v="Not Returned"/>
    <s v="In-Store"/>
    <x v="39"/>
    <s v="Weekend"/>
  </r>
  <r>
    <s v="INV101171"/>
    <x v="300"/>
    <s v="CUST0684"/>
    <s v="Missing Customer Name"/>
    <s v="Gold"/>
    <s v="PRD010"/>
    <x v="127"/>
    <x v="9"/>
    <x v="0"/>
    <s v="FreshMart Mysuru Colony"/>
    <x v="0"/>
    <n v="808240"/>
    <n v="1.5096753439572405E-3"/>
    <s v="EMP0133"/>
    <s v="Deepak Naicker"/>
    <s v="Sales"/>
    <n v="7"/>
    <n v="189.47"/>
    <x v="3"/>
    <n v="265.26"/>
    <n v="1220.18"/>
    <n v="753.2"/>
    <n v="466.98"/>
    <n v="0.38271402579947222"/>
    <s v="Wallet"/>
    <s v="Not Returned"/>
    <s v="In-Store"/>
    <x v="268"/>
    <s v="Weekend"/>
  </r>
  <r>
    <s v="INV101173"/>
    <x v="280"/>
    <s v="CUST0055"/>
    <s v="Vasanth Mudaliar"/>
    <s v="Silver"/>
    <s v="PRD045"/>
    <x v="139"/>
    <x v="12"/>
    <x v="86"/>
    <s v="FreshMart Chennai Junction"/>
    <x v="0"/>
    <n v="544019"/>
    <n v="4.0557407002328959E-4"/>
    <s v="EMP0142"/>
    <s v="Sathish Subramaniam"/>
    <s v="Billing"/>
    <n v="4"/>
    <n v="68.95"/>
    <x v="3"/>
    <n v="55.16"/>
    <n v="220.64"/>
    <n v="231.56"/>
    <n v="-10.92"/>
    <n v="-4.9492385786802033E-2"/>
    <s v="Wallet"/>
    <s v="Not Returned"/>
    <s v="In-Store"/>
    <x v="286"/>
    <s v="Weekday"/>
  </r>
  <r>
    <s v="INV101175"/>
    <x v="93"/>
    <s v="CUST0122"/>
    <s v="Sudha Prabhu"/>
    <s v="Bronze"/>
    <s v="PRD014"/>
    <x v="67"/>
    <x v="0"/>
    <x v="57"/>
    <s v="FreshMart Hyderabad Extension"/>
    <x v="0"/>
    <n v="2273658"/>
    <n v="6.595275102939844E-4"/>
    <s v="EMP0247"/>
    <s v="Sudha Balan"/>
    <s v="Sales"/>
    <n v="3"/>
    <n v="434.65"/>
    <x v="0"/>
    <n v="0"/>
    <n v="1499.54"/>
    <n v="1054.8900000000001"/>
    <n v="444.65"/>
    <n v="0.29652426744201554"/>
    <s v="Wallet"/>
    <s v="Not Returned"/>
    <s v="In-Store"/>
    <x v="285"/>
    <s v="Weekend"/>
  </r>
  <r>
    <s v="INV101186"/>
    <x v="237"/>
    <s v="CUST0356"/>
    <s v="Janani Chettiar"/>
    <s v="Bronze"/>
    <s v="PRD029"/>
    <x v="11"/>
    <x v="1"/>
    <x v="14"/>
    <s v="FreshMart Bengaluru Circle"/>
    <x v="0"/>
    <n v="926537"/>
    <n v="5.7458039991926924E-4"/>
    <s v="EMP0263"/>
    <s v="Vani Nair"/>
    <s v="Cashier"/>
    <n v="2"/>
    <n v="332.73"/>
    <x v="3"/>
    <n v="133.09"/>
    <n v="532.37"/>
    <n v="522.44000000000005"/>
    <n v="9.93"/>
    <n v="1.8652440971504779E-2"/>
    <s v="Wallet"/>
    <s v="Not Returned"/>
    <s v="In-Store"/>
    <x v="237"/>
    <s v="Weekday"/>
  </r>
  <r>
    <s v="INV101188"/>
    <x v="189"/>
    <s v="CUST0304"/>
    <s v="Missing Customer Name"/>
    <s v="Bronze"/>
    <s v="PRD009"/>
    <x v="21"/>
    <x v="9"/>
    <x v="111"/>
    <s v="FreshMart Nagpur Arcade"/>
    <x v="1"/>
    <n v="1069200"/>
    <n v="6.4074074074074077E-4"/>
    <s v="EMP0139"/>
    <s v="Balamurugan Devi"/>
    <s v="Operations"/>
    <n v="1"/>
    <n v="661.91"/>
    <x v="2"/>
    <n v="66.19"/>
    <n v="685.08"/>
    <n v="398.72"/>
    <n v="286.36"/>
    <n v="0.41799497868862029"/>
    <s v="Wallet"/>
    <s v="Not Returned"/>
    <s v="In-Store"/>
    <x v="734"/>
    <s v="Weekend"/>
  </r>
  <r>
    <s v="INV101191"/>
    <x v="117"/>
    <s v="CUST0598"/>
    <s v="Arun Subramaniam"/>
    <s v="Bronze"/>
    <s v="PRD068"/>
    <x v="83"/>
    <x v="11"/>
    <x v="95"/>
    <s v="FreshMart Erode Heights"/>
    <x v="0"/>
    <n v="486040"/>
    <n v="1.7198584478643733E-3"/>
    <s v="EMP0271"/>
    <s v="Dhanush Gounder"/>
    <s v="Inventory"/>
    <n v="4"/>
    <n v="232.2"/>
    <x v="2"/>
    <n v="92.88"/>
    <n v="835.92"/>
    <n v="643.91999999999996"/>
    <n v="192"/>
    <n v="0.22968705139247775"/>
    <s v="Wallet"/>
    <s v="Not Returned"/>
    <s v="In-Store"/>
    <x v="636"/>
    <s v="Weekday"/>
  </r>
  <r>
    <s v="INV101192"/>
    <x v="191"/>
    <s v="CUST0271"/>
    <s v="Kalpana Iyer"/>
    <s v="Silver"/>
    <s v="PRD124"/>
    <x v="22"/>
    <x v="6"/>
    <x v="167"/>
    <s v="FreshMart Patna Square"/>
    <x v="3"/>
    <n v="888080"/>
    <n v="1.5785740023421314E-4"/>
    <s v="EMP0043"/>
    <s v="Suresh Reddy"/>
    <s v="Cashier"/>
    <n v="1"/>
    <n v="121.9"/>
    <x v="0"/>
    <n v="0"/>
    <n v="140.19"/>
    <n v="108.92"/>
    <n v="31.27"/>
    <n v="0.22305442613595836"/>
    <s v="Wallet"/>
    <s v="Not Returned"/>
    <s v="In-Store"/>
    <x v="690"/>
    <s v="Weekend"/>
  </r>
  <r>
    <s v="INV101220"/>
    <x v="21"/>
    <s v="CUST0645"/>
    <s v="Kamala Velan"/>
    <s v="Gold"/>
    <s v="PRD083"/>
    <x v="26"/>
    <x v="8"/>
    <x v="5"/>
    <s v="FreshMart Salem Crossing"/>
    <x v="0"/>
    <n v="518088"/>
    <n v="4.7440782260928646E-3"/>
    <s v="EMP0210"/>
    <s v="Karthik Venkataraman"/>
    <s v="Sales"/>
    <n v="5"/>
    <n v="449.95"/>
    <x v="4"/>
    <n v="112.49"/>
    <n v="2457.85"/>
    <n v="1787.35"/>
    <n v="670.5"/>
    <n v="0.27279939784771245"/>
    <s v="Wallet"/>
    <s v="Not Returned"/>
    <s v="In-Store"/>
    <x v="506"/>
    <s v="Weekend"/>
  </r>
  <r>
    <s v="INV101221"/>
    <x v="29"/>
    <s v="CUST0045"/>
    <s v="Thenmozhi Pandian"/>
    <s v="Gold"/>
    <s v="PRD060"/>
    <x v="114"/>
    <x v="11"/>
    <x v="106"/>
    <s v="FreshMart Bengaluru Nagar"/>
    <x v="0"/>
    <n v="517547"/>
    <n v="1.2815840880151946E-3"/>
    <s v="EMP0061"/>
    <s v="Poornima Devi"/>
    <s v="Billing"/>
    <n v="8"/>
    <n v="82.91"/>
    <x v="0"/>
    <n v="0"/>
    <n v="663.28"/>
    <n v="434"/>
    <n v="229.28"/>
    <n v="0.34567603425401039"/>
    <s v="Wallet"/>
    <s v="Not Returned"/>
    <s v="In-Store"/>
    <x v="214"/>
    <s v="Weekday"/>
  </r>
  <r>
    <s v="INV101229"/>
    <x v="184"/>
    <s v="CUST0654"/>
    <s v="Gokul Sekar"/>
    <s v="Gold"/>
    <s v="PRD074"/>
    <x v="2"/>
    <x v="2"/>
    <x v="1"/>
    <s v="FreshMart Mumbai Central"/>
    <x v="1"/>
    <n v="933757"/>
    <n v="2.9830459102314628E-3"/>
    <s v="EMP0008"/>
    <s v="Karthik Balan"/>
    <s v="Store Manager"/>
    <n v="6"/>
    <n v="464.24"/>
    <x v="0"/>
    <n v="0"/>
    <n v="2785.44"/>
    <n v="1885.56"/>
    <n v="899.88"/>
    <n v="0.32306565569532997"/>
    <s v="Wallet"/>
    <s v="Not Returned"/>
    <s v="In-Store"/>
    <x v="169"/>
    <s v="Weekday"/>
  </r>
  <r>
    <s v="INV101238"/>
    <x v="289"/>
    <s v="CUST0455"/>
    <s v="Nithya Venkataraman"/>
    <s v="Gold"/>
    <s v="PRD095"/>
    <x v="18"/>
    <x v="4"/>
    <x v="131"/>
    <s v="FreshMart Nagpur Towers"/>
    <x v="0"/>
    <n v="2322017"/>
    <n v="1.0886225208514839E-4"/>
    <s v="EMP0302"/>
    <s v="Anitha Subramaniam"/>
    <s v="Sales"/>
    <n v="3"/>
    <n v="86.2"/>
    <x v="1"/>
    <n v="38.79"/>
    <n v="252.78"/>
    <n v="186.42"/>
    <n v="66.36"/>
    <n v="0.26252076904818417"/>
    <s v="Wallet"/>
    <s v="Not Returned"/>
    <s v="In-Store"/>
    <x v="285"/>
    <s v="Weekend"/>
  </r>
  <r>
    <s v="INV101245"/>
    <x v="149"/>
    <s v="CUST0182"/>
    <s v="Esha Prabhu"/>
    <s v="Silver"/>
    <s v="PRD060"/>
    <x v="114"/>
    <x v="11"/>
    <x v="67"/>
    <s v="FreshMart Hyderabad Colony"/>
    <x v="0"/>
    <n v="2456631"/>
    <n v="1.2616872456628611E-4"/>
    <s v="EMP0329"/>
    <s v="Balamurugan Nair"/>
    <s v="Cashier"/>
    <n v="5"/>
    <n v="72.930000000000007"/>
    <x v="1"/>
    <n v="54.7"/>
    <n v="309.95"/>
    <n v="271.25"/>
    <n v="38.700000000000003"/>
    <n v="0.12485884820132281"/>
    <s v="Wallet"/>
    <s v="Not Returned"/>
    <s v="In-Store"/>
    <x v="665"/>
    <s v="Weekday"/>
  </r>
  <r>
    <s v="INV101253"/>
    <x v="80"/>
    <s v="CUST0312"/>
    <s v="Tara Sharma"/>
    <s v="Gold"/>
    <s v="PRD034"/>
    <x v="84"/>
    <x v="1"/>
    <x v="41"/>
    <s v="FreshMart Mysuru Crossing"/>
    <x v="0"/>
    <n v="2319174"/>
    <n v="4.8049434841887669E-4"/>
    <s v="EMP0253"/>
    <s v="Vasanthi Naicker"/>
    <s v="HR"/>
    <n v="8"/>
    <n v="127.5"/>
    <x v="4"/>
    <n v="51"/>
    <n v="1114.3499999999999"/>
    <n v="778.8"/>
    <n v="335.55"/>
    <n v="0.30111724323596717"/>
    <s v="Wallet"/>
    <s v="Not Returned"/>
    <s v="In-Store"/>
    <x v="530"/>
    <s v="Weekend"/>
  </r>
  <r>
    <s v="INV101255"/>
    <x v="188"/>
    <s v="CUST0361"/>
    <s v="Ramesh Achari"/>
    <s v="Gold"/>
    <s v="PRD030"/>
    <x v="9"/>
    <x v="1"/>
    <x v="24"/>
    <s v="FreshMart Bengaluru Market"/>
    <x v="0"/>
    <n v="4760462"/>
    <n v="2.0844615501604675E-4"/>
    <s v="EMP0268"/>
    <s v="Dhanya Sharma"/>
    <s v="Store Manager"/>
    <n v="6"/>
    <n v="183.76"/>
    <x v="2"/>
    <n v="110.26"/>
    <n v="992.3"/>
    <n v="852"/>
    <n v="140.30000000000001"/>
    <n v="0.14138869293560416"/>
    <s v="Wallet"/>
    <s v="Not Returned"/>
    <s v="In-Store"/>
    <x v="377"/>
    <s v="Weekday"/>
  </r>
  <r>
    <s v="INV101257"/>
    <x v="147"/>
    <s v="CUST0400"/>
    <s v="Meena Prabhu"/>
    <s v="Bronze"/>
    <s v="PRD016"/>
    <x v="34"/>
    <x v="0"/>
    <x v="59"/>
    <s v="FreshMart Mysuru Square"/>
    <x v="0"/>
    <n v="4282083"/>
    <n v="5.5972759052078162E-5"/>
    <s v="EMP0098"/>
    <s v="Dhanya Balan"/>
    <s v="Inventory"/>
    <n v="4"/>
    <n v="59.92"/>
    <x v="0"/>
    <n v="0"/>
    <n v="239.68"/>
    <n v="192.6"/>
    <n v="47.08"/>
    <n v="0.19642857142857142"/>
    <s v="Wallet"/>
    <s v="Not Returned"/>
    <s v="In-Store"/>
    <x v="114"/>
    <s v="Weekday"/>
  </r>
  <r>
    <s v="INV101265"/>
    <x v="46"/>
    <s v="CUST0030"/>
    <s v="Revathi Pillai"/>
    <s v="Silver"/>
    <s v="PRD099"/>
    <x v="72"/>
    <x v="4"/>
    <x v="89"/>
    <s v="FreshMart Salem Bypass"/>
    <x v="0"/>
    <n v="5200952"/>
    <n v="2.5273642210118456E-4"/>
    <s v="EMP0115"/>
    <s v="Vasanth Menon"/>
    <s v="Store Manager"/>
    <n v="3"/>
    <n v="401.06"/>
    <x v="4"/>
    <n v="60.16"/>
    <n v="1314.47"/>
    <n v="1042.4100000000001"/>
    <n v="272.06"/>
    <n v="0.20697315267750499"/>
    <s v="Wallet"/>
    <s v="Not Returned"/>
    <s v="In-Store"/>
    <x v="207"/>
    <s v="Weekend"/>
  </r>
  <r>
    <s v="INV101273"/>
    <x v="97"/>
    <s v="CUST0583"/>
    <s v="Sudha Achari"/>
    <s v="Silver"/>
    <s v="PRD112"/>
    <x v="16"/>
    <x v="3"/>
    <x v="33"/>
    <s v="FreshMart Mysuru Circle"/>
    <x v="0"/>
    <n v="968457"/>
    <n v="9.5654221096032137E-4"/>
    <s v="EMP0017"/>
    <s v="Ovi Sharma"/>
    <s v="Sales"/>
    <n v="4"/>
    <n v="251.73"/>
    <x v="3"/>
    <n v="201.38"/>
    <n v="926.37"/>
    <n v="842.08"/>
    <n v="84.29"/>
    <n v="9.098956140634952E-2"/>
    <s v="Wallet"/>
    <s v="Not Returned"/>
    <s v="In-Store"/>
    <x v="557"/>
    <s v="Weekend"/>
  </r>
  <r>
    <s v="INV101280"/>
    <x v="276"/>
    <s v="CUST0495"/>
    <s v="Bhuvana Pillai"/>
    <s v="Gold"/>
    <s v="PRD134"/>
    <x v="129"/>
    <x v="7"/>
    <x v="153"/>
    <s v="FreshMart Madurai Plaza"/>
    <x v="0"/>
    <n v="1030396"/>
    <n v="1.1430847945838299E-3"/>
    <s v="EMP0092"/>
    <s v="Tara Gupta"/>
    <s v="Sales"/>
    <n v="3"/>
    <n v="392.61"/>
    <x v="0"/>
    <n v="0"/>
    <n v="1177.83"/>
    <n v="788.4"/>
    <n v="389.43"/>
    <n v="0.33063345304500652"/>
    <s v="Wallet"/>
    <s v="Not Returned"/>
    <s v="In-Store"/>
    <x v="208"/>
    <s v="Weekday"/>
  </r>
  <r>
    <s v="INV101289"/>
    <x v="129"/>
    <s v="CUST0298"/>
    <s v="Divya Naicker"/>
    <s v="Silver"/>
    <s v="PRD035"/>
    <x v="29"/>
    <x v="1"/>
    <x v="140"/>
    <s v="FreshMart Salem Circle"/>
    <x v="0"/>
    <n v="4219703"/>
    <n v="3.7038862687729446E-4"/>
    <s v="EMP0133"/>
    <s v="Deepak Naicker"/>
    <s v="Sales"/>
    <n v="3"/>
    <n v="503.36"/>
    <x v="2"/>
    <n v="151.01"/>
    <n v="1562.93"/>
    <n v="1169.4000000000001"/>
    <n v="393.53"/>
    <n v="0.2517899074174787"/>
    <s v="Wallet"/>
    <s v="Not Returned"/>
    <s v="In-Store"/>
    <x v="163"/>
    <s v="Weekend"/>
  </r>
  <r>
    <s v="INV101293"/>
    <x v="277"/>
    <s v="CUST0406"/>
    <s v="Gopal Naidu"/>
    <s v="Gold"/>
    <s v="PRD122"/>
    <x v="46"/>
    <x v="6"/>
    <x v="59"/>
    <s v="FreshMart Mysuru Square"/>
    <x v="0"/>
    <n v="4282083"/>
    <n v="1.4617885734582913E-4"/>
    <s v="EMP0256"/>
    <s v="Vani Naicker"/>
    <s v="Cashier"/>
    <n v="5"/>
    <n v="114.59"/>
    <x v="4"/>
    <n v="28.65"/>
    <n v="625.95000000000005"/>
    <n v="443.6"/>
    <n v="182.35"/>
    <n v="0.29131719785925392"/>
    <s v="Wallet"/>
    <s v="Not Returned"/>
    <s v="In-Store"/>
    <x v="469"/>
    <s v="Weekend"/>
  </r>
  <r>
    <s v="INV101294"/>
    <x v="123"/>
    <s v="CUST0524"/>
    <s v="Ramesh Murugan"/>
    <s v="Bronze"/>
    <s v="PRD060"/>
    <x v="114"/>
    <x v="11"/>
    <x v="101"/>
    <s v="FreshMart Kochi Main Road"/>
    <x v="0"/>
    <n v="1018249"/>
    <n v="2.1486885820658797E-4"/>
    <s v="EMP0294"/>
    <s v="Meena Prabhu"/>
    <s v="Store Manager"/>
    <n v="3"/>
    <n v="72.930000000000007"/>
    <x v="0"/>
    <n v="0"/>
    <n v="218.79"/>
    <n v="162.75"/>
    <n v="56.04"/>
    <n v="0.25613602084190318"/>
    <s v="Wallet"/>
    <s v="Not Returned"/>
    <s v="In-Store"/>
    <x v="602"/>
    <s v="Weekday"/>
  </r>
  <r>
    <s v="INV101300"/>
    <x v="13"/>
    <s v="CUST0600"/>
    <s v="Anitha Reddy"/>
    <s v="Gold"/>
    <s v="PRD068"/>
    <x v="83"/>
    <x v="11"/>
    <x v="116"/>
    <s v="FreshMart Surat Enclave"/>
    <x v="1"/>
    <n v="1079276"/>
    <n v="1.7401202287459371E-3"/>
    <s v="EMP0313"/>
    <s v="Lokesh Varma"/>
    <s v="HR"/>
    <n v="7"/>
    <n v="233.3"/>
    <x v="0"/>
    <n v="0"/>
    <n v="1878.07"/>
    <n v="1126.8599999999999"/>
    <n v="751.21"/>
    <n v="0.39999041569270583"/>
    <s v="Wallet"/>
    <s v="Not Returned"/>
    <s v="In-Store"/>
    <x v="641"/>
    <s v="Weekend"/>
  </r>
  <r>
    <s v="INV101305"/>
    <x v="242"/>
    <s v="CUST0677"/>
    <s v="Kamala Naidu"/>
    <s v="Gold"/>
    <s v="PRD145"/>
    <x v="145"/>
    <x v="10"/>
    <x v="13"/>
    <s v="FreshMart Madurai Crossing"/>
    <x v="0"/>
    <n v="1921769"/>
    <n v="9.0620672932074562E-4"/>
    <s v="EMP0117"/>
    <s v="Janani Krishnan"/>
    <s v="Billing"/>
    <n v="5"/>
    <n v="409.77"/>
    <x v="1"/>
    <n v="307.33"/>
    <n v="1741.52"/>
    <n v="1414.95"/>
    <n v="326.57"/>
    <n v="0.18752009738619138"/>
    <s v="Wallet"/>
    <s v="Not Returned"/>
    <s v="Online"/>
    <x v="465"/>
    <s v="Weekday"/>
  </r>
  <r>
    <s v="INV101307"/>
    <x v="141"/>
    <s v="CUST0666"/>
    <s v="Anand Reddy"/>
    <s v="Gold"/>
    <s v="PRD109"/>
    <x v="93"/>
    <x v="3"/>
    <x v="26"/>
    <s v="FreshMart Chennai Gardens"/>
    <x v="0"/>
    <n v="1922335"/>
    <n v="6.9494651036369835E-4"/>
    <s v="EMP0336"/>
    <s v="Sanjay Sharma"/>
    <s v="Billing"/>
    <n v="8"/>
    <n v="166.99"/>
    <x v="0"/>
    <n v="0"/>
    <n v="1335.92"/>
    <n v="1103.5999999999999"/>
    <n v="232.32"/>
    <n v="0.1739026288999341"/>
    <s v="Wallet"/>
    <s v="Not Returned"/>
    <s v="In-Store"/>
    <x v="686"/>
    <s v="Weekday"/>
  </r>
  <r>
    <s v="INV101309"/>
    <x v="186"/>
    <s v="CUST0440"/>
    <s v="Yazhini Reddy"/>
    <s v="Bronze"/>
    <s v="PRD004"/>
    <x v="89"/>
    <x v="9"/>
    <x v="167"/>
    <s v="FreshMart Patna Square"/>
    <x v="3"/>
    <n v="888080"/>
    <n v="1.54711287271417E-3"/>
    <s v="EMP0043"/>
    <s v="Suresh Reddy"/>
    <s v="Cashier"/>
    <n v="3"/>
    <n v="398.25"/>
    <x v="0"/>
    <n v="0"/>
    <n v="1373.96"/>
    <n v="709.62"/>
    <n v="664.34"/>
    <n v="0.4835220821566858"/>
    <s v="Wallet"/>
    <s v="Not Returned"/>
    <s v="In-Store"/>
    <x v="325"/>
    <s v="Weekend"/>
  </r>
  <r>
    <s v="INV101311"/>
    <x v="92"/>
    <s v="CUST0455"/>
    <s v="Nithya Venkataraman"/>
    <s v="Gold"/>
    <s v="PRD021"/>
    <x v="15"/>
    <x v="0"/>
    <x v="3"/>
    <s v="FreshMart Lucknow Heights"/>
    <x v="2"/>
    <n v="5193529"/>
    <n v="5.2804172268990893E-5"/>
    <s v="EMP0165"/>
    <s v="Aishwarya Nathan"/>
    <s v="Sales"/>
    <n v="8"/>
    <n v="42.85"/>
    <x v="3"/>
    <n v="68.56"/>
    <n v="274.24"/>
    <n v="259.2"/>
    <n v="15.04"/>
    <n v="5.4842473745624266E-2"/>
    <s v="Wallet"/>
    <s v="Not Returned"/>
    <s v="In-Store"/>
    <x v="339"/>
    <s v="Weekday"/>
  </r>
  <r>
    <s v="INV101319"/>
    <x v="279"/>
    <s v="CUST0653"/>
    <s v="Hemalatha Kumar"/>
    <s v="Gold"/>
    <s v="PRD120"/>
    <x v="64"/>
    <x v="6"/>
    <x v="101"/>
    <s v="FreshMart Kochi Main Road"/>
    <x v="0"/>
    <n v="1018249"/>
    <n v="5.3989741212611059E-4"/>
    <s v="EMP0300"/>
    <s v="Thiru Raj"/>
    <s v="Sales"/>
    <n v="5"/>
    <n v="109.95"/>
    <x v="0"/>
    <n v="0"/>
    <n v="549.75"/>
    <n v="464.8"/>
    <n v="84.95"/>
    <n v="0.15452478399272396"/>
    <s v="Wallet"/>
    <s v="Not Returned"/>
    <s v="Mobile App"/>
    <x v="43"/>
    <s v="Weekday"/>
  </r>
  <r>
    <s v="INV101322"/>
    <x v="215"/>
    <s v="CUST0564"/>
    <s v="Kannan Raj"/>
    <s v="Gold"/>
    <s v="PRD002"/>
    <x v="95"/>
    <x v="9"/>
    <x v="42"/>
    <s v="FreshMart Madurai Colony"/>
    <x v="0"/>
    <n v="2169082"/>
    <n v="1.1055322021020872E-3"/>
    <s v="EMP0285"/>
    <s v="Lalitha Murugan"/>
    <s v="Store Manager"/>
    <n v="5"/>
    <n v="463.38"/>
    <x v="2"/>
    <n v="231.69"/>
    <n v="2397.9899999999998"/>
    <n v="1270.25"/>
    <n v="1127.74"/>
    <n v="0.47028553079871066"/>
    <s v="Wallet"/>
    <s v="Not Returned"/>
    <s v="Online"/>
    <x v="332"/>
    <s v="Weekend"/>
  </r>
  <r>
    <s v="INV101328"/>
    <x v="40"/>
    <s v="CUST0168"/>
    <s v="Naveen Prabhu"/>
    <s v="Gold"/>
    <s v="PRD025"/>
    <x v="1"/>
    <x v="1"/>
    <x v="80"/>
    <s v="FreshMart Pune Junction"/>
    <x v="1"/>
    <n v="542771"/>
    <n v="3.8861877292633538E-3"/>
    <s v="EMP0319"/>
    <s v="Harini Kumar"/>
    <s v="Cashier"/>
    <n v="6"/>
    <n v="413.59"/>
    <x v="1"/>
    <n v="372.23"/>
    <n v="2109.31"/>
    <n v="1715.4"/>
    <n v="393.91"/>
    <n v="0.18674827313197209"/>
    <s v="Wallet"/>
    <s v="Not Returned"/>
    <s v="In-Store"/>
    <x v="497"/>
    <s v="Weekday"/>
  </r>
  <r>
    <s v="INV101330"/>
    <x v="85"/>
    <s v="CUST0615"/>
    <s v="Aishwarya Raj"/>
    <s v="Bronze"/>
    <s v="PRD034"/>
    <x v="84"/>
    <x v="1"/>
    <x v="67"/>
    <s v="FreshMart Hyderabad Colony"/>
    <x v="0"/>
    <n v="2456631"/>
    <n v="1.4902115946595153E-4"/>
    <s v="EMP0329"/>
    <s v="Balamurugan Nair"/>
    <s v="Cashier"/>
    <n v="3"/>
    <n v="124.84"/>
    <x v="1"/>
    <n v="56.18"/>
    <n v="366.09"/>
    <n v="292.05"/>
    <n v="74.040000000000006"/>
    <n v="0.2022453495042203"/>
    <s v="Wallet"/>
    <s v="Not Returned"/>
    <s v="In-Store"/>
    <x v="189"/>
    <s v="Weekend"/>
  </r>
  <r>
    <s v="INV101331"/>
    <x v="62"/>
    <s v="CUST0541"/>
    <s v="Divya Reddy"/>
    <s v="Gold"/>
    <s v="PRD024"/>
    <x v="39"/>
    <x v="0"/>
    <x v="86"/>
    <s v="FreshMart Chennai Junction"/>
    <x v="0"/>
    <n v="544019"/>
    <n v="3.7462478332558236E-3"/>
    <s v="EMP0142"/>
    <s v="Sathish Subramaniam"/>
    <s v="Billing"/>
    <n v="5"/>
    <n v="354.44"/>
    <x v="0"/>
    <n v="0"/>
    <n v="2038.03"/>
    <n v="1230.5999999999999"/>
    <n v="807.43"/>
    <n v="0.39618160674769259"/>
    <s v="Wallet"/>
    <s v="Not Returned"/>
    <s v="Online"/>
    <x v="439"/>
    <s v="Weekend"/>
  </r>
  <r>
    <s v="INV101334"/>
    <x v="213"/>
    <s v="CUST0573"/>
    <s v="Padma Varma"/>
    <s v="Bronze"/>
    <s v="PRD075"/>
    <x v="72"/>
    <x v="2"/>
    <x v="15"/>
    <s v="FreshMart Tiruppur Complex"/>
    <x v="0"/>
    <n v="4327607"/>
    <n v="6.9695099393267455E-4"/>
    <s v="EMP0284"/>
    <s v="Naveen Venkataraman"/>
    <s v="Sales"/>
    <n v="8"/>
    <n v="327.84"/>
    <x v="0"/>
    <n v="0"/>
    <n v="3016.13"/>
    <n v="1802.24"/>
    <n v="1213.8900000000001"/>
    <n v="0.40246607407505647"/>
    <s v="Wallet"/>
    <s v="Not Returned"/>
    <s v="In-Store"/>
    <x v="626"/>
    <s v="Weekend"/>
  </r>
  <r>
    <s v="INV101341"/>
    <x v="62"/>
    <s v="CUST0490"/>
    <s v="Hema Gounder"/>
    <s v="Gold"/>
    <s v="PRD026"/>
    <x v="99"/>
    <x v="1"/>
    <x v="114"/>
    <s v="FreshMart Bengaluru Junction"/>
    <x v="0"/>
    <n v="4116030"/>
    <n v="3.5580887408497995E-4"/>
    <s v="EMP0133"/>
    <s v="Deepak Naicker"/>
    <s v="Sales"/>
    <n v="4"/>
    <n v="353.75"/>
    <x v="2"/>
    <n v="141.5"/>
    <n v="1464.52"/>
    <n v="989"/>
    <n v="475.52"/>
    <n v="0.32469341490727338"/>
    <s v="Wallet"/>
    <s v="Not Returned"/>
    <s v="Online"/>
    <x v="669"/>
    <s v="Weekend"/>
  </r>
  <r>
    <s v="INV101342"/>
    <x v="299"/>
    <s v="CUST0585"/>
    <s v="Pandi Prabhu"/>
    <s v="Bronze"/>
    <s v="PRD091"/>
    <x v="101"/>
    <x v="8"/>
    <x v="111"/>
    <s v="FreshMart Nagpur Arcade"/>
    <x v="1"/>
    <n v="1069200"/>
    <n v="6.4725963337074449E-4"/>
    <s v="EMP0259"/>
    <s v="Ramesh Sekar"/>
    <s v="Inventory"/>
    <n v="2"/>
    <n v="376.11"/>
    <x v="3"/>
    <n v="150.44"/>
    <n v="692.05"/>
    <n v="603.14"/>
    <n v="88.91"/>
    <n v="0.12847337620114155"/>
    <s v="Wallet"/>
    <s v="Not Returned"/>
    <s v="In-Store"/>
    <x v="597"/>
    <s v="Weekend"/>
  </r>
  <r>
    <s v="INV101347"/>
    <x v="145"/>
    <s v="CUST0613"/>
    <s v="Meena Menon"/>
    <s v="Gold"/>
    <s v="PRD076"/>
    <x v="144"/>
    <x v="2"/>
    <x v="44"/>
    <s v="FreshMart Tiruppur Plaza"/>
    <x v="0"/>
    <n v="4650212"/>
    <n v="7.0644951240932672E-4"/>
    <s v="EMP0053"/>
    <s v="Kannan Gupta"/>
    <s v="Cashier"/>
    <n v="8"/>
    <n v="446.35"/>
    <x v="3"/>
    <n v="714.16"/>
    <n v="3285.14"/>
    <n v="2561.52"/>
    <n v="723.62"/>
    <n v="0.22027067339595879"/>
    <s v="Wallet"/>
    <s v="Not Returned"/>
    <s v="Online"/>
    <x v="440"/>
    <s v="Weekend"/>
  </r>
  <r>
    <s v="INV101359"/>
    <x v="216"/>
    <s v="CUST0311"/>
    <s v="Sudha Pandian"/>
    <s v="Bronze"/>
    <s v="PRD076"/>
    <x v="144"/>
    <x v="2"/>
    <x v="55"/>
    <s v="FreshMart Ahmedabad Gardens"/>
    <x v="1"/>
    <n v="1952402"/>
    <n v="4.0530587450740167E-4"/>
    <s v="EMP0177"/>
    <s v="Raghav Iyer"/>
    <s v="Store Manager"/>
    <n v="2"/>
    <n v="395.66"/>
    <x v="0"/>
    <n v="0"/>
    <n v="791.32"/>
    <n v="640.38"/>
    <n v="150.94"/>
    <n v="0.19074457867866348"/>
    <s v="Wallet"/>
    <s v="Not Returned"/>
    <s v="Mobile App"/>
    <x v="164"/>
    <s v="Weekday"/>
  </r>
  <r>
    <s v="INV101363"/>
    <x v="151"/>
    <s v="CUST0604"/>
    <s v="Chandrasekar Venkataraman"/>
    <s v="Bronze"/>
    <s v="PRD082"/>
    <x v="25"/>
    <x v="8"/>
    <x v="70"/>
    <s v="FreshMart Hyderabad Main Road"/>
    <x v="0"/>
    <n v="970105"/>
    <n v="8.2833301549832235E-4"/>
    <s v="EMP0308"/>
    <s v="Thenmozhi Selvam"/>
    <s v="Cashier"/>
    <n v="3"/>
    <n v="232.92"/>
    <x v="0"/>
    <n v="0"/>
    <n v="803.57"/>
    <n v="577.23"/>
    <n v="226.34"/>
    <n v="0.28166805629876673"/>
    <s v="Wallet"/>
    <s v="Not Returned"/>
    <s v="In-Store"/>
    <x v="144"/>
    <s v="Weekend"/>
  </r>
  <r>
    <s v="INV101380"/>
    <x v="73"/>
    <s v="CUST0406"/>
    <s v="Gopal Naidu"/>
    <s v="Gold"/>
    <s v="PRD090"/>
    <x v="91"/>
    <x v="8"/>
    <x v="20"/>
    <s v="FreshMart Erode Colony"/>
    <x v="0"/>
    <n v="568216"/>
    <n v="7.641196305630254E-3"/>
    <s v="EMP0118"/>
    <s v="Banu Nathan"/>
    <s v="Inventory"/>
    <n v="8"/>
    <n v="471.94"/>
    <x v="0"/>
    <n v="0"/>
    <n v="4341.8500000000004"/>
    <n v="2961.44"/>
    <n v="1380.41"/>
    <n v="0.31793129656713154"/>
    <s v="Wallet"/>
    <s v="Not Returned"/>
    <s v="In-Store"/>
    <x v="67"/>
    <s v="Weekend"/>
  </r>
  <r>
    <s v="INV101384"/>
    <x v="62"/>
    <s v="CUST0001"/>
    <s v="Revathi Balan"/>
    <s v="Bronze"/>
    <s v="PRD016"/>
    <x v="34"/>
    <x v="0"/>
    <x v="170"/>
    <s v="FreshMart Surat Nagar"/>
    <x v="1"/>
    <n v="767131"/>
    <n v="2.1558247548332684E-4"/>
    <s v="EMP0072"/>
    <s v="Madhavan Venkataraman"/>
    <s v="Sales"/>
    <n v="3"/>
    <n v="59.92"/>
    <x v="3"/>
    <n v="35.950000000000003"/>
    <n v="165.38"/>
    <n v="144.44999999999999"/>
    <n v="20.93"/>
    <n v="0.12655702019591245"/>
    <s v="Wallet"/>
    <s v="Not Returned"/>
    <s v="In-Store"/>
    <x v="438"/>
    <s v="Weekend"/>
  </r>
  <r>
    <s v="INV101387"/>
    <x v="187"/>
    <s v="CUST0378"/>
    <s v="Radha Nair"/>
    <s v="Gold"/>
    <s v="PRD073"/>
    <x v="61"/>
    <x v="2"/>
    <x v="115"/>
    <s v="FreshMart Jaipur Hub"/>
    <x v="2"/>
    <n v="4933324"/>
    <n v="3.184627646592845E-4"/>
    <s v="EMP0126"/>
    <s v="Anjali Kumar"/>
    <s v="Sales"/>
    <n v="4"/>
    <n v="392.77"/>
    <x v="0"/>
    <n v="0"/>
    <n v="1571.08"/>
    <n v="1276.2"/>
    <n v="294.88"/>
    <n v="0.18769254270947375"/>
    <s v="Wallet"/>
    <s v="Not Returned"/>
    <s v="Online"/>
    <x v="504"/>
    <s v="Weekday"/>
  </r>
  <r>
    <s v="INV101389"/>
    <x v="175"/>
    <s v="CUST0179"/>
    <s v="Chitra Mudaliar"/>
    <s v="Gold"/>
    <s v="PRD047"/>
    <x v="52"/>
    <x v="5"/>
    <x v="82"/>
    <s v="FreshMart Tiruppur Market"/>
    <x v="0"/>
    <n v="5001334"/>
    <n v="5.9607896613183599E-4"/>
    <s v="EMP0288"/>
    <s v="Chitra Selvam"/>
    <s v="Sales"/>
    <n v="7"/>
    <n v="501.04"/>
    <x v="1"/>
    <n v="526.09"/>
    <n v="2981.19"/>
    <n v="2407.23"/>
    <n v="573.96"/>
    <n v="0.19252714520040656"/>
    <s v="Wallet"/>
    <s v="Not Returned"/>
    <s v="In-Store"/>
    <x v="530"/>
    <s v="Weekday"/>
  </r>
  <r>
    <s v="INV101390"/>
    <x v="94"/>
    <s v="CUST0071"/>
    <s v="Venkat Iyer"/>
    <s v="Silver"/>
    <s v="PRD032"/>
    <x v="42"/>
    <x v="1"/>
    <x v="50"/>
    <s v="FreshMart Tiruppur Extension"/>
    <x v="0"/>
    <n v="2203116"/>
    <n v="6.0845638631828739E-5"/>
    <s v="EMP0078"/>
    <s v="Hemalatha Naicker"/>
    <s v="Billing"/>
    <n v="1"/>
    <n v="141.11000000000001"/>
    <x v="4"/>
    <n v="7.06"/>
    <n v="134.05000000000001"/>
    <n v="115.91"/>
    <n v="18.14"/>
    <n v="0.13532264080566953"/>
    <s v="Wallet"/>
    <s v="Not Returned"/>
    <s v="Mobile App"/>
    <x v="360"/>
    <s v="Weekday"/>
  </r>
  <r>
    <s v="INV101398"/>
    <x v="244"/>
    <s v="CUST0523"/>
    <s v="Mala Velan"/>
    <s v="Silver"/>
    <s v="PRD059"/>
    <x v="133"/>
    <x v="11"/>
    <x v="144"/>
    <s v="FreshMart Pune Towers"/>
    <x v="1"/>
    <n v="531978"/>
    <n v="1.9079736380075867E-3"/>
    <s v="EMP0336"/>
    <s v="Sanjay Sharma"/>
    <s v="Billing"/>
    <n v="2"/>
    <n v="507.5"/>
    <x v="0"/>
    <n v="0"/>
    <n v="1015"/>
    <n v="726.58"/>
    <n v="288.42"/>
    <n v="0.28415763546798029"/>
    <s v="Wallet"/>
    <s v="Not Returned"/>
    <s v="In-Store"/>
    <x v="606"/>
    <s v="Weekday"/>
  </r>
  <r>
    <s v="INV101423"/>
    <x v="225"/>
    <s v="CUST0578"/>
    <s v="Jagan Venkataraman"/>
    <s v="Bronze"/>
    <s v="PRD010"/>
    <x v="127"/>
    <x v="9"/>
    <x v="16"/>
    <s v="FreshMart Salem Hub"/>
    <x v="0"/>
    <n v="846057"/>
    <n v="4.2124821377283086E-4"/>
    <s v="EMP0105"/>
    <s v="Nagarajan Mudaliar"/>
    <s v="Cashier"/>
    <n v="2"/>
    <n v="182.3"/>
    <x v="1"/>
    <n v="54.69"/>
    <n v="356.4"/>
    <n v="215.2"/>
    <n v="141.19999999999999"/>
    <n v="0.39618406285072949"/>
    <s v="Wallet"/>
    <s v="Not Returned"/>
    <s v="Mobile App"/>
    <x v="154"/>
    <s v="Weekend"/>
  </r>
  <r>
    <s v="INV101441"/>
    <x v="317"/>
    <s v="CUST0490"/>
    <s v="Hema Gounder"/>
    <s v="Gold"/>
    <s v="PRD134"/>
    <x v="129"/>
    <x v="7"/>
    <x v="42"/>
    <s v="FreshMart Madurai Colony"/>
    <x v="0"/>
    <n v="2169082"/>
    <n v="1.1179936950285881E-3"/>
    <s v="EMP0285"/>
    <s v="Lalitha Murugan"/>
    <s v="Store Manager"/>
    <n v="6"/>
    <n v="404.17"/>
    <x v="0"/>
    <n v="0"/>
    <n v="2425.02"/>
    <n v="1576.8"/>
    <n v="848.22"/>
    <n v="0.34977855852735235"/>
    <s v="Wallet"/>
    <s v="Not Returned"/>
    <s v="In-Store"/>
    <x v="420"/>
    <s v="Weekday"/>
  </r>
  <r>
    <s v="INV101446"/>
    <x v="153"/>
    <s v="CUST0638"/>
    <s v="Deepak Gounder"/>
    <s v="Gold"/>
    <s v="PRD081"/>
    <x v="63"/>
    <x v="2"/>
    <x v="8"/>
    <s v="FreshMart Kochi Plaza"/>
    <x v="0"/>
    <n v="2481146"/>
    <n v="1.5504528955571337E-4"/>
    <s v="EMP0308"/>
    <s v="Thenmozhi Selvam"/>
    <s v="Cashier"/>
    <n v="7"/>
    <n v="56.22"/>
    <x v="1"/>
    <n v="59.03"/>
    <n v="384.69"/>
    <n v="314.72000000000003"/>
    <n v="69.97"/>
    <n v="0.18188671397748837"/>
    <s v="Wallet"/>
    <s v="Not Returned"/>
    <s v="In-Store"/>
    <x v="653"/>
    <s v="Weekend"/>
  </r>
  <r>
    <s v="INV101457"/>
    <x v="0"/>
    <s v="CUST0153"/>
    <s v="Thenmozhi Sharma"/>
    <s v="Silver"/>
    <s v="PRD022"/>
    <x v="10"/>
    <x v="0"/>
    <x v="59"/>
    <s v="FreshMart Mysuru Square"/>
    <x v="0"/>
    <n v="4282083"/>
    <n v="2.720288233553623E-4"/>
    <s v="EMP0164"/>
    <s v="Sundar Naicker"/>
    <s v="Billing"/>
    <n v="3"/>
    <n v="397.22"/>
    <x v="1"/>
    <n v="178.75"/>
    <n v="1164.8499999999999"/>
    <n v="958.11"/>
    <n v="206.74"/>
    <n v="0.17748207923767012"/>
    <s v="Wallet"/>
    <s v="Not Returned"/>
    <s v="Online"/>
    <x v="251"/>
    <s v="Weekend"/>
  </r>
  <r>
    <s v="INV101458"/>
    <x v="179"/>
    <s v="CUST0288"/>
    <s v="Jagan Iyer"/>
    <s v="Bronze"/>
    <s v="PRD008"/>
    <x v="88"/>
    <x v="9"/>
    <x v="11"/>
    <s v="FreshMart Tiruppur Heights"/>
    <x v="0"/>
    <n v="2525315"/>
    <n v="3.6097674943521901E-4"/>
    <s v="EMP0190"/>
    <s v="Balaji Prabhu"/>
    <s v="HR"/>
    <n v="2"/>
    <n v="455.79"/>
    <x v="0"/>
    <n v="0"/>
    <n v="911.58"/>
    <n v="565.76"/>
    <n v="345.82"/>
    <n v="0.37936330327563128"/>
    <s v="Wallet"/>
    <s v="Returned"/>
    <s v="In-Store"/>
    <x v="293"/>
    <s v="Weekday"/>
  </r>
  <r>
    <s v="INV101464"/>
    <x v="306"/>
    <s v="CUST0396"/>
    <s v="Yogesh Raj"/>
    <s v="Silver"/>
    <s v="PRD022"/>
    <x v="10"/>
    <x v="0"/>
    <x v="18"/>
    <s v="FreshMart Mysuru Junction"/>
    <x v="0"/>
    <n v="2561982"/>
    <n v="3.9536187217552657E-4"/>
    <s v="EMP0265"/>
    <s v="Padma Subramaniam"/>
    <s v="Operations"/>
    <n v="3"/>
    <n v="397.22"/>
    <x v="1"/>
    <n v="178.75"/>
    <n v="1012.91"/>
    <n v="958.11"/>
    <n v="54.8"/>
    <n v="5.4101549002379283E-2"/>
    <s v="Wallet"/>
    <s v="Not Returned"/>
    <s v="In-Store"/>
    <x v="262"/>
    <s v="Weekday"/>
  </r>
  <r>
    <s v="INV101469"/>
    <x v="156"/>
    <s v="CUST0668"/>
    <s v="Arun Achari"/>
    <s v="Bronze"/>
    <s v="PRD092"/>
    <x v="59"/>
    <x v="8"/>
    <x v="167"/>
    <s v="FreshMart Patna Square"/>
    <x v="3"/>
    <n v="888080"/>
    <n v="5.0508963156472393E-4"/>
    <s v="EMP0043"/>
    <s v="Suresh Reddy"/>
    <s v="Cashier"/>
    <n v="2"/>
    <n v="224.28"/>
    <x v="0"/>
    <n v="0"/>
    <n v="448.56"/>
    <n v="384.78"/>
    <n v="63.78"/>
    <n v="0.14218833600856073"/>
    <s v="Wallet"/>
    <s v="Not Returned"/>
    <s v="In-Store"/>
    <x v="20"/>
    <s v="Weekday"/>
  </r>
  <r>
    <s v="INV101472"/>
    <x v="21"/>
    <s v="CUST0357"/>
    <s v="Sundar Naicker"/>
    <s v="Silver"/>
    <s v="PRD049"/>
    <x v="126"/>
    <x v="5"/>
    <x v="99"/>
    <s v="FreshMart Salem Extension"/>
    <x v="0"/>
    <n v="476658"/>
    <n v="1.9197202186892908E-3"/>
    <s v="EMP0012"/>
    <s v="Suresh Nathan"/>
    <s v="Cashier"/>
    <n v="2"/>
    <n v="418.79"/>
    <x v="4"/>
    <n v="41.88"/>
    <n v="915.05"/>
    <n v="617.88"/>
    <n v="297.17"/>
    <n v="0.32475820993388343"/>
    <s v="Wallet"/>
    <s v="Not Returned"/>
    <s v="In-Store"/>
    <x v="164"/>
    <s v="Weekend"/>
  </r>
  <r>
    <s v="INV101475"/>
    <x v="253"/>
    <s v="CUST0230"/>
    <s v="Thenmozhi Menon"/>
    <s v="Silver"/>
    <s v="PRD098"/>
    <x v="94"/>
    <x v="4"/>
    <x v="136"/>
    <s v="FreshMart Salem Colony"/>
    <x v="0"/>
    <n v="461555"/>
    <n v="7.2043418444172409E-4"/>
    <s v="EMP0074"/>
    <s v="Indira Varma"/>
    <s v="Sales"/>
    <n v="4"/>
    <n v="83.13"/>
    <x v="0"/>
    <n v="0"/>
    <n v="332.52"/>
    <n v="276.36"/>
    <n v="56.16"/>
    <n v="0.16889209671598701"/>
    <s v="Wallet"/>
    <s v="Not Returned"/>
    <s v="In-Store"/>
    <x v="660"/>
    <s v="Weekday"/>
  </r>
  <r>
    <s v="INV101480"/>
    <x v="64"/>
    <s v="CUST0179"/>
    <s v="Chitra Mudaliar"/>
    <s v="Gold"/>
    <s v="PRD149"/>
    <x v="24"/>
    <x v="10"/>
    <x v="170"/>
    <s v="FreshMart Surat Nagar"/>
    <x v="1"/>
    <n v="767131"/>
    <n v="1.5836669356342008E-3"/>
    <s v="EMP0269"/>
    <s v="Devi Sharma"/>
    <s v="Billing"/>
    <n v="6"/>
    <n v="176.07"/>
    <x v="0"/>
    <n v="0"/>
    <n v="1214.8800000000001"/>
    <n v="745.98"/>
    <n v="468.9"/>
    <n v="0.38596404583168703"/>
    <s v="Wallet"/>
    <s v="Not Returned"/>
    <s v="In-Store"/>
    <x v="513"/>
    <s v="Weekend"/>
  </r>
  <r>
    <s v="INV101484"/>
    <x v="27"/>
    <s v="CUST0420"/>
    <s v="Bharath Mudaliar"/>
    <s v="Silver"/>
    <s v="PRD050"/>
    <x v="40"/>
    <x v="5"/>
    <x v="161"/>
    <s v="FreshMart Ahmedabad Junction"/>
    <x v="1"/>
    <n v="594561"/>
    <n v="8.2010088115433064E-5"/>
    <s v="EMP0089"/>
    <s v="Kalpana Balan"/>
    <s v="Cashier"/>
    <n v="1"/>
    <n v="51.33"/>
    <x v="4"/>
    <n v="2.57"/>
    <n v="48.76"/>
    <n v="37.479999999999997"/>
    <n v="11.28"/>
    <n v="0.23133716160787529"/>
    <s v="Wallet"/>
    <s v="Not Returned"/>
    <s v="In-Store"/>
    <x v="371"/>
    <s v="Weekday"/>
  </r>
  <r>
    <s v="INV101495"/>
    <x v="13"/>
    <s v="CUST0158"/>
    <s v="Hemalatha Murugan"/>
    <s v="Bronze"/>
    <s v="PRD074"/>
    <x v="2"/>
    <x v="2"/>
    <x v="4"/>
    <s v="FreshMart Hyderabad Towers"/>
    <x v="0"/>
    <n v="1041021"/>
    <n v="1.2356811245882646E-3"/>
    <s v="EMP0056"/>
    <s v="Anjali Balan"/>
    <s v="Sales"/>
    <n v="3"/>
    <n v="414.29"/>
    <x v="2"/>
    <n v="124.29"/>
    <n v="1286.3699999999999"/>
    <n v="942.78"/>
    <n v="343.59"/>
    <n v="0.26710044543949252"/>
    <s v="Wallet"/>
    <s v="Not Returned"/>
    <s v="In-Store"/>
    <x v="675"/>
    <s v="Weekend"/>
  </r>
  <r>
    <s v="INV101499"/>
    <x v="104"/>
    <s v="CUST0356"/>
    <s v="Janani Chettiar"/>
    <s v="Bronze"/>
    <s v="PRD082"/>
    <x v="25"/>
    <x v="8"/>
    <x v="66"/>
    <s v="FreshMart Ahmedabad Crossing"/>
    <x v="1"/>
    <n v="2143974"/>
    <n v="3.6937481517966168E-4"/>
    <s v="EMP0133"/>
    <s v="Deepak Naicker"/>
    <s v="Sales"/>
    <n v="4"/>
    <n v="232.92"/>
    <x v="1"/>
    <n v="139.75"/>
    <n v="791.93"/>
    <n v="769.64"/>
    <n v="22.29"/>
    <n v="2.8146427083201798E-2"/>
    <s v="Wallet"/>
    <s v="Not Returned"/>
    <s v="In-Store"/>
    <x v="732"/>
    <s v="Weekday"/>
  </r>
  <r>
    <s v="INV101524"/>
    <x v="137"/>
    <s v="CUST0491"/>
    <s v="Jagan Raj"/>
    <s v="Bronze"/>
    <s v="PRD059"/>
    <x v="133"/>
    <x v="11"/>
    <x v="19"/>
    <s v="FreshMart Surat Plaza"/>
    <x v="1"/>
    <n v="494226"/>
    <n v="2.0537163160173687E-3"/>
    <s v="EMP0106"/>
    <s v="Banu Raj"/>
    <s v="Sales"/>
    <n v="2"/>
    <n v="507.5"/>
    <x v="0"/>
    <n v="0"/>
    <n v="1015"/>
    <n v="726.58"/>
    <n v="288.42"/>
    <n v="0.28415763546798029"/>
    <s v="Wallet"/>
    <s v="Not Returned"/>
    <s v="In-Store"/>
    <x v="415"/>
    <s v="Weekday"/>
  </r>
  <r>
    <s v="INV101526"/>
    <x v="347"/>
    <s v="CUST0157"/>
    <s v="Prasath Chettiar"/>
    <s v="Gold"/>
    <s v="PRD049"/>
    <x v="126"/>
    <x v="5"/>
    <x v="95"/>
    <s v="FreshMart Erode Heights"/>
    <x v="0"/>
    <n v="486040"/>
    <n v="2.6220064192247552E-3"/>
    <s v="EMP0330"/>
    <s v="Nagarajan Chandran"/>
    <s v="Store Manager"/>
    <n v="3"/>
    <n v="424.8"/>
    <x v="0"/>
    <n v="0"/>
    <n v="1274.4000000000001"/>
    <n v="926.82"/>
    <n v="347.58"/>
    <n v="0.27274011299435025"/>
    <s v="Wallet"/>
    <s v="Not Returned"/>
    <s v="In-Store"/>
    <x v="631"/>
    <s v="Weekday"/>
  </r>
  <r>
    <s v="INV101542"/>
    <x v="344"/>
    <s v="CUST0495"/>
    <s v="Bhuvana Pillai"/>
    <s v="Gold"/>
    <s v="PRD136"/>
    <x v="45"/>
    <x v="7"/>
    <x v="128"/>
    <s v="FreshMart Mumbai Bypass"/>
    <x v="1"/>
    <n v="1021792"/>
    <n v="5.0879239610409949E-4"/>
    <s v="EMP0301"/>
    <s v="Kalpana Prabhu"/>
    <s v="Inventory"/>
    <n v="4"/>
    <n v="136.81"/>
    <x v="4"/>
    <n v="27.36"/>
    <n v="519.88"/>
    <n v="364.72"/>
    <n v="155.16"/>
    <n v="0.29845348926675386"/>
    <s v="Wallet"/>
    <s v="Not Returned"/>
    <s v="In-Store"/>
    <x v="354"/>
    <s v="Weekday"/>
  </r>
  <r>
    <s v="INV101543"/>
    <x v="44"/>
    <s v="CUST0471"/>
    <s v="Latha Subramaniam"/>
    <s v="Silver"/>
    <s v="PRD060"/>
    <x v="114"/>
    <x v="11"/>
    <x v="143"/>
    <s v="FreshMart Madurai Junction"/>
    <x v="0"/>
    <n v="539795"/>
    <n v="1.3206865569336508E-4"/>
    <s v="EMP0057"/>
    <s v="Indira Raj"/>
    <s v="Billing"/>
    <n v="1"/>
    <n v="72.930000000000007"/>
    <x v="1"/>
    <n v="10.94"/>
    <n v="71.290000000000006"/>
    <n v="54.25"/>
    <n v="17.04"/>
    <n v="0.23902370598961983"/>
    <s v="Wallet"/>
    <s v="Not Returned"/>
    <s v="In-Store"/>
    <x v="663"/>
    <s v="Weekend"/>
  </r>
  <r>
    <s v="INV101560"/>
    <x v="153"/>
    <s v="CUST0461"/>
    <s v="Prakash Achari"/>
    <s v="Gold"/>
    <s v="PRD091"/>
    <x v="101"/>
    <x v="8"/>
    <x v="147"/>
    <s v="FreshMart Delhi Extension"/>
    <x v="2"/>
    <n v="426625"/>
    <n v="6.8404101963082335E-3"/>
    <s v="EMP0272"/>
    <s v="Dhanush Pillai"/>
    <s v="Store Manager"/>
    <n v="7"/>
    <n v="402.8"/>
    <x v="2"/>
    <n v="281.95999999999998"/>
    <n v="2918.29"/>
    <n v="2110.9899999999998"/>
    <n v="807.3"/>
    <n v="0.27663460451154614"/>
    <s v="Wallet"/>
    <s v="Not Returned"/>
    <s v="In-Store"/>
    <x v="154"/>
    <s v="Weekend"/>
  </r>
  <r>
    <s v="INV101575"/>
    <x v="306"/>
    <s v="CUST0165"/>
    <s v="Meena Reddy"/>
    <s v="Gold"/>
    <s v="PRD050"/>
    <x v="40"/>
    <x v="5"/>
    <x v="29"/>
    <s v="FreshMart Ahmedabad Hub"/>
    <x v="0"/>
    <n v="489039"/>
    <n v="5.0147329763065938E-4"/>
    <s v="EMP0337"/>
    <s v="Janani Chettiar"/>
    <s v="Store Manager"/>
    <n v="5"/>
    <n v="51.63"/>
    <x v="4"/>
    <n v="12.91"/>
    <n v="245.24"/>
    <n v="187.4"/>
    <n v="57.84"/>
    <n v="0.23585059533518188"/>
    <s v="Wallet"/>
    <s v="Not Returned"/>
    <s v="Online"/>
    <x v="339"/>
    <s v="Weekday"/>
  </r>
  <r>
    <s v="INV101588"/>
    <x v="60"/>
    <s v="CUST0184"/>
    <s v="Ezhil Pillai"/>
    <s v="Silver"/>
    <s v="PRD101"/>
    <x v="62"/>
    <x v="4"/>
    <x v="152"/>
    <s v="FreshMart Kolkata Main Road"/>
    <x v="3"/>
    <n v="513656"/>
    <n v="3.5190088308128397E-3"/>
    <s v="EMP0019"/>
    <s v="Missing Employee Name"/>
    <s v="Sales"/>
    <n v="4"/>
    <n v="451.89"/>
    <x v="0"/>
    <n v="0"/>
    <n v="1807.56"/>
    <n v="1548.64"/>
    <n v="258.92"/>
    <n v="0.14324282458120341"/>
    <s v="Wallet"/>
    <s v="Not Returned"/>
    <s v="In-Store"/>
    <x v="496"/>
    <s v="Weekday"/>
  </r>
  <r>
    <s v="INV101597"/>
    <x v="278"/>
    <s v="CUST0078"/>
    <s v="Eswari Balan"/>
    <s v="Silver"/>
    <s v="PRD033"/>
    <x v="13"/>
    <x v="1"/>
    <x v="21"/>
    <s v="FreshMart Coimbatore Main Road"/>
    <x v="0"/>
    <n v="456496"/>
    <n v="2.3814009323192315E-3"/>
    <s v="EMP0304"/>
    <s v="Deepa Menon"/>
    <s v="Billing"/>
    <n v="5"/>
    <n v="217.42"/>
    <x v="0"/>
    <n v="0"/>
    <n v="1087.0999999999999"/>
    <n v="885.15"/>
    <n v="201.95"/>
    <n v="0.18576947842884739"/>
    <s v="Wallet"/>
    <s v="Not Returned"/>
    <s v="In-Store"/>
    <x v="691"/>
    <s v="Weekday"/>
  </r>
  <r>
    <s v="INV101606"/>
    <x v="193"/>
    <s v="CUST0582"/>
    <s v="Vijay Balan"/>
    <s v="Bronze"/>
    <s v="PRD128"/>
    <x v="105"/>
    <x v="7"/>
    <x v="169"/>
    <s v="FreshMart Lucknow Junction"/>
    <x v="2"/>
    <n v="4459489"/>
    <n v="2.1567941977208599E-4"/>
    <s v="EMP0168"/>
    <s v="Sudha Sekar"/>
    <s v="Cashier"/>
    <n v="4"/>
    <n v="253.11"/>
    <x v="4"/>
    <n v="50.62"/>
    <n v="961.82"/>
    <n v="762.96"/>
    <n v="198.86"/>
    <n v="0.20675386246906907"/>
    <s v="Wallet"/>
    <s v="Not Returned"/>
    <s v="In-Store"/>
    <x v="564"/>
    <s v="Weekday"/>
  </r>
  <r>
    <s v="INV101611"/>
    <x v="79"/>
    <s v="CUST0471"/>
    <s v="Latha Subramaniam"/>
    <s v="Silver"/>
    <s v="PRD099"/>
    <x v="72"/>
    <x v="4"/>
    <x v="154"/>
    <s v="FreshMart Ahmedabad Nagar"/>
    <x v="1"/>
    <n v="2326014"/>
    <n v="5.1727117721561439E-4"/>
    <s v="EMP0110"/>
    <s v="Nandhini Chandran"/>
    <s v="Cashier"/>
    <n v="3"/>
    <n v="401.06"/>
    <x v="0"/>
    <n v="0"/>
    <n v="1203.18"/>
    <n v="1042.4100000000001"/>
    <n v="160.77000000000001"/>
    <n v="0.13362090460280257"/>
    <s v="Wallet"/>
    <s v="Not Returned"/>
    <s v="In-Store"/>
    <x v="32"/>
    <s v="Weekday"/>
  </r>
  <r>
    <s v="INV101614"/>
    <x v="131"/>
    <s v="CUST0671"/>
    <s v="Nagarajan Raj"/>
    <s v="Gold"/>
    <s v="PRD139"/>
    <x v="96"/>
    <x v="10"/>
    <x v="35"/>
    <s v="FreshMart Hyderabad Hub"/>
    <x v="0"/>
    <n v="4125485"/>
    <n v="9.5043370658237764E-5"/>
    <s v="EMP0255"/>
    <s v="Jagan Chettiar"/>
    <s v="Billing"/>
    <n v="4"/>
    <n v="94.71"/>
    <x v="2"/>
    <n v="37.880000000000003"/>
    <n v="392.1"/>
    <n v="282.8"/>
    <n v="109.3"/>
    <n v="0.27875541953583266"/>
    <s v="Wallet"/>
    <s v="Not Returned"/>
    <s v="In-Store"/>
    <x v="688"/>
    <s v="Weekend"/>
  </r>
  <r>
    <s v="INV101617"/>
    <x v="59"/>
    <s v="CUST0686"/>
    <s v="Hemalatha Balan"/>
    <s v="Gold"/>
    <s v="PRD015"/>
    <x v="55"/>
    <x v="0"/>
    <x v="117"/>
    <s v="FreshMart Mumbai Towers"/>
    <x v="1"/>
    <n v="427159"/>
    <n v="4.7124841101322925E-3"/>
    <s v="EMP0155"/>
    <s v="Vijay Chandran"/>
    <s v="Cashier"/>
    <n v="4"/>
    <n v="514.83000000000004"/>
    <x v="1"/>
    <n v="308.89999999999998"/>
    <n v="2012.98"/>
    <n v="1547.56"/>
    <n v="465.42"/>
    <n v="0.23120945066518298"/>
    <s v="Wallet"/>
    <s v="Not Returned"/>
    <s v="Online"/>
    <x v="157"/>
    <s v="Weekend"/>
  </r>
  <r>
    <s v="INV101625"/>
    <x v="71"/>
    <s v="CUST0221"/>
    <s v="Mala Nathan"/>
    <s v="Gold"/>
    <s v="PRD026"/>
    <x v="99"/>
    <x v="1"/>
    <x v="17"/>
    <s v="FreshMart Coimbatore Heights"/>
    <x v="0"/>
    <n v="5159296"/>
    <n v="2.6583084203736322E-4"/>
    <s v="EMP0046"/>
    <s v="Pandi Subramaniam"/>
    <s v="Sales"/>
    <n v="4"/>
    <n v="331.28"/>
    <x v="2"/>
    <n v="132.51"/>
    <n v="1371.5"/>
    <n v="989"/>
    <n v="382.5"/>
    <n v="0.27889172438935472"/>
    <s v="Wallet"/>
    <s v="Not Returned"/>
    <s v="Mobile App"/>
    <x v="7"/>
    <s v="Weekend"/>
  </r>
  <r>
    <s v="INV101628"/>
    <x v="210"/>
    <s v="CUST0136"/>
    <s v="Vani Menon"/>
    <s v="Silver"/>
    <s v="PRD108"/>
    <x v="12"/>
    <x v="3"/>
    <x v="112"/>
    <s v="FreshMart Kochi Extension"/>
    <x v="0"/>
    <n v="5240750"/>
    <n v="6.3918332299766256E-5"/>
    <s v="EMP0027"/>
    <s v="Priya Sharma"/>
    <s v="Billing"/>
    <n v="1"/>
    <n v="306.62"/>
    <x v="4"/>
    <n v="15.33"/>
    <n v="334.98"/>
    <n v="259.93"/>
    <n v="75.05"/>
    <n v="0.22404322646128125"/>
    <s v="Wallet"/>
    <s v="Not Returned"/>
    <s v="In-Store"/>
    <x v="680"/>
    <s v="Weekend"/>
  </r>
  <r>
    <s v="INV101629"/>
    <x v="209"/>
    <s v="CUST0251"/>
    <s v="Yogesh Devi"/>
    <s v="Silver"/>
    <s v="PRD123"/>
    <x v="65"/>
    <x v="6"/>
    <x v="140"/>
    <s v="FreshMart Salem Circle"/>
    <x v="0"/>
    <n v="4219703"/>
    <n v="3.6940988500849468E-5"/>
    <s v="EMP0108"/>
    <s v="Padma Menon"/>
    <s v="Cashier"/>
    <n v="1"/>
    <n v="183.39"/>
    <x v="1"/>
    <n v="27.51"/>
    <n v="155.88"/>
    <n v="158.43"/>
    <n v="-2.5499999999999998"/>
    <n v="-1.6358737490377213E-2"/>
    <s v="Wallet"/>
    <s v="Returned"/>
    <s v="Mobile App"/>
    <x v="17"/>
    <s v="Weekday"/>
  </r>
  <r>
    <s v="INV101648"/>
    <x v="117"/>
    <s v="CUST0264"/>
    <s v="Kavya Sharma"/>
    <s v="Gold"/>
    <s v="PRD116"/>
    <x v="85"/>
    <x v="3"/>
    <x v="69"/>
    <s v="FreshMart Coimbatore Plaza"/>
    <x v="0"/>
    <n v="982441"/>
    <n v="9.5492757325885212E-4"/>
    <s v="EMP0326"/>
    <s v="Thenmozhi Sekar"/>
    <s v="Store Manager"/>
    <n v="6"/>
    <n v="156.36000000000001"/>
    <x v="0"/>
    <n v="0"/>
    <n v="938.16"/>
    <n v="767.88"/>
    <n v="170.28"/>
    <n v="0.18150422102839603"/>
    <s v="Wallet"/>
    <s v="Not Returned"/>
    <s v="In-Store"/>
    <x v="552"/>
    <s v="Weekday"/>
  </r>
  <r>
    <s v="INV101653"/>
    <x v="294"/>
    <s v="CUST0140"/>
    <s v="Manoj Prabhu"/>
    <s v="Bronze"/>
    <s v="PRD086"/>
    <x v="70"/>
    <x v="8"/>
    <x v="33"/>
    <s v="FreshMart Mysuru Circle"/>
    <x v="0"/>
    <n v="968457"/>
    <n v="1.1651833793343432E-3"/>
    <s v="EMP0017"/>
    <s v="Ovi Sharma"/>
    <s v="Sales"/>
    <n v="3"/>
    <n v="327.08"/>
    <x v="0"/>
    <n v="0"/>
    <n v="1128.43"/>
    <n v="823.83"/>
    <n v="304.60000000000002"/>
    <n v="0.26993256116905789"/>
    <s v="Wallet"/>
    <s v="Not Returned"/>
    <s v="Online"/>
    <x v="331"/>
    <s v="Weekend"/>
  </r>
  <r>
    <s v="INV101656"/>
    <x v="234"/>
    <s v="CUST0513"/>
    <s v="Vani Reddy"/>
    <s v="Bronze"/>
    <s v="PRD142"/>
    <x v="110"/>
    <x v="10"/>
    <x v="160"/>
    <s v="FreshMart Mysuru Bypass"/>
    <x v="0"/>
    <n v="4027644"/>
    <n v="2.595959325104205E-4"/>
    <s v="EMP0283"/>
    <s v="Suresh Pandian"/>
    <s v="Sales"/>
    <n v="2"/>
    <n v="522.78"/>
    <x v="0"/>
    <n v="0"/>
    <n v="1045.56"/>
    <n v="791.74"/>
    <n v="253.82"/>
    <n v="0.24275986074448144"/>
    <s v="Wallet"/>
    <s v="Returned"/>
    <s v="Online"/>
    <x v="359"/>
    <s v="Weekday"/>
  </r>
  <r>
    <s v="INV101664"/>
    <x v="26"/>
    <s v="CUST0417"/>
    <s v="Sanjay Chandran"/>
    <s v="Bronze"/>
    <s v="PRD144"/>
    <x v="108"/>
    <x v="10"/>
    <x v="158"/>
    <s v="FreshMart Pune Heights"/>
    <x v="1"/>
    <n v="4088351"/>
    <n v="1.2945317072824715E-4"/>
    <s v="EMP0339"/>
    <s v="Hariharan Mudaliar"/>
    <s v="Cashier"/>
    <n v="2"/>
    <n v="242.22"/>
    <x v="4"/>
    <n v="24.22"/>
    <n v="529.25"/>
    <n v="372.08"/>
    <n v="157.16999999999999"/>
    <n v="0.29696740670760507"/>
    <s v="Wallet"/>
    <s v="Not Returned"/>
    <s v="Online"/>
    <x v="510"/>
    <s v="Weekend"/>
  </r>
  <r>
    <s v="INV101665"/>
    <x v="127"/>
    <s v="CUST0054"/>
    <s v="Deepak Pillai"/>
    <s v="Gold"/>
    <s v="PRD087"/>
    <x v="19"/>
    <x v="8"/>
    <x v="37"/>
    <s v="FreshMart Hyderabad Enclave"/>
    <x v="0"/>
    <n v="1910418"/>
    <n v="2.4364824870787443E-4"/>
    <s v="EMP0231"/>
    <s v="Umesh Murugan"/>
    <s v="Billing"/>
    <n v="7"/>
    <n v="78.23"/>
    <x v="1"/>
    <n v="82.14"/>
    <n v="465.47"/>
    <n v="415.59"/>
    <n v="49.88"/>
    <n v="0.10716050443637613"/>
    <s v="Wallet"/>
    <s v="Not Returned"/>
    <s v="In-Store"/>
    <x v="141"/>
    <s v="Weekday"/>
  </r>
  <r>
    <s v="INV101667"/>
    <x v="290"/>
    <s v="CUST0285"/>
    <s v="Aishwarya Gounder"/>
    <s v="Silver"/>
    <s v="PRD080"/>
    <x v="106"/>
    <x v="2"/>
    <x v="78"/>
    <s v="FreshMart Mumbai Extension"/>
    <x v="1"/>
    <n v="520137"/>
    <n v="2.1202875396289823E-3"/>
    <s v="EMP0133"/>
    <s v="Deepak Naicker"/>
    <s v="Sales"/>
    <n v="5"/>
    <n v="275.70999999999998"/>
    <x v="3"/>
    <n v="275.70999999999998"/>
    <n v="1102.8399999999999"/>
    <n v="1031.5"/>
    <n v="71.34"/>
    <n v="6.4687534003119232E-2"/>
    <s v="Wallet"/>
    <s v="Not Returned"/>
    <s v="Online"/>
    <x v="745"/>
    <s v="Weekday"/>
  </r>
  <r>
    <s v="INV101668"/>
    <x v="354"/>
    <s v="CUST0248"/>
    <s v="Devi Prabhu"/>
    <s v="Bronze"/>
    <s v="PRD117"/>
    <x v="82"/>
    <x v="6"/>
    <x v="165"/>
    <s v="FreshMart Mysuru Enclave"/>
    <x v="0"/>
    <n v="523684"/>
    <n v="5.1237005522414281E-4"/>
    <s v="EMP0192"/>
    <s v="Rajesh Mudaliar"/>
    <s v="Billing"/>
    <n v="1"/>
    <n v="268.32"/>
    <x v="0"/>
    <n v="0"/>
    <n v="268.32"/>
    <n v="241.44"/>
    <n v="26.88"/>
    <n v="0.1001788908765653"/>
    <s v="Wallet"/>
    <s v="Not Returned"/>
    <s v="In-Store"/>
    <x v="103"/>
    <s v="Weekday"/>
  </r>
  <r>
    <s v="INV101677"/>
    <x v="123"/>
    <s v="CUST0222"/>
    <s v="Balamurugan Varma"/>
    <s v="Silver"/>
    <s v="PRD016"/>
    <x v="34"/>
    <x v="0"/>
    <x v="145"/>
    <s v="FreshMart Nagpur Square"/>
    <x v="1"/>
    <n v="4613748"/>
    <n v="6.1689541778181208E-5"/>
    <s v="EMP0148"/>
    <s v="Malathi Rao"/>
    <s v="Billing"/>
    <n v="5"/>
    <n v="59.92"/>
    <x v="4"/>
    <n v="14.98"/>
    <n v="284.62"/>
    <n v="240.75"/>
    <n v="43.87"/>
    <n v="0.15413533834586465"/>
    <s v="Wallet"/>
    <s v="Not Returned"/>
    <s v="In-Store"/>
    <x v="230"/>
    <s v="Weekday"/>
  </r>
  <r>
    <s v="INV101699"/>
    <x v="77"/>
    <s v="CUST0600"/>
    <s v="Anitha Reddy"/>
    <s v="Gold"/>
    <s v="PRD052"/>
    <x v="98"/>
    <x v="5"/>
    <x v="91"/>
    <s v="FreshMart Mysuru Towers"/>
    <x v="0"/>
    <n v="988505"/>
    <n v="1.1320731812181021E-3"/>
    <s v="EMP0125"/>
    <s v="Nandhini Chettiar"/>
    <s v="Cashier"/>
    <n v="3"/>
    <n v="373.02"/>
    <x v="0"/>
    <n v="0"/>
    <n v="1119.06"/>
    <n v="766.47"/>
    <n v="352.59"/>
    <n v="0.31507693957428556"/>
    <s v="Wallet"/>
    <s v="Not Returned"/>
    <s v="Mobile App"/>
    <x v="686"/>
    <s v="Weekday"/>
  </r>
  <r>
    <s v="INV101700"/>
    <x v="157"/>
    <s v="CUST0035"/>
    <s v="Balamurugan Sharma"/>
    <s v="Gold"/>
    <s v="PRD050"/>
    <x v="40"/>
    <x v="5"/>
    <x v="84"/>
    <s v="FreshMart Chennai Central"/>
    <x v="0"/>
    <n v="471467"/>
    <n v="7.0698479426980045E-4"/>
    <s v="EMP0150"/>
    <s v="Dhanya Iyer"/>
    <s v="Operations"/>
    <n v="7"/>
    <n v="56.02"/>
    <x v="1"/>
    <n v="58.82"/>
    <n v="333.32"/>
    <n v="262.36"/>
    <n v="70.959999999999994"/>
    <n v="0.2128885155406216"/>
    <s v="Wallet"/>
    <s v="Not Returned"/>
    <s v="In-Store"/>
    <x v="32"/>
    <s v="Weekday"/>
  </r>
  <r>
    <s v="INV101701"/>
    <x v="124"/>
    <s v="CUST0415"/>
    <s v="Bharath Devi"/>
    <s v="Gold"/>
    <s v="PRD076"/>
    <x v="144"/>
    <x v="2"/>
    <x v="67"/>
    <s v="FreshMart Hyderabad Colony"/>
    <x v="0"/>
    <n v="2456631"/>
    <n v="1.0711743033447025E-3"/>
    <s v="EMP0329"/>
    <s v="Balamurugan Nair"/>
    <s v="Cashier"/>
    <n v="6"/>
    <n v="438.58"/>
    <x v="0"/>
    <n v="0"/>
    <n v="2631.48"/>
    <n v="1921.14"/>
    <n v="710.34"/>
    <n v="0.26993934971954947"/>
    <s v="Wallet"/>
    <s v="Not Returned"/>
    <s v="Mobile App"/>
    <x v="289"/>
    <s v="Weekday"/>
  </r>
  <r>
    <s v="INV101708"/>
    <x v="46"/>
    <s v="CUST0354"/>
    <s v="Hemalatha Gounder"/>
    <s v="Silver"/>
    <s v="PRD009"/>
    <x v="21"/>
    <x v="9"/>
    <x v="135"/>
    <s v="FreshMart Jaipur Point"/>
    <x v="2"/>
    <n v="2119213"/>
    <n v="1.7959402853795253E-3"/>
    <s v="EMP0246"/>
    <s v="Padma Chettiar"/>
    <s v="Sales"/>
    <n v="5"/>
    <n v="661.91"/>
    <x v="0"/>
    <n v="0"/>
    <n v="3805.98"/>
    <n v="1993.6"/>
    <n v="1812.38"/>
    <n v="0.47619272828548759"/>
    <s v="Wallet"/>
    <s v="Not Returned"/>
    <s v="Mobile App"/>
    <x v="58"/>
    <s v="Weekend"/>
  </r>
  <r>
    <s v="INV101711"/>
    <x v="324"/>
    <s v="CUST0072"/>
    <s v="Vijay Chandran"/>
    <s v="Gold"/>
    <s v="PRD063"/>
    <x v="71"/>
    <x v="11"/>
    <x v="138"/>
    <s v="FreshMart Kochi Gardens"/>
    <x v="0"/>
    <n v="433204"/>
    <n v="1.043480669615239E-3"/>
    <s v="EMP0030"/>
    <s v="Hariharan Rao"/>
    <s v="Cashier"/>
    <n v="6"/>
    <n v="75.34"/>
    <x v="0"/>
    <n v="0"/>
    <n v="452.04"/>
    <n v="325.92"/>
    <n v="126.12"/>
    <n v="0.2790018582426334"/>
    <s v="Wallet"/>
    <s v="Not Returned"/>
    <s v="Online"/>
    <x v="70"/>
    <s v="Weekday"/>
  </r>
  <r>
    <s v="INV101721"/>
    <x v="182"/>
    <s v="CUST0238"/>
    <s v="Balaji Varma"/>
    <s v="Silver"/>
    <s v="PRD006"/>
    <x v="30"/>
    <x v="9"/>
    <x v="79"/>
    <s v="FreshMart Mysuru Arcade"/>
    <x v="0"/>
    <n v="1009286"/>
    <n v="1.446695981119326E-3"/>
    <s v="EMP0154"/>
    <s v="Dinesh Varma"/>
    <s v="Store Manager"/>
    <n v="5"/>
    <n v="343.56"/>
    <x v="1"/>
    <n v="257.67"/>
    <n v="1460.13"/>
    <n v="1081.5999999999999"/>
    <n v="378.53"/>
    <n v="0.25924403991425415"/>
    <s v="Wallet"/>
    <s v="Not Returned"/>
    <s v="In-Store"/>
    <x v="121"/>
    <s v="Weekday"/>
  </r>
  <r>
    <s v="INV101723"/>
    <x v="210"/>
    <s v="CUST0154"/>
    <s v="Indira Subramaniam"/>
    <s v="Bronze"/>
    <s v="PRD017"/>
    <x v="27"/>
    <x v="0"/>
    <x v="32"/>
    <s v="FreshMart Bengaluru Colony"/>
    <x v="0"/>
    <n v="4433499"/>
    <n v="2.409248316059167E-4"/>
    <s v="EMP0041"/>
    <s v="Thenmozhi Pandian"/>
    <s v="Inventory"/>
    <n v="2"/>
    <n v="464.41"/>
    <x v="0"/>
    <n v="0"/>
    <n v="1068.1400000000001"/>
    <n v="795.38"/>
    <n v="272.76"/>
    <n v="0.25535978429793843"/>
    <s v="Wallet"/>
    <s v="Not Returned"/>
    <s v="Online"/>
    <x v="299"/>
    <s v="Weekend"/>
  </r>
  <r>
    <s v="INV101727"/>
    <x v="327"/>
    <s v="CUST0281"/>
    <s v="Kamala Varma"/>
    <s v="Silver"/>
    <s v="PRD129"/>
    <x v="41"/>
    <x v="7"/>
    <x v="49"/>
    <s v="FreshMart Mysuru Main Road"/>
    <x v="0"/>
    <n v="4458567"/>
    <n v="4.9477556353868851E-4"/>
    <s v="EMP0270"/>
    <s v="Priya Venkataraman"/>
    <s v="Operations"/>
    <n v="5"/>
    <n v="490.22"/>
    <x v="2"/>
    <n v="245.11"/>
    <n v="2205.9899999999998"/>
    <n v="1867.9"/>
    <n v="338.09"/>
    <n v="0.15325998757927281"/>
    <s v="Wallet"/>
    <s v="Not Returned"/>
    <s v="In-Store"/>
    <x v="405"/>
    <s v="Weekday"/>
  </r>
  <r>
    <s v="INV101737"/>
    <x v="283"/>
    <s v="CUST0667"/>
    <s v="Charulatha Achari"/>
    <s v="Silver"/>
    <s v="PRD021"/>
    <x v="15"/>
    <x v="0"/>
    <x v="54"/>
    <s v="FreshMart Pune Extension"/>
    <x v="1"/>
    <n v="2151660"/>
    <n v="3.0543859159904444E-5"/>
    <s v="EMP0170"/>
    <s v="Ovi Devi"/>
    <s v="Sales"/>
    <n v="2"/>
    <n v="38.659999999999997"/>
    <x v="1"/>
    <n v="11.6"/>
    <n v="65.72"/>
    <n v="64.8"/>
    <n v="0.92"/>
    <n v="1.3998782714546562E-2"/>
    <s v="Wallet"/>
    <s v="Not Returned"/>
    <s v="In-Store"/>
    <x v="747"/>
    <s v="Weekday"/>
  </r>
  <r>
    <s v="INV101738"/>
    <x v="186"/>
    <s v="CUST0543"/>
    <s v="Gopal Menon"/>
    <s v="Gold"/>
    <s v="PRD033"/>
    <x v="13"/>
    <x v="1"/>
    <x v="160"/>
    <s v="FreshMart Mysuru Bypass"/>
    <x v="0"/>
    <n v="4027644"/>
    <n v="2.7400385932818292E-4"/>
    <s v="EMP0224"/>
    <s v="Sathish Sekar"/>
    <s v="Operations"/>
    <n v="4"/>
    <n v="239.91"/>
    <x v="0"/>
    <n v="0"/>
    <n v="1103.5899999999999"/>
    <n v="708.12"/>
    <n v="395.47"/>
    <n v="0.35834866209371241"/>
    <s v="Wallet"/>
    <s v="Not Returned"/>
    <s v="Online"/>
    <x v="408"/>
    <s v="Weekend"/>
  </r>
  <r>
    <s v="INV101742"/>
    <x v="303"/>
    <s v="CUST0048"/>
    <s v="Chandran Gupta"/>
    <s v="Silver"/>
    <s v="PRD048"/>
    <x v="104"/>
    <x v="5"/>
    <x v="33"/>
    <s v="FreshMart Mysuru Circle"/>
    <x v="0"/>
    <n v="968457"/>
    <n v="1.296495352917063E-4"/>
    <s v="EMP0017"/>
    <s v="Ovi Sharma"/>
    <s v="Sales"/>
    <n v="1"/>
    <n v="147.72"/>
    <x v="1"/>
    <n v="22.16"/>
    <n v="125.56"/>
    <n v="109.21"/>
    <n v="16.350000000000001"/>
    <n v="0.13021662949984072"/>
    <s v="Wallet"/>
    <s v="Not Returned"/>
    <s v="In-Store"/>
    <x v="748"/>
    <s v="Weekday"/>
  </r>
  <r>
    <s v="INV101757"/>
    <x v="330"/>
    <s v="CUST0145"/>
    <s v="Sangeetha Pillai"/>
    <s v="Bronze"/>
    <s v="PRD031"/>
    <x v="90"/>
    <x v="1"/>
    <x v="175"/>
    <s v="Missing Store"/>
    <x v="0"/>
    <s v="Missing Target"/>
    <e v="#VALUE!"/>
    <s v="EMP0151"/>
    <s v="Arun Subramaniam"/>
    <s v="Billing"/>
    <n v="2"/>
    <n v="342.46"/>
    <x v="0"/>
    <n v="0"/>
    <n v="684.92"/>
    <n v="543.55999999999995"/>
    <n v="141.36000000000001"/>
    <n v="0.20638906733633128"/>
    <s v="Wallet"/>
    <s v="Not Returned"/>
    <s v="In-Store"/>
    <x v="478"/>
    <s v="Weekday"/>
  </r>
  <r>
    <s v="INV101758"/>
    <x v="245"/>
    <s v="CUST0558"/>
    <s v="Banu Sekar"/>
    <s v="Silver"/>
    <s v="PRD031"/>
    <x v="90"/>
    <x v="1"/>
    <x v="70"/>
    <s v="FreshMart Hyderabad Main Road"/>
    <x v="0"/>
    <n v="970105"/>
    <n v="4.0596636446570215E-4"/>
    <s v="EMP0308"/>
    <s v="Thenmozhi Selvam"/>
    <s v="Cashier"/>
    <n v="1"/>
    <n v="342.46"/>
    <x v="0"/>
    <n v="0"/>
    <n v="393.83"/>
    <n v="271.77999999999997"/>
    <n v="122.05"/>
    <n v="0.30990528908412257"/>
    <s v="Wallet"/>
    <s v="Not Returned"/>
    <s v="In-Store"/>
    <x v="327"/>
    <s v="Weekend"/>
  </r>
  <r>
    <s v="INV101771"/>
    <x v="117"/>
    <s v="CUST0654"/>
    <s v="Gokul Sekar"/>
    <s v="Gold"/>
    <s v="PRD083"/>
    <x v="26"/>
    <x v="8"/>
    <x v="0"/>
    <s v="FreshMart Mysuru Colony"/>
    <x v="0"/>
    <n v="808240"/>
    <n v="1.6371003662278532E-3"/>
    <s v="EMP0191"/>
    <s v="Thenmozhi Krishnan"/>
    <s v="Billing"/>
    <n v="3"/>
    <n v="464.27"/>
    <x v="4"/>
    <n v="69.64"/>
    <n v="1323.17"/>
    <n v="1072.4100000000001"/>
    <n v="250.76"/>
    <n v="0.18951457484676948"/>
    <s v="Wallet"/>
    <s v="Not Returned"/>
    <s v="In-Store"/>
    <x v="492"/>
    <s v="Weekday"/>
  </r>
  <r>
    <s v="INV101772"/>
    <x v="99"/>
    <s v="CUST0329"/>
    <s v="Usha Krishnan"/>
    <s v="Gold"/>
    <s v="PRD061"/>
    <x v="130"/>
    <x v="11"/>
    <x v="147"/>
    <s v="FreshMart Delhi Extension"/>
    <x v="2"/>
    <n v="426625"/>
    <n v="7.473026662760035E-3"/>
    <s v="EMP0272"/>
    <s v="Dhanush Pillai"/>
    <s v="Store Manager"/>
    <n v="8"/>
    <n v="364.78"/>
    <x v="4"/>
    <n v="145.91"/>
    <n v="3188.18"/>
    <n v="1773.76"/>
    <n v="1414.42"/>
    <n v="0.44364496358423933"/>
    <s v="Wallet"/>
    <s v="Not Returned"/>
    <s v="In-Store"/>
    <x v="432"/>
    <s v="Weekend"/>
  </r>
  <r>
    <s v="INV101773"/>
    <x v="202"/>
    <s v="CUST0105"/>
    <s v="Revathi Sekar"/>
    <s v="Silver"/>
    <s v="PRD140"/>
    <x v="66"/>
    <x v="10"/>
    <x v="35"/>
    <s v="FreshMart Hyderabad Hub"/>
    <x v="0"/>
    <n v="4125485"/>
    <n v="4.9131920246952784E-4"/>
    <s v="EMP0255"/>
    <s v="Jagan Chettiar"/>
    <s v="Billing"/>
    <n v="5"/>
    <n v="352.51"/>
    <x v="0"/>
    <n v="0"/>
    <n v="2026.93"/>
    <n v="1300.3"/>
    <n v="726.63"/>
    <n v="0.35848795962366731"/>
    <s v="Wallet"/>
    <s v="Not Returned"/>
    <s v="In-Store"/>
    <x v="292"/>
    <s v="Weekend"/>
  </r>
  <r>
    <s v="INV101777"/>
    <x v="113"/>
    <s v="CUST0191"/>
    <s v="Elango Balan"/>
    <s v="Bronze"/>
    <s v="PRD062"/>
    <x v="112"/>
    <x v="11"/>
    <x v="22"/>
    <s v="FreshMart Erode Square"/>
    <x v="2"/>
    <n v="2220333"/>
    <n v="1.9642549113128526E-4"/>
    <s v="EMP0181"/>
    <s v="Madhavan Murugan"/>
    <s v="Sales"/>
    <n v="1"/>
    <n v="446.17"/>
    <x v="1"/>
    <n v="66.930000000000007"/>
    <n v="436.13"/>
    <n v="325.61"/>
    <n v="110.52"/>
    <n v="0.25341068030174491"/>
    <s v="Wallet"/>
    <s v="Not Returned"/>
    <s v="In-Store"/>
    <x v="212"/>
    <s v="Weekend"/>
  </r>
  <r>
    <s v="INV101781"/>
    <x v="362"/>
    <s v="CUST0067"/>
    <s v="Missing Customer Name"/>
    <s v="Silver"/>
    <s v="PRD137"/>
    <x v="120"/>
    <x v="7"/>
    <x v="126"/>
    <s v="FreshMart Pune Square"/>
    <x v="1"/>
    <n v="563088"/>
    <n v="7.8520586480265958E-4"/>
    <s v="EMP0256"/>
    <s v="Vani Naicker"/>
    <s v="Cashier"/>
    <n v="1"/>
    <n v="442.14"/>
    <x v="0"/>
    <n v="0"/>
    <n v="442.14"/>
    <n v="351.87"/>
    <n v="90.27"/>
    <n v="0.20416610123490297"/>
    <s v="Wallet"/>
    <s v="Not Returned"/>
    <s v="In-Store"/>
    <x v="24"/>
    <s v="Weekday"/>
  </r>
  <r>
    <s v="INV101793"/>
    <x v="80"/>
    <s v="CUST0576"/>
    <s v="Vasanthi Chandran"/>
    <s v="Gold"/>
    <s v="PRD034"/>
    <x v="84"/>
    <x v="1"/>
    <x v="125"/>
    <s v="FreshMart Erode Hub"/>
    <x v="0"/>
    <n v="2101567"/>
    <n v="5.8993598586197819E-4"/>
    <s v="EMP0293"/>
    <s v="Jaya Gounder"/>
    <s v="Cashier"/>
    <n v="8"/>
    <n v="134.76"/>
    <x v="0"/>
    <n v="0"/>
    <n v="1239.79"/>
    <n v="778.8"/>
    <n v="460.99"/>
    <n v="0.37182910008953129"/>
    <s v="Wallet"/>
    <s v="Returned"/>
    <s v="In-Store"/>
    <x v="33"/>
    <s v="Weekend"/>
  </r>
  <r>
    <s v="INV101794"/>
    <x v="345"/>
    <s v="CUST0370"/>
    <s v="Jaya Naicker"/>
    <s v="Gold"/>
    <s v="PRD025"/>
    <x v="1"/>
    <x v="1"/>
    <x v="63"/>
    <s v="FreshMart Ahmedabad Complex"/>
    <x v="0"/>
    <n v="1058381"/>
    <n v="2.2214117600372644E-3"/>
    <s v="EMP0313"/>
    <s v="Lokesh Varma"/>
    <s v="HR"/>
    <n v="7"/>
    <n v="419.84"/>
    <x v="3"/>
    <n v="587.78"/>
    <n v="2351.1"/>
    <n v="2001.3"/>
    <n v="349.8"/>
    <n v="0.14878142146229426"/>
    <s v="Wallet"/>
    <s v="Not Returned"/>
    <s v="Online"/>
    <x v="748"/>
    <s v="Weekday"/>
  </r>
  <r>
    <s v="INV101803"/>
    <x v="300"/>
    <s v="CUST0234"/>
    <s v="Lakshmi Pandian"/>
    <s v="Bronze"/>
    <s v="PRD052"/>
    <x v="98"/>
    <x v="5"/>
    <x v="76"/>
    <s v="FreshMart Delhi Towers"/>
    <x v="2"/>
    <n v="808195"/>
    <n v="8.8836233829706947E-4"/>
    <s v="EMP0032"/>
    <s v="Kavya Nair"/>
    <s v="Cashier"/>
    <n v="2"/>
    <n v="328.59"/>
    <x v="4"/>
    <n v="32.86"/>
    <n v="717.97"/>
    <n v="510.98"/>
    <n v="206.99"/>
    <n v="0.28829895399529226"/>
    <s v="Wallet"/>
    <s v="Not Returned"/>
    <s v="In-Store"/>
    <x v="461"/>
    <s v="Weekend"/>
  </r>
  <r>
    <s v="INV101808"/>
    <x v="349"/>
    <s v="CUST0297"/>
    <s v="Nithya Sharma"/>
    <s v="Gold"/>
    <s v="PRD144"/>
    <x v="108"/>
    <x v="10"/>
    <x v="64"/>
    <s v="FreshMart Erode Point"/>
    <x v="0"/>
    <n v="835833"/>
    <n v="2.5415603356172827E-3"/>
    <s v="EMP0261"/>
    <s v="Hari Murugan"/>
    <s v="Sales"/>
    <n v="8"/>
    <n v="265.54000000000002"/>
    <x v="0"/>
    <n v="0"/>
    <n v="2124.3200000000002"/>
    <n v="1488.32"/>
    <n v="636"/>
    <n v="0.29938992242223389"/>
    <s v="Wallet"/>
    <s v="Not Returned"/>
    <s v="In-Store"/>
    <x v="125"/>
    <s v="Weekday"/>
  </r>
  <r>
    <s v="INV101812"/>
    <x v="246"/>
    <s v="CUST0530"/>
    <s v="Deepak Chettiar"/>
    <s v="Silver"/>
    <s v="PRD080"/>
    <x v="106"/>
    <x v="2"/>
    <x v="139"/>
    <s v="FreshMart Kochi Square"/>
    <x v="0"/>
    <n v="429599"/>
    <n v="2.1820581519044506E-3"/>
    <s v="EMP0317"/>
    <s v="Umesh Sharma"/>
    <s v="HR"/>
    <n v="4"/>
    <n v="275.70999999999998"/>
    <x v="1"/>
    <n v="165.43"/>
    <n v="937.41"/>
    <n v="825.2"/>
    <n v="112.21"/>
    <n v="0.11970215807384176"/>
    <s v="Wallet"/>
    <s v="Not Returned"/>
    <s v="In-Store"/>
    <x v="321"/>
    <s v="Weekday"/>
  </r>
  <r>
    <s v="INV101820"/>
    <x v="302"/>
    <s v="CUST0672"/>
    <s v="Chitra Devi"/>
    <s v="Silver"/>
    <s v="PRD144"/>
    <x v="108"/>
    <x v="10"/>
    <x v="11"/>
    <s v="FreshMart Tiruppur Heights"/>
    <x v="0"/>
    <n v="2525315"/>
    <n v="1.9183349403935747E-4"/>
    <s v="EMP0190"/>
    <s v="Balaji Prabhu"/>
    <s v="HR"/>
    <n v="2"/>
    <n v="242.22"/>
    <x v="0"/>
    <n v="0"/>
    <n v="484.44"/>
    <n v="372.08"/>
    <n v="112.36"/>
    <n v="0.2319379076872265"/>
    <s v="Wallet"/>
    <s v="Not Returned"/>
    <s v="Online"/>
    <x v="601"/>
    <s v="Weekday"/>
  </r>
  <r>
    <s v="INV101823"/>
    <x v="100"/>
    <s v="CUST0600"/>
    <s v="Anitha Reddy"/>
    <s v="Gold"/>
    <s v="PRD118"/>
    <x v="117"/>
    <x v="6"/>
    <x v="23"/>
    <s v="FreshMart Ahmedabad Complex"/>
    <x v="1"/>
    <n v="2425092"/>
    <n v="4.912803308080683E-4"/>
    <s v="EMP0276"/>
    <s v="Hari Chettiar"/>
    <s v="Store Manager"/>
    <n v="7"/>
    <n v="170.2"/>
    <x v="0"/>
    <n v="0"/>
    <n v="1191.4000000000001"/>
    <n v="963.48"/>
    <n v="227.92"/>
    <n v="0.19130434782608693"/>
    <s v="Wallet"/>
    <s v="Not Returned"/>
    <s v="In-Store"/>
    <x v="508"/>
    <s v="Weekday"/>
  </r>
  <r>
    <s v="INV101826"/>
    <x v="62"/>
    <s v="CUST0500"/>
    <s v="Nandhini Prabhu"/>
    <s v="Gold"/>
    <s v="PRD033"/>
    <x v="13"/>
    <x v="1"/>
    <x v="114"/>
    <s v="FreshMart Bengaluru Junction"/>
    <x v="0"/>
    <n v="4116030"/>
    <n v="4.0646934060247376E-4"/>
    <s v="EMP0163"/>
    <s v="Revathi Raj"/>
    <s v="Cashier"/>
    <n v="6"/>
    <n v="242.47"/>
    <x v="0"/>
    <n v="0"/>
    <n v="1673.04"/>
    <n v="1062.18"/>
    <n v="610.86"/>
    <n v="0.36511978195380868"/>
    <s v="Wallet"/>
    <s v="Not Returned"/>
    <s v="Online"/>
    <x v="330"/>
    <s v="Weekend"/>
  </r>
  <r>
    <s v="INV101833"/>
    <x v="308"/>
    <s v="CUST0414"/>
    <s v="Jaya Pandian"/>
    <s v="Silver"/>
    <s v="PRD124"/>
    <x v="22"/>
    <x v="6"/>
    <x v="42"/>
    <s v="FreshMart Madurai Colony"/>
    <x v="0"/>
    <n v="2169082"/>
    <n v="3.2314131047143447E-4"/>
    <s v="EMP0285"/>
    <s v="Lalitha Murugan"/>
    <s v="Store Manager"/>
    <n v="5"/>
    <n v="121.9"/>
    <x v="0"/>
    <n v="0"/>
    <n v="700.92"/>
    <n v="544.6"/>
    <n v="156.32"/>
    <n v="0.22302117217371456"/>
    <s v="Wallet"/>
    <s v="Not Returned"/>
    <s v="In-Store"/>
    <x v="339"/>
    <s v="Weekend"/>
  </r>
  <r>
    <s v="INV101842"/>
    <x v="17"/>
    <s v="CUST0031"/>
    <s v="Lalitha Venkataraman"/>
    <s v="Bronze"/>
    <s v="PRD066"/>
    <x v="73"/>
    <x v="11"/>
    <x v="73"/>
    <s v="FreshMart Hyderabad Market"/>
    <x v="0"/>
    <n v="1996693"/>
    <n v="4.6799382779425783E-4"/>
    <s v="EMP0289"/>
    <s v="Uma Kumar"/>
    <s v="Cashier"/>
    <n v="2"/>
    <n v="491.81"/>
    <x v="4"/>
    <n v="49.18"/>
    <n v="934.44"/>
    <n v="731.14"/>
    <n v="203.3"/>
    <n v="0.21756346046830188"/>
    <s v="Wallet"/>
    <s v="Not Returned"/>
    <s v="Mobile App"/>
    <x v="505"/>
    <s v="Weekday"/>
  </r>
  <r>
    <s v="INV101845"/>
    <x v="73"/>
    <s v="CUST0119"/>
    <s v="Nandhini Naidu"/>
    <s v="Gold"/>
    <s v="PRD107"/>
    <x v="81"/>
    <x v="3"/>
    <x v="128"/>
    <s v="FreshMart Mumbai Bypass"/>
    <x v="1"/>
    <n v="1021792"/>
    <n v="1.3194368325451756E-3"/>
    <s v="EMP0301"/>
    <s v="Kalpana Prabhu"/>
    <s v="Inventory"/>
    <n v="3"/>
    <n v="459.74"/>
    <x v="1"/>
    <n v="206.88"/>
    <n v="1348.19"/>
    <n v="1045.23"/>
    <n v="302.95999999999998"/>
    <n v="0.22471610084631985"/>
    <s v="Wallet"/>
    <s v="Not Returned"/>
    <s v="In-Store"/>
    <x v="749"/>
    <s v="Weekend"/>
  </r>
  <r>
    <s v="INV101854"/>
    <x v="308"/>
    <s v="CUST0699"/>
    <s v="Karthik Iyer"/>
    <s v="Gold"/>
    <s v="PRD034"/>
    <x v="84"/>
    <x v="1"/>
    <x v="99"/>
    <s v="FreshMart Salem Extension"/>
    <x v="0"/>
    <n v="476658"/>
    <n v="1.2619110557254888E-3"/>
    <s v="EMP0229"/>
    <s v="Udhay Sekar"/>
    <s v="Sales"/>
    <n v="4"/>
    <n v="130.76"/>
    <x v="0"/>
    <n v="0"/>
    <n v="601.5"/>
    <n v="389.4"/>
    <n v="212.1"/>
    <n v="0.35261845386533663"/>
    <s v="Wallet"/>
    <s v="Not Returned"/>
    <s v="In-Store"/>
    <x v="274"/>
    <s v="Weekend"/>
  </r>
  <r>
    <s v="INV101855"/>
    <x v="18"/>
    <s v="CUST0655"/>
    <s v="Sangeetha Mudaliar"/>
    <s v="Silver"/>
    <s v="PRD029"/>
    <x v="11"/>
    <x v="1"/>
    <x v="84"/>
    <s v="FreshMart Chennai Central"/>
    <x v="0"/>
    <n v="471467"/>
    <n v="1.4608657657906067E-3"/>
    <s v="EMP0150"/>
    <s v="Dhanya Iyer"/>
    <s v="Operations"/>
    <n v="2"/>
    <n v="332.73"/>
    <x v="2"/>
    <n v="66.55"/>
    <n v="688.75"/>
    <n v="522.44000000000005"/>
    <n v="166.31"/>
    <n v="0.24146642468239565"/>
    <s v="Wallet"/>
    <s v="Not Returned"/>
    <s v="In-Store"/>
    <x v="107"/>
    <s v="Weekend"/>
  </r>
  <r>
    <s v="INV101861"/>
    <x v="95"/>
    <s v="CUST0587"/>
    <s v="Uma Iyer"/>
    <s v="Bronze"/>
    <s v="PRD035"/>
    <x v="29"/>
    <x v="1"/>
    <x v="18"/>
    <s v="FreshMart Mysuru Junction"/>
    <x v="0"/>
    <n v="2561982"/>
    <n v="4.5188842076173839E-4"/>
    <s v="EMP0265"/>
    <s v="Padma Subramaniam"/>
    <s v="Operations"/>
    <n v="2"/>
    <n v="503.36"/>
    <x v="0"/>
    <n v="0"/>
    <n v="1157.73"/>
    <n v="779.6"/>
    <n v="378.13"/>
    <n v="0.32661328634482995"/>
    <s v="Wallet"/>
    <s v="Not Returned"/>
    <s v="Online"/>
    <x v="258"/>
    <s v="Weekend"/>
  </r>
  <r>
    <s v="INV101872"/>
    <x v="262"/>
    <s v="CUST0597"/>
    <s v="Nagarajan Gounder"/>
    <s v="Bronze"/>
    <s v="PRD050"/>
    <x v="40"/>
    <x v="5"/>
    <x v="142"/>
    <s v="FreshMart Tiruppur Circle"/>
    <x v="0"/>
    <n v="924804"/>
    <n v="5.4249332831605404E-5"/>
    <s v="EMP0059"/>
    <s v="Ezhil Rao"/>
    <s v="Billing"/>
    <n v="1"/>
    <n v="51.33"/>
    <x v="1"/>
    <n v="7.7"/>
    <n v="50.17"/>
    <n v="37.479999999999997"/>
    <n v="12.69"/>
    <n v="0.25294000398644606"/>
    <s v="Wallet"/>
    <s v="Not Returned"/>
    <s v="In-Store"/>
    <x v="195"/>
    <s v="Weekend"/>
  </r>
  <r>
    <s v="INV101873"/>
    <x v="84"/>
    <s v="CUST0402"/>
    <s v="Usha Raj"/>
    <s v="Gold"/>
    <s v="PRD027"/>
    <x v="17"/>
    <x v="1"/>
    <x v="48"/>
    <s v="FreshMart Nagpur Crossing"/>
    <x v="1"/>
    <n v="2496578"/>
    <n v="1.8118801014829099E-4"/>
    <s v="EMP0070"/>
    <s v="Umesh Subramaniam"/>
    <s v="Sales"/>
    <n v="4"/>
    <n v="141.36000000000001"/>
    <x v="3"/>
    <n v="113.09"/>
    <n v="452.35"/>
    <n v="427.96"/>
    <n v="24.39"/>
    <n v="5.3918425997568256E-2"/>
    <s v="Wallet"/>
    <s v="Not Returned"/>
    <s v="In-Store"/>
    <x v="597"/>
    <s v="Weekday"/>
  </r>
  <r>
    <s v="INV101877"/>
    <x v="252"/>
    <s v="CUST0543"/>
    <s v="Gopal Menon"/>
    <s v="Gold"/>
    <s v="PRD013"/>
    <x v="44"/>
    <x v="0"/>
    <x v="10"/>
    <s v="FreshMart Salem Main Road"/>
    <x v="0"/>
    <n v="838760"/>
    <n v="6.6486241594735079E-4"/>
    <s v="EMP0033"/>
    <s v="Geetha Subramaniam"/>
    <s v="Sales"/>
    <n v="3"/>
    <n v="161.63999999999999"/>
    <x v="0"/>
    <n v="0"/>
    <n v="557.66"/>
    <n v="372.72"/>
    <n v="-396.41"/>
    <n v="-0.71084531793565986"/>
    <s v="Wallet"/>
    <s v="Not Returned"/>
    <s v="In-Store"/>
    <x v="102"/>
    <s v="Weekend"/>
  </r>
  <r>
    <s v="INV101900"/>
    <x v="336"/>
    <s v="CUST0215"/>
    <s v="Nithya Nathan"/>
    <s v="Bronze"/>
    <s v="PRD146"/>
    <x v="74"/>
    <x v="10"/>
    <x v="27"/>
    <s v="FreshMart Madurai Circle"/>
    <x v="0"/>
    <n v="2005131"/>
    <n v="9.9345130068808471E-5"/>
    <s v="EMP0068"/>
    <s v="Manoj Subramaniam"/>
    <s v="Sales"/>
    <n v="3"/>
    <n v="66.400000000000006"/>
    <x v="0"/>
    <n v="0"/>
    <n v="199.2"/>
    <n v="149.97"/>
    <n v="49.23"/>
    <n v="0.24713855421686748"/>
    <s v="Wallet"/>
    <s v="Not Returned"/>
    <s v="In-Store"/>
    <x v="609"/>
    <s v="Weekday"/>
  </r>
  <r>
    <s v="INV101901"/>
    <x v="327"/>
    <s v="CUST0412"/>
    <s v="Kalpana Gounder"/>
    <s v="Gold"/>
    <s v="PRD035"/>
    <x v="29"/>
    <x v="1"/>
    <x v="93"/>
    <s v="FreshMart Coimbatore Colony"/>
    <x v="1"/>
    <n v="516958"/>
    <n v="3.1220331245478358E-3"/>
    <s v="EMP0061"/>
    <s v="Poornima Devi"/>
    <s v="Billing"/>
    <n v="3"/>
    <n v="566.29999999999995"/>
    <x v="4"/>
    <n v="84.94"/>
    <n v="1613.96"/>
    <n v="1169.4000000000001"/>
    <n v="444.56"/>
    <n v="0.27544672730427022"/>
    <s v="Wallet"/>
    <s v="Not Returned"/>
    <s v="In-Store"/>
    <x v="282"/>
    <s v="Weekday"/>
  </r>
  <r>
    <s v="INV101907"/>
    <x v="102"/>
    <s v="CUST0076"/>
    <s v="Senthil Chandran"/>
    <s v="Gold"/>
    <s v="PRD018"/>
    <x v="0"/>
    <x v="0"/>
    <x v="50"/>
    <s v="FreshMart Tiruppur Extension"/>
    <x v="0"/>
    <n v="2203116"/>
    <n v="3.4327289166798298E-4"/>
    <s v="EMP0187"/>
    <s v="Yogesh Naidu"/>
    <s v="Billing"/>
    <n v="3"/>
    <n v="252.09"/>
    <x v="0"/>
    <n v="0"/>
    <n v="756.27"/>
    <n v="573.6"/>
    <n v="182.67"/>
    <n v="0.24154071958427545"/>
    <s v="Wallet"/>
    <s v="Not Returned"/>
    <s v="In-Store"/>
    <x v="510"/>
    <s v="Weekday"/>
  </r>
  <r>
    <s v="INV101910"/>
    <x v="338"/>
    <s v="CUST0652"/>
    <s v="Naveen Pillai"/>
    <s v="Silver"/>
    <s v="PRD020"/>
    <x v="80"/>
    <x v="0"/>
    <x v="133"/>
    <s v="FreshMart Coimbatore Circle"/>
    <x v="0"/>
    <n v="2118448"/>
    <n v="2.3585662711569978E-4"/>
    <s v="EMP0051"/>
    <s v="Thenmozhi Prabhu"/>
    <s v="Billing"/>
    <n v="5"/>
    <n v="99.93"/>
    <x v="0"/>
    <n v="0"/>
    <n v="499.65"/>
    <n v="430.25"/>
    <n v="69.400000000000006"/>
    <n v="0.13889722805964178"/>
    <s v="Wallet"/>
    <s v="Not Returned"/>
    <s v="Online"/>
    <x v="585"/>
    <s v="Weekday"/>
  </r>
  <r>
    <s v="INV101927"/>
    <x v="66"/>
    <s v="CUST0475"/>
    <s v="Gopal Prabhu"/>
    <s v="Gold"/>
    <s v="PRD026"/>
    <x v="99"/>
    <x v="1"/>
    <x v="111"/>
    <s v="FreshMart Nagpur Arcade"/>
    <x v="1"/>
    <n v="1069200"/>
    <n v="2.4113729891507667E-3"/>
    <s v="EMP0259"/>
    <s v="Ramesh Sekar"/>
    <s v="Inventory"/>
    <n v="7"/>
    <n v="368.32"/>
    <x v="0"/>
    <n v="0"/>
    <n v="2578.2399999999998"/>
    <n v="1730.75"/>
    <n v="847.49"/>
    <n v="0.32870873153779323"/>
    <s v="Wallet"/>
    <s v="Not Returned"/>
    <s v="In-Store"/>
    <x v="410"/>
    <s v="Weekday"/>
  </r>
  <r>
    <s v="INV101937"/>
    <x v="135"/>
    <s v="CUST0121"/>
    <s v="Venkat Achari"/>
    <s v="Silver"/>
    <s v="PRD050"/>
    <x v="40"/>
    <x v="5"/>
    <x v="90"/>
    <s v="FreshMart Mysuru Complex"/>
    <x v="0"/>
    <n v="433000"/>
    <n v="3.885219399538106E-4"/>
    <s v="EMP0222"/>
    <s v="Poornima Rao"/>
    <s v="Inventory"/>
    <n v="3"/>
    <n v="51.33"/>
    <x v="4"/>
    <n v="7.7"/>
    <n v="168.23"/>
    <n v="112.44"/>
    <n v="55.79"/>
    <n v="0.33162931700647924"/>
    <s v="Wallet"/>
    <s v="Not Returned"/>
    <s v="In-Store"/>
    <x v="56"/>
    <s v="Weekend"/>
  </r>
  <r>
    <s v="INV101946"/>
    <x v="42"/>
    <s v="CUST0297"/>
    <s v="Nithya Sharma"/>
    <s v="Gold"/>
    <s v="PRD123"/>
    <x v="65"/>
    <x v="6"/>
    <x v="89"/>
    <s v="FreshMart Salem Bypass"/>
    <x v="0"/>
    <n v="5200952"/>
    <n v="3.3485408056063579E-4"/>
    <s v="EMP0115"/>
    <s v="Vasanth Menon"/>
    <s v="Store Manager"/>
    <n v="8"/>
    <n v="189.3"/>
    <x v="0"/>
    <n v="0"/>
    <n v="1741.56"/>
    <n v="1267.44"/>
    <n v="474.12"/>
    <n v="0.27223868256046302"/>
    <s v="Wallet"/>
    <s v="Not Returned"/>
    <s v="Mobile App"/>
    <x v="623"/>
    <s v="Weekend"/>
  </r>
  <r>
    <s v="INV101947"/>
    <x v="109"/>
    <s v="CUST0303"/>
    <s v="Kamala Subramaniam"/>
    <s v="Silver"/>
    <s v="PRD085"/>
    <x v="117"/>
    <x v="8"/>
    <x v="136"/>
    <s v="FreshMart Salem Colony"/>
    <x v="0"/>
    <n v="461555"/>
    <n v="4.611043104288763E-3"/>
    <s v="EMP0074"/>
    <s v="Indira Varma"/>
    <s v="Sales"/>
    <n v="5"/>
    <n v="389.61"/>
    <x v="4"/>
    <n v="97.4"/>
    <n v="2128.25"/>
    <n v="1680.35"/>
    <n v="447.9"/>
    <n v="0.21045459884881945"/>
    <s v="Wallet"/>
    <s v="Not Returned"/>
    <s v="In-Store"/>
    <x v="218"/>
    <s v="Weekend"/>
  </r>
  <r>
    <s v="INV101948"/>
    <x v="126"/>
    <s v="CUST0016"/>
    <s v="Vani Pandian"/>
    <s v="Bronze"/>
    <s v="PRD014"/>
    <x v="67"/>
    <x v="0"/>
    <x v="12"/>
    <s v="FreshMart Erode Circle"/>
    <x v="0"/>
    <n v="4909566"/>
    <n v="1.7706249391494073E-4"/>
    <s v="EMP0190"/>
    <s v="Balaji Prabhu"/>
    <s v="HR"/>
    <n v="2"/>
    <n v="434.65"/>
    <x v="0"/>
    <n v="0"/>
    <n v="869.3"/>
    <n v="703.26"/>
    <n v="166.04"/>
    <n v="0.19100425629817094"/>
    <s v="Wallet"/>
    <s v="Not Returned"/>
    <s v="In-Store"/>
    <x v="312"/>
    <s v="Weekday"/>
  </r>
  <r>
    <s v="INV101951"/>
    <x v="106"/>
    <s v="CUST0605"/>
    <s v="Arun Iyer"/>
    <s v="Gold"/>
    <s v="PRD140"/>
    <x v="66"/>
    <x v="10"/>
    <x v="59"/>
    <s v="FreshMart Mysuru Square"/>
    <x v="0"/>
    <n v="4282083"/>
    <n v="6.2313131249440987E-4"/>
    <s v="EMP0105"/>
    <s v="Nagarajan Mudaliar"/>
    <s v="Cashier"/>
    <n v="7"/>
    <n v="389.96"/>
    <x v="1"/>
    <n v="409.46"/>
    <n v="2668.3"/>
    <n v="1820.42"/>
    <n v="847.88"/>
    <n v="0.31776037177228944"/>
    <s v="Wallet"/>
    <s v="Not Returned"/>
    <s v="Online"/>
    <x v="342"/>
    <s v="Weekend"/>
  </r>
  <r>
    <s v="INV101961"/>
    <x v="30"/>
    <s v="CUST0263"/>
    <s v="Deepa Kumar"/>
    <s v="Gold"/>
    <s v="PRD085"/>
    <x v="117"/>
    <x v="8"/>
    <x v="29"/>
    <s v="FreshMart Ahmedabad Hub"/>
    <x v="0"/>
    <n v="489039"/>
    <n v="5.3849897451941457E-3"/>
    <s v="EMP0123"/>
    <s v="Sundar Sharma"/>
    <s v="Cashier"/>
    <n v="6"/>
    <n v="401.75"/>
    <x v="4"/>
    <n v="120.53"/>
    <n v="2633.47"/>
    <n v="2016.42"/>
    <n v="617.04999999999995"/>
    <n v="0.23431062438531672"/>
    <s v="Wallet"/>
    <s v="Not Returned"/>
    <s v="In-Store"/>
    <x v="750"/>
    <s v="Weekend"/>
  </r>
  <r>
    <s v="INV101963"/>
    <x v="19"/>
    <s v="CUST0571"/>
    <s v="Nirmala Iyer"/>
    <s v="Gold"/>
    <s v="PRD130"/>
    <x v="128"/>
    <x v="7"/>
    <x v="53"/>
    <s v="FreshMart Tiruppur Towers"/>
    <x v="0"/>
    <n v="496445"/>
    <n v="6.7509794639889608E-3"/>
    <s v="EMP0296"/>
    <s v="Vani Venkataraman"/>
    <s v="Billing"/>
    <n v="6"/>
    <n v="571.44000000000005"/>
    <x v="1"/>
    <n v="514.29999999999995"/>
    <n v="3351.49"/>
    <n v="2387.52"/>
    <n v="963.97"/>
    <n v="0.28762431038135278"/>
    <s v="Wallet"/>
    <s v="Not Returned"/>
    <s v="Mobile App"/>
    <x v="386"/>
    <s v="Weekend"/>
  </r>
  <r>
    <s v="INV101977"/>
    <x v="281"/>
    <s v="CUST0060"/>
    <s v="Anand Subramaniam"/>
    <s v="Gold"/>
    <s v="PRD125"/>
    <x v="31"/>
    <x v="6"/>
    <x v="79"/>
    <s v="FreshMart Mysuru Arcade"/>
    <x v="0"/>
    <n v="1009286"/>
    <n v="6.5285756465461719E-4"/>
    <s v="EMP0121"/>
    <s v="Nithya Selvam"/>
    <s v="Cashier"/>
    <n v="3"/>
    <n v="219.64"/>
    <x v="0"/>
    <n v="0"/>
    <n v="658.92"/>
    <n v="586.32000000000005"/>
    <n v="72.599999999999994"/>
    <n v="0.110180295028228"/>
    <s v="Wallet"/>
    <s v="Not Returned"/>
    <s v="Mobile App"/>
    <x v="49"/>
    <s v="Weekday"/>
  </r>
  <r>
    <s v="INV101979"/>
    <x v="172"/>
    <s v="CUST0496"/>
    <s v="Senthil Venkataraman"/>
    <s v="Gold"/>
    <s v="PRD098"/>
    <x v="94"/>
    <x v="4"/>
    <x v="11"/>
    <s v="FreshMart Tiruppur Heights"/>
    <x v="0"/>
    <n v="2525315"/>
    <n v="2.3755056299907141E-4"/>
    <s v="EMP0190"/>
    <s v="Balaji Prabhu"/>
    <s v="HR"/>
    <n v="7"/>
    <n v="93.15"/>
    <x v="3"/>
    <n v="130.41"/>
    <n v="599.89"/>
    <n v="483.63"/>
    <n v="116.26"/>
    <n v="0.19380219706946275"/>
    <s v="Wallet"/>
    <s v="Not Returned"/>
    <s v="In-Store"/>
    <x v="751"/>
    <s v="Weekend"/>
  </r>
  <r>
    <s v="INV102360"/>
    <x v="143"/>
    <s v="CUST0018"/>
    <s v="Kalpana Murugan"/>
    <s v="Silver"/>
    <s v="PRD026"/>
    <x v="99"/>
    <x v="1"/>
    <x v="114"/>
    <s v="FreshMart Bengaluru Junction"/>
    <x v="0"/>
    <n v="4116030"/>
    <n v="2.2828307859758067E-4"/>
    <s v="EMP0163"/>
    <s v="Revathi Raj"/>
    <s v="Cashier"/>
    <n v="3"/>
    <n v="329.69"/>
    <x v="4"/>
    <n v="49.45"/>
    <n v="939.62"/>
    <n v="741.75"/>
    <n v="197.87"/>
    <n v="0.21058513015900046"/>
    <s v="Wallet"/>
    <s v="Not Returned"/>
    <s v="In-Store"/>
    <x v="24"/>
    <s v="Weekday"/>
  </r>
  <r>
    <s v="INV101989"/>
    <x v="86"/>
    <s v="CUST0641"/>
    <s v="Charulatha Raj"/>
    <s v="Silver"/>
    <s v="PRD126"/>
    <x v="79"/>
    <x v="6"/>
    <x v="104"/>
    <s v="FreshMart Salem Complex"/>
    <x v="0"/>
    <n v="4677332"/>
    <n v="3.0831251662272424E-4"/>
    <s v="EMP0247"/>
    <s v="Sudha Balan"/>
    <s v="Sales"/>
    <n v="4"/>
    <n v="360.52"/>
    <x v="0"/>
    <n v="0"/>
    <n v="1442.08"/>
    <n v="1297.92"/>
    <n v="144.16"/>
    <n v="9.9966714745367807E-2"/>
    <s v="Wallet"/>
    <s v="Not Returned"/>
    <s v="In-Store"/>
    <x v="494"/>
    <s v="Weekday"/>
  </r>
  <r>
    <s v="INV101992"/>
    <x v="340"/>
    <s v="CUST0671"/>
    <s v="Nagarajan Raj"/>
    <s v="Gold"/>
    <s v="PRD030"/>
    <x v="9"/>
    <x v="1"/>
    <x v="96"/>
    <s v="FreshMart Surat Central"/>
    <x v="1"/>
    <n v="969110"/>
    <n v="6.5366160704151237E-4"/>
    <s v="EMP0217"/>
    <s v="Radha Pillai"/>
    <s v="Sales"/>
    <n v="4"/>
    <n v="197.96"/>
    <x v="3"/>
    <n v="158.37"/>
    <n v="633.47"/>
    <n v="568"/>
    <n v="65.47"/>
    <n v="0.10335138207018485"/>
    <s v="Wallet"/>
    <s v="Not Returned"/>
    <s v="Online"/>
    <x v="671"/>
    <s v="Weekday"/>
  </r>
  <r>
    <s v="INV101994"/>
    <x v="128"/>
    <s v="CUST0016"/>
    <s v="Vani Pandian"/>
    <s v="Bronze"/>
    <s v="PRD087"/>
    <x v="19"/>
    <x v="8"/>
    <x v="125"/>
    <s v="FreshMart Erode Hub"/>
    <x v="0"/>
    <n v="2101567"/>
    <n v="0"/>
    <s v="EMP0295"/>
    <s v="Lakshmi Nair"/>
    <s v="Inventory"/>
    <n v="2"/>
    <n v="71.290000000000006"/>
    <x v="4"/>
    <n v="7.13"/>
    <m/>
    <n v="118.74"/>
    <n v="16.71"/>
    <n v="0"/>
    <s v="Wallet"/>
    <s v="Not Returned"/>
    <s v="In-Store"/>
    <x v="46"/>
    <s v="Weekday"/>
  </r>
  <r>
    <s v="INV102007"/>
    <x v="95"/>
    <s v="CUST0303"/>
    <s v="Kamala Subramaniam"/>
    <s v="Silver"/>
    <s v="PRD013"/>
    <x v="44"/>
    <x v="0"/>
    <x v="10"/>
    <s v="FreshMart Salem Main Road"/>
    <x v="0"/>
    <n v="838760"/>
    <n v="6.292383995421813E-4"/>
    <s v="EMP0132"/>
    <s v="Radha Balan"/>
    <s v="Sales"/>
    <n v="3"/>
    <n v="161.03"/>
    <x v="4"/>
    <n v="24.15"/>
    <n v="527.78"/>
    <n v="372.72"/>
    <n v="155.06"/>
    <n v="0.29379665769828339"/>
    <s v="Wallet"/>
    <s v="Not Returned"/>
    <s v="Online"/>
    <x v="153"/>
    <s v="Weekend"/>
  </r>
  <r>
    <s v="INV102022"/>
    <x v="320"/>
    <s v="CUST0567"/>
    <s v="Bharath Balan"/>
    <s v="Gold"/>
    <s v="PRD026"/>
    <x v="99"/>
    <x v="1"/>
    <x v="125"/>
    <s v="FreshMart Erode Hub"/>
    <x v="0"/>
    <n v="2101567"/>
    <n v="8.0685031693017645E-4"/>
    <s v="EMP0295"/>
    <s v="Lakshmi Nair"/>
    <s v="Inventory"/>
    <n v="5"/>
    <n v="356.98"/>
    <x v="4"/>
    <n v="89.25"/>
    <n v="1695.65"/>
    <n v="1236.25"/>
    <n v="459.4"/>
    <n v="0.27092855247250314"/>
    <s v="Wallet"/>
    <s v="Not Returned"/>
    <s v="In-Store"/>
    <x v="540"/>
    <s v="Weekday"/>
  </r>
  <r>
    <s v="INV102027"/>
    <x v="50"/>
    <s v="CUST0325"/>
    <s v="Meena Kumar"/>
    <s v="Bronze"/>
    <s v="PRD035"/>
    <x v="29"/>
    <x v="1"/>
    <x v="4"/>
    <s v="FreshMart Hyderabad Towers"/>
    <x v="0"/>
    <n v="1041021"/>
    <n v="5.5605026219451869E-4"/>
    <s v="EMP0342"/>
    <s v="Umesh Varma"/>
    <s v="Inventory"/>
    <n v="1"/>
    <n v="503.36"/>
    <x v="0"/>
    <n v="0"/>
    <n v="578.86"/>
    <n v="389.8"/>
    <n v="189.06"/>
    <n v="0.3266074698545417"/>
    <s v="Wallet"/>
    <s v="Not Returned"/>
    <s v="Online"/>
    <x v="574"/>
    <s v="Weekend"/>
  </r>
  <r>
    <s v="INV102039"/>
    <x v="287"/>
    <s v="CUST0480"/>
    <s v="Aishwarya Balan"/>
    <s v="Bronze"/>
    <s v="PRD094"/>
    <x v="109"/>
    <x v="4"/>
    <x v="57"/>
    <s v="FreshMart Hyderabad Extension"/>
    <x v="0"/>
    <n v="2273658"/>
    <n v="4.2037104964774826E-4"/>
    <s v="EMP0021"/>
    <s v="Tamil Nathan"/>
    <s v="Inventory"/>
    <n v="4"/>
    <n v="298.68"/>
    <x v="3"/>
    <n v="238.94"/>
    <n v="955.78"/>
    <n v="1002.76"/>
    <n v="-46.98"/>
    <n v="-4.9153570905438489E-2"/>
    <s v="Wallet"/>
    <s v="Not Returned"/>
    <s v="In-Store"/>
    <x v="586"/>
    <s v="Weekday"/>
  </r>
  <r>
    <s v="INV102053"/>
    <x v="204"/>
    <s v="CUST0099"/>
    <s v="Lakshmi Krishnan"/>
    <s v="Silver"/>
    <s v="PRD097"/>
    <x v="7"/>
    <x v="4"/>
    <x v="137"/>
    <s v="FreshMart Surat Arcade"/>
    <x v="1"/>
    <n v="1016387"/>
    <n v="2.0701169928383579E-3"/>
    <s v="EMP0018"/>
    <s v="Chandran Kumar"/>
    <s v="Cashier"/>
    <n v="5"/>
    <n v="365.92"/>
    <x v="0"/>
    <n v="0"/>
    <n v="2104.04"/>
    <n v="1551.9"/>
    <n v="552.14"/>
    <n v="0.26241896541890836"/>
    <s v="Wallet"/>
    <s v="Not Returned"/>
    <s v="In-Store"/>
    <x v="565"/>
    <s v="Weekend"/>
  </r>
  <r>
    <s v="INV102056"/>
    <x v="60"/>
    <s v="CUST0692"/>
    <s v="Ovi Mudaliar"/>
    <s v="Silver"/>
    <s v="PRD049"/>
    <x v="126"/>
    <x v="5"/>
    <x v="21"/>
    <s v="FreshMart Coimbatore Main Road"/>
    <x v="0"/>
    <n v="456496"/>
    <n v="2.7522037432967648E-3"/>
    <s v="EMP0233"/>
    <s v="Sangeetha Balan"/>
    <s v="Sales"/>
    <n v="3"/>
    <n v="418.79"/>
    <x v="0"/>
    <n v="0"/>
    <n v="1256.3699999999999"/>
    <n v="926.82"/>
    <n v="329.55"/>
    <n v="0.26230330237111682"/>
    <s v="Wallet"/>
    <s v="Not Returned"/>
    <s v="In-Store"/>
    <x v="17"/>
    <s v="Weekday"/>
  </r>
  <r>
    <s v="INV102058"/>
    <x v="312"/>
    <s v="CUST0595"/>
    <s v="Lalitha Devi"/>
    <s v="Bronze"/>
    <s v="PRD009"/>
    <x v="21"/>
    <x v="9"/>
    <x v="14"/>
    <s v="FreshMart Bengaluru Circle"/>
    <x v="0"/>
    <n v="926537"/>
    <n v="1.2144684993691563E-3"/>
    <s v="EMP0263"/>
    <s v="Vani Nair"/>
    <s v="Cashier"/>
    <n v="2"/>
    <n v="661.91"/>
    <x v="1"/>
    <n v="198.57"/>
    <n v="1125.25"/>
    <n v="797.44"/>
    <n v="327.81"/>
    <n v="0.29132192846034216"/>
    <s v="Wallet"/>
    <s v="Not Returned"/>
    <s v="In-Store"/>
    <x v="87"/>
    <s v="Weekday"/>
  </r>
  <r>
    <s v="INV102062"/>
    <x v="162"/>
    <s v="CUST0572"/>
    <s v="Chandrasekar Balan"/>
    <s v="Gold"/>
    <s v="PRD004"/>
    <x v="89"/>
    <x v="9"/>
    <x v="168"/>
    <s v="FreshMart Jaipur Junction"/>
    <x v="2"/>
    <n v="4786252"/>
    <n v="6.0454819345074186E-4"/>
    <s v="EMP0260"/>
    <s v="Kamala Prabhu"/>
    <s v="Billing"/>
    <n v="7"/>
    <n v="413.36"/>
    <x v="0"/>
    <n v="0"/>
    <n v="2893.52"/>
    <n v="1655.78"/>
    <n v="1237.74"/>
    <n v="0.42776272498548479"/>
    <s v="Wallet"/>
    <s v="Not Returned"/>
    <s v="Mobile App"/>
    <x v="114"/>
    <s v="Weekday"/>
  </r>
  <r>
    <s v="INV102067"/>
    <x v="186"/>
    <s v="CUST0505"/>
    <s v="Yazhini Sekar"/>
    <s v="Gold"/>
    <s v="PRD011"/>
    <x v="86"/>
    <x v="9"/>
    <x v="32"/>
    <s v="FreshMart Bengaluru Colony"/>
    <x v="0"/>
    <n v="4433499"/>
    <n v="2.4069927612479445E-4"/>
    <s v="EMP0182"/>
    <s v="Arun Naicker"/>
    <s v="Operations"/>
    <n v="5"/>
    <n v="185.59"/>
    <x v="0"/>
    <n v="0"/>
    <n v="1067.1400000000001"/>
    <n v="511.15"/>
    <n v="555.99"/>
    <n v="0.52100942706673914"/>
    <s v="Wallet"/>
    <s v="Not Returned"/>
    <s v="In-Store"/>
    <x v="751"/>
    <s v="Weekend"/>
  </r>
  <r>
    <s v="INV102068"/>
    <x v="332"/>
    <s v="CUST0474"/>
    <s v="Geetha Venkataraman"/>
    <s v="Bronze"/>
    <s v="PRD131"/>
    <x v="36"/>
    <x v="7"/>
    <x v="27"/>
    <s v="FreshMart Madurai Circle"/>
    <x v="0"/>
    <n v="2005131"/>
    <n v="7.9246692610108772E-5"/>
    <s v="EMP0068"/>
    <s v="Manoj Subramaniam"/>
    <s v="Sales"/>
    <n v="2"/>
    <n v="93.47"/>
    <x v="1"/>
    <n v="28.04"/>
    <n v="158.9"/>
    <n v="144.58000000000001"/>
    <n v="14.32"/>
    <n v="9.0119572057898042E-2"/>
    <s v="Wallet"/>
    <s v="Not Returned"/>
    <s v="In-Store"/>
    <x v="629"/>
    <s v="Weekday"/>
  </r>
  <r>
    <s v="INV102079"/>
    <x v="29"/>
    <s v="CUST0470"/>
    <s v="Vijay Mudaliar"/>
    <s v="Bronze"/>
    <s v="PRD115"/>
    <x v="20"/>
    <x v="3"/>
    <x v="124"/>
    <s v="FreshMart Erode Extension"/>
    <x v="0"/>
    <n v="5287316"/>
    <n v="2.1141728619965212E-4"/>
    <s v="EMP0232"/>
    <s v="Uma Nathan"/>
    <s v="Operations"/>
    <n v="3"/>
    <n v="372.61"/>
    <x v="0"/>
    <n v="0"/>
    <n v="1117.83"/>
    <n v="959.73"/>
    <n v="158.1"/>
    <n v="0.14143474410241272"/>
    <s v="Wallet"/>
    <s v="Not Returned"/>
    <s v="In-Store"/>
    <x v="187"/>
    <s v="Weekday"/>
  </r>
  <r>
    <s v="INV102080"/>
    <x v="268"/>
    <s v="CUST0633"/>
    <s v="Devi Mudaliar"/>
    <s v="Gold"/>
    <s v="PRD120"/>
    <x v="64"/>
    <x v="6"/>
    <x v="148"/>
    <s v="FreshMart Mysuru Heights"/>
    <x v="0"/>
    <n v="2434234"/>
    <n v="4.082146580813513E-4"/>
    <s v="EMP0173"/>
    <s v="Mala Iyer"/>
    <s v="Inventory"/>
    <n v="7"/>
    <n v="123.44"/>
    <x v="0"/>
    <n v="0"/>
    <n v="993.69"/>
    <n v="650.72"/>
    <n v="342.97"/>
    <n v="0.34514788314263001"/>
    <s v="Wallet"/>
    <s v="Not Returned"/>
    <s v="In-Store"/>
    <x v="708"/>
    <s v="Weekend"/>
  </r>
  <r>
    <s v="INV102087"/>
    <x v="91"/>
    <s v="CUST0088"/>
    <s v="Eswari Achari"/>
    <s v="Silver"/>
    <s v="PRD025"/>
    <x v="1"/>
    <x v="1"/>
    <x v="6"/>
    <s v="FreshMart Surat Junction"/>
    <x v="1"/>
    <n v="2138213"/>
    <n v="1.6142451664076499E-4"/>
    <s v="EMP0257"/>
    <s v="Sangeetha Naidu"/>
    <s v="Cashier"/>
    <n v="1"/>
    <n v="383.51"/>
    <x v="2"/>
    <n v="38.35"/>
    <n v="345.16"/>
    <n v="285.89999999999998"/>
    <n v="59.26"/>
    <n v="0.17168849229342911"/>
    <s v="Wallet"/>
    <s v="Not Returned"/>
    <s v="In-Store"/>
    <x v="649"/>
    <s v="Weekday"/>
  </r>
  <r>
    <s v="INV102091"/>
    <x v="176"/>
    <s v="CUST0052"/>
    <s v="Janani Selvam"/>
    <s v="Gold"/>
    <s v="PRD132"/>
    <x v="58"/>
    <x v="7"/>
    <x v="28"/>
    <s v="FreshMart Bengaluru Square"/>
    <x v="0"/>
    <n v="2183318"/>
    <n v="9.6163270764954999E-4"/>
    <s v="EMP0152"/>
    <s v="Thiru Varma"/>
    <s v="Store Manager"/>
    <n v="5"/>
    <n v="365.14"/>
    <x v="0"/>
    <n v="0"/>
    <n v="2099.5500000000002"/>
    <n v="1269.1500000000001"/>
    <n v="830.4"/>
    <n v="0.39551332428377506"/>
    <s v="Wallet"/>
    <s v="Not Returned"/>
    <s v="In-Store"/>
    <x v="279"/>
    <s v="Weekend"/>
  </r>
  <r>
    <s v="INV102100"/>
    <x v="106"/>
    <s v="CUST0228"/>
    <s v="Sundar Balan"/>
    <s v="Gold"/>
    <s v="PRD097"/>
    <x v="7"/>
    <x v="4"/>
    <x v="86"/>
    <s v="FreshMart Chennai Junction"/>
    <x v="0"/>
    <n v="544019"/>
    <n v="5.1806462641929779E-3"/>
    <s v="EMP0142"/>
    <s v="Sathish Subramaniam"/>
    <s v="Billing"/>
    <n v="6"/>
    <n v="408.46"/>
    <x v="0"/>
    <n v="0"/>
    <n v="2818.37"/>
    <n v="1862.28"/>
    <n v="956.09"/>
    <n v="0.33923508978594014"/>
    <s v="Wallet"/>
    <s v="Not Returned"/>
    <s v="In-Store"/>
    <x v="731"/>
    <s v="Weekend"/>
  </r>
  <r>
    <s v="INV102107"/>
    <x v="47"/>
    <s v="CUST0451"/>
    <s v="Divya Nair"/>
    <s v="Silver"/>
    <s v="PRD005"/>
    <x v="44"/>
    <x v="9"/>
    <x v="16"/>
    <s v="FreshMart Salem Hub"/>
    <x v="0"/>
    <n v="846057"/>
    <n v="1.0618669900491337E-3"/>
    <s v="EMP0105"/>
    <s v="Nagarajan Mudaliar"/>
    <s v="Cashier"/>
    <n v="3"/>
    <n v="332.74"/>
    <x v="2"/>
    <n v="99.82"/>
    <n v="898.4"/>
    <n v="615.80999999999995"/>
    <n v="282.58999999999997"/>
    <n v="0.31454808548530722"/>
    <s v="Wallet"/>
    <s v="Not Returned"/>
    <s v="In-Store"/>
    <x v="139"/>
    <s v="Weekday"/>
  </r>
  <r>
    <s v="INV102111"/>
    <x v="13"/>
    <s v="CUST0394"/>
    <s v="Sudha Mudaliar"/>
    <s v="Gold"/>
    <s v="PRD096"/>
    <x v="132"/>
    <x v="4"/>
    <x v="18"/>
    <s v="FreshMart Mysuru Junction"/>
    <x v="0"/>
    <n v="2561982"/>
    <n v="2.2748013061762336E-4"/>
    <s v="EMP0265"/>
    <s v="Padma Subramaniam"/>
    <s v="Operations"/>
    <n v="3"/>
    <n v="211.16"/>
    <x v="3"/>
    <n v="126.7"/>
    <n v="582.79999999999995"/>
    <n v="510.6"/>
    <n v="72.2"/>
    <n v="0.12388469457789981"/>
    <s v="Wallet"/>
    <s v="Not Returned"/>
    <s v="Mobile App"/>
    <x v="219"/>
    <s v="Weekend"/>
  </r>
  <r>
    <s v="INV102114"/>
    <x v="281"/>
    <s v="CUST0471"/>
    <s v="Latha Subramaniam"/>
    <s v="Silver"/>
    <s v="PRD027"/>
    <x v="17"/>
    <x v="1"/>
    <x v="85"/>
    <s v="FreshMart Mysuru Market"/>
    <x v="0"/>
    <n v="577743"/>
    <n v="2.409548882461579E-4"/>
    <s v="EMP0150"/>
    <s v="Dhanya Iyer"/>
    <s v="Operations"/>
    <n v="1"/>
    <n v="139.21"/>
    <x v="0"/>
    <n v="0"/>
    <n v="139.21"/>
    <n v="106.99"/>
    <n v="32.22"/>
    <n v="0.23144889016593634"/>
    <s v="Wallet"/>
    <s v="Not Returned"/>
    <s v="In-Store"/>
    <x v="745"/>
    <s v="Weekday"/>
  </r>
  <r>
    <s v="INV102115"/>
    <x v="7"/>
    <s v="CUST0303"/>
    <s v="Kamala Subramaniam"/>
    <s v="Silver"/>
    <s v="PRD112"/>
    <x v="16"/>
    <x v="3"/>
    <x v="148"/>
    <s v="FreshMart Mysuru Heights"/>
    <x v="0"/>
    <n v="2434234"/>
    <n v="1.0108724140735853E-4"/>
    <s v="EMP0284"/>
    <s v="Naveen Venkataraman"/>
    <s v="Sales"/>
    <n v="1"/>
    <n v="251.73"/>
    <x v="1"/>
    <n v="37.76"/>
    <n v="246.07"/>
    <n v="210.52"/>
    <n v="35.549999999999997"/>
    <n v="0.144471085463486"/>
    <s v="Wallet"/>
    <s v="Not Returned"/>
    <s v="In-Store"/>
    <x v="201"/>
    <s v="Weekend"/>
  </r>
  <r>
    <s v="INV102117"/>
    <x v="345"/>
    <s v="CUST0007"/>
    <s v="Senthil Pillai"/>
    <s v="Silver"/>
    <s v="PRD095"/>
    <x v="18"/>
    <x v="4"/>
    <x v="89"/>
    <s v="FreshMart Salem Bypass"/>
    <x v="0"/>
    <n v="5200952"/>
    <n v="6.1842524214797596E-5"/>
    <s v="EMP0115"/>
    <s v="Vasanth Menon"/>
    <s v="Store Manager"/>
    <n v="5"/>
    <n v="75.680000000000007"/>
    <x v="1"/>
    <n v="56.76"/>
    <n v="321.64"/>
    <n v="310.7"/>
    <n v="10.94"/>
    <n v="3.4013182439995022E-2"/>
    <s v="Wallet"/>
    <s v="Not Returned"/>
    <s v="In-Store"/>
    <x v="713"/>
    <s v="Weekday"/>
  </r>
  <r>
    <s v="INV102122"/>
    <x v="33"/>
    <s v="CUST0424"/>
    <s v="Sanjay Varma"/>
    <s v="Bronze"/>
    <s v="PRD054"/>
    <x v="75"/>
    <x v="5"/>
    <x v="112"/>
    <s v="FreshMart Kochi Extension"/>
    <x v="0"/>
    <n v="5240750"/>
    <n v="1.922053141248867E-4"/>
    <s v="EMP0234"/>
    <s v="Lalitha Menon"/>
    <s v="Sales"/>
    <n v="2"/>
    <n v="530.16"/>
    <x v="4"/>
    <n v="53.02"/>
    <n v="1007.3"/>
    <n v="758.38"/>
    <n v="248.92"/>
    <n v="0.24711605281445448"/>
    <s v="Wallet"/>
    <s v="Not Returned"/>
    <s v="In-Store"/>
    <x v="8"/>
    <s v="Weekday"/>
  </r>
  <r>
    <s v="INV102125"/>
    <x v="80"/>
    <s v="CUST0157"/>
    <s v="Prasath Chettiar"/>
    <s v="Gold"/>
    <s v="PRD129"/>
    <x v="41"/>
    <x v="7"/>
    <x v="169"/>
    <s v="FreshMart Lucknow Junction"/>
    <x v="2"/>
    <n v="4459489"/>
    <n v="3.4168040329284364E-4"/>
    <s v="EMP0333"/>
    <s v="Vasanthi Velan"/>
    <s v="Cashier"/>
    <n v="3"/>
    <n v="490.73"/>
    <x v="2"/>
    <n v="147.22"/>
    <n v="1523.72"/>
    <n v="1120.74"/>
    <n v="402.98"/>
    <n v="0.2644711626808075"/>
    <s v="Wallet"/>
    <s v="Not Returned"/>
    <s v="Online"/>
    <x v="396"/>
    <s v="Weekend"/>
  </r>
  <r>
    <s v="INV102137"/>
    <x v="115"/>
    <s v="CUST0042"/>
    <s v="Malathi Kumar"/>
    <s v="Silver"/>
    <s v="PRD135"/>
    <x v="77"/>
    <x v="7"/>
    <x v="5"/>
    <s v="FreshMart Salem Crossing"/>
    <x v="0"/>
    <n v="518088"/>
    <n v="2.7807245101218328E-3"/>
    <s v="EMP0120"/>
    <s v="Mala Rao"/>
    <s v="Cashier"/>
    <n v="4"/>
    <n v="379.12"/>
    <x v="4"/>
    <n v="75.819999999999993"/>
    <n v="1440.66"/>
    <n v="1172.2"/>
    <n v="268.45999999999998"/>
    <n v="0.18634514736301416"/>
    <s v="Wallet"/>
    <s v="Not Returned"/>
    <s v="Online"/>
    <x v="178"/>
    <s v="Weekday"/>
  </r>
  <r>
    <s v="INV102141"/>
    <x v="359"/>
    <s v="CUST0049"/>
    <s v="Lokesh Gupta"/>
    <s v="Gold"/>
    <s v="PRD055"/>
    <x v="103"/>
    <x v="5"/>
    <x v="46"/>
    <s v="FreshMart Guwahati Colony"/>
    <x v="3"/>
    <n v="2083650"/>
    <n v="4.4895255921099996E-4"/>
    <s v="EMP0176"/>
    <s v="Anitha Nair"/>
    <s v="Inventory"/>
    <n v="7"/>
    <n v="140.66999999999999"/>
    <x v="4"/>
    <n v="49.23"/>
    <n v="935.46"/>
    <n v="669.9"/>
    <n v="265.56"/>
    <n v="0.28388172663716243"/>
    <s v="Wallet"/>
    <s v="Not Returned"/>
    <s v="In-Store"/>
    <x v="722"/>
    <s v="Weekday"/>
  </r>
  <r>
    <s v="INV102147"/>
    <x v="42"/>
    <s v="CUST0200"/>
    <s v="Karthik Achari"/>
    <s v="Gold"/>
    <s v="PRD066"/>
    <x v="73"/>
    <x v="11"/>
    <x v="70"/>
    <s v="FreshMart Hyderabad Main Road"/>
    <x v="0"/>
    <n v="970105"/>
    <n v="5.2276918477896723E-3"/>
    <s v="EMP0308"/>
    <s v="Thenmozhi Selvam"/>
    <s v="Cashier"/>
    <n v="8"/>
    <n v="551.24"/>
    <x v="0"/>
    <n v="0"/>
    <n v="5071.41"/>
    <n v="2924.56"/>
    <n v="2146.85"/>
    <n v="0.42332408541214378"/>
    <s v="Wallet"/>
    <s v="Not Returned"/>
    <s v="In-Store"/>
    <x v="7"/>
    <s v="Weekend"/>
  </r>
  <r>
    <s v="INV102151"/>
    <x v="229"/>
    <s v="CUST0312"/>
    <s v="Tara Sharma"/>
    <s v="Gold"/>
    <s v="PRD150"/>
    <x v="51"/>
    <x v="10"/>
    <x v="72"/>
    <s v="FreshMart Ahmedabad Heights"/>
    <x v="1"/>
    <n v="442084"/>
    <n v="3.4682775219189114E-3"/>
    <s v="EMP0003"/>
    <s v="Manoj Achari"/>
    <s v="Sales"/>
    <n v="7"/>
    <n v="224.08"/>
    <x v="1"/>
    <n v="235.28"/>
    <n v="1533.27"/>
    <n v="1106.42"/>
    <n v="426.85"/>
    <n v="0.27839193357986525"/>
    <s v="Wallet"/>
    <s v="Not Returned"/>
    <s v="In-Store"/>
    <x v="553"/>
    <s v="Weekend"/>
  </r>
  <r>
    <s v="INV102154"/>
    <x v="232"/>
    <s v="CUST0496"/>
    <s v="Senthil Venkataraman"/>
    <s v="Gold"/>
    <s v="PRD028"/>
    <x v="48"/>
    <x v="1"/>
    <x v="28"/>
    <s v="FreshMart Bengaluru Square"/>
    <x v="0"/>
    <n v="2183318"/>
    <n v="1.4342619810765083E-3"/>
    <s v="EMP0152"/>
    <s v="Thiru Varma"/>
    <s v="Store Manager"/>
    <n v="7"/>
    <n v="389"/>
    <x v="0"/>
    <n v="0"/>
    <n v="3131.45"/>
    <n v="2169.86"/>
    <n v="961.59"/>
    <n v="0.30707499720576731"/>
    <s v="Wallet"/>
    <s v="Not Returned"/>
    <s v="In-Store"/>
    <x v="348"/>
    <s v="Weekend"/>
  </r>
  <r>
    <s v="INV102161"/>
    <x v="160"/>
    <s v="CUST0455"/>
    <s v="Nithya Venkataraman"/>
    <s v="Gold"/>
    <s v="PRD057"/>
    <x v="5"/>
    <x v="5"/>
    <x v="89"/>
    <s v="FreshMart Salem Bypass"/>
    <x v="0"/>
    <n v="5200952"/>
    <n v="2.8344233901793364E-4"/>
    <s v="EMP0115"/>
    <s v="Vasanth Menon"/>
    <s v="Store Manager"/>
    <n v="4"/>
    <n v="356.08"/>
    <x v="2"/>
    <n v="142.43"/>
    <n v="1474.17"/>
    <n v="940.2"/>
    <n v="533.97"/>
    <n v="0.36221738334113435"/>
    <s v="Wallet"/>
    <s v="Not Returned"/>
    <s v="In-Store"/>
    <x v="404"/>
    <s v="Weekend"/>
  </r>
  <r>
    <s v="INV102175"/>
    <x v="77"/>
    <s v="CUST0052"/>
    <s v="Janani Selvam"/>
    <s v="Gold"/>
    <s v="PRD022"/>
    <x v="10"/>
    <x v="0"/>
    <x v="45"/>
    <s v="FreshMart Surat Heights"/>
    <x v="1"/>
    <n v="2120932"/>
    <n v="7.7245757996956049E-4"/>
    <s v="EMP0223"/>
    <s v="Kalpana Varma"/>
    <s v="HR"/>
    <n v="4"/>
    <n v="431.14"/>
    <x v="4"/>
    <n v="86.23"/>
    <n v="1638.33"/>
    <n v="1277.48"/>
    <n v="360.85"/>
    <n v="0.22025477162720578"/>
    <s v="Wallet"/>
    <s v="Not Returned"/>
    <s v="In-Store"/>
    <x v="53"/>
    <s v="Weekday"/>
  </r>
  <r>
    <s v="INV102176"/>
    <x v="177"/>
    <s v="Customer Id Missing"/>
    <s v="Missing"/>
    <s v="Missing Membership"/>
    <s v="PRD004"/>
    <x v="89"/>
    <x v="9"/>
    <x v="108"/>
    <s v="FreshMart Guwahati Extension"/>
    <x v="3"/>
    <n v="4606432"/>
    <n v="3.5792344269925183E-4"/>
    <s v="EMP0093"/>
    <s v="Devi Pillai"/>
    <s v="Cashier"/>
    <n v="4"/>
    <n v="398.25"/>
    <x v="2"/>
    <n v="159.30000000000001"/>
    <n v="1648.75"/>
    <n v="946.16"/>
    <n v="702.59"/>
    <n v="0.4261349507202426"/>
    <s v="Wallet"/>
    <s v="Not Returned"/>
    <s v="Online"/>
    <x v="621"/>
    <s v="Weekend"/>
  </r>
  <r>
    <s v="INV102180"/>
    <x v="146"/>
    <s v="CUST0443"/>
    <s v="Suresh Naicker"/>
    <s v="Bronze"/>
    <s v="PRD054"/>
    <x v="75"/>
    <x v="5"/>
    <x v="134"/>
    <s v="FreshMart Mumbai Enclave"/>
    <x v="1"/>
    <n v="529374"/>
    <n v="3.9157948822571564E-3"/>
    <s v="EMP0125"/>
    <s v="Nandhini Chettiar"/>
    <s v="Cashier"/>
    <n v="4"/>
    <n v="530.16"/>
    <x v="1"/>
    <n v="318.10000000000002"/>
    <n v="2072.92"/>
    <n v="1516.76"/>
    <n v="556.16"/>
    <n v="0.26829786002354167"/>
    <s v="Wallet"/>
    <s v="Not Returned"/>
    <s v="Online"/>
    <x v="462"/>
    <s v="Weekend"/>
  </r>
  <r>
    <s v="INV102182"/>
    <x v="327"/>
    <s v="CUST0063"/>
    <s v="Priya Varma"/>
    <s v="Gold"/>
    <s v="PRD058"/>
    <x v="146"/>
    <x v="11"/>
    <x v="57"/>
    <s v="FreshMart Hyderabad Extension"/>
    <x v="0"/>
    <n v="2273658"/>
    <n v="9.4557756707473154E-4"/>
    <s v="EMP0225"/>
    <s v="Banu Achari"/>
    <s v="Sales"/>
    <n v="6"/>
    <n v="358.32"/>
    <x v="0"/>
    <n v="0"/>
    <n v="2149.92"/>
    <n v="1504.08"/>
    <n v="645.84"/>
    <n v="0.30040187541862023"/>
    <s v="Wallet"/>
    <s v="Not Returned"/>
    <s v="In-Store"/>
    <x v="598"/>
    <s v="Weekday"/>
  </r>
  <r>
    <s v="INV102191"/>
    <x v="240"/>
    <s v="CUST0060"/>
    <s v="Anand Subramaniam"/>
    <s v="Gold"/>
    <s v="PRD001"/>
    <x v="92"/>
    <x v="9"/>
    <x v="53"/>
    <s v="FreshMart Tiruppur Towers"/>
    <x v="0"/>
    <n v="496445"/>
    <n v="4.8408987903997419E-3"/>
    <s v="EMP0296"/>
    <s v="Vani Venkataraman"/>
    <s v="Billing"/>
    <n v="7"/>
    <n v="343.32"/>
    <x v="0"/>
    <n v="0"/>
    <n v="2403.2399999999998"/>
    <n v="1293.18"/>
    <n v="1110.06"/>
    <n v="0.4619014330653618"/>
    <s v="Wallet"/>
    <s v="Not Returned"/>
    <s v="In-Store"/>
    <x v="481"/>
    <s v="Weekday"/>
  </r>
  <r>
    <s v="INV102195"/>
    <x v="46"/>
    <s v="CUST0487"/>
    <s v="Dhanya Murugan"/>
    <s v="Bronze"/>
    <s v="PRD013"/>
    <x v="44"/>
    <x v="0"/>
    <x v="66"/>
    <s v="FreshMart Ahmedabad Crossing"/>
    <x v="1"/>
    <n v="2143974"/>
    <n v="3.282222638893942E-4"/>
    <s v="EMP0133"/>
    <s v="Deepak Naicker"/>
    <s v="Sales"/>
    <n v="4"/>
    <n v="161.03"/>
    <x v="4"/>
    <n v="32.21"/>
    <n v="703.7"/>
    <n v="496.96"/>
    <n v="206.74"/>
    <n v="0.29378996731561746"/>
    <s v="Wallet"/>
    <s v="Not Returned"/>
    <s v="Mobile App"/>
    <x v="111"/>
    <s v="Weekend"/>
  </r>
  <r>
    <s v="INV102198"/>
    <x v="220"/>
    <s v="CUST0607"/>
    <s v="Deepa Varma"/>
    <s v="Silver"/>
    <s v="PRD045"/>
    <x v="139"/>
    <x v="12"/>
    <x v="81"/>
    <s v="FreshMart Tiruppur Colony"/>
    <x v="0"/>
    <n v="977898"/>
    <n v="6.8923343743417008E-5"/>
    <s v="EMP0325"/>
    <s v="Chandran Naidu"/>
    <s v="Cashier"/>
    <n v="1"/>
    <n v="68.95"/>
    <x v="1"/>
    <n v="10.34"/>
    <n v="67.400000000000006"/>
    <n v="57.89"/>
    <n v="9.51"/>
    <n v="0.14109792284866468"/>
    <s v="Wallet"/>
    <s v="Not Returned"/>
    <s v="In-Store"/>
    <x v="423"/>
    <s v="Weekend"/>
  </r>
  <r>
    <s v="INV102200"/>
    <x v="321"/>
    <s v="CUST0424"/>
    <s v="Sanjay Varma"/>
    <s v="Bronze"/>
    <s v="PRD131"/>
    <x v="36"/>
    <x v="7"/>
    <x v="34"/>
    <s v="FreshMart Kochi Circle"/>
    <x v="0"/>
    <n v="4405163"/>
    <n v="2.3181889069712064E-5"/>
    <s v="EMP0158"/>
    <s v="Kavya Varma"/>
    <s v="Sales"/>
    <n v="1"/>
    <n v="93.47"/>
    <x v="4"/>
    <n v="4.67"/>
    <n v="102.12"/>
    <n v="72.290000000000006"/>
    <n v="29.83"/>
    <n v="0.29210732471602036"/>
    <s v="Wallet"/>
    <s v="Not Returned"/>
    <s v="In-Store"/>
    <x v="296"/>
    <s v="Weekend"/>
  </r>
  <r>
    <s v="INV102201"/>
    <x v="73"/>
    <s v="CUST0267"/>
    <s v="Manoj Gounder"/>
    <s v="Silver"/>
    <s v="PRD080"/>
    <x v="106"/>
    <x v="2"/>
    <x v="49"/>
    <s v="FreshMart Mysuru Main Road"/>
    <x v="0"/>
    <n v="4458567"/>
    <n v="1.4222731204891617E-4"/>
    <s v="EMP0270"/>
    <s v="Priya Venkataraman"/>
    <s v="Operations"/>
    <n v="2"/>
    <n v="275.70999999999998"/>
    <x v="0"/>
    <n v="0"/>
    <n v="634.13"/>
    <n v="412.6"/>
    <n v="221.53"/>
    <n v="0.34934477157680605"/>
    <s v="Wallet"/>
    <s v="Not Returned"/>
    <s v="In-Store"/>
    <x v="106"/>
    <s v="Weekend"/>
  </r>
  <r>
    <s v="INV102209"/>
    <x v="13"/>
    <s v="CUST0573"/>
    <s v="Padma Varma"/>
    <s v="Bronze"/>
    <s v="PRD021"/>
    <x v="15"/>
    <x v="0"/>
    <x v="87"/>
    <s v="FreshMart Ahmedabad Hub"/>
    <x v="1"/>
    <n v="817396"/>
    <n v="3.9403177896637614E-4"/>
    <s v="EMP0334"/>
    <s v="Elango Raj"/>
    <s v="Sales"/>
    <n v="7"/>
    <n v="40.01"/>
    <x v="0"/>
    <n v="0"/>
    <n v="322.08"/>
    <n v="226.8"/>
    <n v="95.28"/>
    <n v="0.29582712369597619"/>
    <s v="Wallet"/>
    <s v="Not Returned"/>
    <s v="In-Store"/>
    <x v="182"/>
    <s v="Weekend"/>
  </r>
  <r>
    <s v="INV102215"/>
    <x v="6"/>
    <s v="CUST0199"/>
    <s v="Sanjay Gupta"/>
    <s v="Bronze"/>
    <s v="PRD125"/>
    <x v="31"/>
    <x v="6"/>
    <x v="21"/>
    <s v="FreshMart Coimbatore Main Road"/>
    <x v="0"/>
    <n v="456496"/>
    <n v="2.1001936490133541E-3"/>
    <s v="EMP0304"/>
    <s v="Deepa Menon"/>
    <s v="Billing"/>
    <n v="4"/>
    <n v="219.39"/>
    <x v="4"/>
    <n v="43.88"/>
    <n v="958.73"/>
    <n v="781.76"/>
    <n v="176.97"/>
    <n v="0.18458794446820273"/>
    <s v="Wallet"/>
    <s v="Not Returned"/>
    <s v="In-Store"/>
    <x v="550"/>
    <s v="Weekend"/>
  </r>
  <r>
    <s v="INV102219"/>
    <x v="188"/>
    <s v="CUST0186"/>
    <s v="Bhavani Pillai"/>
    <s v="Bronze"/>
    <s v="PRD050"/>
    <x v="40"/>
    <x v="5"/>
    <x v="63"/>
    <s v="FreshMart Ahmedabad Complex"/>
    <x v="0"/>
    <n v="1058381"/>
    <n v="9.6997206110087012E-5"/>
    <s v="EMP0313"/>
    <s v="Lokesh Varma"/>
    <s v="HR"/>
    <n v="2"/>
    <n v="51.33"/>
    <x v="0"/>
    <n v="0"/>
    <n v="102.66"/>
    <n v="74.959999999999994"/>
    <n v="27.7"/>
    <n v="0.26982271576076367"/>
    <s v="Wallet"/>
    <s v="Not Returned"/>
    <s v="Online"/>
    <x v="388"/>
    <s v="Weekday"/>
  </r>
  <r>
    <s v="INV102220"/>
    <x v="283"/>
    <s v="CUST0219"/>
    <s v="Pandi Naidu"/>
    <s v=" Gold"/>
    <s v="PRD017"/>
    <x v="27"/>
    <x v="0"/>
    <x v="20"/>
    <s v="FreshMart Erode Colony"/>
    <x v="0"/>
    <n v="568216"/>
    <n v="3.3738226308305292E-3"/>
    <s v="EMP0287"/>
    <s v="Elango Gupta"/>
    <s v="Store Manager"/>
    <n v="4"/>
    <n v="504.49"/>
    <x v="4"/>
    <n v="100.9"/>
    <n v="1917.06"/>
    <n v="1590.76"/>
    <n v="326.3"/>
    <n v="0.17020854850656736"/>
    <s v="Wallet"/>
    <s v="Not Returned"/>
    <s v="Online"/>
    <x v="432"/>
    <s v="Weekday"/>
  </r>
  <r>
    <s v="INV102225"/>
    <x v="186"/>
    <s v="CUST0096"/>
    <s v="Hariharan Gounder"/>
    <s v="Gold"/>
    <s v="PRD010"/>
    <x v="127"/>
    <x v="9"/>
    <x v="142"/>
    <s v="FreshMart Tiruppur Circle"/>
    <x v="0"/>
    <n v="924804"/>
    <n v="1.2693067936557366E-3"/>
    <s v="EMP0034"/>
    <s v="Sangeetha Venkataraman"/>
    <s v="Cashier"/>
    <n v="5"/>
    <n v="204.15"/>
    <x v="0"/>
    <n v="0"/>
    <n v="1173.8599999999999"/>
    <n v="538"/>
    <n v="635.86"/>
    <n v="0.54168299456493962"/>
    <s v="Wallet"/>
    <s v="Not Returned"/>
    <s v="In-Store"/>
    <x v="477"/>
    <s v="Weekend"/>
  </r>
  <r>
    <s v="INV102232"/>
    <x v="174"/>
    <s v="CUST0531"/>
    <s v="Kamala Sekar"/>
    <s v="Silver"/>
    <s v="PRD073"/>
    <x v="61"/>
    <x v="2"/>
    <x v="80"/>
    <s v="FreshMart Pune Junction"/>
    <x v="1"/>
    <n v="542771"/>
    <n v="6.6558456512967709E-4"/>
    <s v="EMP0123"/>
    <s v="Sundar Sharma"/>
    <s v="Cashier"/>
    <n v="1"/>
    <n v="392.68"/>
    <x v="3"/>
    <n v="78.540000000000006"/>
    <n v="361.26"/>
    <n v="319.05"/>
    <n v="42.21"/>
    <n v="0.11684105630293971"/>
    <s v="Wallet"/>
    <s v="Not Returned"/>
    <s v="In-Store"/>
    <x v="600"/>
    <s v="Weekend"/>
  </r>
  <r>
    <s v="INV102238"/>
    <x v="246"/>
    <s v="CUST0584"/>
    <s v="Esha Krishnan"/>
    <s v="Gold"/>
    <s v="PRD095"/>
    <x v="18"/>
    <x v="4"/>
    <x v="101"/>
    <s v="FreshMart Kochi Main Road"/>
    <x v="0"/>
    <n v="1018249"/>
    <n v="3.8979660181350537E-4"/>
    <s v="EMP0191"/>
    <s v="Thenmozhi Krishnan"/>
    <s v="Billing"/>
    <n v="6"/>
    <n v="82.69"/>
    <x v="3"/>
    <n v="99.23"/>
    <n v="396.91"/>
    <n v="372.84"/>
    <n v="24.07"/>
    <n v="6.064347081202287E-2"/>
    <s v="Wallet"/>
    <s v="Not Returned"/>
    <s v="In-Store"/>
    <x v="711"/>
    <s v="Weekday"/>
  </r>
  <r>
    <s v="INV102245"/>
    <x v="5"/>
    <s v="CUST0118"/>
    <s v="Gokul Naidu"/>
    <s v="Silver"/>
    <s v="PRD034"/>
    <x v="84"/>
    <x v="1"/>
    <x v="162"/>
    <s v="FreshMart Lucknow Arcade"/>
    <x v="2"/>
    <n v="2314617"/>
    <n v="2.3569774178622206E-4"/>
    <s v="EMP0291"/>
    <s v="Sathish Nathan"/>
    <s v="HR"/>
    <n v="4"/>
    <n v="124.84"/>
    <x v="4"/>
    <n v="24.97"/>
    <n v="545.54999999999995"/>
    <n v="389.4"/>
    <n v="156.15"/>
    <n v="0.28622491064063793"/>
    <s v="Wallet"/>
    <s v="Returned"/>
    <s v="In-Store"/>
    <x v="38"/>
    <s v="Weekend"/>
  </r>
  <r>
    <s v="INV102247"/>
    <x v="294"/>
    <s v="CUST0126"/>
    <s v="Anjali Balan"/>
    <s v="Bronze"/>
    <s v="PRD135"/>
    <x v="77"/>
    <x v="7"/>
    <x v="63"/>
    <s v="FreshMart Ahmedabad Complex"/>
    <x v="0"/>
    <n v="1058381"/>
    <n v="9.8865153474977344E-4"/>
    <s v="EMP0113"/>
    <s v="Radha Rao"/>
    <s v="Inventory"/>
    <n v="3"/>
    <n v="379.12"/>
    <x v="3"/>
    <n v="227.47"/>
    <n v="1046.3699999999999"/>
    <n v="879.15"/>
    <n v="167.22"/>
    <n v="0.15980962756959777"/>
    <s v="Wallet"/>
    <s v="Not Returned"/>
    <s v="In-Store"/>
    <x v="112"/>
    <s v="Weekend"/>
  </r>
  <r>
    <s v="INV102249"/>
    <x v="232"/>
    <s v="CUST0494"/>
    <s v="Bhavani Reddy"/>
    <s v="Gold"/>
    <s v="PRD149"/>
    <x v="24"/>
    <x v="10"/>
    <x v="165"/>
    <s v="FreshMart Mysuru Enclave"/>
    <x v="0"/>
    <n v="523684"/>
    <n v="2.3759939199975559E-3"/>
    <s v="EMP0192"/>
    <s v="Rajesh Mudaliar"/>
    <s v="Billing"/>
    <n v="6"/>
    <n v="189.82"/>
    <x v="4"/>
    <n v="56.95"/>
    <n v="1244.27"/>
    <n v="745.98"/>
    <n v="498.29"/>
    <n v="0.40046774413913383"/>
    <s v="Wallet"/>
    <s v="Not Returned"/>
    <s v="Online"/>
    <x v="324"/>
    <s v="Weekend"/>
  </r>
  <r>
    <s v="INV102250"/>
    <x v="62"/>
    <s v="CUST0295"/>
    <s v="Latha Gounder"/>
    <s v="Silver"/>
    <s v="PRD149"/>
    <x v="24"/>
    <x v="10"/>
    <x v="113"/>
    <s v="FreshMart Bengaluru Enclave"/>
    <x v="0"/>
    <n v="569084"/>
    <n v="8.8245320550217545E-4"/>
    <s v="EMP0102"/>
    <s v="Prasath Reddy"/>
    <s v="Cashier"/>
    <n v="3"/>
    <n v="171.25"/>
    <x v="1"/>
    <n v="77.06"/>
    <n v="502.19"/>
    <n v="372.99"/>
    <n v="129.19999999999999"/>
    <n v="0.25727314363089665"/>
    <s v="Wallet"/>
    <s v="Not Returned"/>
    <s v="In-Store"/>
    <x v="406"/>
    <s v="Weekend"/>
  </r>
  <r>
    <s v="INV102258"/>
    <x v="86"/>
    <s v="CUST0120"/>
    <s v="Lakshmi Balan"/>
    <s v="Silver"/>
    <s v="PRD086"/>
    <x v="70"/>
    <x v="8"/>
    <x v="144"/>
    <s v="FreshMart Pune Towers"/>
    <x v="1"/>
    <n v="531978"/>
    <n v="9.8374368864877887E-4"/>
    <s v="EMP0053"/>
    <s v="Kannan Gupta"/>
    <s v="Cashier"/>
    <n v="2"/>
    <n v="327.08"/>
    <x v="3"/>
    <n v="130.83000000000001"/>
    <n v="523.33000000000004"/>
    <n v="549.22"/>
    <n v="-25.89"/>
    <n v="-4.9471652685685895E-2"/>
    <s v="Wallet"/>
    <s v="Not Returned"/>
    <s v="In-Store"/>
    <x v="513"/>
    <s v="Weekday"/>
  </r>
  <r>
    <s v="INV102259"/>
    <x v="1"/>
    <s v="CUST0528"/>
    <s v="Divya Balan"/>
    <s v="Silver"/>
    <s v="PRD030"/>
    <x v="9"/>
    <x v="1"/>
    <x v="69"/>
    <s v="FreshMart Coimbatore Plaza"/>
    <x v="0"/>
    <n v="982441"/>
    <n v="3.3386228791347267E-4"/>
    <s v="EMP0192"/>
    <s v="Rajesh Mudaliar"/>
    <s v="Billing"/>
    <n v="2"/>
    <n v="172.63"/>
    <x v="4"/>
    <n v="17.260000000000002"/>
    <n v="328"/>
    <n v="284"/>
    <n v="44"/>
    <n v="0.13414634146341464"/>
    <s v="Wallet"/>
    <s v="Not Returned"/>
    <s v="In-Store"/>
    <x v="604"/>
    <s v="Weekday"/>
  </r>
  <r>
    <s v="INV102262"/>
    <x v="202"/>
    <s v="CUST0618"/>
    <s v="Malathi Naidu"/>
    <s v="Gold"/>
    <s v="PRD098"/>
    <x v="94"/>
    <x v="4"/>
    <x v="95"/>
    <s v="FreshMart Erode Heights"/>
    <x v="0"/>
    <n v="486040"/>
    <n v="1.3996996132005595E-3"/>
    <s v="EMP0271"/>
    <s v="Dhanush Gounder"/>
    <s v="Inventory"/>
    <n v="7"/>
    <n v="84.51"/>
    <x v="0"/>
    <n v="0"/>
    <n v="680.31"/>
    <n v="483.63"/>
    <n v="196.68"/>
    <n v="0.28910349693522075"/>
    <s v="Wallet"/>
    <s v="Not Returned"/>
    <s v="In-Store"/>
    <x v="204"/>
    <s v="Weekend"/>
  </r>
  <r>
    <s v="INV102264"/>
    <x v="21"/>
    <s v="CUST0223"/>
    <s v="Gopal Velan"/>
    <s v="Gold"/>
    <s v="PRD112"/>
    <x v="16"/>
    <x v="3"/>
    <x v="4"/>
    <s v="FreshMart Hyderabad Towers"/>
    <x v="0"/>
    <n v="1041021"/>
    <n v="2.3982225142432285E-3"/>
    <s v="EMP0056"/>
    <s v="Anjali Balan"/>
    <s v="Sales"/>
    <n v="8"/>
    <n v="271.37"/>
    <x v="0"/>
    <n v="0"/>
    <n v="2496.6"/>
    <n v="1684.16"/>
    <n v="812.44"/>
    <n v="0.32541856925418572"/>
    <s v="Wallet"/>
    <s v="Not Returned"/>
    <s v="In-Store"/>
    <x v="159"/>
    <s v="Weekend"/>
  </r>
  <r>
    <s v="INV102265"/>
    <x v="311"/>
    <s v="CUST0340"/>
    <s v="Anand Prabhu"/>
    <s v="Gold"/>
    <s v="PRD032"/>
    <x v="42"/>
    <x v="1"/>
    <x v="98"/>
    <s v="FreshMart Mysuru Plaza"/>
    <x v="0"/>
    <n v="538449"/>
    <n v="1.4512980802267254E-3"/>
    <s v="EMP0104"/>
    <s v="Pandi Nair"/>
    <s v="Inventory"/>
    <n v="5"/>
    <n v="156.29"/>
    <x v="0"/>
    <n v="0"/>
    <n v="781.45"/>
    <n v="579.54999999999995"/>
    <n v="201.9"/>
    <n v="0.25836585834026488"/>
    <s v="Wallet"/>
    <s v="Not Returned"/>
    <s v="Online"/>
    <x v="476"/>
    <s v="Weekday"/>
  </r>
  <r>
    <s v="INV102270"/>
    <x v="5"/>
    <s v="CUST0231"/>
    <s v="Suresh Menon"/>
    <s v="Gold"/>
    <s v="PRD033"/>
    <x v="13"/>
    <x v="1"/>
    <x v="92"/>
    <s v="FreshMart Erode Central"/>
    <x v="0"/>
    <n v="983222"/>
    <n v="1.528322189698766E-3"/>
    <s v="EMP0154"/>
    <s v="Dinesh Varma"/>
    <s v="Store Manager"/>
    <n v="7"/>
    <n v="219.61"/>
    <x v="1"/>
    <n v="230.59"/>
    <n v="1502.68"/>
    <n v="1239.21"/>
    <n v="263.47000000000003"/>
    <n v="0.17533340431761921"/>
    <s v="Wallet"/>
    <s v="Not Returned"/>
    <s v="In-Store"/>
    <x v="411"/>
    <s v="Weekend"/>
  </r>
  <r>
    <s v="INV102275"/>
    <x v="351"/>
    <s v="CUST0161"/>
    <s v="Karthik Velan"/>
    <s v="Gold"/>
    <s v="PRD142"/>
    <x v="110"/>
    <x v="10"/>
    <x v="155"/>
    <s v="FreshMart Kolkata Nagar"/>
    <x v="3"/>
    <n v="486518"/>
    <n v="3.4235732285341964E-3"/>
    <s v="EMP0071"/>
    <s v="Ilango Selvam"/>
    <s v="Inventory"/>
    <n v="3"/>
    <n v="555.21"/>
    <x v="0"/>
    <n v="0"/>
    <n v="1665.63"/>
    <n v="1187.6099999999999"/>
    <n v="478.02"/>
    <n v="0.28699050809603571"/>
    <s v="Wallet"/>
    <s v="Not Returned"/>
    <s v="Online"/>
    <x v="228"/>
    <s v="Weekday"/>
  </r>
  <r>
    <s v="INV102289"/>
    <x v="174"/>
    <s v="CUST0284"/>
    <s v="Usha Gounder"/>
    <s v="Bronze"/>
    <s v="PRD031"/>
    <x v="90"/>
    <x v="1"/>
    <x v="49"/>
    <s v="FreshMart Mysuru Main Road"/>
    <x v="0"/>
    <n v="4458567"/>
    <n v="2.6499321418742836E-4"/>
    <s v="EMP0270"/>
    <s v="Priya Venkataraman"/>
    <s v="Operations"/>
    <n v="3"/>
    <n v="342.46"/>
    <x v="0"/>
    <n v="0"/>
    <n v="1181.49"/>
    <n v="815.34"/>
    <n v="366.15"/>
    <n v="0.30990528908412257"/>
    <s v="Wallet"/>
    <s v="Not Returned"/>
    <s v="Online"/>
    <x v="700"/>
    <s v="Weekend"/>
  </r>
  <r>
    <s v="INV102295"/>
    <x v="99"/>
    <s v="CUST0665"/>
    <s v="Kishore Subramaniam"/>
    <s v="Silver"/>
    <s v="PRD055"/>
    <x v="103"/>
    <x v="5"/>
    <x v="20"/>
    <s v="FreshMart Erode Colony"/>
    <x v="0"/>
    <n v="568216"/>
    <n v="4.3057569656609456E-4"/>
    <s v="EMP0118"/>
    <s v="Banu Nathan"/>
    <s v="Inventory"/>
    <n v="2"/>
    <n v="125.15"/>
    <x v="1"/>
    <n v="37.549999999999997"/>
    <n v="244.66"/>
    <n v="191.4"/>
    <n v="53.26"/>
    <n v="0.21768985530940896"/>
    <s v="Wallet"/>
    <s v="Not Returned"/>
    <s v="In-Store"/>
    <x v="447"/>
    <s v="Weekend"/>
  </r>
  <r>
    <s v="INV102296"/>
    <x v="249"/>
    <s v="CUST0263"/>
    <s v="Deepa Kumar"/>
    <s v="Gold"/>
    <s v="PRD024"/>
    <x v="39"/>
    <x v="0"/>
    <x v="162"/>
    <s v="FreshMart Lucknow Arcade"/>
    <x v="2"/>
    <n v="2314617"/>
    <n v="8.2242980156112212E-4"/>
    <s v="EMP0291"/>
    <s v="Sathish Nathan"/>
    <s v="HR"/>
    <n v="6"/>
    <n v="352.52"/>
    <x v="2"/>
    <n v="211.51"/>
    <n v="1903.61"/>
    <n v="1476.72"/>
    <n v="426.89"/>
    <n v="0.22425286692127064"/>
    <s v="Wallet"/>
    <s v="Not Returned"/>
    <s v="Online"/>
    <x v="752"/>
    <s v="Weekday"/>
  </r>
  <r>
    <s v="INV102303"/>
    <x v="109"/>
    <s v="CUST0605"/>
    <s v="Arun Iyer"/>
    <s v="Gold"/>
    <s v="PRD108"/>
    <x v="12"/>
    <x v="3"/>
    <x v="101"/>
    <s v="FreshMart Kochi Main Road"/>
    <x v="0"/>
    <n v="1018249"/>
    <n v="3.1678891901686127E-3"/>
    <s v="EMP0224"/>
    <s v="Sathish Sekar"/>
    <s v="Operations"/>
    <n v="8"/>
    <n v="350.62"/>
    <x v="0"/>
    <n v="0"/>
    <n v="3225.7"/>
    <n v="2079.44"/>
    <n v="1146.26"/>
    <n v="0.35535232662677868"/>
    <s v="Wallet"/>
    <s v="Not Returned"/>
    <s v="Online"/>
    <x v="696"/>
    <s v="Weekend"/>
  </r>
  <r>
    <s v="INV102308"/>
    <x v="186"/>
    <s v="CUST0412"/>
    <s v="Kalpana Gounder"/>
    <s v="Gold"/>
    <s v="PRD024"/>
    <x v="39"/>
    <x v="0"/>
    <x v="91"/>
    <s v="FreshMart Mysuru Towers"/>
    <x v="0"/>
    <n v="988505"/>
    <n v="2.2292856384135639E-3"/>
    <s v="EMP0115"/>
    <s v="Vasanth Menon"/>
    <s v="Store Manager"/>
    <n v="6"/>
    <n v="336.18"/>
    <x v="4"/>
    <n v="100.85"/>
    <n v="2203.66"/>
    <n v="1476.72"/>
    <n v="726.94"/>
    <n v="0.32987847490084682"/>
    <s v="Wallet"/>
    <s v="Not Returned"/>
    <s v="In-Store"/>
    <x v="46"/>
    <s v="Weekend"/>
  </r>
  <r>
    <s v="INV102312"/>
    <x v="55"/>
    <s v="CUST0346"/>
    <s v="Thenmozhi Devi"/>
    <s v="Gold"/>
    <s v="PRD137"/>
    <x v="120"/>
    <x v="7"/>
    <x v="70"/>
    <s v="FreshMart Hyderabad Main Road"/>
    <x v="0"/>
    <n v="970105"/>
    <n v="3.0534220522520756E-3"/>
    <s v="EMP0308"/>
    <s v="Thenmozhi Selvam"/>
    <s v="Cashier"/>
    <n v="6"/>
    <n v="493.69"/>
    <x v="0"/>
    <n v="0"/>
    <n v="2962.14"/>
    <n v="2111.2199999999998"/>
    <n v="850.92"/>
    <n v="0.28726528793372358"/>
    <s v="Wallet"/>
    <s v="Returned"/>
    <s v="In-Store"/>
    <x v="541"/>
    <s v="Weekday"/>
  </r>
  <r>
    <s v="INV102313"/>
    <x v="280"/>
    <s v="CUST0364"/>
    <s v="Suresh Sekar"/>
    <s v="Bronze"/>
    <s v="PRD103"/>
    <x v="33"/>
    <x v="4"/>
    <x v="95"/>
    <s v="FreshMart Erode Heights"/>
    <x v="0"/>
    <n v="486040"/>
    <n v="2.3414739527610894E-3"/>
    <s v="EMP0014"/>
    <s v="Devi Rao"/>
    <s v="Billing"/>
    <n v="4"/>
    <n v="355.64"/>
    <x v="3"/>
    <n v="284.51"/>
    <n v="1138.05"/>
    <n v="1213.6400000000001"/>
    <n v="-75.59"/>
    <n v="-6.6420631782434875E-2"/>
    <s v="Wallet"/>
    <s v="Returned"/>
    <s v="In-Store"/>
    <x v="450"/>
    <s v="Weekday"/>
  </r>
  <r>
    <s v="INV102314"/>
    <x v="135"/>
    <s v="CUST0613"/>
    <s v="Meena Menon"/>
    <s v="Gold"/>
    <s v="PRD110"/>
    <x v="47"/>
    <x v="3"/>
    <x v="95"/>
    <s v="FreshMart Erode Heights"/>
    <x v="0"/>
    <n v="486040"/>
    <n v="3.5347708007571394E-3"/>
    <s v="EMP0014"/>
    <s v="Devi Rao"/>
    <s v="Billing"/>
    <n v="6"/>
    <n v="311.24"/>
    <x v="3"/>
    <n v="373.49"/>
    <n v="1718.04"/>
    <n v="1522.2"/>
    <n v="195.84"/>
    <n v="0.11399036110917092"/>
    <s v="Wallet"/>
    <s v="Not Returned"/>
    <s v="In-Store"/>
    <x v="226"/>
    <s v="Weekend"/>
  </r>
  <r>
    <s v="INV102317"/>
    <x v="268"/>
    <s v="CUST0541"/>
    <s v="Divya Reddy"/>
    <s v="Gold"/>
    <s v="PRD003"/>
    <x v="57"/>
    <x v="9"/>
    <x v="171"/>
    <s v="FreshMart Ahmedabad Square"/>
    <x v="1"/>
    <n v="4200752"/>
    <n v="4.9911539648139183E-4"/>
    <s v="EMP0080"/>
    <s v="Charulatha Balan"/>
    <s v="Sales"/>
    <n v="3"/>
    <n v="675.25"/>
    <x v="2"/>
    <n v="202.57"/>
    <n v="2096.66"/>
    <n v="1030.95"/>
    <n v="1065.71"/>
    <n v="0.50828937452901291"/>
    <s v="Wallet"/>
    <s v="Not Returned"/>
    <s v="Online"/>
    <x v="695"/>
    <s v="Weekend"/>
  </r>
  <r>
    <s v="INV102320"/>
    <x v="300"/>
    <s v="CUST0673"/>
    <s v="Hari Sharma"/>
    <s v="Silver"/>
    <s v="PRD094"/>
    <x v="109"/>
    <x v="4"/>
    <x v="1"/>
    <s v="FreshMart Mumbai Central"/>
    <x v="1"/>
    <n v="933757"/>
    <n v="5.8855783678194655E-4"/>
    <s v="EMP0008"/>
    <s v="Karthik Balan"/>
    <s v="Store Manager"/>
    <n v="2"/>
    <n v="298.68"/>
    <x v="3"/>
    <n v="119.47"/>
    <n v="549.57000000000005"/>
    <n v="501.38"/>
    <n v="48.19"/>
    <n v="8.7686736903397192E-2"/>
    <s v="Wallet"/>
    <s v="Not Returned"/>
    <s v="Mobile App"/>
    <x v="397"/>
    <s v="Weekend"/>
  </r>
  <r>
    <s v="INV102322"/>
    <x v="174"/>
    <s v="CUST0093"/>
    <s v="Prakash Menon"/>
    <s v="Silver"/>
    <s v="PRD031"/>
    <x v="90"/>
    <x v="1"/>
    <x v="99"/>
    <s v="FreshMart Salem Extension"/>
    <x v="0"/>
    <n v="476658"/>
    <n v="3.3049272224529953E-3"/>
    <s v="EMP0012"/>
    <s v="Suresh Nathan"/>
    <s v="Cashier"/>
    <n v="5"/>
    <n v="342.46"/>
    <x v="3"/>
    <n v="342.46"/>
    <n v="1575.32"/>
    <n v="1358.9"/>
    <n v="216.42"/>
    <n v="0.13738161135515323"/>
    <s v="Wallet"/>
    <s v="Not Returned"/>
    <s v="Online"/>
    <x v="159"/>
    <s v="Weekend"/>
  </r>
  <r>
    <s v="INV102338"/>
    <x v="127"/>
    <s v="CUST0144"/>
    <s v="Lalitha Chandran"/>
    <s v="Gold"/>
    <s v="PRD029"/>
    <x v="11"/>
    <x v="1"/>
    <x v="80"/>
    <s v="FreshMart Pune Junction"/>
    <x v="1"/>
    <n v="542771"/>
    <n v="2.4853206969421729E-3"/>
    <s v="EMP0319"/>
    <s v="Harini Kumar"/>
    <s v="Cashier"/>
    <n v="5"/>
    <n v="337.24"/>
    <x v="3"/>
    <n v="337.24"/>
    <n v="1348.96"/>
    <n v="1306.0999999999999"/>
    <n v="42.86"/>
    <n v="3.1772624836911401E-2"/>
    <s v="Wallet"/>
    <s v="Not Returned"/>
    <s v="Mobile App"/>
    <x v="116"/>
    <s v="Weekday"/>
  </r>
  <r>
    <s v="INV102339"/>
    <x v="87"/>
    <s v="CUST0179"/>
    <s v="Chitra Mudaliar"/>
    <s v="Gold"/>
    <s v="PRD119"/>
    <x v="8"/>
    <x v="6"/>
    <x v="106"/>
    <s v="FreshMart Bengaluru Nagar"/>
    <x v="0"/>
    <n v="517547"/>
    <n v="2.7984704770774439E-3"/>
    <s v="EMP0072"/>
    <s v="Madhavan Venkataraman"/>
    <s v="Sales"/>
    <n v="6"/>
    <n v="241.39"/>
    <x v="0"/>
    <n v="0"/>
    <n v="1448.34"/>
    <n v="1279.3800000000001"/>
    <n v="168.96"/>
    <n v="0.11665769087368989"/>
    <s v="Wallet"/>
    <s v="Not Returned"/>
    <s v="Online"/>
    <x v="110"/>
    <s v="Weekday"/>
  </r>
  <r>
    <s v="INV102367"/>
    <x v="202"/>
    <s v="CUST0008"/>
    <s v="Eswari Raj"/>
    <s v="Silver"/>
    <s v="PRD124"/>
    <x v="22"/>
    <x v="6"/>
    <x v="63"/>
    <s v="FreshMart Ahmedabad Complex"/>
    <x v="0"/>
    <n v="1058381"/>
    <n v="3.1788174579853567E-4"/>
    <s v="EMP0024"/>
    <s v="Bhavani Kumar"/>
    <s v="Cashier"/>
    <n v="3"/>
    <n v="121.9"/>
    <x v="3"/>
    <n v="73.14"/>
    <n v="336.44"/>
    <n v="326.76"/>
    <n v="9.68"/>
    <n v="2.8771846391630006E-2"/>
    <s v="Wallet"/>
    <s v="Returned"/>
    <s v="In-Store"/>
    <x v="34"/>
    <s v="Weekend"/>
  </r>
  <r>
    <s v="INV102370"/>
    <x v="194"/>
    <s v="CUST0302"/>
    <s v="Rajesh Reddy"/>
    <s v="Bronze"/>
    <s v="PRD122"/>
    <x v="46"/>
    <x v="6"/>
    <x v="142"/>
    <s v="FreshMart Tiruppur Circle"/>
    <x v="0"/>
    <n v="924804"/>
    <n v="2.2945402485283366E-4"/>
    <s v="EMP0133"/>
    <s v="Deepak Naicker"/>
    <s v="Sales"/>
    <n v="2"/>
    <n v="102.51"/>
    <x v="2"/>
    <n v="20.5"/>
    <n v="212.2"/>
    <n v="177.44"/>
    <n v="34.76"/>
    <n v="0.16380772855796419"/>
    <s v="Wallet"/>
    <s v="Not Returned"/>
    <s v="Online"/>
    <x v="731"/>
    <s v="Weekend"/>
  </r>
  <r>
    <s v="INV102372"/>
    <x v="110"/>
    <s v="CUST0642"/>
    <s v="Harini Devi"/>
    <s v="Bronze"/>
    <s v="PRD063"/>
    <x v="71"/>
    <x v="11"/>
    <x v="41"/>
    <s v="FreshMart Mysuru Crossing"/>
    <x v="0"/>
    <n v="2319174"/>
    <n v="3.1834610081002976E-5"/>
    <s v="EMP0253"/>
    <s v="Vasanthi Naicker"/>
    <s v="HR"/>
    <n v="1"/>
    <n v="73.83"/>
    <x v="0"/>
    <n v="0"/>
    <n v="73.83"/>
    <n v="54.32"/>
    <n v="19.510000000000002"/>
    <n v="0.26425572260598673"/>
    <s v="Wallet"/>
    <s v="Not Returned"/>
    <s v="In-Store"/>
    <x v="407"/>
    <s v="Weekday"/>
  </r>
  <r>
    <s v="INV102376"/>
    <x v="135"/>
    <s v="CUST0205"/>
    <s v="Lalitha Nathan"/>
    <s v="Gold"/>
    <s v="PRD011"/>
    <x v="86"/>
    <x v="9"/>
    <x v="104"/>
    <s v="FreshMart Salem Complex"/>
    <x v="0"/>
    <n v="4677332"/>
    <n v="3.021444703946609E-4"/>
    <s v="EMP0247"/>
    <s v="Sudha Balan"/>
    <s v="Sales"/>
    <n v="8"/>
    <n v="180.72"/>
    <x v="1"/>
    <n v="216.86"/>
    <n v="1413.23"/>
    <n v="817.84"/>
    <n v="595.39"/>
    <n v="0.42129731183176128"/>
    <s v="Wallet"/>
    <s v="Not Returned"/>
    <s v="In-Store"/>
    <x v="280"/>
    <s v="Weekend"/>
  </r>
  <r>
    <s v="INV102383"/>
    <x v="96"/>
    <s v="CUST0322"/>
    <s v="Mala Murugan"/>
    <s v="Bronze"/>
    <s v="PRD025"/>
    <x v="1"/>
    <x v="1"/>
    <x v="164"/>
    <s v="FreshMart Mumbai Complex"/>
    <x v="1"/>
    <n v="797202"/>
    <n v="1.2988928778402463E-3"/>
    <s v="EMP0180"/>
    <s v="Venkat Balan"/>
    <s v="Billing"/>
    <n v="3"/>
    <n v="383.51"/>
    <x v="2"/>
    <n v="115.05"/>
    <n v="1035.48"/>
    <n v="857.7"/>
    <n v="177.78"/>
    <n v="0.17168849229342914"/>
    <s v="Wallet"/>
    <s v="Not Returned"/>
    <s v="In-Store"/>
    <x v="341"/>
    <s v="Weekday"/>
  </r>
  <r>
    <s v="INV102391"/>
    <x v="75"/>
    <s v="CUST0276"/>
    <s v="Padma Balan"/>
    <s v="Bronze"/>
    <s v="PRD124"/>
    <x v="22"/>
    <x v="6"/>
    <x v="104"/>
    <s v="FreshMart Salem Complex"/>
    <x v="0"/>
    <n v="4677332"/>
    <n v="2.6061866038160219E-5"/>
    <s v="EMP0342"/>
    <s v="Umesh Varma"/>
    <s v="Inventory"/>
    <n v="1"/>
    <n v="121.9"/>
    <x v="0"/>
    <n v="0"/>
    <n v="121.9"/>
    <n v="108.92"/>
    <n v="12.98"/>
    <n v="0.10648072190319935"/>
    <s v="Wallet"/>
    <s v="Not Returned"/>
    <s v="Mobile App"/>
    <x v="111"/>
    <s v="Weekday"/>
  </r>
  <r>
    <s v="INV102392"/>
    <x v="262"/>
    <s v="CUST0346"/>
    <s v="Thenmozhi Devi"/>
    <s v="Gold"/>
    <s v="PRD014"/>
    <x v="67"/>
    <x v="0"/>
    <x v="164"/>
    <s v="FreshMart Mumbai Complex"/>
    <x v="1"/>
    <n v="797202"/>
    <n v="2.0385297578280033E-3"/>
    <s v="EMP0180"/>
    <s v="Venkat Balan"/>
    <s v="Billing"/>
    <n v="3"/>
    <n v="471.05"/>
    <x v="0"/>
    <n v="0"/>
    <n v="1625.12"/>
    <n v="1054.8900000000001"/>
    <n v="570.23"/>
    <n v="0.3508848577335828"/>
    <s v="Wallet"/>
    <s v="Not Returned"/>
    <s v="Online"/>
    <x v="579"/>
    <s v="Weekend"/>
  </r>
  <r>
    <s v="INV102400"/>
    <x v="314"/>
    <s v="CUST0667"/>
    <s v="Charulatha Achari"/>
    <s v="Silver"/>
    <s v="PRD133"/>
    <x v="14"/>
    <x v="7"/>
    <x v="94"/>
    <s v="FreshMart Surat Colony"/>
    <x v="1"/>
    <n v="2397693"/>
    <n v="3.088802444683285E-5"/>
    <s v="EMP0116"/>
    <s v="Balamurugan Kumar"/>
    <s v="Inventory"/>
    <n v="1"/>
    <n v="80.5"/>
    <x v="3"/>
    <n v="16.100000000000001"/>
    <n v="74.06"/>
    <n v="62.25"/>
    <n v="11.81"/>
    <n v="0.15946529840669726"/>
    <s v="Wallet"/>
    <s v="Not Returned"/>
    <s v="In-Store"/>
    <x v="510"/>
    <s v="Weekend"/>
  </r>
  <r>
    <s v="INV102402"/>
    <x v="104"/>
    <s v="CUST0137"/>
    <s v="Raghav Selvam"/>
    <s v="Gold"/>
    <s v="PRD134"/>
    <x v="129"/>
    <x v="7"/>
    <x v="68"/>
    <s v="FreshMart Kochi Bypass"/>
    <x v="0"/>
    <n v="4616552"/>
    <n v="5.6439091339163946E-4"/>
    <s v="EMP0211"/>
    <s v="Tamil Mudaliar"/>
    <s v="Cashier"/>
    <n v="8"/>
    <n v="361.88"/>
    <x v="2"/>
    <n v="289.5"/>
    <n v="2605.54"/>
    <n v="2102.4"/>
    <n v="503.14"/>
    <n v="0.19310392471426269"/>
    <s v="Wallet"/>
    <s v="Not Returned"/>
    <s v="In-Store"/>
    <x v="582"/>
    <s v="Weekday"/>
  </r>
  <r>
    <s v="INV102406"/>
    <x v="178"/>
    <s v="CUST0512"/>
    <s v="Elango Rao"/>
    <s v="Silver"/>
    <s v="PRD073"/>
    <x v="61"/>
    <x v="2"/>
    <x v="82"/>
    <s v="FreshMart Tiruppur Market"/>
    <x v="0"/>
    <n v="5001334"/>
    <n v="3.6116963994006399E-4"/>
    <s v="EMP0288"/>
    <s v="Chitra Selvam"/>
    <s v="Sales"/>
    <n v="5"/>
    <n v="392.68"/>
    <x v="3"/>
    <n v="392.68"/>
    <n v="1806.33"/>
    <n v="1595.25"/>
    <n v="211.08"/>
    <n v="0.11685572403713608"/>
    <s v="Wallet"/>
    <s v="Not Returned"/>
    <s v="In-Store"/>
    <x v="351"/>
    <s v="Weekend"/>
  </r>
  <r>
    <s v="INV102411"/>
    <x v="113"/>
    <s v="CUST0041"/>
    <s v="Geetha Iyer"/>
    <s v="Silver"/>
    <s v="PRD052"/>
    <x v="98"/>
    <x v="5"/>
    <x v="118"/>
    <s v="FreshMart Tiruppur Bypass"/>
    <x v="0"/>
    <n v="591044"/>
    <n v="1.2786865275681676E-3"/>
    <s v="EMP0184"/>
    <s v="Deepa Subramaniam"/>
    <s v="Sales"/>
    <n v="2"/>
    <n v="328.59"/>
    <x v="0"/>
    <n v="0"/>
    <n v="755.76"/>
    <n v="510.98"/>
    <n v="244.78"/>
    <n v="0.32388588970043403"/>
    <s v="Wallet"/>
    <s v="Not Returned"/>
    <s v="Mobile App"/>
    <x v="294"/>
    <s v="Weekend"/>
  </r>
  <r>
    <s v="INV102413"/>
    <x v="62"/>
    <s v="CUST0482"/>
    <s v="Prakash Naicker"/>
    <s v="Gold"/>
    <s v="PRD120"/>
    <x v="64"/>
    <x v="6"/>
    <x v="82"/>
    <s v="FreshMart Tiruppur Market"/>
    <x v="0"/>
    <n v="5001334"/>
    <n v="1.7993399361050471E-4"/>
    <s v="EMP0288"/>
    <s v="Chitra Selvam"/>
    <s v="Sales"/>
    <n v="8"/>
    <n v="122.27"/>
    <x v="3"/>
    <n v="195.63"/>
    <n v="899.91"/>
    <n v="743.68"/>
    <n v="156.22999999999999"/>
    <n v="0.17360624951384027"/>
    <s v="Wallet"/>
    <s v="Not Returned"/>
    <s v="Online"/>
    <x v="276"/>
    <s v="Weekend"/>
  </r>
  <r>
    <s v="INV102420"/>
    <x v="185"/>
    <s v="CUST0324"/>
    <s v="Tamil Velan"/>
    <s v="Gold"/>
    <s v="PRD097"/>
    <x v="7"/>
    <x v="4"/>
    <x v="18"/>
    <s v="FreshMart Mysuru Junction"/>
    <x v="0"/>
    <n v="2561982"/>
    <n v="4.7501504694412374E-4"/>
    <s v="EMP0265"/>
    <s v="Padma Subramaniam"/>
    <s v="Operations"/>
    <n v="3"/>
    <n v="405.66"/>
    <x v="0"/>
    <n v="0"/>
    <n v="1216.98"/>
    <n v="931.14"/>
    <n v="285.83999999999997"/>
    <n v="0.23487649755953258"/>
    <s v="Wallet"/>
    <s v="Not Returned"/>
    <s v="In-Store"/>
    <x v="154"/>
    <s v="Weekday"/>
  </r>
  <r>
    <s v="INV102430"/>
    <x v="186"/>
    <s v="CUST0599"/>
    <s v="Kalpana Subramaniam"/>
    <s v="Gold"/>
    <s v="PRD137"/>
    <x v="120"/>
    <x v="7"/>
    <x v="85"/>
    <s v="FreshMart Mysuru Market"/>
    <x v="0"/>
    <n v="577743"/>
    <n v="2.5584905399113449E-3"/>
    <s v="EMP0216"/>
    <s v="Deepak Nathan"/>
    <s v="HR"/>
    <n v="3"/>
    <n v="451"/>
    <x v="4"/>
    <n v="67.650000000000006"/>
    <n v="1478.15"/>
    <n v="1055.6099999999999"/>
    <n v="422.54"/>
    <n v="0.28585732165206507"/>
    <s v="Wallet"/>
    <s v="Not Returned"/>
    <s v="In-Store"/>
    <x v="702"/>
    <s v="Weekend"/>
  </r>
  <r>
    <s v="INV102431"/>
    <x v="88"/>
    <s v="CUST0077"/>
    <s v="Dhanya Krishnan"/>
    <s v="Bronze"/>
    <s v="PRD012"/>
    <x v="61"/>
    <x v="9"/>
    <x v="156"/>
    <s v="FreshMart Surat Extension"/>
    <x v="1"/>
    <n v="543481"/>
    <n v="1.693325065641669E-3"/>
    <s v="EMP0251"/>
    <s v="Ishwarya Pillai"/>
    <s v="Cashier"/>
    <n v="2"/>
    <n v="541.35"/>
    <x v="1"/>
    <n v="162.41"/>
    <n v="920.29"/>
    <n v="672.8"/>
    <n v="247.49"/>
    <n v="0.26892609938171663"/>
    <s v="Wallet"/>
    <s v="Not Returned"/>
    <s v="In-Store"/>
    <x v="33"/>
    <s v="Weekday"/>
  </r>
  <r>
    <s v="INV102437"/>
    <x v="63"/>
    <s v="CUST0678"/>
    <s v="Poornima Krishnan"/>
    <s v="Bronze"/>
    <s v="PRD005"/>
    <x v="44"/>
    <x v="9"/>
    <x v="45"/>
    <s v="FreshMart Surat Heights"/>
    <x v="1"/>
    <n v="2120932"/>
    <n v="1.5688386049151978E-4"/>
    <s v="EMP0223"/>
    <s v="Kalpana Varma"/>
    <s v="HR"/>
    <n v="1"/>
    <n v="332.74"/>
    <x v="0"/>
    <n v="0"/>
    <n v="332.74"/>
    <n v="205.27"/>
    <n v="127.47"/>
    <n v="0.38309190358838729"/>
    <s v="Wallet"/>
    <s v="Not Returned"/>
    <s v="In-Store"/>
    <x v="317"/>
    <s v="Weekday"/>
  </r>
  <r>
    <s v="INV102438"/>
    <x v="143"/>
    <s v="CUST0264"/>
    <s v="Kavya Sharma"/>
    <s v="Gold"/>
    <s v="PRD031"/>
    <x v="90"/>
    <x v="1"/>
    <x v="24"/>
    <s v="FreshMart Bengaluru Market"/>
    <x v="0"/>
    <n v="4760462"/>
    <n v="1.9228385816334634E-4"/>
    <s v="EMP0268"/>
    <s v="Dhanya Sharma"/>
    <s v="Store Manager"/>
    <n v="3"/>
    <n v="381.4"/>
    <x v="3"/>
    <n v="228.84"/>
    <n v="915.36"/>
    <n v="815.34"/>
    <n v="100.02"/>
    <n v="0.10926848453067645"/>
    <s v="Wallet"/>
    <s v="Not Returned"/>
    <s v="In-Store"/>
    <x v="88"/>
    <s v="Weekday"/>
  </r>
  <r>
    <s v="INV102440"/>
    <x v="83"/>
    <s v="CUST0668"/>
    <s v="Arun Achari"/>
    <s v="Bronze"/>
    <s v="PRD052"/>
    <x v="98"/>
    <x v="5"/>
    <x v="148"/>
    <s v="FreshMart Mysuru Heights"/>
    <x v="0"/>
    <n v="2434234"/>
    <n v="2.6389821192210772E-4"/>
    <s v="EMP0302"/>
    <s v="Anitha Subramaniam"/>
    <s v="Sales"/>
    <n v="2"/>
    <n v="328.59"/>
    <x v="1"/>
    <n v="98.58"/>
    <n v="642.39"/>
    <n v="510.98"/>
    <n v="131.41"/>
    <n v="0.20456420554491819"/>
    <s v="Wallet"/>
    <s v="Not Returned"/>
    <s v="Mobile App"/>
    <x v="624"/>
    <s v="Weekend"/>
  </r>
  <r>
    <s v="INV102449"/>
    <x v="3"/>
    <s v="CUST0330"/>
    <s v="Anand Balan"/>
    <s v="Silver"/>
    <s v="PRD028"/>
    <x v="48"/>
    <x v="1"/>
    <x v="5"/>
    <s v="FreshMart Salem Crossing"/>
    <x v="0"/>
    <n v="518088"/>
    <n v="2.1515842868393017E-3"/>
    <s v="EMP0189"/>
    <s v="Harini Pillai"/>
    <s v="Billing"/>
    <n v="3"/>
    <n v="380.12"/>
    <x v="1"/>
    <n v="171.05"/>
    <n v="1114.71"/>
    <n v="929.94"/>
    <n v="184.77"/>
    <n v="0.16575611594046882"/>
    <s v="Wallet"/>
    <s v="Not Returned"/>
    <s v="In-Store"/>
    <x v="147"/>
    <s v="Weekend"/>
  </r>
  <r>
    <s v="INV102457"/>
    <x v="232"/>
    <s v="CUST0490"/>
    <s v="Hema Gounder"/>
    <s v="Gold"/>
    <s v="PRD126"/>
    <x v="79"/>
    <x v="6"/>
    <x v="41"/>
    <s v="FreshMart Mysuru Crossing"/>
    <x v="0"/>
    <n v="2319174"/>
    <n v="1.3835356898619939E-3"/>
    <s v="EMP0253"/>
    <s v="Vasanthi Naicker"/>
    <s v="HR"/>
    <n v="8"/>
    <n v="387.52"/>
    <x v="2"/>
    <n v="310.02"/>
    <n v="3208.66"/>
    <n v="2595.84"/>
    <n v="612.82000000000005"/>
    <n v="0.19098938497690626"/>
    <s v="Wallet"/>
    <s v="Not Returned"/>
    <s v="In-Store"/>
    <x v="386"/>
    <s v="Weekend"/>
  </r>
  <r>
    <s v="INV102458"/>
    <x v="14"/>
    <s v="CUST0441"/>
    <s v="Hari Kumar"/>
    <s v="Silver"/>
    <s v="PRD014"/>
    <x v="67"/>
    <x v="0"/>
    <x v="90"/>
    <s v="FreshMart Mysuru Complex"/>
    <x v="0"/>
    <n v="433000"/>
    <n v="1.1543879907621247E-3"/>
    <s v="EMP0222"/>
    <s v="Poornima Rao"/>
    <s v="Inventory"/>
    <n v="1"/>
    <n v="434.65"/>
    <x v="0"/>
    <n v="0"/>
    <n v="499.85"/>
    <n v="351.63"/>
    <n v="148.22"/>
    <n v="0.29652895868760626"/>
    <s v="Wallet"/>
    <s v="Not Returned"/>
    <s v="In-Store"/>
    <x v="88"/>
    <s v="Weekend"/>
  </r>
  <r>
    <s v="INV102461"/>
    <x v="146"/>
    <s v="CUST0692"/>
    <s v="Ovi Mudaliar"/>
    <s v="Silver"/>
    <s v="PRD021"/>
    <x v="15"/>
    <x v="0"/>
    <x v="69"/>
    <s v="FreshMart Coimbatore Plaza"/>
    <x v="0"/>
    <n v="982441"/>
    <n v="4.5254625977539617E-5"/>
    <s v="EMP0103"/>
    <s v="Padma Mudaliar"/>
    <s v="Sales"/>
    <n v="1"/>
    <n v="38.659999999999997"/>
    <x v="0"/>
    <n v="0"/>
    <n v="44.46"/>
    <n v="32.4"/>
    <n v="12.06"/>
    <n v="0.27125506072874495"/>
    <s v="Wallet"/>
    <s v="Not Returned"/>
    <s v="In-Store"/>
    <x v="725"/>
    <s v="Weekend"/>
  </r>
  <r>
    <s v="INV102463"/>
    <x v="20"/>
    <s v="CUST0210"/>
    <s v="Anand Pandian"/>
    <s v="Silver"/>
    <s v="PRD144"/>
    <x v="108"/>
    <x v="10"/>
    <x v="50"/>
    <s v="FreshMart Tiruppur Extension"/>
    <x v="0"/>
    <n v="2203116"/>
    <n v="2.0889503775561524E-4"/>
    <s v="EMP0324"/>
    <s v="Devi Raj"/>
    <s v="Inventory"/>
    <n v="2"/>
    <n v="242.22"/>
    <x v="4"/>
    <n v="24.22"/>
    <n v="460.22"/>
    <n v="372.08"/>
    <n v="88.14"/>
    <n v="0.19151710051714396"/>
    <s v="Wallet"/>
    <s v="Not Returned"/>
    <s v="Online"/>
    <x v="243"/>
    <s v="Weekday"/>
  </r>
  <r>
    <s v="INV102467"/>
    <x v="122"/>
    <s v="CUST0052"/>
    <s v="Janani Selvam"/>
    <s v="Gold"/>
    <s v="PRD027"/>
    <x v="17"/>
    <x v="1"/>
    <x v="55"/>
    <s v="FreshMart Ahmedabad Gardens"/>
    <x v="1"/>
    <n v="1952402"/>
    <n v="4.3318947634759646E-4"/>
    <s v="EMP0177"/>
    <s v="Raghav Iyer"/>
    <s v="Store Manager"/>
    <n v="6"/>
    <n v="140.96"/>
    <x v="0"/>
    <n v="0"/>
    <n v="845.76"/>
    <n v="641.94000000000005"/>
    <n v="203.82"/>
    <n v="0.24099035187287174"/>
    <s v="Wallet"/>
    <s v="Not Returned"/>
    <s v="In-Store"/>
    <x v="375"/>
    <s v="Weekday"/>
  </r>
  <r>
    <s v="INV102471"/>
    <x v="247"/>
    <s v="CUST0188"/>
    <s v="Gopal Raj"/>
    <s v="Gold"/>
    <s v="PRD053"/>
    <x v="50"/>
    <x v="5"/>
    <x v="92"/>
    <s v="FreshMart Erode Central"/>
    <x v="0"/>
    <n v="983222"/>
    <n v="1.3474474737139729E-3"/>
    <s v="EMP0314"/>
    <s v="Naveen Naidu"/>
    <s v="Cashier"/>
    <n v="5"/>
    <n v="294.41000000000003"/>
    <x v="2"/>
    <n v="147.21"/>
    <n v="1324.84"/>
    <n v="973.2"/>
    <n v="351.64"/>
    <n v="0.26542073005042122"/>
    <s v="Wallet"/>
    <s v="Not Returned"/>
    <s v="In-Store"/>
    <x v="715"/>
    <s v="Weekday"/>
  </r>
  <r>
    <s v="INV102476"/>
    <x v="174"/>
    <s v="CUST0227"/>
    <s v="Missing Customer Name"/>
    <s v="Silver"/>
    <s v="PRD014"/>
    <x v="67"/>
    <x v="0"/>
    <x v="149"/>
    <s v="FreshMart Chennai Main Road"/>
    <x v="0"/>
    <n v="579392"/>
    <n v="2.7606698055893074E-3"/>
    <s v="EMP0281"/>
    <s v="Malathi Iyer"/>
    <s v="Sales"/>
    <n v="4"/>
    <n v="434.65"/>
    <x v="3"/>
    <n v="347.72"/>
    <n v="1599.51"/>
    <n v="1406.52"/>
    <n v="192.99"/>
    <n v="0.12065570080837257"/>
    <s v="Wallet"/>
    <s v="Not Returned"/>
    <s v="Online"/>
    <x v="120"/>
    <s v="Weekend"/>
  </r>
  <r>
    <s v="INV102480"/>
    <x v="0"/>
    <s v="CUST0093"/>
    <s v="Prakash Menon"/>
    <s v="Silver"/>
    <s v="PRD029"/>
    <x v="11"/>
    <x v="1"/>
    <x v="58"/>
    <s v="FreshMart Chennai Complex"/>
    <x v="0"/>
    <n v="2023274"/>
    <n v="6.0518249134818122E-4"/>
    <s v="EMP0153"/>
    <s v="Eswari Raj"/>
    <s v="Sales"/>
    <n v="4"/>
    <n v="332.73"/>
    <x v="3"/>
    <n v="266.18"/>
    <n v="1224.45"/>
    <n v="1044.8800000000001"/>
    <n v="179.57"/>
    <n v="0.14665359957531951"/>
    <s v="Wallet"/>
    <s v="Not Returned"/>
    <s v="In-Store"/>
    <x v="384"/>
    <s v="Weekend"/>
  </r>
  <r>
    <s v="INV102491"/>
    <x v="171"/>
    <s v="CUST0616"/>
    <s v="Chitra Balan"/>
    <s v="Bronze"/>
    <s v="PRD006"/>
    <x v="30"/>
    <x v="9"/>
    <x v="87"/>
    <s v="FreshMart Ahmedabad Hub"/>
    <x v="1"/>
    <n v="817396"/>
    <n v="8.2170698168329667E-4"/>
    <s v="EMP0294"/>
    <s v="Meena Prabhu"/>
    <s v="Store Manager"/>
    <n v="2"/>
    <n v="343.56"/>
    <x v="1"/>
    <n v="103.07"/>
    <n v="671.66"/>
    <n v="432.64"/>
    <n v="239.02"/>
    <n v="0.35586457433820684"/>
    <s v="Wallet"/>
    <s v="Not Returned"/>
    <s v="In-Store"/>
    <x v="73"/>
    <s v="Weekend"/>
  </r>
  <r>
    <s v="INV102492"/>
    <x v="35"/>
    <s v="CUST0363"/>
    <s v="Elango Devi"/>
    <s v="Bronze"/>
    <s v="PRD048"/>
    <x v="104"/>
    <x v="5"/>
    <x v="5"/>
    <s v="FreshMart Salem Crossing"/>
    <x v="0"/>
    <n v="518088"/>
    <n v="4.5619663068822286E-4"/>
    <s v="EMP0210"/>
    <s v="Karthik Venkataraman"/>
    <s v="Sales"/>
    <n v="2"/>
    <n v="147.72"/>
    <x v="3"/>
    <n v="59.09"/>
    <n v="236.35"/>
    <n v="218.42"/>
    <n v="17.93"/>
    <n v="7.586206896551724E-2"/>
    <s v="Wallet"/>
    <s v="Not Returned"/>
    <s v="Mobile App"/>
    <x v="297"/>
    <s v="Weekday"/>
  </r>
  <r>
    <s v="INV102493"/>
    <x v="262"/>
    <s v="CUST0616"/>
    <s v="Chitra Balan"/>
    <s v="Bronze"/>
    <s v="PRD002"/>
    <x v="95"/>
    <x v="9"/>
    <x v="26"/>
    <s v="FreshMart Chennai Gardens"/>
    <x v="0"/>
    <n v="1922335"/>
    <n v="4.7433459828801952E-4"/>
    <s v="EMP0122"/>
    <s v="Rajesh Chettiar"/>
    <s v="Cashier"/>
    <n v="2"/>
    <n v="440.5"/>
    <x v="2"/>
    <n v="88.1"/>
    <n v="911.83"/>
    <n v="508.1"/>
    <n v="403.73"/>
    <n v="0.44276893719223981"/>
    <s v="Wallet"/>
    <s v="Not Returned"/>
    <s v="Online"/>
    <x v="422"/>
    <s v="Weekend"/>
  </r>
  <r>
    <s v="INV102495"/>
    <x v="16"/>
    <s v="CUST0293"/>
    <s v="Suresh Chandran"/>
    <s v="Gold"/>
    <s v="PRD059"/>
    <x v="133"/>
    <x v="11"/>
    <x v="22"/>
    <s v="FreshMart Erode Square"/>
    <x v="2"/>
    <n v="2220333"/>
    <n v="1.7738825662637092E-3"/>
    <s v="EMP0314"/>
    <s v="Naveen Naidu"/>
    <s v="Cashier"/>
    <n v="7"/>
    <n v="575.61"/>
    <x v="1"/>
    <n v="604.39"/>
    <n v="3938.61"/>
    <n v="2543.0300000000002"/>
    <n v="1395.58"/>
    <n v="0.35433312767702307"/>
    <s v="Wallet"/>
    <s v="Returned"/>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n v="808240"/>
    <n v="2.7148990398891417E-3"/>
    <s v="EMP0191"/>
    <s v="Thenmozhi Krishnan"/>
    <s v="Billing"/>
    <n v="8"/>
    <n v="238.51"/>
    <n v="0"/>
    <n v="0"/>
    <n v="2194.29"/>
    <n v="1529.6"/>
    <n v="664.69"/>
    <n v="0.30291802815489294"/>
    <x v="0"/>
    <x v="0"/>
    <x v="0"/>
    <x v="0"/>
    <x v="0"/>
    <s v="Weekend"/>
  </r>
  <r>
    <s v="INV100360"/>
    <x v="1"/>
    <s v="CUST0669"/>
    <s v="Mani Krishnan"/>
    <x v="1"/>
    <s v="PRD025"/>
    <x v="1"/>
    <x v="1"/>
    <x v="1"/>
    <s v="FreshMart Mumbai Central"/>
    <x v="1"/>
    <n v="933757"/>
    <n v="1.6428685407445405E-3"/>
    <s v="EMP0347"/>
    <s v="Dhanush Chandran"/>
    <s v="Sales"/>
    <n v="4"/>
    <n v="383.51"/>
    <n v="0"/>
    <n v="0"/>
    <n v="1534.04"/>
    <n v="1143.5999999999999"/>
    <n v="390.44"/>
    <n v="0.25451748324685147"/>
    <x v="0"/>
    <x v="1"/>
    <x v="1"/>
    <x v="1"/>
    <x v="1"/>
    <s v="Weekday"/>
  </r>
  <r>
    <s v="INV101198"/>
    <x v="2"/>
    <s v="CUST0422"/>
    <s v="Balamurugan Naidu"/>
    <x v="1"/>
    <s v="PRD074"/>
    <x v="2"/>
    <x v="2"/>
    <x v="2"/>
    <s v="FreshMart Bengaluru Plaza"/>
    <x v="0"/>
    <n v="1059131"/>
    <n v="4.4983104073056121E-4"/>
    <s v="EMP0005"/>
    <s v="Harini Sekar"/>
    <s v="Inventory"/>
    <n v="1"/>
    <n v="414.29"/>
    <n v="0"/>
    <n v="0"/>
    <n v="476.43"/>
    <n v="314.26"/>
    <n v="162.16999999999999"/>
    <n v="0.34038578594966729"/>
    <x v="0"/>
    <x v="1"/>
    <x v="1"/>
    <x v="2"/>
    <x v="0"/>
    <s v="Weekend"/>
  </r>
  <r>
    <s v="INV101268"/>
    <x v="3"/>
    <s v="CUST0689"/>
    <s v="Karthik Pillai"/>
    <x v="1"/>
    <s v="PRD111"/>
    <x v="3"/>
    <x v="3"/>
    <x v="3"/>
    <s v="FreshMart Lucknow Heights"/>
    <x v="2"/>
    <n v="5193529"/>
    <n v="2.4960677027123561E-4"/>
    <s v="EMP0182"/>
    <s v="Arun Naicker"/>
    <s v="Operations"/>
    <n v="5"/>
    <n v="225.45"/>
    <n v="0"/>
    <n v="0"/>
    <n v="1296.3399999999999"/>
    <n v="954.5"/>
    <n v="341.84"/>
    <n v="0.26369625252634338"/>
    <x v="0"/>
    <x v="1"/>
    <x v="0"/>
    <x v="3"/>
    <x v="0"/>
    <s v="Weekend"/>
  </r>
  <r>
    <s v="INV100071"/>
    <x v="4"/>
    <s v="CUST0475"/>
    <s v="Gopal Prabhu"/>
    <x v="0"/>
    <s v="PRD093"/>
    <x v="4"/>
    <x v="4"/>
    <x v="4"/>
    <s v="FreshMart Hyderabad Towers"/>
    <x v="0"/>
    <n v="1041021"/>
    <n v="2.8022489459866807E-4"/>
    <s v="EMP0099"/>
    <s v="Elango Nair"/>
    <s v="Cashier"/>
    <n v="3"/>
    <n v="97.24"/>
    <n v="0"/>
    <n v="0"/>
    <n v="291.72000000000003"/>
    <n v="239.46"/>
    <n v="52.26"/>
    <n v="0.17914438502673793"/>
    <x v="1"/>
    <x v="1"/>
    <x v="1"/>
    <x v="4"/>
    <x v="2"/>
    <s v="Weekday"/>
  </r>
  <r>
    <s v="INV100478"/>
    <x v="5"/>
    <s v="CUST0485"/>
    <s v="Dhanush Venkataraman"/>
    <x v="0"/>
    <s v="PRD057"/>
    <x v="5"/>
    <x v="5"/>
    <x v="5"/>
    <s v="FreshMart Salem Crossing"/>
    <x v="0"/>
    <n v="518088"/>
    <n v="5.7518606877596081E-3"/>
    <s v="EMP0144"/>
    <s v="Chitra Nair"/>
    <s v="Cashier"/>
    <n v="8"/>
    <n v="323.91000000000003"/>
    <n v="0"/>
    <n v="0"/>
    <n v="2979.97"/>
    <n v="1880.4"/>
    <n v="1099.57"/>
    <n v="0.36898693611009509"/>
    <x v="2"/>
    <x v="1"/>
    <x v="1"/>
    <x v="5"/>
    <x v="1"/>
    <s v="Weekend"/>
  </r>
  <r>
    <s v="INV101553"/>
    <x v="6"/>
    <s v="CUST0143"/>
    <s v="Charulatha Iyer"/>
    <x v="1"/>
    <s v="PRD070"/>
    <x v="6"/>
    <x v="2"/>
    <x v="6"/>
    <s v="FreshMart Surat Junction"/>
    <x v="1"/>
    <n v="2138213"/>
    <n v="2.1346329855818853E-4"/>
    <s v="EMP0177"/>
    <s v="Raghav Iyer"/>
    <s v="Store Manager"/>
    <n v="2"/>
    <n v="233.47"/>
    <n v="15"/>
    <n v="70.040000000000006"/>
    <n v="456.43"/>
    <n v="377.96"/>
    <n v="78.47"/>
    <n v="0.17192121464408561"/>
    <x v="2"/>
    <x v="1"/>
    <x v="0"/>
    <x v="6"/>
    <x v="3"/>
    <s v="Weekend"/>
  </r>
  <r>
    <s v="INV101964"/>
    <x v="7"/>
    <s v="CUST0427"/>
    <s v="Ashok Gounder"/>
    <x v="2"/>
    <s v="PRD097"/>
    <x v="7"/>
    <x v="4"/>
    <x v="7"/>
    <s v="FreshMart Hyderabad Crossing"/>
    <x v="0"/>
    <n v="789602"/>
    <n v="1.811988824749684E-3"/>
    <s v="EMP0350"/>
    <s v="Uma Pandian"/>
    <s v="Cashier"/>
    <n v="4"/>
    <n v="365.92"/>
    <n v="15"/>
    <n v="219.55"/>
    <n v="1430.75"/>
    <n v="1241.52"/>
    <n v="189.23"/>
    <n v="0.13225930456054516"/>
    <x v="2"/>
    <x v="1"/>
    <x v="1"/>
    <x v="7"/>
    <x v="0"/>
    <s v="Weekend"/>
  </r>
  <r>
    <s v="INV100003"/>
    <x v="8"/>
    <s v="CUST0438"/>
    <s v="Nandhini Mudaliar"/>
    <x v="2"/>
    <s v="PRD119"/>
    <x v="8"/>
    <x v="6"/>
    <x v="8"/>
    <s v="FreshMart Kochi Plaza"/>
    <x v="0"/>
    <n v="2481146"/>
    <n v="9.7970857015266342E-5"/>
    <s v="EMP0249"/>
    <s v="Radha Murugan"/>
    <s v="Inventory"/>
    <n v="1"/>
    <n v="234.86"/>
    <n v="10"/>
    <n v="23.49"/>
    <n v="243.08"/>
    <n v="213.23"/>
    <n v="29.85"/>
    <n v="0.12279907849267731"/>
    <x v="3"/>
    <x v="1"/>
    <x v="1"/>
    <x v="8"/>
    <x v="1"/>
    <s v="Weekend"/>
  </r>
  <r>
    <s v="INV100008"/>
    <x v="9"/>
    <s v="CUST0267"/>
    <s v="Manoj Gounder"/>
    <x v="1"/>
    <s v="PRD030"/>
    <x v="9"/>
    <x v="1"/>
    <x v="9"/>
    <s v="FreshMart Hyderabad Heights"/>
    <x v="0"/>
    <n v="967200"/>
    <n v="8.2102977667493793E-4"/>
    <s v="EMP0273"/>
    <s v="Prasath Subramaniam"/>
    <s v="Store Manager"/>
    <n v="4"/>
    <n v="172.63"/>
    <n v="0"/>
    <n v="0"/>
    <n v="794.1"/>
    <n v="568"/>
    <n v="226.1"/>
    <n v="0.28472484573731266"/>
    <x v="3"/>
    <x v="1"/>
    <x v="1"/>
    <x v="9"/>
    <x v="0"/>
    <s v="Weekend"/>
  </r>
  <r>
    <s v="INV100017"/>
    <x v="10"/>
    <s v="CUST0680"/>
    <s v="Lokesh Chandran"/>
    <x v="1"/>
    <s v="PRD022"/>
    <x v="10"/>
    <x v="0"/>
    <x v="10"/>
    <s v="FreshMart Salem Main Road"/>
    <x v="0"/>
    <n v="838760"/>
    <n v="1.5154513806094709E-3"/>
    <s v="EMP0300"/>
    <s v="Thiru Raj"/>
    <s v="Sales"/>
    <n v="4"/>
    <n v="397.22"/>
    <n v="20"/>
    <n v="317.77999999999997"/>
    <n v="1271.0999999999999"/>
    <n v="1277.48"/>
    <n v="-6.38"/>
    <n v="-5.0192746440091262E-3"/>
    <x v="3"/>
    <x v="1"/>
    <x v="1"/>
    <x v="10"/>
    <x v="0"/>
    <s v="Weekday"/>
  </r>
  <r>
    <s v="INV100021"/>
    <x v="11"/>
    <s v="CUST0589"/>
    <s v="Ovi Venkataraman"/>
    <x v="1"/>
    <s v="PRD029"/>
    <x v="11"/>
    <x v="1"/>
    <x v="11"/>
    <s v="FreshMart Tiruppur Heights"/>
    <x v="0"/>
    <n v="2525315"/>
    <n v="5.5996974634847532E-4"/>
    <s v="EMP0007"/>
    <s v="Udhay Selvam"/>
    <s v="Billing"/>
    <n v="5"/>
    <n v="332.73"/>
    <n v="15"/>
    <n v="249.55"/>
    <n v="1414.1"/>
    <n v="1306.0999999999999"/>
    <n v="108"/>
    <n v="7.6373665228767415E-2"/>
    <x v="3"/>
    <x v="1"/>
    <x v="1"/>
    <x v="11"/>
    <x v="2"/>
    <s v="Weekday"/>
  </r>
  <r>
    <s v="INV100023"/>
    <x v="4"/>
    <s v="CUST0058"/>
    <s v="Tara Devi"/>
    <x v="0"/>
    <s v="PRD108"/>
    <x v="12"/>
    <x v="3"/>
    <x v="12"/>
    <s v="FreshMart Erode Circle"/>
    <x v="0"/>
    <n v="4909566"/>
    <n v="3.5109009635474908E-4"/>
    <s v="EMP0029"/>
    <s v="Vasanthi Menon"/>
    <s v="Cashier"/>
    <n v="6"/>
    <n v="337.98"/>
    <n v="15"/>
    <n v="304.18"/>
    <n v="1723.7"/>
    <n v="1559.58"/>
    <n v="164.12"/>
    <n v="9.5213784301212509E-2"/>
    <x v="3"/>
    <x v="1"/>
    <x v="1"/>
    <x v="12"/>
    <x v="3"/>
    <s v="Weekday"/>
  </r>
  <r>
    <s v="INV100025"/>
    <x v="12"/>
    <s v="CUST0507"/>
    <s v="Kamala Iyer"/>
    <x v="1"/>
    <s v="PRD111"/>
    <x v="3"/>
    <x v="3"/>
    <x v="13"/>
    <s v="FreshMart Madurai Crossing"/>
    <x v="0"/>
    <n v="1921769"/>
    <n v="6.0710210228180389E-4"/>
    <s v="EMP0048"/>
    <s v="Ovi Venkataraman"/>
    <s v="Cashier"/>
    <n v="5"/>
    <n v="225.45"/>
    <n v="10"/>
    <n v="112.72"/>
    <n v="1166.71"/>
    <n v="954.5"/>
    <n v="212.21"/>
    <n v="0.18188752989174689"/>
    <x v="3"/>
    <x v="1"/>
    <x v="1"/>
    <x v="13"/>
    <x v="0"/>
    <s v="Weekend"/>
  </r>
  <r>
    <s v="INV100028"/>
    <x v="13"/>
    <s v="CUST0051"/>
    <s v="Ovi Devi"/>
    <x v="0"/>
    <s v="PRD033"/>
    <x v="13"/>
    <x v="1"/>
    <x v="14"/>
    <s v="FreshMart Bengaluru Circle"/>
    <x v="0"/>
    <n v="926537"/>
    <n v="2.3342187090207942E-3"/>
    <s v="EMP0263"/>
    <s v="Vani Nair"/>
    <s v="Cashier"/>
    <n v="8"/>
    <n v="235.08"/>
    <n v="0"/>
    <n v="0"/>
    <n v="2162.7399999999998"/>
    <n v="1416.24"/>
    <n v="746.5"/>
    <n v="0.34516400491968524"/>
    <x v="3"/>
    <x v="1"/>
    <x v="1"/>
    <x v="14"/>
    <x v="0"/>
    <s v="Weekend"/>
  </r>
  <r>
    <s v="INV100038"/>
    <x v="12"/>
    <s v="CUST0574"/>
    <s v="Dhanush Nathan"/>
    <x v="2"/>
    <s v="PRD133"/>
    <x v="14"/>
    <x v="7"/>
    <x v="15"/>
    <s v="FreshMart Tiruppur Complex"/>
    <x v="0"/>
    <n v="4327607"/>
    <n v="1.9253134584540601E-5"/>
    <s v="EMP0284"/>
    <s v="Naveen Venkataraman"/>
    <s v="Sales"/>
    <n v="1"/>
    <n v="80.5"/>
    <n v="10"/>
    <n v="8.0500000000000007"/>
    <n v="83.32"/>
    <n v="62.25"/>
    <n v="21.07"/>
    <n v="0.25288046087373983"/>
    <x v="3"/>
    <x v="1"/>
    <x v="1"/>
    <x v="15"/>
    <x v="2"/>
    <s v="Weekend"/>
  </r>
  <r>
    <s v="INV100059"/>
    <x v="14"/>
    <s v="CUST0499"/>
    <s v="Rajesh Rao"/>
    <x v="0"/>
    <s v="PRD021"/>
    <x v="15"/>
    <x v="0"/>
    <x v="16"/>
    <s v="FreshMart Salem Hub"/>
    <x v="0"/>
    <n v="846057"/>
    <n v="4.2778441641638803E-4"/>
    <s v="EMP0105"/>
    <s v="Nagarajan Mudaliar"/>
    <s v="Cashier"/>
    <n v="8"/>
    <n v="39.340000000000003"/>
    <n v="0"/>
    <n v="0"/>
    <n v="361.93"/>
    <n v="259.2"/>
    <n v="102.73"/>
    <n v="0.28383941646174676"/>
    <x v="3"/>
    <x v="1"/>
    <x v="1"/>
    <x v="16"/>
    <x v="1"/>
    <s v="Weekend"/>
  </r>
  <r>
    <s v="INV100079"/>
    <x v="15"/>
    <s v="CUST0206"/>
    <s v="Devi Venkataraman"/>
    <x v="0"/>
    <s v="PRD097"/>
    <x v="7"/>
    <x v="4"/>
    <x v="17"/>
    <s v="FreshMart Coimbatore Heights"/>
    <x v="0"/>
    <n v="5159296"/>
    <n v="2.1304457042201107E-4"/>
    <s v="EMP0046"/>
    <s v="Pandi Subramaniam"/>
    <s v="Sales"/>
    <n v="3"/>
    <n v="374.82"/>
    <n v="15"/>
    <n v="168.67"/>
    <n v="1099.1600000000001"/>
    <n v="931.14"/>
    <n v="168.02"/>
    <n v="0.15286218566905638"/>
    <x v="3"/>
    <x v="1"/>
    <x v="1"/>
    <x v="17"/>
    <x v="1"/>
    <s v="Weekend"/>
  </r>
  <r>
    <s v="INV100098"/>
    <x v="16"/>
    <s v="CUST0263"/>
    <s v="Deepa Kumar"/>
    <x v="0"/>
    <s v="PRD112"/>
    <x v="16"/>
    <x v="3"/>
    <x v="18"/>
    <s v="FreshMart Mysuru Junction"/>
    <x v="0"/>
    <n v="2561982"/>
    <n v="8.041742682032896E-4"/>
    <s v="EMP0265"/>
    <s v="Padma Subramaniam"/>
    <s v="Operations"/>
    <n v="8"/>
    <n v="279.93"/>
    <n v="20"/>
    <n v="447.89"/>
    <n v="2060.2800000000002"/>
    <n v="1684.16"/>
    <n v="376.12"/>
    <n v="0.18255771060244236"/>
    <x v="3"/>
    <x v="1"/>
    <x v="1"/>
    <x v="18"/>
    <x v="1"/>
    <s v="Weekend"/>
  </r>
  <r>
    <s v="INV100107"/>
    <x v="17"/>
    <s v="CUST0402"/>
    <s v="Usha Raj"/>
    <x v="0"/>
    <s v="PRD027"/>
    <x v="17"/>
    <x v="1"/>
    <x v="15"/>
    <s v="FreshMart Tiruppur Complex"/>
    <x v="0"/>
    <n v="4327607"/>
    <n v="1.2906439979415874E-4"/>
    <s v="EMP0284"/>
    <s v="Naveen Venkataraman"/>
    <s v="Sales"/>
    <n v="4"/>
    <n v="155.15"/>
    <n v="10"/>
    <n v="62.06"/>
    <n v="558.54"/>
    <n v="427.96"/>
    <n v="130.58000000000001"/>
    <n v="0.2337880903784868"/>
    <x v="3"/>
    <x v="1"/>
    <x v="2"/>
    <x v="19"/>
    <x v="0"/>
    <s v="Weekday"/>
  </r>
  <r>
    <s v="INV100113"/>
    <x v="18"/>
    <s v="CUST0346"/>
    <s v="Thenmozhi Devi"/>
    <x v="0"/>
    <s v="PRD095"/>
    <x v="18"/>
    <x v="4"/>
    <x v="19"/>
    <s v="FreshMart Surat Plaza"/>
    <x v="1"/>
    <n v="494226"/>
    <n v="1.4088089254713431E-3"/>
    <s v="EMP0151"/>
    <s v="Arun Subramaniam"/>
    <s v="Billing"/>
    <n v="8"/>
    <n v="84.09"/>
    <n v="10"/>
    <n v="67.27"/>
    <n v="696.27"/>
    <n v="497.12"/>
    <n v="199.15"/>
    <n v="0.28602409984632399"/>
    <x v="3"/>
    <x v="1"/>
    <x v="1"/>
    <x v="20"/>
    <x v="3"/>
    <s v="Weekend"/>
  </r>
  <r>
    <s v="INV100121"/>
    <x v="19"/>
    <s v="CUST0333"/>
    <s v="Sangeetha Pandian"/>
    <x v="1"/>
    <s v="PRD087"/>
    <x v="19"/>
    <x v="8"/>
    <x v="11"/>
    <s v="FreshMart Tiruppur Heights"/>
    <x v="0"/>
    <n v="2525315"/>
    <n v="7.7915032382098862E-5"/>
    <s v="EMP0190"/>
    <s v="Balaji Prabhu"/>
    <s v="HR"/>
    <n v="3"/>
    <n v="71.290000000000006"/>
    <n v="20"/>
    <n v="42.77"/>
    <n v="196.76"/>
    <n v="178.11"/>
    <n v="18.649999999999999"/>
    <n v="9.4785525513315705E-2"/>
    <x v="3"/>
    <x v="1"/>
    <x v="1"/>
    <x v="21"/>
    <x v="2"/>
    <s v="Weekend"/>
  </r>
  <r>
    <s v="INV100126"/>
    <x v="20"/>
    <s v="CUST0022"/>
    <s v="Eswari Reddy"/>
    <x v="2"/>
    <s v="PRD115"/>
    <x v="20"/>
    <x v="3"/>
    <x v="20"/>
    <s v="FreshMart Erode Colony"/>
    <x v="0"/>
    <n v="568216"/>
    <n v="1.1147873343939629E-3"/>
    <s v="EMP0287"/>
    <s v="Elango Gupta"/>
    <s v="Store Manager"/>
    <n v="2"/>
    <n v="372.61"/>
    <n v="15"/>
    <n v="111.78"/>
    <n v="633.44000000000005"/>
    <n v="639.82000000000005"/>
    <n v="-6.38"/>
    <n v="-1.0071987875726192E-2"/>
    <x v="3"/>
    <x v="1"/>
    <x v="1"/>
    <x v="22"/>
    <x v="3"/>
    <s v="Weekday"/>
  </r>
  <r>
    <s v="INV100142"/>
    <x v="21"/>
    <s v="CUST0402"/>
    <s v="Usha Raj"/>
    <x v="0"/>
    <s v="PRD009"/>
    <x v="21"/>
    <x v="9"/>
    <x v="21"/>
    <s v="FreshMart Coimbatore Main Road"/>
    <x v="0"/>
    <n v="456496"/>
    <n v="9.5607190424450601E-3"/>
    <s v="EMP0233"/>
    <s v="Sangeetha Balan"/>
    <s v="Sales"/>
    <n v="6"/>
    <n v="744.15"/>
    <n v="15"/>
    <n v="669.74"/>
    <n v="4364.43"/>
    <n v="2392.3200000000002"/>
    <n v="1972.11"/>
    <n v="0.45185969301833223"/>
    <x v="3"/>
    <x v="1"/>
    <x v="2"/>
    <x v="23"/>
    <x v="0"/>
    <s v="Weekend"/>
  </r>
  <r>
    <s v="INV100143"/>
    <x v="22"/>
    <s v="CUST0257"/>
    <s v="Eswari Sharma"/>
    <x v="1"/>
    <s v="PRD124"/>
    <x v="22"/>
    <x v="6"/>
    <x v="22"/>
    <s v="FreshMart Erode Square"/>
    <x v="2"/>
    <n v="2220333"/>
    <n v="2.1960669863484443E-4"/>
    <s v="EMP0181"/>
    <s v="Madhavan Murugan"/>
    <s v="Sales"/>
    <n v="5"/>
    <n v="121.9"/>
    <n v="20"/>
    <n v="121.9"/>
    <n v="487.6"/>
    <n v="544.6"/>
    <n v="-57"/>
    <n v="-0.11689909762100081"/>
    <x v="3"/>
    <x v="1"/>
    <x v="1"/>
    <x v="24"/>
    <x v="0"/>
    <s v="Weekday"/>
  </r>
  <r>
    <s v="INV100151"/>
    <x v="23"/>
    <s v="CUST0308"/>
    <s v="Deepa Nathan"/>
    <x v="0"/>
    <s v="PRD072"/>
    <x v="23"/>
    <x v="2"/>
    <x v="23"/>
    <s v="FreshMart Ahmedabad Complex"/>
    <x v="1"/>
    <n v="2425092"/>
    <n v="4.9785740087386371E-4"/>
    <s v="EMP0053"/>
    <s v="Kannan Gupta"/>
    <s v="Cashier"/>
    <n v="3"/>
    <n v="388.84"/>
    <n v="10"/>
    <n v="116.65"/>
    <n v="1207.3499999999999"/>
    <n v="791.55"/>
    <n v="415.8"/>
    <n v="0.34439060752888562"/>
    <x v="3"/>
    <x v="1"/>
    <x v="0"/>
    <x v="25"/>
    <x v="0"/>
    <s v="Weekend"/>
  </r>
  <r>
    <s v="INV100159"/>
    <x v="24"/>
    <s v="CUST0057"/>
    <s v="Harini Chettiar"/>
    <x v="1"/>
    <s v="PRD149"/>
    <x v="24"/>
    <x v="10"/>
    <x v="24"/>
    <s v="FreshMart Bengaluru Market"/>
    <x v="0"/>
    <n v="4760462"/>
    <n v="1.708741714564679E-4"/>
    <s v="EMP0114"/>
    <s v="Devi Krishnan"/>
    <s v="Store Manager"/>
    <n v="5"/>
    <n v="171.25"/>
    <n v="5"/>
    <n v="42.81"/>
    <n v="813.44"/>
    <n v="621.65"/>
    <n v="191.79"/>
    <n v="0.23577645554681351"/>
    <x v="3"/>
    <x v="1"/>
    <x v="0"/>
    <x v="26"/>
    <x v="2"/>
    <s v="Weekday"/>
  </r>
  <r>
    <s v="INV100181"/>
    <x v="25"/>
    <s v="CUST0171"/>
    <s v="Kavya Chettiar"/>
    <x v="1"/>
    <s v="PRD082"/>
    <x v="25"/>
    <x v="8"/>
    <x v="25"/>
    <s v="FreshMart Jaipur Market"/>
    <x v="2"/>
    <n v="2549253"/>
    <n v="3.47199748318429E-4"/>
    <s v="EMP0052"/>
    <s v="Pandi Iyer"/>
    <s v="Sales"/>
    <n v="4"/>
    <n v="232.92"/>
    <n v="5"/>
    <n v="46.58"/>
    <n v="885.1"/>
    <n v="769.64"/>
    <n v="115.46"/>
    <n v="0.13044853688848718"/>
    <x v="3"/>
    <x v="1"/>
    <x v="0"/>
    <x v="27"/>
    <x v="1"/>
    <s v="Weekday"/>
  </r>
  <r>
    <s v="INV100182"/>
    <x v="26"/>
    <s v="CUST0263"/>
    <s v="Deepa Kumar"/>
    <x v="0"/>
    <s v="PRD083"/>
    <x v="26"/>
    <x v="8"/>
    <x v="26"/>
    <s v="FreshMart Chennai Gardens"/>
    <x v="0"/>
    <n v="1922335"/>
    <n v="2.1716142087617402E-3"/>
    <s v="EMP0336"/>
    <s v="Sanjay Sharma"/>
    <s v="Billing"/>
    <n v="8"/>
    <n v="477.64"/>
    <n v="5"/>
    <n v="191.06"/>
    <n v="4174.57"/>
    <n v="2859.76"/>
    <n v="1314.81"/>
    <n v="0.31495698958216056"/>
    <x v="3"/>
    <x v="1"/>
    <x v="1"/>
    <x v="28"/>
    <x v="0"/>
    <s v="Weekend"/>
  </r>
  <r>
    <s v="INV100186"/>
    <x v="27"/>
    <s v="CUST0027"/>
    <s v="Chandran Mudaliar"/>
    <x v="1"/>
    <s v="PRD017"/>
    <x v="27"/>
    <x v="0"/>
    <x v="27"/>
    <s v="FreshMart Madurai Circle"/>
    <x v="0"/>
    <n v="2005131"/>
    <n v="4.400610234443535E-4"/>
    <s v="EMP0068"/>
    <s v="Manoj Subramaniam"/>
    <s v="Sales"/>
    <n v="2"/>
    <n v="464.41"/>
    <n v="5"/>
    <n v="46.44"/>
    <n v="882.38"/>
    <n v="795.38"/>
    <n v="87"/>
    <n v="9.8596976359391644E-2"/>
    <x v="3"/>
    <x v="1"/>
    <x v="2"/>
    <x v="29"/>
    <x v="0"/>
    <s v="Weekday"/>
  </r>
  <r>
    <s v="INV100189"/>
    <x v="28"/>
    <s v="CUST0283"/>
    <s v="Malathi Sharma"/>
    <x v="1"/>
    <s v="PRD079"/>
    <x v="28"/>
    <x v="2"/>
    <x v="28"/>
    <s v="FreshMart Bengaluru Square"/>
    <x v="0"/>
    <n v="2183318"/>
    <n v="1.0158391952065617E-4"/>
    <s v="EMP0312"/>
    <s v="Vasanthi Chettiar"/>
    <s v="Sales"/>
    <n v="1"/>
    <n v="260.93"/>
    <n v="15"/>
    <n v="39.14"/>
    <n v="221.79"/>
    <n v="194.06"/>
    <n v="27.73"/>
    <n v="0.12502817980972994"/>
    <x v="3"/>
    <x v="1"/>
    <x v="1"/>
    <x v="30"/>
    <x v="0"/>
    <s v="Weekday"/>
  </r>
  <r>
    <s v="INV100200"/>
    <x v="29"/>
    <s v="CUST0036"/>
    <s v="Janani Balan"/>
    <x v="1"/>
    <s v="PRD022"/>
    <x v="10"/>
    <x v="0"/>
    <x v="2"/>
    <s v="FreshMart Bengaluru Plaza"/>
    <x v="0"/>
    <n v="1059131"/>
    <n v="1.6876949121496774E-3"/>
    <s v="EMP0199"/>
    <s v="Pandi Naidu"/>
    <s v="Sales"/>
    <n v="5"/>
    <n v="397.22"/>
    <n v="10"/>
    <n v="198.61"/>
    <n v="1787.49"/>
    <n v="1596.85"/>
    <n v="190.64"/>
    <n v="0.10665234490822326"/>
    <x v="3"/>
    <x v="1"/>
    <x v="1"/>
    <x v="31"/>
    <x v="1"/>
    <s v="Weekday"/>
  </r>
  <r>
    <s v="INV100203"/>
    <x v="30"/>
    <s v="CUST0369"/>
    <s v="Bharath Gupta"/>
    <x v="2"/>
    <s v="PRD035"/>
    <x v="29"/>
    <x v="1"/>
    <x v="29"/>
    <s v="FreshMart Ahmedabad Hub"/>
    <x v="0"/>
    <n v="489039"/>
    <n v="4.7347144092802418E-3"/>
    <s v="EMP0235"/>
    <s v="Mani Chandran"/>
    <s v="Cashier"/>
    <n v="4"/>
    <n v="503.36"/>
    <n v="0"/>
    <n v="0"/>
    <n v="2315.46"/>
    <n v="1559.2"/>
    <n v="756.26"/>
    <n v="0.32661328634482995"/>
    <x v="3"/>
    <x v="1"/>
    <x v="1"/>
    <x v="32"/>
    <x v="1"/>
    <s v="Weekend"/>
  </r>
  <r>
    <s v="INV100210"/>
    <x v="31"/>
    <s v="CUST0188"/>
    <s v="Gopal Raj"/>
    <x v="0"/>
    <s v="PRD006"/>
    <x v="30"/>
    <x v="9"/>
    <x v="30"/>
    <s v="FreshMart Mumbai Square"/>
    <x v="1"/>
    <n v="480418"/>
    <n v="4.8229042209076266E-3"/>
    <s v="EMP0250"/>
    <s v="Dinesh Pandian"/>
    <s v="Sales"/>
    <n v="6"/>
    <n v="373.11"/>
    <n v="10"/>
    <n v="223.87"/>
    <n v="2317.0100000000002"/>
    <n v="1297.92"/>
    <n v="1019.09"/>
    <n v="0.4398297806224401"/>
    <x v="3"/>
    <x v="1"/>
    <x v="2"/>
    <x v="33"/>
    <x v="0"/>
    <s v="Weekend"/>
  </r>
  <r>
    <s v="INV100211"/>
    <x v="32"/>
    <s v="CUST0375"/>
    <s v="Yogesh Gounder"/>
    <x v="2"/>
    <s v="PRD125"/>
    <x v="31"/>
    <x v="6"/>
    <x v="31"/>
    <s v="FreshMart Nagpur Junction"/>
    <x v="1"/>
    <n v="1048283"/>
    <n v="1.1601542713179553E-3"/>
    <s v="EMP0131"/>
    <s v="Vani Chandran"/>
    <s v="Inventory"/>
    <n v="5"/>
    <n v="222.64"/>
    <n v="5"/>
    <n v="55.66"/>
    <n v="1216.17"/>
    <n v="977.2"/>
    <n v="238.97"/>
    <n v="0.19649391121307053"/>
    <x v="3"/>
    <x v="1"/>
    <x v="2"/>
    <x v="34"/>
    <x v="2"/>
    <s v="Weekend"/>
  </r>
  <r>
    <s v="INV100215"/>
    <x v="33"/>
    <s v="CUST0088"/>
    <s v="Eswari Achari"/>
    <x v="1"/>
    <s v="PRD033"/>
    <x v="13"/>
    <x v="1"/>
    <x v="32"/>
    <s v="FreshMart Bengaluru Colony"/>
    <x v="0"/>
    <n v="4433499"/>
    <n v="9.8080545411197782E-5"/>
    <s v="EMP0249"/>
    <s v="Radha Murugan"/>
    <s v="Inventory"/>
    <n v="2"/>
    <n v="217.42"/>
    <n v="0"/>
    <n v="0"/>
    <n v="434.84"/>
    <n v="354.06"/>
    <n v="80.78"/>
    <n v="0.18576947842884742"/>
    <x v="3"/>
    <x v="1"/>
    <x v="1"/>
    <x v="35"/>
    <x v="0"/>
    <s v="Weekday"/>
  </r>
  <r>
    <s v="INV100221"/>
    <x v="13"/>
    <s v="CUST0442"/>
    <s v="Kamala Rao"/>
    <x v="1"/>
    <s v="PRD147"/>
    <x v="32"/>
    <x v="10"/>
    <x v="33"/>
    <s v="FreshMart Mysuru Circle"/>
    <x v="0"/>
    <n v="968457"/>
    <n v="3.9999710880297214E-4"/>
    <s v="EMP0183"/>
    <s v="Kamala Murugan"/>
    <s v="Cashier"/>
    <n v="5"/>
    <n v="67.37"/>
    <n v="0"/>
    <n v="0"/>
    <n v="387.38"/>
    <n v="252.15"/>
    <n v="135.22999999999999"/>
    <n v="0.3490887500645361"/>
    <x v="3"/>
    <x v="1"/>
    <x v="1"/>
    <x v="13"/>
    <x v="0"/>
    <s v="Weekend"/>
  </r>
  <r>
    <s v="INV100228"/>
    <x v="34"/>
    <s v="CUST0486"/>
    <s v="Devi Pillai"/>
    <x v="2"/>
    <s v="PRD021"/>
    <x v="15"/>
    <x v="0"/>
    <x v="34"/>
    <s v="FreshMart Kochi Circle"/>
    <x v="0"/>
    <n v="4405163"/>
    <n v="8.7760657210641231E-6"/>
    <s v="EMP0158"/>
    <s v="Kavya Varma"/>
    <s v="Sales"/>
    <n v="1"/>
    <n v="38.659999999999997"/>
    <n v="0"/>
    <n v="0"/>
    <n v="38.659999999999997"/>
    <n v="32.4"/>
    <n v="6.26"/>
    <n v="0.16192446973616142"/>
    <x v="3"/>
    <x v="1"/>
    <x v="1"/>
    <x v="36"/>
    <x v="0"/>
    <s v="Weekday"/>
  </r>
  <r>
    <s v="INV100230"/>
    <x v="35"/>
    <s v="CUST0141"/>
    <s v="Jagan Rao"/>
    <x v="2"/>
    <s v="PRD103"/>
    <x v="33"/>
    <x v="4"/>
    <x v="35"/>
    <s v="FreshMart Hyderabad Hub"/>
    <x v="0"/>
    <n v="4125485"/>
    <n v="2.4568505278773283E-4"/>
    <s v="EMP0255"/>
    <s v="Jagan Chettiar"/>
    <s v="Billing"/>
    <n v="3"/>
    <n v="355.64"/>
    <n v="5"/>
    <n v="53.35"/>
    <n v="1013.57"/>
    <n v="910.23"/>
    <n v="103.34"/>
    <n v="0.10195645096046647"/>
    <x v="3"/>
    <x v="1"/>
    <x v="1"/>
    <x v="37"/>
    <x v="0"/>
    <s v="Weekday"/>
  </r>
  <r>
    <s v="INV100240"/>
    <x v="36"/>
    <s v="CUST0524"/>
    <s v="Ramesh Murugan"/>
    <x v="2"/>
    <s v="PRD016"/>
    <x v="34"/>
    <x v="0"/>
    <x v="36"/>
    <s v="FreshMart Lucknow Square"/>
    <x v="2"/>
    <n v="4185591"/>
    <n v="1.2884679845689653E-5"/>
    <s v="EMP0292"/>
    <s v="Deepa Gupta"/>
    <s v="Inventory"/>
    <n v="1"/>
    <n v="59.92"/>
    <n v="10"/>
    <n v="5.99"/>
    <n v="53.93"/>
    <n v="48.15"/>
    <n v="5.78"/>
    <n v="0.10717596884850733"/>
    <x v="3"/>
    <x v="1"/>
    <x v="1"/>
    <x v="38"/>
    <x v="2"/>
    <s v="Weekday"/>
  </r>
  <r>
    <s v="INV100262"/>
    <x v="37"/>
    <s v="CUST0642"/>
    <s v="Harini Devi"/>
    <x v="2"/>
    <s v="PRD022"/>
    <x v="10"/>
    <x v="0"/>
    <x v="37"/>
    <s v="FreshMart Hyderabad Enclave"/>
    <x v="0"/>
    <n v="1910418"/>
    <n v="2.0792308280177427E-4"/>
    <s v="EMP0108"/>
    <s v="Padma Menon"/>
    <s v="Cashier"/>
    <n v="1"/>
    <n v="397.22"/>
    <n v="0"/>
    <n v="0"/>
    <n v="397.22"/>
    <n v="319.37"/>
    <n v="77.849999999999994"/>
    <n v="0.19598711041740091"/>
    <x v="3"/>
    <x v="1"/>
    <x v="0"/>
    <x v="39"/>
    <x v="2"/>
    <s v="Weekday"/>
  </r>
  <r>
    <s v="INV100264"/>
    <x v="38"/>
    <s v="CUST0427"/>
    <s v="Ashok Gounder"/>
    <x v="2"/>
    <s v="PRD019"/>
    <x v="35"/>
    <x v="0"/>
    <x v="38"/>
    <s v="FreshMart Lucknow Extension"/>
    <x v="2"/>
    <n v="562953"/>
    <n v="1.5152064204294142E-3"/>
    <s v="EMP0052"/>
    <s v="Pandi Iyer"/>
    <s v="Sales"/>
    <n v="2"/>
    <n v="448.94"/>
    <n v="5"/>
    <n v="44.89"/>
    <n v="852.99"/>
    <n v="760.16"/>
    <n v="92.83"/>
    <n v="0.10882894289499291"/>
    <x v="3"/>
    <x v="1"/>
    <x v="1"/>
    <x v="40"/>
    <x v="1"/>
    <s v="Weekday"/>
  </r>
  <r>
    <s v="INV100267"/>
    <x v="39"/>
    <s v="CUST0507"/>
    <s v="Kamala Iyer"/>
    <x v="1"/>
    <s v="PRD131"/>
    <x v="36"/>
    <x v="7"/>
    <x v="39"/>
    <s v="FreshMart Pune Main Road"/>
    <x v="2"/>
    <n v="491371"/>
    <n v="5.7066859867594961E-4"/>
    <s v="EMP0320"/>
    <s v="Revathi Varma"/>
    <s v="Sales"/>
    <n v="3"/>
    <n v="93.47"/>
    <n v="0"/>
    <n v="0"/>
    <n v="280.41000000000003"/>
    <n v="216.87"/>
    <n v="63.54"/>
    <n v="0.22659676901679682"/>
    <x v="3"/>
    <x v="1"/>
    <x v="1"/>
    <x v="41"/>
    <x v="1"/>
    <s v="Weekday"/>
  </r>
  <r>
    <s v="INV100271"/>
    <x v="7"/>
    <s v="CUST0092"/>
    <s v="Naveen Kumar"/>
    <x v="0"/>
    <s v="PRD114"/>
    <x v="37"/>
    <x v="3"/>
    <x v="40"/>
    <s v="FreshMart Guwahati Heights"/>
    <x v="3"/>
    <n v="3851285"/>
    <n v="3.5543201814459329E-4"/>
    <s v="EMP0111"/>
    <s v="Devi Mudaliar"/>
    <s v="Store Manager"/>
    <n v="7"/>
    <n v="188.94"/>
    <n v="10"/>
    <n v="132.26"/>
    <n v="1368.87"/>
    <n v="1107.96"/>
    <n v="260.91000000000003"/>
    <n v="0.19060246772885669"/>
    <x v="3"/>
    <x v="1"/>
    <x v="1"/>
    <x v="42"/>
    <x v="2"/>
    <s v="Weekend"/>
  </r>
  <r>
    <s v="INV100286"/>
    <x v="3"/>
    <s v="CUST0344"/>
    <s v="Karthik Nathan"/>
    <x v="2"/>
    <s v="PRD006"/>
    <x v="30"/>
    <x v="9"/>
    <x v="41"/>
    <s v="FreshMart Mysuru Crossing"/>
    <x v="0"/>
    <n v="2319174"/>
    <n v="1.7035806713942118E-4"/>
    <s v="EMP0253"/>
    <s v="Vasanthi Naicker"/>
    <s v="HR"/>
    <n v="1"/>
    <n v="343.56"/>
    <n v="0"/>
    <n v="0"/>
    <n v="395.09"/>
    <n v="216.32"/>
    <n v="178.77"/>
    <n v="0.45247918195854114"/>
    <x v="3"/>
    <x v="1"/>
    <x v="1"/>
    <x v="43"/>
    <x v="2"/>
    <s v="Weekend"/>
  </r>
  <r>
    <s v="INV100298"/>
    <x v="40"/>
    <s v="CUST0287"/>
    <s v="Ovi Achari"/>
    <x v="1"/>
    <s v="PRD113"/>
    <x v="38"/>
    <x v="3"/>
    <x v="19"/>
    <s v="FreshMart Surat Plaza"/>
    <x v="1"/>
    <n v="494226"/>
    <n v="9.0942200531740538E-4"/>
    <s v="EMP0219"/>
    <s v="Kavya Menon"/>
    <s v="Billing"/>
    <n v="2"/>
    <n v="236.56"/>
    <n v="5"/>
    <n v="23.66"/>
    <n v="449.46"/>
    <n v="423.46"/>
    <n v="26"/>
    <n v="5.7847194411071064E-2"/>
    <x v="3"/>
    <x v="1"/>
    <x v="1"/>
    <x v="44"/>
    <x v="1"/>
    <s v="Weekday"/>
  </r>
  <r>
    <s v="INV100299"/>
    <x v="41"/>
    <s v="CUST0216"/>
    <s v="Nandhini Murugan"/>
    <x v="2"/>
    <s v="PRD024"/>
    <x v="39"/>
    <x v="0"/>
    <x v="26"/>
    <s v="FreshMart Chennai Gardens"/>
    <x v="0"/>
    <n v="1922335"/>
    <n v="6.5226924547490432E-4"/>
    <s v="EMP0122"/>
    <s v="Rajesh Chettiar"/>
    <s v="Cashier"/>
    <n v="4"/>
    <n v="313.47000000000003"/>
    <n v="0"/>
    <n v="0"/>
    <n v="1253.8800000000001"/>
    <n v="984.48"/>
    <n v="269.39999999999998"/>
    <n v="0.21485309599004684"/>
    <x v="3"/>
    <x v="1"/>
    <x v="1"/>
    <x v="45"/>
    <x v="0"/>
    <s v="Weekday"/>
  </r>
  <r>
    <s v="INV100302"/>
    <x v="42"/>
    <s v="CUST0633"/>
    <s v="Devi Mudaliar"/>
    <x v="0"/>
    <s v="PRD050"/>
    <x v="40"/>
    <x v="5"/>
    <x v="42"/>
    <s v="FreshMart Madurai Colony"/>
    <x v="0"/>
    <n v="2169082"/>
    <n v="7.3920672431932033E-5"/>
    <s v="EMP0285"/>
    <s v="Lalitha Murugan"/>
    <s v="Store Manager"/>
    <n v="3"/>
    <n v="51.64"/>
    <n v="10"/>
    <n v="15.49"/>
    <n v="160.34"/>
    <n v="112.44"/>
    <n v="47.9"/>
    <n v="0.29874017712361228"/>
    <x v="3"/>
    <x v="1"/>
    <x v="1"/>
    <x v="46"/>
    <x v="1"/>
    <s v="Weekend"/>
  </r>
  <r>
    <s v="INV100311"/>
    <x v="43"/>
    <s v="CUST0689"/>
    <s v="Karthik Pillai"/>
    <x v="1"/>
    <s v="PRD114"/>
    <x v="37"/>
    <x v="3"/>
    <x v="9"/>
    <s v="FreshMart Hyderabad Heights"/>
    <x v="0"/>
    <n v="967200"/>
    <n v="3.9007444168734487E-4"/>
    <s v="EMP0273"/>
    <s v="Prasath Subramaniam"/>
    <s v="Store Manager"/>
    <n v="2"/>
    <n v="188.64"/>
    <n v="0"/>
    <n v="0"/>
    <n v="377.28"/>
    <n v="316.56"/>
    <n v="60.72"/>
    <n v="0.16094147582697202"/>
    <x v="3"/>
    <x v="1"/>
    <x v="1"/>
    <x v="47"/>
    <x v="1"/>
    <s v="Weekday"/>
  </r>
  <r>
    <s v="INV100312"/>
    <x v="44"/>
    <s v="CUST0203"/>
    <s v="Gopal Pillai"/>
    <x v="1"/>
    <s v="PRD021"/>
    <x v="15"/>
    <x v="0"/>
    <x v="24"/>
    <s v="FreshMart Bengaluru Market"/>
    <x v="0"/>
    <n v="4760462"/>
    <n v="7.9383051476936488E-6"/>
    <s v="EMP0268"/>
    <s v="Dhanya Sharma"/>
    <s v="Store Manager"/>
    <n v="1"/>
    <n v="38.659999999999997"/>
    <n v="15"/>
    <n v="5.8"/>
    <n v="37.79"/>
    <n v="32.4"/>
    <n v="5.39"/>
    <n v="0.14263032548293197"/>
    <x v="3"/>
    <x v="1"/>
    <x v="2"/>
    <x v="48"/>
    <x v="0"/>
    <s v="Weekend"/>
  </r>
  <r>
    <s v="INV100313"/>
    <x v="45"/>
    <s v="CUST0086"/>
    <s v="Anjali Prabhu"/>
    <x v="1"/>
    <s v="PRD129"/>
    <x v="41"/>
    <x v="7"/>
    <x v="43"/>
    <s v="FreshMart Tiruppur Square"/>
    <x v="0"/>
    <n v="890380"/>
    <n v="4.6799119477077201E-4"/>
    <s v="EMP0245"/>
    <s v="Ashok Nathan"/>
    <s v="Inventory"/>
    <n v="1"/>
    <n v="490.22"/>
    <n v="15"/>
    <n v="73.53"/>
    <n v="416.69"/>
    <n v="373.58"/>
    <n v="43.11"/>
    <n v="0.10345820634044493"/>
    <x v="3"/>
    <x v="1"/>
    <x v="2"/>
    <x v="49"/>
    <x v="2"/>
    <s v="Weekday"/>
  </r>
  <r>
    <s v="INV100322"/>
    <x v="46"/>
    <s v="CUST0260"/>
    <s v="Geetha Achari"/>
    <x v="1"/>
    <s v="PRD030"/>
    <x v="9"/>
    <x v="1"/>
    <x v="11"/>
    <s v="FreshMart Tiruppur Heights"/>
    <x v="0"/>
    <n v="2525315"/>
    <n v="1.5722791018150213E-4"/>
    <s v="EMP0007"/>
    <s v="Udhay Selvam"/>
    <s v="Billing"/>
    <n v="2"/>
    <n v="172.63"/>
    <n v="0"/>
    <n v="0"/>
    <n v="397.05"/>
    <n v="284"/>
    <n v="113.05"/>
    <n v="0.28472484573731266"/>
    <x v="3"/>
    <x v="0"/>
    <x v="1"/>
    <x v="50"/>
    <x v="1"/>
    <s v="Weekend"/>
  </r>
  <r>
    <s v="INV100336"/>
    <x v="47"/>
    <s v="CUST0604"/>
    <s v="Chandrasekar Venkataraman"/>
    <x v="2"/>
    <s v="PRD093"/>
    <x v="4"/>
    <x v="4"/>
    <x v="44"/>
    <s v="FreshMart Tiruppur Plaza"/>
    <x v="0"/>
    <n v="4650212"/>
    <n v="8.3196206968628523E-5"/>
    <s v="EMP0246"/>
    <s v="Padma Chettiar"/>
    <s v="Sales"/>
    <n v="4"/>
    <n v="96.72"/>
    <n v="0"/>
    <n v="0"/>
    <n v="386.88"/>
    <n v="319.27999999999997"/>
    <n v="67.599999999999994"/>
    <n v="0.17473118279569891"/>
    <x v="3"/>
    <x v="1"/>
    <x v="1"/>
    <x v="51"/>
    <x v="0"/>
    <s v="Weekday"/>
  </r>
  <r>
    <s v="INV100348"/>
    <x v="48"/>
    <s v="CUST0457"/>
    <s v="Nithya Raj"/>
    <x v="1"/>
    <s v="PRD032"/>
    <x v="42"/>
    <x v="1"/>
    <x v="45"/>
    <s v="FreshMart Surat Heights"/>
    <x v="1"/>
    <n v="2120932"/>
    <n v="3.060494160114516E-4"/>
    <s v="EMP0223"/>
    <s v="Kalpana Varma"/>
    <s v="HR"/>
    <n v="4"/>
    <n v="141.11000000000001"/>
    <n v="0"/>
    <n v="0"/>
    <n v="649.11"/>
    <n v="463.64"/>
    <n v="185.47"/>
    <n v="0.28572969142364157"/>
    <x v="3"/>
    <x v="1"/>
    <x v="1"/>
    <x v="52"/>
    <x v="3"/>
    <s v="Weekend"/>
  </r>
  <r>
    <s v="INV100359"/>
    <x v="49"/>
    <s v="CUST0279"/>
    <s v="Ramesh Devi"/>
    <x v="0"/>
    <s v="PRD051"/>
    <x v="43"/>
    <x v="5"/>
    <x v="46"/>
    <s v="FreshMart Guwahati Colony"/>
    <x v="3"/>
    <n v="2083650"/>
    <n v="2.8097809133011782E-4"/>
    <s v="EMP0100"/>
    <s v="Jagan Prabhu"/>
    <s v="HR"/>
    <n v="3"/>
    <n v="169.7"/>
    <n v="0"/>
    <n v="0"/>
    <n v="585.46"/>
    <n v="338.4"/>
    <n v="247.06"/>
    <n v="0.4219929627984832"/>
    <x v="3"/>
    <x v="1"/>
    <x v="1"/>
    <x v="53"/>
    <x v="1"/>
    <s v="Weekend"/>
  </r>
  <r>
    <s v="INV100361"/>
    <x v="49"/>
    <s v="CUST0303"/>
    <s v="Kamala Subramaniam"/>
    <x v="1"/>
    <s v="PRD013"/>
    <x v="44"/>
    <x v="0"/>
    <x v="47"/>
    <s v="FreshMart Nagpur Market"/>
    <x v="0"/>
    <n v="820955"/>
    <n v="2.0301965393961909E-4"/>
    <s v="EMP0009"/>
    <s v="Usha Chettiar"/>
    <s v="Cashier"/>
    <n v="1"/>
    <n v="161.03"/>
    <n v="10"/>
    <n v="16.100000000000001"/>
    <n v="166.67"/>
    <n v="124.24"/>
    <n v="42.43"/>
    <n v="0.25457490850182996"/>
    <x v="3"/>
    <x v="1"/>
    <x v="2"/>
    <x v="54"/>
    <x v="0"/>
    <s v="Weekend"/>
  </r>
  <r>
    <s v="INV100362"/>
    <x v="50"/>
    <s v="CUST0340"/>
    <s v="Anand Prabhu"/>
    <x v="0"/>
    <s v="PRD136"/>
    <x v="45"/>
    <x v="7"/>
    <x v="48"/>
    <s v="FreshMart Nagpur Crossing"/>
    <x v="1"/>
    <n v="2496578"/>
    <n v="2.4733855701684465E-4"/>
    <s v="EMP0070"/>
    <s v="Umesh Subramaniam"/>
    <s v="Sales"/>
    <n v="4"/>
    <n v="134.24"/>
    <n v="0"/>
    <n v="0"/>
    <n v="617.5"/>
    <n v="364.72"/>
    <n v="252.78"/>
    <n v="0.40936032388663968"/>
    <x v="3"/>
    <x v="1"/>
    <x v="1"/>
    <x v="55"/>
    <x v="3"/>
    <s v="Weekend"/>
  </r>
  <r>
    <s v="INV100372"/>
    <x v="51"/>
    <s v="CUST0422"/>
    <s v="Balamurugan Naidu"/>
    <x v="1"/>
    <s v="PRD079"/>
    <x v="28"/>
    <x v="2"/>
    <x v="49"/>
    <s v="FreshMart Mysuru Main Road"/>
    <x v="0"/>
    <n v="4458567"/>
    <n v="1.7556986359070078E-4"/>
    <s v="EMP0270"/>
    <s v="Priya Venkataraman"/>
    <s v="Operations"/>
    <n v="3"/>
    <n v="260.93"/>
    <n v="0"/>
    <n v="0"/>
    <n v="782.79"/>
    <n v="582.17999999999995"/>
    <n v="200.61"/>
    <n v="0.25627562947917071"/>
    <x v="3"/>
    <x v="1"/>
    <x v="1"/>
    <x v="56"/>
    <x v="2"/>
    <s v="Weekday"/>
  </r>
  <r>
    <s v="INV100373"/>
    <x v="33"/>
    <s v="CUST0198"/>
    <s v="Meena Pillai"/>
    <x v="1"/>
    <s v="PRD122"/>
    <x v="46"/>
    <x v="6"/>
    <x v="50"/>
    <s v="FreshMart Tiruppur Extension"/>
    <x v="0"/>
    <n v="2203116"/>
    <n v="1.3958865534088988E-4"/>
    <s v="EMP0230"/>
    <s v="Lokesh Reddy"/>
    <s v="Sales"/>
    <n v="3"/>
    <n v="102.51"/>
    <n v="0"/>
    <n v="0"/>
    <n v="307.52999999999997"/>
    <n v="266.16000000000003"/>
    <n v="41.37"/>
    <n v="0.13452346112574384"/>
    <x v="3"/>
    <x v="1"/>
    <x v="1"/>
    <x v="57"/>
    <x v="2"/>
    <s v="Weekday"/>
  </r>
  <r>
    <s v="INV100375"/>
    <x v="52"/>
    <s v="CUST0477"/>
    <s v="Malathi Gupta"/>
    <x v="0"/>
    <s v="PRD110"/>
    <x v="47"/>
    <x v="3"/>
    <x v="51"/>
    <s v="FreshMart Nagpur Gardens"/>
    <x v="1"/>
    <n v="4934958"/>
    <n v="3.1327520923177054E-4"/>
    <s v="EMP0206"/>
    <s v="Uma Iyer"/>
    <s v="Cashier"/>
    <n v="5"/>
    <n v="309.2"/>
    <n v="0"/>
    <n v="0"/>
    <n v="1546"/>
    <n v="1268.5"/>
    <n v="277.5"/>
    <n v="0.1794954721862872"/>
    <x v="3"/>
    <x v="1"/>
    <x v="0"/>
    <x v="58"/>
    <x v="2"/>
    <s v="Weekday"/>
  </r>
  <r>
    <s v="INV100376"/>
    <x v="53"/>
    <s v="CUST0296"/>
    <s v="Uma Pandian"/>
    <x v="2"/>
    <s v="PRD013"/>
    <x v="44"/>
    <x v="0"/>
    <x v="4"/>
    <s v="FreshMart Hyderabad Towers"/>
    <x v="0"/>
    <n v="1041021"/>
    <n v="4.6405403925569222E-4"/>
    <s v="EMP0218"/>
    <s v="Missing Employee Name"/>
    <s v="Sales"/>
    <n v="3"/>
    <n v="161.03"/>
    <n v="0"/>
    <n v="0"/>
    <n v="483.09"/>
    <n v="372.72"/>
    <n v="110.37"/>
    <n v="0.22846674532695774"/>
    <x v="3"/>
    <x v="1"/>
    <x v="1"/>
    <x v="59"/>
    <x v="1"/>
    <s v="Weekday"/>
  </r>
  <r>
    <s v="INV100377"/>
    <x v="54"/>
    <s v="CUST0518"/>
    <s v="Raghav Kumar"/>
    <x v="0"/>
    <s v="PRD028"/>
    <x v="48"/>
    <x v="1"/>
    <x v="52"/>
    <s v="FreshMart Madurai Arcade"/>
    <x v="0"/>
    <n v="457604"/>
    <n v="3.5944397339184096E-3"/>
    <s v="EMP0248"/>
    <s v="Charulatha Selvam"/>
    <s v="Sales"/>
    <n v="4"/>
    <n v="432.85"/>
    <n v="5"/>
    <n v="86.57"/>
    <n v="1644.83"/>
    <n v="1239.92"/>
    <n v="404.91"/>
    <n v="0.24617133685548054"/>
    <x v="3"/>
    <x v="1"/>
    <x v="1"/>
    <x v="60"/>
    <x v="2"/>
    <s v="Weekday"/>
  </r>
  <r>
    <s v="INV100382"/>
    <x v="55"/>
    <s v="CUST0621"/>
    <s v="Priya Iyer"/>
    <x v="0"/>
    <s v="PRD028"/>
    <x v="48"/>
    <x v="1"/>
    <x v="53"/>
    <s v="FreshMart Tiruppur Towers"/>
    <x v="0"/>
    <n v="496445"/>
    <n v="2.4120496731762833E-3"/>
    <s v="EMP0296"/>
    <s v="Vani Venkataraman"/>
    <s v="Billing"/>
    <n v="3"/>
    <n v="399.15"/>
    <n v="0"/>
    <n v="0"/>
    <n v="1197.45"/>
    <n v="929.94"/>
    <n v="267.51"/>
    <n v="0.22339972441438055"/>
    <x v="3"/>
    <x v="1"/>
    <x v="1"/>
    <x v="61"/>
    <x v="2"/>
    <s v="Weekday"/>
  </r>
  <r>
    <s v="INV100384"/>
    <x v="56"/>
    <s v="CUST0595"/>
    <s v="Lalitha Devi"/>
    <x v="2"/>
    <s v="PRD095"/>
    <x v="18"/>
    <x v="4"/>
    <x v="54"/>
    <s v="FreshMart Pune Extension"/>
    <x v="1"/>
    <n v="2151660"/>
    <n v="7.0345686586170681E-5"/>
    <s v="EMP0013"/>
    <s v="Gokul Achari"/>
    <s v="Billing"/>
    <n v="2"/>
    <n v="75.680000000000007"/>
    <n v="0"/>
    <n v="0"/>
    <n v="151.36000000000001"/>
    <n v="124.28"/>
    <n v="27.08"/>
    <n v="0.17891120507399574"/>
    <x v="3"/>
    <x v="1"/>
    <x v="1"/>
    <x v="62"/>
    <x v="2"/>
    <s v="Weekday"/>
  </r>
  <r>
    <s v="INV100394"/>
    <x v="57"/>
    <s v="CUST0250"/>
    <s v="Nirmala Mudaliar"/>
    <x v="2"/>
    <s v="PRD141"/>
    <x v="49"/>
    <x v="10"/>
    <x v="10"/>
    <s v="FreshMart Salem Main Road"/>
    <x v="0"/>
    <n v="838760"/>
    <n v="1.2181076827698031E-4"/>
    <s v="EMP0033"/>
    <s v="Geetha Subramaniam"/>
    <s v="Sales"/>
    <n v="2"/>
    <n v="46.76"/>
    <n v="5"/>
    <n v="4.68"/>
    <n v="102.17"/>
    <n v="73.3"/>
    <n v="28.87"/>
    <n v="0.28256826857198786"/>
    <x v="3"/>
    <x v="1"/>
    <x v="1"/>
    <x v="2"/>
    <x v="0"/>
    <s v="Weekend"/>
  </r>
  <r>
    <s v="INV100403"/>
    <x v="58"/>
    <s v="CUST0203"/>
    <s v="Gopal Pillai"/>
    <x v="1"/>
    <s v="PRD053"/>
    <x v="50"/>
    <x v="5"/>
    <x v="55"/>
    <s v="FreshMart Ahmedabad Gardens"/>
    <x v="1"/>
    <n v="1952402"/>
    <n v="5.719979799242164E-4"/>
    <s v="EMP0201"/>
    <s v="Bharath Reddy"/>
    <s v="Sales"/>
    <n v="5"/>
    <n v="262.77"/>
    <n v="15"/>
    <n v="197.08"/>
    <n v="1116.77"/>
    <n v="973.2"/>
    <n v="143.57"/>
    <n v="0.12855825281839592"/>
    <x v="3"/>
    <x v="1"/>
    <x v="1"/>
    <x v="63"/>
    <x v="1"/>
    <s v="Weekday"/>
  </r>
  <r>
    <s v="INV100404"/>
    <x v="59"/>
    <s v="CUST0328"/>
    <s v="Nagarajan Krishnan"/>
    <x v="1"/>
    <s v="PRD051"/>
    <x v="43"/>
    <x v="5"/>
    <x v="56"/>
    <s v="FreshMart Bhubaneswar Nagar"/>
    <x v="3"/>
    <n v="4352642"/>
    <n v="1.5637858569576821E-4"/>
    <s v="EMP0049"/>
    <s v="Missing Employee Name"/>
    <s v="Billing"/>
    <n v="4"/>
    <n v="147.97"/>
    <n v="0"/>
    <n v="0"/>
    <n v="680.66"/>
    <n v="451.2"/>
    <n v="229.46"/>
    <n v="0.33711397760996681"/>
    <x v="3"/>
    <x v="1"/>
    <x v="2"/>
    <x v="64"/>
    <x v="0"/>
    <s v="Weekend"/>
  </r>
  <r>
    <s v="INV100421"/>
    <x v="60"/>
    <s v="CUST0227"/>
    <s v="Missing Customer Name"/>
    <x v="1"/>
    <s v="PRD108"/>
    <x v="12"/>
    <x v="3"/>
    <x v="57"/>
    <s v="FreshMart Hyderabad Extension"/>
    <x v="0"/>
    <n v="2273658"/>
    <n v="2.2925611503577054E-4"/>
    <s v="EMP0296"/>
    <s v="Vani Venkataraman"/>
    <s v="Billing"/>
    <n v="2"/>
    <n v="306.62"/>
    <n v="15"/>
    <n v="91.99"/>
    <n v="521.25"/>
    <n v="519.86"/>
    <n v="1.39"/>
    <n v="2.6666666666666666E-3"/>
    <x v="3"/>
    <x v="1"/>
    <x v="1"/>
    <x v="65"/>
    <x v="1"/>
    <s v="Weekday"/>
  </r>
  <r>
    <s v="INV100437"/>
    <x v="61"/>
    <s v="CUST0060"/>
    <s v="Anand Subramaniam"/>
    <x v="0"/>
    <s v="PRD110"/>
    <x v="47"/>
    <x v="3"/>
    <x v="0"/>
    <s v="FreshMart Mysuru Colony"/>
    <x v="0"/>
    <n v="808240"/>
    <n v="1.6452043947342374E-3"/>
    <s v="EMP0211"/>
    <s v="Tamil Mudaliar"/>
    <s v="Cashier"/>
    <n v="4"/>
    <n v="332.43"/>
    <n v="0"/>
    <n v="0"/>
    <n v="1329.72"/>
    <n v="1014.8"/>
    <n v="314.92"/>
    <n v="0.2368318142165268"/>
    <x v="3"/>
    <x v="1"/>
    <x v="1"/>
    <x v="66"/>
    <x v="2"/>
    <s v="Weekday"/>
  </r>
  <r>
    <s v="INV100445"/>
    <x v="62"/>
    <s v="CUST0684"/>
    <s v="Missing Customer Name"/>
    <x v="0"/>
    <s v="PRD150"/>
    <x v="51"/>
    <x v="10"/>
    <x v="58"/>
    <s v="FreshMart Chennai Complex"/>
    <x v="0"/>
    <n v="2023274"/>
    <n v="3.4036418201390418E-4"/>
    <s v="EMP0153"/>
    <s v="Eswari Raj"/>
    <s v="Sales"/>
    <n v="3"/>
    <n v="221.79"/>
    <n v="10"/>
    <n v="66.540000000000006"/>
    <n v="688.65"/>
    <n v="474.18"/>
    <n v="214.47"/>
    <n v="0.31143541712045308"/>
    <x v="3"/>
    <x v="1"/>
    <x v="1"/>
    <x v="67"/>
    <x v="2"/>
    <s v="Weekend"/>
  </r>
  <r>
    <s v="INV100461"/>
    <x v="63"/>
    <s v="CUST0680"/>
    <s v="Lokesh Chandran"/>
    <x v="1"/>
    <s v="PRD047"/>
    <x v="52"/>
    <x v="5"/>
    <x v="59"/>
    <s v="FreshMart Mysuru Square"/>
    <x v="0"/>
    <n v="4282083"/>
    <n v="4.9832289565615617E-4"/>
    <s v="EMP0211"/>
    <s v="Tamil Mudaliar"/>
    <s v="Cashier"/>
    <n v="5"/>
    <n v="474.19"/>
    <n v="10"/>
    <n v="237.09"/>
    <n v="2133.86"/>
    <n v="1719.45"/>
    <n v="414.41"/>
    <n v="0.19420674271039337"/>
    <x v="3"/>
    <x v="1"/>
    <x v="2"/>
    <x v="68"/>
    <x v="2"/>
    <s v="Weekday"/>
  </r>
  <r>
    <s v="INV100465"/>
    <x v="64"/>
    <s v="CUST0246"/>
    <s v="Udhay Varma"/>
    <x v="0"/>
    <s v="PRD064"/>
    <x v="53"/>
    <x v="11"/>
    <x v="2"/>
    <s v="FreshMart Bengaluru Plaza"/>
    <x v="0"/>
    <n v="1059131"/>
    <n v="3.5169398308613382E-3"/>
    <s v="EMP0124"/>
    <s v="Vijay Pandian"/>
    <s v="Sales"/>
    <n v="8"/>
    <n v="404.88"/>
    <n v="0"/>
    <n v="0"/>
    <n v="3724.9"/>
    <n v="2205.36"/>
    <n v="1519.54"/>
    <n v="0.40794115278262499"/>
    <x v="3"/>
    <x v="1"/>
    <x v="2"/>
    <x v="69"/>
    <x v="0"/>
    <s v="Weekend"/>
  </r>
  <r>
    <s v="INV100466"/>
    <x v="65"/>
    <s v="CUST0184"/>
    <s v="Ezhil Pillai"/>
    <x v="1"/>
    <s v="PRD051"/>
    <x v="43"/>
    <x v="5"/>
    <x v="60"/>
    <s v="FreshMart Surat Hub"/>
    <x v="1"/>
    <n v="2213249"/>
    <n v="3.3428231527496454E-4"/>
    <s v="EMP0063"/>
    <s v="Lakshmi Devi"/>
    <s v="Store Manager"/>
    <n v="5"/>
    <n v="147.97"/>
    <n v="0"/>
    <n v="0"/>
    <n v="739.85"/>
    <n v="564"/>
    <n v="175.85"/>
    <n v="0.23768331418530783"/>
    <x v="3"/>
    <x v="1"/>
    <x v="1"/>
    <x v="70"/>
    <x v="1"/>
    <s v="Weekday"/>
  </r>
  <r>
    <s v="INV100469"/>
    <x v="66"/>
    <s v="CUST0600"/>
    <s v="Anitha Reddy"/>
    <x v="0"/>
    <s v="PRD056"/>
    <x v="54"/>
    <x v="5"/>
    <x v="44"/>
    <s v="FreshMart Tiruppur Plaza"/>
    <x v="0"/>
    <n v="4650212"/>
    <n v="2.2522198987917109E-4"/>
    <s v="EMP0110"/>
    <s v="Nandhini Chandran"/>
    <s v="Cashier"/>
    <n v="3"/>
    <n v="349.11"/>
    <n v="0"/>
    <n v="0"/>
    <n v="1047.33"/>
    <n v="715.29"/>
    <n v="332.04"/>
    <n v="0.31703474549568905"/>
    <x v="3"/>
    <x v="1"/>
    <x v="1"/>
    <x v="71"/>
    <x v="0"/>
    <s v="Weekday"/>
  </r>
  <r>
    <s v="INV100471"/>
    <x v="67"/>
    <s v="CUST0200"/>
    <s v="Karthik Achari"/>
    <x v="0"/>
    <s v="PRD015"/>
    <x v="55"/>
    <x v="0"/>
    <x v="29"/>
    <s v="FreshMart Ahmedabad Hub"/>
    <x v="0"/>
    <n v="489039"/>
    <n v="5.7034715022728248E-3"/>
    <s v="EMP0123"/>
    <s v="Sundar Sharma"/>
    <s v="Cashier"/>
    <n v="6"/>
    <n v="464.87"/>
    <n v="0"/>
    <n v="0"/>
    <n v="2789.22"/>
    <n v="2321.34"/>
    <n v="467.88"/>
    <n v="0.16774582141243791"/>
    <x v="3"/>
    <x v="1"/>
    <x v="2"/>
    <x v="72"/>
    <x v="2"/>
    <s v="Weekday"/>
  </r>
  <r>
    <s v="INV100473"/>
    <x v="68"/>
    <s v="CUST0329"/>
    <s v="Usha Krishnan"/>
    <x v="0"/>
    <s v="PRD016"/>
    <x v="34"/>
    <x v="0"/>
    <x v="18"/>
    <s v="FreshMart Mysuru Junction"/>
    <x v="0"/>
    <n v="2561982"/>
    <n v="1.5674583193792929E-4"/>
    <s v="EMP0265"/>
    <s v="Padma Subramaniam"/>
    <s v="Operations"/>
    <n v="6"/>
    <n v="66.930000000000007"/>
    <n v="0"/>
    <n v="0"/>
    <n v="401.58"/>
    <n v="288.89999999999998"/>
    <n v="112.68"/>
    <n v="0.2805916629314209"/>
    <x v="3"/>
    <x v="1"/>
    <x v="2"/>
    <x v="73"/>
    <x v="1"/>
    <s v="Weekday"/>
  </r>
  <r>
    <s v="INV100483"/>
    <x v="69"/>
    <s v="CUST0666"/>
    <s v="Anand Reddy"/>
    <x v="0"/>
    <s v="PRD114"/>
    <x v="37"/>
    <x v="3"/>
    <x v="61"/>
    <s v="FreshMart Ahmedabad Arcade"/>
    <x v="1"/>
    <n v="2632479"/>
    <n v="4.1042302711626571E-4"/>
    <s v="EMP0146"/>
    <s v="Kishore Chettiar"/>
    <s v="Inventory"/>
    <n v="6"/>
    <n v="200.08"/>
    <n v="10"/>
    <n v="120.05"/>
    <n v="1080.43"/>
    <n v="949.68"/>
    <n v="130.75"/>
    <n v="0.12101663226678266"/>
    <x v="3"/>
    <x v="1"/>
    <x v="1"/>
    <x v="74"/>
    <x v="0"/>
    <s v="Weekday"/>
  </r>
  <r>
    <s v="INV100503"/>
    <x v="70"/>
    <s v="CUST0444"/>
    <s v="Malathi Chandran"/>
    <x v="1"/>
    <s v="PRD067"/>
    <x v="56"/>
    <x v="11"/>
    <x v="42"/>
    <s v="FreshMart Madurai Colony"/>
    <x v="0"/>
    <n v="2169082"/>
    <n v="2.4488700749902489E-4"/>
    <s v="EMP0285"/>
    <s v="Lalitha Murugan"/>
    <s v="Store Manager"/>
    <n v="3"/>
    <n v="186.38"/>
    <n v="5"/>
    <n v="27.96"/>
    <n v="531.17999999999995"/>
    <n v="406.98"/>
    <n v="124.2"/>
    <n v="0.23381904439173165"/>
    <x v="3"/>
    <x v="1"/>
    <x v="1"/>
    <x v="75"/>
    <x v="2"/>
    <s v="Weekday"/>
  </r>
  <r>
    <s v="INV100505"/>
    <x v="71"/>
    <s v="CUST0147"/>
    <s v="Hari Rao"/>
    <x v="1"/>
    <s v="PRD003"/>
    <x v="57"/>
    <x v="9"/>
    <x v="62"/>
    <s v="FreshMart Lucknow Complex"/>
    <x v="2"/>
    <n v="4410653"/>
    <n v="7.6883400258419786E-4"/>
    <s v="EMP0073"/>
    <s v="Harini Prabhu"/>
    <s v="Sales"/>
    <n v="5"/>
    <n v="589.75"/>
    <n v="0"/>
    <n v="0"/>
    <n v="3391.06"/>
    <n v="1718.25"/>
    <n v="1672.81"/>
    <n v="0.49330003007909029"/>
    <x v="3"/>
    <x v="1"/>
    <x v="1"/>
    <x v="76"/>
    <x v="2"/>
    <s v="Weekend"/>
  </r>
  <r>
    <s v="INV100507"/>
    <x v="72"/>
    <s v="CUST0049"/>
    <s v="Lokesh Gupta"/>
    <x v="0"/>
    <s v="PRD132"/>
    <x v="58"/>
    <x v="7"/>
    <x v="63"/>
    <s v="FreshMart Ahmedabad Complex"/>
    <x v="0"/>
    <n v="1058381"/>
    <n v="3.4111156568381331E-3"/>
    <s v="EMP0313"/>
    <s v="Lokesh Varma"/>
    <s v="HR"/>
    <n v="8"/>
    <n v="392.42"/>
    <n v="0"/>
    <n v="0"/>
    <n v="3610.26"/>
    <n v="2030.64"/>
    <n v="1579.62"/>
    <n v="0.43753635472237451"/>
    <x v="3"/>
    <x v="1"/>
    <x v="1"/>
    <x v="19"/>
    <x v="0"/>
    <s v="Weekend"/>
  </r>
  <r>
    <s v="INV100510"/>
    <x v="73"/>
    <s v="CUST0394"/>
    <s v="Sudha Mudaliar"/>
    <x v="0"/>
    <s v="PRD108"/>
    <x v="12"/>
    <x v="3"/>
    <x v="64"/>
    <s v="FreshMart Erode Point"/>
    <x v="0"/>
    <n v="835833"/>
    <n v="2.5247387935149728E-3"/>
    <s v="EMP0261"/>
    <s v="Hari Murugan"/>
    <s v="Sales"/>
    <n v="7"/>
    <n v="327.68"/>
    <n v="20"/>
    <n v="458.75"/>
    <n v="2110.2600000000002"/>
    <n v="1819.51"/>
    <n v="290.75"/>
    <n v="0.13777923099523279"/>
    <x v="3"/>
    <x v="1"/>
    <x v="1"/>
    <x v="77"/>
    <x v="2"/>
    <s v="Weekend"/>
  </r>
  <r>
    <s v="INV100513"/>
    <x v="74"/>
    <s v="CUST0137"/>
    <s v="Raghav Selvam"/>
    <x v="0"/>
    <s v="PRD092"/>
    <x v="59"/>
    <x v="8"/>
    <x v="65"/>
    <s v="FreshMart Tiruppur Enclave"/>
    <x v="0"/>
    <n v="578838"/>
    <n v="1.4150073077441355E-3"/>
    <s v="EMP0079"/>
    <s v="Udhay Naicker"/>
    <s v="Sales"/>
    <n v="4"/>
    <n v="240.9"/>
    <n v="15"/>
    <n v="144.54"/>
    <n v="819.06"/>
    <n v="769.56"/>
    <n v="49.5"/>
    <n v="6.0435132957292512E-2"/>
    <x v="3"/>
    <x v="1"/>
    <x v="1"/>
    <x v="78"/>
    <x v="0"/>
    <s v="Weekday"/>
  </r>
  <r>
    <s v="INV100524"/>
    <x v="75"/>
    <s v="CUST0123"/>
    <s v="Sudha Rao"/>
    <x v="2"/>
    <s v="PRD078"/>
    <x v="60"/>
    <x v="2"/>
    <x v="7"/>
    <s v="FreshMart Hyderabad Crossing"/>
    <x v="0"/>
    <n v="789602"/>
    <n v="3.3124282866558091E-4"/>
    <s v="EMP0350"/>
    <s v="Uma Pandian"/>
    <s v="Cashier"/>
    <n v="1"/>
    <n v="261.55"/>
    <n v="0"/>
    <n v="0"/>
    <n v="261.55"/>
    <n v="215.03"/>
    <n v="46.52"/>
    <n v="0.17786274134964633"/>
    <x v="3"/>
    <x v="0"/>
    <x v="1"/>
    <x v="42"/>
    <x v="2"/>
    <s v="Weekday"/>
  </r>
  <r>
    <s v="INV100525"/>
    <x v="76"/>
    <s v="CUST0162"/>
    <s v="Geetha Balan"/>
    <x v="1"/>
    <s v="PRD119"/>
    <x v="8"/>
    <x v="6"/>
    <x v="66"/>
    <s v="FreshMart Ahmedabad Crossing"/>
    <x v="1"/>
    <n v="2143974"/>
    <n v="3.9436112564797892E-4"/>
    <s v="EMP0316"/>
    <s v="Karthik Sekar"/>
    <s v="Billing"/>
    <n v="4"/>
    <n v="234.86"/>
    <n v="10"/>
    <n v="93.94"/>
    <n v="845.5"/>
    <n v="852.92"/>
    <n v="-7.42"/>
    <n v="-8.7758722649319935E-3"/>
    <x v="3"/>
    <x v="1"/>
    <x v="2"/>
    <x v="79"/>
    <x v="3"/>
    <s v="Weekday"/>
  </r>
  <r>
    <s v="INV100533"/>
    <x v="77"/>
    <s v="CUST0063"/>
    <s v="Priya Varma"/>
    <x v="0"/>
    <s v="PRD012"/>
    <x v="61"/>
    <x v="9"/>
    <x v="35"/>
    <s v="FreshMart Hyderabad Hub"/>
    <x v="0"/>
    <n v="4125485"/>
    <n v="9.4761949201124232E-4"/>
    <s v="EMP0041"/>
    <s v="Thenmozhi Pandian"/>
    <s v="Inventory"/>
    <n v="8"/>
    <n v="574.91"/>
    <n v="15"/>
    <n v="689.89"/>
    <n v="3909.39"/>
    <n v="2691.2"/>
    <n v="1218.19"/>
    <n v="0.3116061585055469"/>
    <x v="3"/>
    <x v="1"/>
    <x v="2"/>
    <x v="80"/>
    <x v="0"/>
    <s v="Weekday"/>
  </r>
  <r>
    <s v="INV100535"/>
    <x v="78"/>
    <s v="CUST0054"/>
    <s v="Deepak Pillai"/>
    <x v="0"/>
    <s v="PRD035"/>
    <x v="29"/>
    <x v="1"/>
    <x v="58"/>
    <s v="FreshMart Chennai Complex"/>
    <x v="0"/>
    <n v="2023274"/>
    <n v="7.348782221290838E-4"/>
    <s v="EMP0153"/>
    <s v="Eswari Raj"/>
    <s v="Sales"/>
    <n v="3"/>
    <n v="550.69000000000005"/>
    <n v="10"/>
    <n v="165.21"/>
    <n v="1486.86"/>
    <n v="1169.4000000000001"/>
    <n v="317.45999999999998"/>
    <n v="0.21351035067188573"/>
    <x v="3"/>
    <x v="1"/>
    <x v="2"/>
    <x v="44"/>
    <x v="1"/>
    <s v="Weekday"/>
  </r>
  <r>
    <s v="INV100549"/>
    <x v="79"/>
    <s v="CUST0094"/>
    <s v="Sathish Sharma"/>
    <x v="1"/>
    <s v="PRD101"/>
    <x v="62"/>
    <x v="4"/>
    <x v="50"/>
    <s v="FreshMart Tiruppur Extension"/>
    <x v="0"/>
    <n v="2203116"/>
    <n v="1.6409031571646703E-4"/>
    <s v="EMP0264"/>
    <s v="Bhavani Iyer"/>
    <s v="Sales"/>
    <n v="1"/>
    <n v="451.89"/>
    <n v="20"/>
    <n v="90.38"/>
    <n v="361.51"/>
    <n v="387.16"/>
    <n v="-25.65"/>
    <n v="-7.0952394124643853E-2"/>
    <x v="3"/>
    <x v="1"/>
    <x v="1"/>
    <x v="81"/>
    <x v="2"/>
    <s v="Weekday"/>
  </r>
  <r>
    <s v="INV100554"/>
    <x v="80"/>
    <s v="CUST0378"/>
    <s v="Radha Nair"/>
    <x v="0"/>
    <s v="PRD081"/>
    <x v="63"/>
    <x v="2"/>
    <x v="67"/>
    <s v="FreshMart Hyderabad Colony"/>
    <x v="0"/>
    <n v="2456631"/>
    <n v="7.9893968609856346E-5"/>
    <s v="EMP0279"/>
    <s v="Arun Varma"/>
    <s v="Sales"/>
    <n v="3"/>
    <n v="56.89"/>
    <n v="0"/>
    <n v="0"/>
    <n v="196.27"/>
    <n v="134.88"/>
    <n v="61.39"/>
    <n v="0.31278341060783615"/>
    <x v="3"/>
    <x v="1"/>
    <x v="2"/>
    <x v="82"/>
    <x v="2"/>
    <s v="Weekend"/>
  </r>
  <r>
    <s v="INV100557"/>
    <x v="23"/>
    <s v="CUST0277"/>
    <s v="Senthil Kumar"/>
    <x v="0"/>
    <s v="PRD111"/>
    <x v="3"/>
    <x v="3"/>
    <x v="68"/>
    <s v="FreshMart Kochi Bypass"/>
    <x v="0"/>
    <n v="4616552"/>
    <n v="4.0142296675094315E-4"/>
    <s v="EMP0146"/>
    <s v="Kishore Chettiar"/>
    <s v="Inventory"/>
    <n v="7"/>
    <n v="230.21"/>
    <n v="0"/>
    <n v="0"/>
    <n v="1853.19"/>
    <n v="1336.3"/>
    <n v="516.89"/>
    <n v="0.27891905309223552"/>
    <x v="3"/>
    <x v="1"/>
    <x v="1"/>
    <x v="83"/>
    <x v="1"/>
    <s v="Weekend"/>
  </r>
  <r>
    <s v="INV100558"/>
    <x v="81"/>
    <s v="CUST0573"/>
    <s v="Padma Varma"/>
    <x v="2"/>
    <s v="PRD120"/>
    <x v="64"/>
    <x v="6"/>
    <x v="48"/>
    <s v="FreshMart Nagpur Crossing"/>
    <x v="1"/>
    <n v="2496578"/>
    <n v="1.9476259103460818E-4"/>
    <s v="EMP0070"/>
    <s v="Umesh Subramaniam"/>
    <s v="Sales"/>
    <n v="5"/>
    <n v="121.56"/>
    <n v="20"/>
    <n v="121.56"/>
    <n v="486.24"/>
    <n v="464.8"/>
    <n v="21.44"/>
    <n v="4.4093451793353076E-2"/>
    <x v="3"/>
    <x v="1"/>
    <x v="2"/>
    <x v="70"/>
    <x v="1"/>
    <s v="Weekday"/>
  </r>
  <r>
    <s v="INV100568"/>
    <x v="82"/>
    <s v="CUST0370"/>
    <s v="Jaya Naicker"/>
    <x v="0"/>
    <s v="PRD032"/>
    <x v="42"/>
    <x v="1"/>
    <x v="69"/>
    <s v="FreshMart Coimbatore Plaza"/>
    <x v="0"/>
    <n v="982441"/>
    <n v="1.1885497449719627E-3"/>
    <s v="EMP0032"/>
    <s v="Kavya Nair"/>
    <s v="Cashier"/>
    <n v="8"/>
    <n v="145.96"/>
    <n v="0"/>
    <n v="0"/>
    <n v="1167.68"/>
    <n v="927.28"/>
    <n v="240.4"/>
    <n v="0.20587832282817209"/>
    <x v="3"/>
    <x v="1"/>
    <x v="1"/>
    <x v="84"/>
    <x v="0"/>
    <s v="Weekday"/>
  </r>
  <r>
    <s v="INV100573"/>
    <x v="11"/>
    <s v="CUST0689"/>
    <s v="Karthik Pillai"/>
    <x v="1"/>
    <s v="PRD093"/>
    <x v="4"/>
    <x v="4"/>
    <x v="8"/>
    <s v="FreshMart Kochi Plaza"/>
    <x v="0"/>
    <n v="2481146"/>
    <n v="3.8981986549763694E-5"/>
    <s v="EMP0321"/>
    <s v="Sundar Velan"/>
    <s v="Cashier"/>
    <n v="1"/>
    <n v="96.72"/>
    <n v="0"/>
    <n v="0"/>
    <n v="96.72"/>
    <n v="79.819999999999993"/>
    <n v="16.899999999999999"/>
    <n v="0.17473118279569891"/>
    <x v="3"/>
    <x v="0"/>
    <x v="1"/>
    <x v="85"/>
    <x v="0"/>
    <s v="Weekday"/>
  </r>
  <r>
    <s v="INV100579"/>
    <x v="27"/>
    <s v="CUST0327"/>
    <s v="Lakshmi Rao"/>
    <x v="2"/>
    <s v="PRD123"/>
    <x v="65"/>
    <x v="6"/>
    <x v="70"/>
    <s v="FreshMart Hyderabad Main Road"/>
    <x v="0"/>
    <n v="970105"/>
    <n v="3.7808278485318599E-4"/>
    <s v="EMP0308"/>
    <s v="Thenmozhi Selvam"/>
    <s v="Cashier"/>
    <n v="2"/>
    <n v="183.39"/>
    <n v="0"/>
    <n v="0"/>
    <n v="366.78"/>
    <n v="316.86"/>
    <n v="49.92"/>
    <n v="0.1361033862260756"/>
    <x v="3"/>
    <x v="1"/>
    <x v="2"/>
    <x v="86"/>
    <x v="0"/>
    <s v="Weekday"/>
  </r>
  <r>
    <s v="INV100586"/>
    <x v="83"/>
    <s v="CUST0356"/>
    <s v="Janani Chettiar"/>
    <x v="2"/>
    <s v="PRD140"/>
    <x v="66"/>
    <x v="10"/>
    <x v="71"/>
    <s v="FreshMart Nagpur Central"/>
    <x v="1"/>
    <n v="590020"/>
    <n v="6.8707840412189419E-4"/>
    <s v="EMP0344"/>
    <s v="Meena Kumar"/>
    <s v="Sales"/>
    <n v="1"/>
    <n v="352.51"/>
    <n v="0"/>
    <n v="0"/>
    <n v="405.39"/>
    <n v="260.06"/>
    <n v="145.33000000000001"/>
    <n v="0.35849428944966577"/>
    <x v="3"/>
    <x v="1"/>
    <x v="1"/>
    <x v="87"/>
    <x v="2"/>
    <s v="Weekend"/>
  </r>
  <r>
    <s v="INV100588"/>
    <x v="16"/>
    <s v="CUST0356"/>
    <s v="Janani Chettiar"/>
    <x v="2"/>
    <s v="PRD014"/>
    <x v="67"/>
    <x v="0"/>
    <x v="72"/>
    <s v="FreshMart Ahmedabad Heights"/>
    <x v="1"/>
    <n v="442084"/>
    <n v="2.8831850960450954E-3"/>
    <s v="EMP0236"/>
    <s v="Madhavan Varma"/>
    <s v="Sales"/>
    <n v="3"/>
    <n v="434.65"/>
    <n v="15"/>
    <n v="195.59"/>
    <n v="1274.6099999999999"/>
    <n v="1054.8900000000001"/>
    <n v="219.72"/>
    <n v="0.17238214041942243"/>
    <x v="3"/>
    <x v="1"/>
    <x v="0"/>
    <x v="88"/>
    <x v="0"/>
    <s v="Weekend"/>
  </r>
  <r>
    <s v="INV100591"/>
    <x v="84"/>
    <s v="CUST0632"/>
    <s v="Bharath Velan"/>
    <x v="2"/>
    <s v="PRD105"/>
    <x v="68"/>
    <x v="3"/>
    <x v="73"/>
    <s v="FreshMart Hyderabad Market"/>
    <x v="0"/>
    <n v="1996693"/>
    <n v="1.1812031193578582E-4"/>
    <s v="EMP0114"/>
    <s v="Devi Krishnan"/>
    <s v="Store Manager"/>
    <n v="2"/>
    <n v="131.03"/>
    <n v="10"/>
    <n v="26.21"/>
    <n v="235.85"/>
    <n v="234.54"/>
    <n v="1.31"/>
    <n v="5.5543777824888707E-3"/>
    <x v="3"/>
    <x v="1"/>
    <x v="1"/>
    <x v="89"/>
    <x v="2"/>
    <s v="Weekday"/>
  </r>
  <r>
    <s v="INV100592"/>
    <x v="85"/>
    <s v="CUST0230"/>
    <s v="Thenmozhi Menon"/>
    <x v="1"/>
    <s v="PRD106"/>
    <x v="69"/>
    <x v="3"/>
    <x v="62"/>
    <s v="FreshMart Lucknow Complex"/>
    <x v="2"/>
    <n v="4410653"/>
    <n v="5.9186247478547961E-5"/>
    <s v="EMP0073"/>
    <s v="Harini Prabhu"/>
    <s v="Sales"/>
    <n v="1"/>
    <n v="227"/>
    <n v="0"/>
    <n v="0"/>
    <n v="261.05"/>
    <n v="196.3"/>
    <n v="64.75"/>
    <n v="0.24803677456425971"/>
    <x v="3"/>
    <x v="1"/>
    <x v="2"/>
    <x v="90"/>
    <x v="0"/>
    <s v="Weekend"/>
  </r>
  <r>
    <s v="INV100595"/>
    <x v="48"/>
    <s v="CUST0480"/>
    <s v="Aishwarya Balan"/>
    <x v="2"/>
    <s v="PRD086"/>
    <x v="70"/>
    <x v="8"/>
    <x v="73"/>
    <s v="FreshMart Hyderabad Market"/>
    <x v="0"/>
    <n v="1996693"/>
    <n v="4.8037429890323646E-4"/>
    <s v="EMP0143"/>
    <s v="Chitra Prabhu"/>
    <s v="Sales"/>
    <n v="3"/>
    <n v="327.08"/>
    <n v="15"/>
    <n v="147.19"/>
    <n v="959.16"/>
    <n v="823.83"/>
    <n v="135.33000000000001"/>
    <n v="0.14109220567997"/>
    <x v="3"/>
    <x v="1"/>
    <x v="1"/>
    <x v="91"/>
    <x v="2"/>
    <s v="Weekend"/>
  </r>
  <r>
    <s v="INV100596"/>
    <x v="86"/>
    <s v="CUST0449"/>
    <s v="Sudha Sekar"/>
    <x v="2"/>
    <s v="PRD086"/>
    <x v="70"/>
    <x v="8"/>
    <x v="74"/>
    <s v="FreshMart Surat Crossing"/>
    <x v="1"/>
    <n v="5188197"/>
    <n v="2.1434613990178089E-4"/>
    <s v="EMP0145"/>
    <s v="Ilango Reddy"/>
    <s v="Cashier"/>
    <n v="4"/>
    <n v="327.08"/>
    <n v="15"/>
    <n v="196.25"/>
    <n v="1112.07"/>
    <n v="1098.44"/>
    <n v="13.63"/>
    <n v="1.2256422707203684E-2"/>
    <x v="3"/>
    <x v="1"/>
    <x v="1"/>
    <x v="92"/>
    <x v="2"/>
    <s v="Weekday"/>
  </r>
  <r>
    <s v="INV100597"/>
    <x v="87"/>
    <s v="CUST0110"/>
    <s v="Pandi Chandran"/>
    <x v="0"/>
    <s v="PRD063"/>
    <x v="71"/>
    <x v="11"/>
    <x v="75"/>
    <s v="FreshMart Kochi Colony"/>
    <x v="0"/>
    <n v="3928553"/>
    <n v="1.3442099419302731E-4"/>
    <s v="EMP0173"/>
    <s v="Mala Iyer"/>
    <s v="Inventory"/>
    <n v="7"/>
    <n v="75.44"/>
    <n v="0"/>
    <n v="0"/>
    <n v="528.08000000000004"/>
    <n v="380.24"/>
    <n v="147.84"/>
    <n v="0.27995758218451749"/>
    <x v="3"/>
    <x v="1"/>
    <x v="1"/>
    <x v="93"/>
    <x v="1"/>
    <s v="Weekday"/>
  </r>
  <r>
    <s v="INV100601"/>
    <x v="88"/>
    <s v="CUST0259"/>
    <s v="Mani Pandian"/>
    <x v="1"/>
    <s v="PRD099"/>
    <x v="72"/>
    <x v="4"/>
    <x v="62"/>
    <s v="FreshMart Lucknow Complex"/>
    <x v="2"/>
    <n v="4410653"/>
    <n v="9.092984644223882E-5"/>
    <s v="EMP0073"/>
    <s v="Harini Prabhu"/>
    <s v="Sales"/>
    <n v="1"/>
    <n v="401.06"/>
    <n v="0"/>
    <n v="0"/>
    <n v="401.06"/>
    <n v="347.47"/>
    <n v="53.59"/>
    <n v="0.13362090460280257"/>
    <x v="3"/>
    <x v="1"/>
    <x v="1"/>
    <x v="94"/>
    <x v="0"/>
    <s v="Weekday"/>
  </r>
  <r>
    <s v="INV100609"/>
    <x v="89"/>
    <s v="CUST0037"/>
    <s v="Ezhil Balan"/>
    <x v="0"/>
    <s v="PRD066"/>
    <x v="73"/>
    <x v="11"/>
    <x v="16"/>
    <s v="FreshMart Salem Hub"/>
    <x v="0"/>
    <n v="846057"/>
    <n v="1.5695041823423246E-3"/>
    <s v="EMP0105"/>
    <s v="Nagarajan Mudaliar"/>
    <s v="Cashier"/>
    <n v="3"/>
    <n v="491.81"/>
    <n v="10"/>
    <n v="147.54"/>
    <n v="1327.89"/>
    <n v="1096.71"/>
    <n v="231.18"/>
    <n v="0.17409574588256557"/>
    <x v="3"/>
    <x v="1"/>
    <x v="1"/>
    <x v="95"/>
    <x v="1"/>
    <s v="Weekday"/>
  </r>
  <r>
    <s v="INV100610"/>
    <x v="90"/>
    <s v="CUST0215"/>
    <s v="Nithya Nathan"/>
    <x v="2"/>
    <s v="PRD108"/>
    <x v="12"/>
    <x v="3"/>
    <x v="76"/>
    <s v="FreshMart Delhi Towers"/>
    <x v="2"/>
    <n v="808195"/>
    <n v="1.5175545505725723E-3"/>
    <s v="EMP0006"/>
    <s v="Indira Nair"/>
    <s v="Cashier"/>
    <n v="4"/>
    <n v="306.62"/>
    <n v="0"/>
    <n v="0"/>
    <n v="1226.48"/>
    <n v="1039.72"/>
    <n v="186.76"/>
    <n v="0.15227317200443544"/>
    <x v="3"/>
    <x v="1"/>
    <x v="0"/>
    <x v="96"/>
    <x v="1"/>
    <s v="Weekday"/>
  </r>
  <r>
    <s v="INV100611"/>
    <x v="91"/>
    <s v="CUST0425"/>
    <s v="Balaji Mudaliar"/>
    <x v="0"/>
    <s v="PRD081"/>
    <x v="63"/>
    <x v="2"/>
    <x v="77"/>
    <s v="FreshMart Patna Arcade"/>
    <x v="3"/>
    <n v="2254678"/>
    <n v="1.4127516212958125E-4"/>
    <s v="EMP0236"/>
    <s v="Madhavan Varma"/>
    <s v="Sales"/>
    <n v="7"/>
    <n v="56.88"/>
    <n v="20"/>
    <n v="79.63"/>
    <n v="318.52999999999997"/>
    <n v="314.72000000000003"/>
    <n v="3.81"/>
    <n v="1.19611967475591E-2"/>
    <x v="3"/>
    <x v="1"/>
    <x v="1"/>
    <x v="97"/>
    <x v="2"/>
    <s v="Weekday"/>
  </r>
  <r>
    <s v="INV100618"/>
    <x v="92"/>
    <s v="CUST0602"/>
    <s v="Harini Pandian"/>
    <x v="1"/>
    <s v="PRD119"/>
    <x v="8"/>
    <x v="6"/>
    <x v="78"/>
    <s v="FreshMart Mumbai Extension"/>
    <x v="1"/>
    <n v="520137"/>
    <n v="2.2576744203930887E-3"/>
    <s v="EMP0155"/>
    <s v="Vijay Chandran"/>
    <s v="Cashier"/>
    <n v="5"/>
    <n v="234.86"/>
    <n v="0"/>
    <n v="0"/>
    <n v="1174.3"/>
    <n v="1066.1500000000001"/>
    <n v="108.15"/>
    <n v="9.2097419739419234E-2"/>
    <x v="3"/>
    <x v="1"/>
    <x v="1"/>
    <x v="98"/>
    <x v="2"/>
    <s v="Weekday"/>
  </r>
  <r>
    <s v="INV100622"/>
    <x v="93"/>
    <s v="CUST0660"/>
    <s v="Hariharan Iyer"/>
    <x v="2"/>
    <s v="PRD146"/>
    <x v="74"/>
    <x v="10"/>
    <x v="10"/>
    <s v="FreshMart Salem Main Road"/>
    <x v="0"/>
    <n v="838760"/>
    <n v="2.3215222471267109E-4"/>
    <s v="EMP0132"/>
    <s v="Radha Balan"/>
    <s v="Sales"/>
    <n v="3"/>
    <n v="66.400000000000006"/>
    <n v="15"/>
    <n v="29.88"/>
    <n v="194.72"/>
    <n v="149.97"/>
    <n v="44.75"/>
    <n v="0.22981717337715696"/>
    <x v="3"/>
    <x v="1"/>
    <x v="1"/>
    <x v="99"/>
    <x v="2"/>
    <s v="Weekend"/>
  </r>
  <r>
    <s v="INV100629"/>
    <x v="94"/>
    <s v="CUST0008"/>
    <s v="Eswari Raj"/>
    <x v="1"/>
    <s v="PRD054"/>
    <x v="75"/>
    <x v="5"/>
    <x v="15"/>
    <s v="FreshMart Tiruppur Complex"/>
    <x v="0"/>
    <n v="4327607"/>
    <n v="1.225065030165632E-4"/>
    <s v="EMP0133"/>
    <s v="Deepak Naicker"/>
    <s v="Sales"/>
    <n v="1"/>
    <n v="530.16"/>
    <n v="0"/>
    <n v="0"/>
    <n v="530.16"/>
    <n v="379.19"/>
    <n v="150.97"/>
    <n v="0.28476309038780745"/>
    <x v="3"/>
    <x v="1"/>
    <x v="1"/>
    <x v="100"/>
    <x v="0"/>
    <s v="Weekday"/>
  </r>
  <r>
    <s v="INV100633"/>
    <x v="95"/>
    <s v="CUST0260"/>
    <s v="Geetha Achari"/>
    <x v="1"/>
    <s v="PRD022"/>
    <x v="10"/>
    <x v="0"/>
    <x v="79"/>
    <s v="FreshMart Mysuru Arcade"/>
    <x v="0"/>
    <n v="1009286"/>
    <n v="3.8471751317267853E-4"/>
    <s v="EMP0154"/>
    <s v="Dinesh Varma"/>
    <s v="Store Manager"/>
    <n v="1"/>
    <n v="397.22"/>
    <n v="15"/>
    <n v="59.58"/>
    <n v="388.29"/>
    <n v="319.37"/>
    <n v="68.92"/>
    <n v="0.17749620129284813"/>
    <x v="3"/>
    <x v="1"/>
    <x v="0"/>
    <x v="101"/>
    <x v="0"/>
    <s v="Weekend"/>
  </r>
  <r>
    <s v="INV100634"/>
    <x v="96"/>
    <s v="CUST0005"/>
    <s v="Pandi Raj"/>
    <x v="1"/>
    <s v="PRD071"/>
    <x v="76"/>
    <x v="2"/>
    <x v="47"/>
    <s v="FreshMart Nagpur Market"/>
    <x v="0"/>
    <n v="820955"/>
    <n v="5.5277085832962834E-5"/>
    <s v="EMP0009"/>
    <s v="Usha Chettiar"/>
    <s v="Cashier"/>
    <n v="1"/>
    <n v="53.39"/>
    <n v="15"/>
    <n v="8.01"/>
    <n v="45.38"/>
    <n v="43.01"/>
    <n v="2.37"/>
    <n v="5.2225650066108416E-2"/>
    <x v="3"/>
    <x v="1"/>
    <x v="2"/>
    <x v="102"/>
    <x v="2"/>
    <s v="Weekday"/>
  </r>
  <r>
    <s v="INV100646"/>
    <x v="97"/>
    <s v="CUST0586"/>
    <s v="Meena Selvam"/>
    <x v="2"/>
    <s v="PRD029"/>
    <x v="11"/>
    <x v="1"/>
    <x v="80"/>
    <s v="FreshMart Pune Junction"/>
    <x v="1"/>
    <n v="542771"/>
    <n v="2.1149250789006782E-3"/>
    <s v="EMP0319"/>
    <s v="Harini Kumar"/>
    <s v="Cashier"/>
    <n v="3"/>
    <n v="332.73"/>
    <n v="0"/>
    <n v="0"/>
    <n v="1147.92"/>
    <n v="783.66"/>
    <n v="364.26"/>
    <n v="0.31732176458289774"/>
    <x v="3"/>
    <x v="1"/>
    <x v="1"/>
    <x v="103"/>
    <x v="0"/>
    <s v="Weekend"/>
  </r>
  <r>
    <s v="INV100648"/>
    <x v="98"/>
    <s v="CUST0507"/>
    <s v="Kamala Iyer"/>
    <x v="1"/>
    <s v="PRD105"/>
    <x v="68"/>
    <x v="3"/>
    <x v="0"/>
    <s v="FreshMart Mysuru Colony"/>
    <x v="0"/>
    <n v="808240"/>
    <n v="5.1878155003464322E-4"/>
    <s v="EMP0023"/>
    <s v="Jayakumar Gounder"/>
    <s v="Operations"/>
    <n v="4"/>
    <n v="131.03"/>
    <n v="20"/>
    <n v="104.82"/>
    <n v="419.3"/>
    <n v="469.08"/>
    <n v="-49.78"/>
    <n v="-0.11872167898879084"/>
    <x v="3"/>
    <x v="1"/>
    <x v="1"/>
    <x v="104"/>
    <x v="2"/>
    <s v="Weekday"/>
  </r>
  <r>
    <s v="INV100659"/>
    <x v="99"/>
    <s v="CUST0191"/>
    <s v="Elango Balan"/>
    <x v="2"/>
    <s v="PRD135"/>
    <x v="77"/>
    <x v="7"/>
    <x v="81"/>
    <s v="FreshMart Tiruppur Colony"/>
    <x v="0"/>
    <n v="977898"/>
    <n v="1.136897713258438E-3"/>
    <s v="EMP0325"/>
    <s v="Chandran Naidu"/>
    <s v="Cashier"/>
    <n v="3"/>
    <n v="379.12"/>
    <n v="15"/>
    <n v="170.6"/>
    <n v="1111.77"/>
    <n v="879.15"/>
    <n v="232.62"/>
    <n v="0.20923392428290025"/>
    <x v="3"/>
    <x v="1"/>
    <x v="1"/>
    <x v="105"/>
    <x v="2"/>
    <s v="Weekend"/>
  </r>
  <r>
    <s v="INV100660"/>
    <x v="100"/>
    <s v="CUST0599"/>
    <s v="Kalpana Subramaniam"/>
    <x v="0"/>
    <s v="PRD121"/>
    <x v="78"/>
    <x v="6"/>
    <x v="69"/>
    <s v="FreshMart Coimbatore Plaza"/>
    <x v="0"/>
    <n v="982441"/>
    <n v="1.6727925646425588E-3"/>
    <s v="EMP0043"/>
    <s v="Suresh Reddy"/>
    <s v="Cashier"/>
    <n v="6"/>
    <n v="322.24"/>
    <n v="15"/>
    <n v="290.02"/>
    <n v="1643.42"/>
    <n v="1629.18"/>
    <n v="14.24"/>
    <n v="8.6648574314539192E-3"/>
    <x v="3"/>
    <x v="1"/>
    <x v="2"/>
    <x v="106"/>
    <x v="0"/>
    <s v="Weekday"/>
  </r>
  <r>
    <s v="INV100665"/>
    <x v="23"/>
    <s v="CUST0540"/>
    <s v="Thenmozhi Naicker"/>
    <x v="0"/>
    <s v="PRD017"/>
    <x v="27"/>
    <x v="0"/>
    <x v="82"/>
    <s v="FreshMart Tiruppur Market"/>
    <x v="0"/>
    <n v="5001334"/>
    <n v="3.0961139567963267E-4"/>
    <s v="EMP0288"/>
    <s v="Chitra Selvam"/>
    <s v="Sales"/>
    <n v="3"/>
    <n v="528.04"/>
    <n v="15"/>
    <n v="237.62"/>
    <n v="1548.47"/>
    <n v="1193.07"/>
    <n v="355.4"/>
    <n v="0.22951687795049305"/>
    <x v="3"/>
    <x v="1"/>
    <x v="0"/>
    <x v="107"/>
    <x v="2"/>
    <s v="Weekend"/>
  </r>
  <r>
    <s v="INV100673"/>
    <x v="101"/>
    <s v="CUST0020"/>
    <s v="Ilango Murugan"/>
    <x v="2"/>
    <s v="PRD126"/>
    <x v="79"/>
    <x v="6"/>
    <x v="28"/>
    <s v="FreshMart Bengaluru Square"/>
    <x v="0"/>
    <n v="2183318"/>
    <n v="4.9537447133216506E-4"/>
    <s v="EMP0152"/>
    <s v="Thiru Varma"/>
    <s v="Store Manager"/>
    <n v="3"/>
    <n v="360.52"/>
    <n v="0"/>
    <n v="0"/>
    <n v="1081.56"/>
    <n v="973.44"/>
    <n v="108.12"/>
    <n v="9.9966714745367807E-2"/>
    <x v="3"/>
    <x v="1"/>
    <x v="2"/>
    <x v="108"/>
    <x v="1"/>
    <s v="Weekday"/>
  </r>
  <r>
    <s v="INV100681"/>
    <x v="102"/>
    <s v="CUST0384"/>
    <s v="Anand Kumar"/>
    <x v="0"/>
    <s v="PRD073"/>
    <x v="61"/>
    <x v="2"/>
    <x v="83"/>
    <s v="FreshMart Pune Enclave"/>
    <x v="1"/>
    <n v="2124862"/>
    <n v="5.2753072905440453E-4"/>
    <s v="EMP0196"/>
    <s v="Elango Sekar"/>
    <s v="Operations"/>
    <n v="3"/>
    <n v="415.16"/>
    <n v="10"/>
    <n v="124.55"/>
    <n v="1120.93"/>
    <n v="957.15"/>
    <n v="163.78"/>
    <n v="0.1461108186951906"/>
    <x v="3"/>
    <x v="1"/>
    <x v="2"/>
    <x v="109"/>
    <x v="3"/>
    <s v="Weekday"/>
  </r>
  <r>
    <s v="INV100690"/>
    <x v="103"/>
    <s v="CUST0242"/>
    <s v="Missing Customer Name"/>
    <x v="0"/>
    <s v="PRD020"/>
    <x v="80"/>
    <x v="0"/>
    <x v="84"/>
    <s v="FreshMart Chennai Central"/>
    <x v="0"/>
    <n v="471467"/>
    <n v="1.2257909885527512E-3"/>
    <s v="EMP0150"/>
    <s v="Dhanya Iyer"/>
    <s v="Operations"/>
    <n v="7"/>
    <n v="103.2"/>
    <n v="20"/>
    <n v="144.47999999999999"/>
    <n v="577.91999999999996"/>
    <n v="602.35"/>
    <n v="-24.43"/>
    <n v="-4.2272286821705432E-2"/>
    <x v="3"/>
    <x v="1"/>
    <x v="2"/>
    <x v="25"/>
    <x v="0"/>
    <s v="Weekday"/>
  </r>
  <r>
    <s v="INV100699"/>
    <x v="104"/>
    <s v="CUST0420"/>
    <s v="Bharath Mudaliar"/>
    <x v="1"/>
    <s v="PRD107"/>
    <x v="81"/>
    <x v="3"/>
    <x v="85"/>
    <s v="FreshMart Mysuru Market"/>
    <x v="0"/>
    <n v="577743"/>
    <n v="1.4023536416711239E-3"/>
    <s v="EMP0030"/>
    <s v="Hariharan Rao"/>
    <s v="Cashier"/>
    <n v="2"/>
    <n v="405.1"/>
    <n v="0"/>
    <n v="0"/>
    <n v="810.2"/>
    <n v="696.82"/>
    <n v="113.38"/>
    <n v="0.13994075536904466"/>
    <x v="3"/>
    <x v="1"/>
    <x v="1"/>
    <x v="78"/>
    <x v="0"/>
    <s v="Weekday"/>
  </r>
  <r>
    <s v="INV100707"/>
    <x v="7"/>
    <s v="CUST0572"/>
    <s v="Chandrasekar Balan"/>
    <x v="0"/>
    <s v="PRD123"/>
    <x v="65"/>
    <x v="6"/>
    <x v="86"/>
    <s v="FreshMart Chennai Junction"/>
    <x v="0"/>
    <n v="544019"/>
    <n v="1.5837314505559549E-3"/>
    <s v="EMP0142"/>
    <s v="Sathish Subramaniam"/>
    <s v="Billing"/>
    <n v="4"/>
    <n v="187.3"/>
    <n v="0"/>
    <n v="0"/>
    <n v="861.58"/>
    <n v="633.72"/>
    <n v="227.86"/>
    <n v="0.264467606026138"/>
    <x v="3"/>
    <x v="1"/>
    <x v="1"/>
    <x v="110"/>
    <x v="1"/>
    <s v="Weekend"/>
  </r>
  <r>
    <s v="INV100716"/>
    <x v="38"/>
    <s v="CUST0262"/>
    <s v="Udhay Mudaliar"/>
    <x v="1"/>
    <s v="PRD054"/>
    <x v="75"/>
    <x v="5"/>
    <x v="87"/>
    <s v="FreshMart Ahmedabad Hub"/>
    <x v="1"/>
    <n v="817396"/>
    <n v="3.242981370107023E-3"/>
    <s v="EMP0294"/>
    <s v="Meena Prabhu"/>
    <s v="Store Manager"/>
    <n v="5"/>
    <n v="530.16"/>
    <n v="0"/>
    <n v="0"/>
    <n v="2650.8"/>
    <n v="1895.95"/>
    <n v="754.85"/>
    <n v="0.28476309038780745"/>
    <x v="3"/>
    <x v="1"/>
    <x v="2"/>
    <x v="111"/>
    <x v="0"/>
    <s v="Weekday"/>
  </r>
  <r>
    <s v="INV100725"/>
    <x v="49"/>
    <s v="CUST0169"/>
    <s v="Thenmozhi Murugan"/>
    <x v="2"/>
    <s v="PRD117"/>
    <x v="82"/>
    <x v="6"/>
    <x v="2"/>
    <s v="FreshMart Bengaluru Plaza"/>
    <x v="0"/>
    <n v="1059131"/>
    <n v="6.9922417529087527E-4"/>
    <s v="EMP0133"/>
    <s v="Deepak Naicker"/>
    <s v="Sales"/>
    <n v="3"/>
    <n v="268.32"/>
    <n v="20"/>
    <n v="160.99"/>
    <n v="740.57"/>
    <n v="724.32"/>
    <n v="16.25"/>
    <n v="2.1942557759563577E-2"/>
    <x v="3"/>
    <x v="1"/>
    <x v="1"/>
    <x v="112"/>
    <x v="1"/>
    <s v="Weekend"/>
  </r>
  <r>
    <s v="INV100741"/>
    <x v="12"/>
    <s v="CUST0071"/>
    <s v="Venkat Iyer"/>
    <x v="1"/>
    <s v="PRD068"/>
    <x v="83"/>
    <x v="11"/>
    <x v="88"/>
    <s v="FreshMart Nagpur Plaza"/>
    <x v="1"/>
    <n v="572932"/>
    <n v="1.3982287601320925E-3"/>
    <s v="EMP0026"/>
    <s v="Nandhini Pandian"/>
    <s v="Operations"/>
    <n v="3"/>
    <n v="232.2"/>
    <n v="0"/>
    <n v="0"/>
    <n v="801.09"/>
    <n v="482.94"/>
    <n v="318.14999999999998"/>
    <n v="0.39714638804628688"/>
    <x v="3"/>
    <x v="1"/>
    <x v="1"/>
    <x v="113"/>
    <x v="0"/>
    <s v="Weekend"/>
  </r>
  <r>
    <s v="INV100746"/>
    <x v="105"/>
    <s v="CUST0139"/>
    <s v="Prasath Prabhu"/>
    <x v="2"/>
    <s v="PRD125"/>
    <x v="31"/>
    <x v="6"/>
    <x v="89"/>
    <s v="FreshMart Salem Bypass"/>
    <x v="0"/>
    <n v="5200952"/>
    <n v="1.6873064777371528E-4"/>
    <s v="EMP0115"/>
    <s v="Vasanth Menon"/>
    <s v="Store Manager"/>
    <n v="4"/>
    <n v="219.39"/>
    <n v="0"/>
    <n v="0"/>
    <n v="877.56"/>
    <n v="781.76"/>
    <n v="95.8"/>
    <n v="0.10916632480969962"/>
    <x v="3"/>
    <x v="1"/>
    <x v="1"/>
    <x v="57"/>
    <x v="2"/>
    <s v="Weekday"/>
  </r>
  <r>
    <s v="INV100756"/>
    <x v="106"/>
    <s v="CUST0505"/>
    <s v="Yazhini Sekar"/>
    <x v="0"/>
    <s v="PRD079"/>
    <x v="28"/>
    <x v="2"/>
    <x v="90"/>
    <s v="FreshMart Mysuru Complex"/>
    <x v="0"/>
    <n v="433000"/>
    <n v="3.5729561200923787E-3"/>
    <s v="EMP0222"/>
    <s v="Poornima Rao"/>
    <s v="Inventory"/>
    <n v="5"/>
    <n v="269.06"/>
    <n v="0"/>
    <n v="0"/>
    <n v="1547.09"/>
    <n v="970.3"/>
    <n v="576.79"/>
    <n v="0.3728225248692707"/>
    <x v="3"/>
    <x v="1"/>
    <x v="1"/>
    <x v="114"/>
    <x v="3"/>
    <s v="Weekend"/>
  </r>
  <r>
    <s v="INV100762"/>
    <x v="107"/>
    <s v="CUST0205"/>
    <s v="Lalitha Nathan"/>
    <x v="0"/>
    <s v="PRD018"/>
    <x v="0"/>
    <x v="0"/>
    <x v="91"/>
    <s v="FreshMart Mysuru Towers"/>
    <x v="0"/>
    <n v="988505"/>
    <n v="1.6992124470791752E-3"/>
    <s v="EMP0024"/>
    <s v="Bhavani Kumar"/>
    <s v="Cashier"/>
    <n v="7"/>
    <n v="260.82"/>
    <n v="20"/>
    <n v="365.15"/>
    <n v="1679.68"/>
    <n v="1338.4"/>
    <n v="341.28"/>
    <n v="0.20318155839207466"/>
    <x v="3"/>
    <x v="1"/>
    <x v="2"/>
    <x v="115"/>
    <x v="1"/>
    <s v="Weekend"/>
  </r>
  <r>
    <s v="INV100770"/>
    <x v="108"/>
    <s v="CUST0252"/>
    <s v="Kannan Gupta"/>
    <x v="1"/>
    <s v="PRD015"/>
    <x v="55"/>
    <x v="0"/>
    <x v="79"/>
    <s v="FreshMart Mysuru Arcade"/>
    <x v="0"/>
    <n v="1009286"/>
    <n v="4.3258303394677031E-4"/>
    <s v="EMP0121"/>
    <s v="Nithya Selvam"/>
    <s v="Cashier"/>
    <n v="1"/>
    <n v="459.58"/>
    <n v="5"/>
    <n v="22.98"/>
    <n v="436.6"/>
    <n v="386.89"/>
    <n v="49.71"/>
    <n v="0.11385707741639944"/>
    <x v="3"/>
    <x v="1"/>
    <x v="1"/>
    <x v="42"/>
    <x v="2"/>
    <s v="Weekday"/>
  </r>
  <r>
    <s v="INV100773"/>
    <x v="109"/>
    <s v="CUST0307"/>
    <s v="Ashok Nathan"/>
    <x v="2"/>
    <s v="PRD047"/>
    <x v="52"/>
    <x v="5"/>
    <x v="35"/>
    <s v="FreshMart Hyderabad Hub"/>
    <x v="0"/>
    <n v="4125485"/>
    <n v="3.7672176725887991E-4"/>
    <s v="EMP0255"/>
    <s v="Jagan Chettiar"/>
    <s v="Billing"/>
    <n v="3"/>
    <n v="474.19"/>
    <n v="5"/>
    <n v="71.13"/>
    <n v="1554.16"/>
    <n v="1031.67"/>
    <n v="522.49"/>
    <n v="0.33618803726772017"/>
    <x v="3"/>
    <x v="1"/>
    <x v="1"/>
    <x v="60"/>
    <x v="2"/>
    <s v="Weekend"/>
  </r>
  <r>
    <s v="INV100788"/>
    <x v="110"/>
    <s v="CUST0354"/>
    <s v="Hemalatha Gounder"/>
    <x v="1"/>
    <s v="PRD030"/>
    <x v="9"/>
    <x v="1"/>
    <x v="92"/>
    <s v="FreshMart Erode Central"/>
    <x v="0"/>
    <n v="983222"/>
    <n v="2.9847786156127508E-4"/>
    <s v="EMP0011"/>
    <s v="Balamurugan Sharma"/>
    <s v="Billing"/>
    <n v="2"/>
    <n v="172.63"/>
    <n v="15"/>
    <n v="51.79"/>
    <n v="293.47000000000003"/>
    <n v="284"/>
    <n v="9.4700000000000006"/>
    <n v="3.2269056462330047E-2"/>
    <x v="3"/>
    <x v="1"/>
    <x v="1"/>
    <x v="39"/>
    <x v="2"/>
    <s v="Weekday"/>
  </r>
  <r>
    <s v="INV100794"/>
    <x v="111"/>
    <s v="CUST0609"/>
    <s v="Suresh Prabhu"/>
    <x v="1"/>
    <s v="PRD112"/>
    <x v="16"/>
    <x v="3"/>
    <x v="71"/>
    <s v="FreshMart Nagpur Central"/>
    <x v="1"/>
    <n v="590020"/>
    <n v="2.1332327717704484E-3"/>
    <s v="EMP0098"/>
    <s v="Dhanya Balan"/>
    <s v="Inventory"/>
    <n v="5"/>
    <n v="251.73"/>
    <n v="0"/>
    <n v="0"/>
    <n v="1258.6500000000001"/>
    <n v="1052.5999999999999"/>
    <n v="206.05"/>
    <n v="0.16370714654590235"/>
    <x v="3"/>
    <x v="1"/>
    <x v="2"/>
    <x v="116"/>
    <x v="0"/>
    <s v="Weekday"/>
  </r>
  <r>
    <s v="INV100812"/>
    <x v="112"/>
    <s v="CUST0282"/>
    <s v="Thenmozhi Venkataraman"/>
    <x v="0"/>
    <s v="PRD140"/>
    <x v="66"/>
    <x v="10"/>
    <x v="93"/>
    <s v="FreshMart Coimbatore Colony"/>
    <x v="1"/>
    <n v="516958"/>
    <n v="4.2599205351305132E-3"/>
    <s v="EMP0061"/>
    <s v="Poornima Devi"/>
    <s v="Billing"/>
    <n v="6"/>
    <n v="398.95"/>
    <n v="20"/>
    <n v="478.74"/>
    <n v="2202.1999999999998"/>
    <n v="1560.36"/>
    <n v="641.84"/>
    <n v="0.29145400054490966"/>
    <x v="3"/>
    <x v="0"/>
    <x v="1"/>
    <x v="117"/>
    <x v="2"/>
    <s v="Weekend"/>
  </r>
  <r>
    <s v="INV100813"/>
    <x v="113"/>
    <s v="CUST0396"/>
    <s v="Yogesh Raj"/>
    <x v="1"/>
    <s v="PRD034"/>
    <x v="84"/>
    <x v="1"/>
    <x v="11"/>
    <s v="FreshMart Tiruppur Heights"/>
    <x v="0"/>
    <n v="2525315"/>
    <n v="2.5582947077889293E-4"/>
    <s v="EMP0007"/>
    <s v="Udhay Selvam"/>
    <s v="Billing"/>
    <n v="5"/>
    <n v="124.84"/>
    <n v="10"/>
    <n v="62.42"/>
    <n v="646.04999999999995"/>
    <n v="486.75"/>
    <n v="159.30000000000001"/>
    <n v="0.24657534246575347"/>
    <x v="3"/>
    <x v="1"/>
    <x v="1"/>
    <x v="87"/>
    <x v="2"/>
    <s v="Weekend"/>
  </r>
  <r>
    <s v="INV100816"/>
    <x v="114"/>
    <s v="CUST0146"/>
    <s v="Dhanya Chandran"/>
    <x v="1"/>
    <s v="PRD028"/>
    <x v="48"/>
    <x v="1"/>
    <x v="81"/>
    <s v="FreshMart Tiruppur Colony"/>
    <x v="0"/>
    <n v="977898"/>
    <n v="1.107825151498418E-3"/>
    <s v="EMP0097"/>
    <s v="Hari Pandian"/>
    <s v="Billing"/>
    <n v="3"/>
    <n v="380.12"/>
    <n v="5"/>
    <n v="57.02"/>
    <n v="1083.3399999999999"/>
    <n v="929.94"/>
    <n v="153.4"/>
    <n v="0.14159912862074697"/>
    <x v="3"/>
    <x v="1"/>
    <x v="1"/>
    <x v="118"/>
    <x v="2"/>
    <s v="Weekday"/>
  </r>
  <r>
    <s v="INV100817"/>
    <x v="115"/>
    <s v="CUST0200"/>
    <s v="Karthik Achari"/>
    <x v="0"/>
    <s v="PRD034"/>
    <x v="84"/>
    <x v="1"/>
    <x v="8"/>
    <s v="FreshMart Kochi Plaza"/>
    <x v="0"/>
    <n v="2481146"/>
    <n v="3.7528625884974119E-4"/>
    <s v="EMP0278"/>
    <s v="Hariharan Reddy"/>
    <s v="Inventory"/>
    <n v="7"/>
    <n v="133.02000000000001"/>
    <n v="0"/>
    <n v="0"/>
    <n v="931.14"/>
    <n v="681.45"/>
    <n v="249.69"/>
    <n v="0.2681551646368967"/>
    <x v="3"/>
    <x v="1"/>
    <x v="2"/>
    <x v="119"/>
    <x v="0"/>
    <s v="Weekday"/>
  </r>
  <r>
    <s v="INV100818"/>
    <x v="116"/>
    <s v="CUST0254"/>
    <s v="Devi Raj"/>
    <x v="1"/>
    <s v="PRD072"/>
    <x v="23"/>
    <x v="2"/>
    <x v="36"/>
    <s v="FreshMart Lucknow Square"/>
    <x v="2"/>
    <n v="4185591"/>
    <n v="2.4387237071180629E-4"/>
    <s v="EMP0292"/>
    <s v="Deepa Gupta"/>
    <s v="Inventory"/>
    <n v="3"/>
    <n v="340.25"/>
    <n v="0"/>
    <n v="0"/>
    <n v="1020.75"/>
    <n v="791.55"/>
    <n v="229.2"/>
    <n v="0.22454077883908891"/>
    <x v="3"/>
    <x v="1"/>
    <x v="2"/>
    <x v="37"/>
    <x v="0"/>
    <s v="Weekday"/>
  </r>
  <r>
    <s v="INV100819"/>
    <x v="50"/>
    <s v="CUST0323"/>
    <s v="Senthil Sekar"/>
    <x v="2"/>
    <s v="PRD018"/>
    <x v="0"/>
    <x v="0"/>
    <x v="42"/>
    <s v="FreshMart Madurai Colony"/>
    <x v="0"/>
    <n v="2169082"/>
    <n v="9.864541773893287E-5"/>
    <s v="EMP0285"/>
    <s v="Lalitha Murugan"/>
    <s v="Store Manager"/>
    <n v="1"/>
    <n v="232.58"/>
    <n v="20"/>
    <n v="46.52"/>
    <n v="213.97"/>
    <n v="191.2"/>
    <n v="22.77"/>
    <n v="0.10641678740010281"/>
    <x v="3"/>
    <x v="1"/>
    <x v="2"/>
    <x v="120"/>
    <x v="2"/>
    <s v="Weekend"/>
  </r>
  <r>
    <s v="INV100848"/>
    <x v="15"/>
    <s v="CUST0448"/>
    <s v="Sanjay Achari"/>
    <x v="1"/>
    <s v="PRD116"/>
    <x v="85"/>
    <x v="3"/>
    <x v="94"/>
    <s v="FreshMart Surat Colony"/>
    <x v="1"/>
    <n v="2397693"/>
    <n v="2.7345869550438691E-4"/>
    <s v="EMP0084"/>
    <s v="Lakshmi Velan"/>
    <s v="Cashier"/>
    <n v="4"/>
    <n v="150.04"/>
    <n v="5"/>
    <n v="30.01"/>
    <n v="655.67"/>
    <n v="511.92"/>
    <n v="143.75"/>
    <n v="0.21924138667317403"/>
    <x v="3"/>
    <x v="1"/>
    <x v="1"/>
    <x v="121"/>
    <x v="1"/>
    <s v="Weekend"/>
  </r>
  <r>
    <s v="INV100855"/>
    <x v="117"/>
    <s v="CUST0293"/>
    <s v="Suresh Chandran"/>
    <x v="0"/>
    <s v="PRD011"/>
    <x v="86"/>
    <x v="9"/>
    <x v="91"/>
    <s v="FreshMart Mysuru Towers"/>
    <x v="0"/>
    <n v="988505"/>
    <n v="1.0309406629202685E-3"/>
    <s v="EMP0233"/>
    <s v="Sangeetha Balan"/>
    <s v="Sales"/>
    <n v="6"/>
    <n v="188.72"/>
    <n v="10"/>
    <n v="113.23"/>
    <n v="1019.09"/>
    <n v="613.38"/>
    <n v="405.71"/>
    <n v="0.39811007859953484"/>
    <x v="3"/>
    <x v="1"/>
    <x v="2"/>
    <x v="122"/>
    <x v="2"/>
    <s v="Weekday"/>
  </r>
  <r>
    <s v="INV100857"/>
    <x v="64"/>
    <s v="CUST0293"/>
    <s v="Suresh Chandran"/>
    <x v="0"/>
    <s v="PRD133"/>
    <x v="14"/>
    <x v="7"/>
    <x v="80"/>
    <s v="FreshMart Pune Junction"/>
    <x v="1"/>
    <n v="542771"/>
    <n v="9.0264586722577295E-4"/>
    <s v="EMP0319"/>
    <s v="Harini Kumar"/>
    <s v="Cashier"/>
    <n v="5"/>
    <n v="89.69"/>
    <n v="5"/>
    <n v="22.42"/>
    <n v="489.93"/>
    <n v="311.25"/>
    <n v="178.68"/>
    <n v="0.36470516196191294"/>
    <x v="3"/>
    <x v="1"/>
    <x v="1"/>
    <x v="123"/>
    <x v="0"/>
    <s v="Weekend"/>
  </r>
  <r>
    <s v="INV100859"/>
    <x v="118"/>
    <s v="CUST0686"/>
    <s v="Hemalatha Balan"/>
    <x v="0"/>
    <s v="PRD086"/>
    <x v="70"/>
    <x v="8"/>
    <x v="58"/>
    <s v="FreshMart Chennai Complex"/>
    <x v="0"/>
    <n v="2023274"/>
    <n v="6.6004900967441883E-4"/>
    <s v="EMP0153"/>
    <s v="Eswari Raj"/>
    <s v="Sales"/>
    <n v="4"/>
    <n v="370.96"/>
    <n v="10"/>
    <n v="148.38"/>
    <n v="1335.46"/>
    <n v="1098.44"/>
    <n v="237.02"/>
    <n v="0.17748191634343222"/>
    <x v="3"/>
    <x v="1"/>
    <x v="1"/>
    <x v="82"/>
    <x v="2"/>
    <s v="Weekday"/>
  </r>
  <r>
    <s v="INV100874"/>
    <x v="119"/>
    <s v="CUST0632"/>
    <s v="Bharath Velan"/>
    <x v="2"/>
    <s v="PRD106"/>
    <x v="69"/>
    <x v="3"/>
    <x v="95"/>
    <s v="FreshMart Erode Heights"/>
    <x v="0"/>
    <n v="486040"/>
    <n v="4.4368776232408858E-4"/>
    <s v="EMP0271"/>
    <s v="Dhanush Gounder"/>
    <s v="Inventory"/>
    <n v="1"/>
    <n v="227"/>
    <n v="5"/>
    <n v="11.35"/>
    <n v="215.65"/>
    <n v="196.3"/>
    <n v="19.350000000000001"/>
    <n v="8.9728727104103873E-2"/>
    <x v="3"/>
    <x v="1"/>
    <x v="1"/>
    <x v="124"/>
    <x v="0"/>
    <s v="Weekday"/>
  </r>
  <r>
    <s v="INV100877"/>
    <x v="120"/>
    <s v="CUST0462"/>
    <s v="Anitha Sharma"/>
    <x v="1"/>
    <s v="PRD046"/>
    <x v="87"/>
    <x v="12"/>
    <x v="21"/>
    <s v="FreshMart Coimbatore Main Road"/>
    <x v="0"/>
    <n v="456496"/>
    <n v="7.1871385510497343E-4"/>
    <s v="EMP0233"/>
    <s v="Sangeetha Balan"/>
    <s v="Sales"/>
    <n v="5"/>
    <n v="57.06"/>
    <n v="0"/>
    <n v="0"/>
    <n v="328.09"/>
    <n v="242.15"/>
    <n v="85.94"/>
    <n v="0.26194032125331468"/>
    <x v="3"/>
    <x v="1"/>
    <x v="1"/>
    <x v="125"/>
    <x v="2"/>
    <s v="Weekend"/>
  </r>
  <r>
    <s v="INV100882"/>
    <x v="121"/>
    <s v="CUST0263"/>
    <s v="Deepa Kumar"/>
    <x v="0"/>
    <s v="PRD008"/>
    <x v="88"/>
    <x v="9"/>
    <x v="16"/>
    <s v="FreshMart Salem Hub"/>
    <x v="0"/>
    <n v="846057"/>
    <n v="1.6161558854781652E-3"/>
    <s v="EMP0133"/>
    <s v="Deepak Naicker"/>
    <s v="Sales"/>
    <n v="3"/>
    <n v="495.42"/>
    <n v="20"/>
    <n v="297.25"/>
    <n v="1367.36"/>
    <n v="848.64"/>
    <n v="518.72"/>
    <n v="0.37935876433419147"/>
    <x v="3"/>
    <x v="1"/>
    <x v="2"/>
    <x v="126"/>
    <x v="0"/>
    <s v="Weekend"/>
  </r>
  <r>
    <s v="INV100891"/>
    <x v="2"/>
    <s v="CUST0511"/>
    <s v="Venkat Chandran"/>
    <x v="2"/>
    <s v="PRD047"/>
    <x v="52"/>
    <x v="5"/>
    <x v="16"/>
    <s v="FreshMart Salem Hub"/>
    <x v="0"/>
    <n v="846057"/>
    <n v="6.4454286176936074E-4"/>
    <s v="EMP0105"/>
    <s v="Nagarajan Mudaliar"/>
    <s v="Cashier"/>
    <n v="1"/>
    <n v="474.19"/>
    <n v="0"/>
    <n v="0"/>
    <n v="545.32000000000005"/>
    <n v="343.89"/>
    <n v="201.43"/>
    <n v="0.36937944693024277"/>
    <x v="3"/>
    <x v="1"/>
    <x v="1"/>
    <x v="127"/>
    <x v="3"/>
    <s v="Weekend"/>
  </r>
  <r>
    <s v="INV100907"/>
    <x v="122"/>
    <s v="CUST0636"/>
    <s v="Ilango Iyer"/>
    <x v="2"/>
    <s v="PRD004"/>
    <x v="89"/>
    <x v="9"/>
    <x v="96"/>
    <s v="FreshMart Surat Central"/>
    <x v="1"/>
    <n v="969110"/>
    <n v="8.2188812415515263E-4"/>
    <s v="EMP0217"/>
    <s v="Radha Pillai"/>
    <s v="Sales"/>
    <n v="2"/>
    <n v="398.25"/>
    <n v="0"/>
    <n v="0"/>
    <n v="796.5"/>
    <n v="473.08"/>
    <n v="323.42"/>
    <n v="0.40605147520401758"/>
    <x v="3"/>
    <x v="1"/>
    <x v="1"/>
    <x v="128"/>
    <x v="2"/>
    <s v="Weekday"/>
  </r>
  <r>
    <s v="INV100908"/>
    <x v="123"/>
    <s v="CUST0333"/>
    <s v="Sangeetha Pandian"/>
    <x v="1"/>
    <s v="PRD105"/>
    <x v="68"/>
    <x v="3"/>
    <x v="97"/>
    <s v="FreshMart Surat Towers"/>
    <x v="1"/>
    <n v="900644"/>
    <n v="5.819391457668069E-4"/>
    <s v="EMP0133"/>
    <s v="Deepak Naicker"/>
    <s v="Sales"/>
    <n v="4"/>
    <n v="131.03"/>
    <n v="0"/>
    <n v="0"/>
    <n v="524.12"/>
    <n v="469.08"/>
    <n v="55.04"/>
    <n v="0.10501411890406777"/>
    <x v="3"/>
    <x v="1"/>
    <x v="1"/>
    <x v="129"/>
    <x v="0"/>
    <s v="Weekday"/>
  </r>
  <r>
    <s v="INV100909"/>
    <x v="85"/>
    <s v="CUST0052"/>
    <s v="Janani Selvam"/>
    <x v="0"/>
    <s v="PRD031"/>
    <x v="90"/>
    <x v="1"/>
    <x v="98"/>
    <s v="FreshMart Mysuru Plaza"/>
    <x v="0"/>
    <n v="538449"/>
    <n v="2.4600101402361225E-3"/>
    <s v="EMP0104"/>
    <s v="Pandi Nair"/>
    <s v="Inventory"/>
    <n v="3"/>
    <n v="383.94"/>
    <n v="0"/>
    <n v="0"/>
    <n v="1324.59"/>
    <n v="815.34"/>
    <n v="509.25"/>
    <n v="0.38445858718546871"/>
    <x v="3"/>
    <x v="1"/>
    <x v="0"/>
    <x v="130"/>
    <x v="2"/>
    <s v="Weekend"/>
  </r>
  <r>
    <s v="INV100915"/>
    <x v="124"/>
    <s v="CUST0455"/>
    <s v="Nithya Venkataraman"/>
    <x v="0"/>
    <s v="PRD018"/>
    <x v="0"/>
    <x v="0"/>
    <x v="17"/>
    <s v="FreshMart Coimbatore Heights"/>
    <x v="0"/>
    <n v="5159296"/>
    <n v="2.9317953457215864E-4"/>
    <s v="EMP0046"/>
    <s v="Pandi Subramaniam"/>
    <s v="Sales"/>
    <n v="6"/>
    <n v="252.1"/>
    <n v="0"/>
    <n v="0"/>
    <n v="1512.6"/>
    <n v="1147.2"/>
    <n v="365.4"/>
    <n v="0.24157080523601746"/>
    <x v="3"/>
    <x v="1"/>
    <x v="1"/>
    <x v="131"/>
    <x v="1"/>
    <s v="Weekday"/>
  </r>
  <r>
    <s v="INV100928"/>
    <x v="125"/>
    <s v="CUST0567"/>
    <s v="Bharath Balan"/>
    <x v="0"/>
    <s v="PRD146"/>
    <x v="74"/>
    <x v="10"/>
    <x v="72"/>
    <s v="FreshMart Ahmedabad Heights"/>
    <x v="1"/>
    <n v="442084"/>
    <n v="7.5822694329584419E-4"/>
    <s v="EMP0150"/>
    <s v="Dhanya Iyer"/>
    <s v="Operations"/>
    <n v="5"/>
    <n v="67.040000000000006"/>
    <n v="0"/>
    <n v="0"/>
    <n v="335.2"/>
    <n v="249.95"/>
    <n v="85.25"/>
    <n v="0.25432577565632458"/>
    <x v="3"/>
    <x v="1"/>
    <x v="1"/>
    <x v="64"/>
    <x v="0"/>
    <s v="Weekday"/>
  </r>
  <r>
    <s v="INV100929"/>
    <x v="126"/>
    <s v="CUST0675"/>
    <s v="Anand Chettiar"/>
    <x v="0"/>
    <s v="PRD027"/>
    <x v="17"/>
    <x v="1"/>
    <x v="83"/>
    <s v="FreshMart Pune Enclave"/>
    <x v="1"/>
    <n v="2124862"/>
    <n v="2.3882962752404629E-4"/>
    <s v="EMP0196"/>
    <s v="Elango Sekar"/>
    <s v="Operations"/>
    <n v="4"/>
    <n v="149.26"/>
    <n v="15"/>
    <n v="89.56"/>
    <n v="507.48"/>
    <n v="427.96"/>
    <n v="79.52"/>
    <n v="0.1566958303775518"/>
    <x v="3"/>
    <x v="1"/>
    <x v="1"/>
    <x v="132"/>
    <x v="2"/>
    <s v="Weekday"/>
  </r>
  <r>
    <s v="INV100938"/>
    <x v="127"/>
    <s v="CUST0119"/>
    <s v="Nandhini Naidu"/>
    <x v="0"/>
    <s v="PRD090"/>
    <x v="91"/>
    <x v="8"/>
    <x v="99"/>
    <s v="FreshMart Salem Extension"/>
    <x v="0"/>
    <n v="476658"/>
    <n v="3.947736112684566E-3"/>
    <s v="EMP0012"/>
    <s v="Suresh Nathan"/>
    <s v="Cashier"/>
    <n v="4"/>
    <n v="470.43"/>
    <n v="0"/>
    <n v="0"/>
    <n v="1881.72"/>
    <n v="1480.72"/>
    <n v="401"/>
    <n v="0.21310290585209277"/>
    <x v="3"/>
    <x v="1"/>
    <x v="2"/>
    <x v="133"/>
    <x v="0"/>
    <s v="Weekday"/>
  </r>
  <r>
    <s v="INV100942"/>
    <x v="128"/>
    <s v="CUST0603"/>
    <s v="Kamala Menon"/>
    <x v="2"/>
    <s v="PRD032"/>
    <x v="42"/>
    <x v="1"/>
    <x v="58"/>
    <s v="FreshMart Chennai Complex"/>
    <x v="0"/>
    <n v="2023274"/>
    <n v="5.5795705376533283E-5"/>
    <s v="EMP0174"/>
    <s v="Dhanush Venkataraman"/>
    <s v="Cashier"/>
    <n v="1"/>
    <n v="141.11000000000001"/>
    <n v="20"/>
    <n v="28.22"/>
    <n v="112.89"/>
    <n v="115.91"/>
    <n v="-3.02"/>
    <n v="-2.6751705199751973E-2"/>
    <x v="3"/>
    <x v="1"/>
    <x v="2"/>
    <x v="134"/>
    <x v="3"/>
    <s v="Weekday"/>
  </r>
  <r>
    <s v="INV100944"/>
    <x v="129"/>
    <s v="CUST0482"/>
    <s v="Prakash Naicker"/>
    <x v="0"/>
    <s v="PRD056"/>
    <x v="54"/>
    <x v="5"/>
    <x v="100"/>
    <s v="FreshMart Erode Plaza"/>
    <x v="0"/>
    <n v="584869"/>
    <n v="3.464433915970927E-3"/>
    <s v="EMP0212"/>
    <s v="Tamil Pandian"/>
    <s v="Billing"/>
    <n v="5"/>
    <n v="352.39"/>
    <n v="0"/>
    <n v="0"/>
    <n v="2026.24"/>
    <n v="1192.1500000000001"/>
    <n v="834.09"/>
    <n v="0.41164422773215414"/>
    <x v="3"/>
    <x v="1"/>
    <x v="1"/>
    <x v="135"/>
    <x v="0"/>
    <s v="Weekend"/>
  </r>
  <r>
    <s v="INV100950"/>
    <x v="92"/>
    <s v="CUST0263"/>
    <s v="Deepa Kumar"/>
    <x v="0"/>
    <s v="PRD073"/>
    <x v="61"/>
    <x v="2"/>
    <x v="34"/>
    <s v="FreshMart Kochi Circle"/>
    <x v="0"/>
    <n v="4405163"/>
    <n v="2.4680358025344352E-4"/>
    <s v="EMP0158"/>
    <s v="Kavya Varma"/>
    <s v="Sales"/>
    <n v="3"/>
    <n v="402.67"/>
    <n v="10"/>
    <n v="120.8"/>
    <n v="1087.21"/>
    <n v="957.15"/>
    <n v="130.06"/>
    <n v="0.1196273029129607"/>
    <x v="3"/>
    <x v="1"/>
    <x v="0"/>
    <x v="136"/>
    <x v="0"/>
    <s v="Weekday"/>
  </r>
  <r>
    <s v="INV100958"/>
    <x v="130"/>
    <s v="CUST0305"/>
    <s v="Hemalatha Mudaliar"/>
    <x v="2"/>
    <s v="PRD125"/>
    <x v="31"/>
    <x v="6"/>
    <x v="38"/>
    <s v="FreshMart Lucknow Extension"/>
    <x v="2"/>
    <n v="562953"/>
    <n v="1.1428307514126401E-3"/>
    <s v="EMP0191"/>
    <s v="Thenmozhi Krishnan"/>
    <s v="Billing"/>
    <n v="3"/>
    <n v="219.39"/>
    <n v="15"/>
    <n v="98.73"/>
    <n v="643.36"/>
    <n v="586.32000000000005"/>
    <n v="57.04"/>
    <n v="8.8659537428500371E-2"/>
    <x v="3"/>
    <x v="1"/>
    <x v="0"/>
    <x v="60"/>
    <x v="2"/>
    <s v="Weekend"/>
  </r>
  <r>
    <s v="INV100962"/>
    <x v="49"/>
    <s v="CUST0663"/>
    <s v="Elango Raj"/>
    <x v="1"/>
    <s v="PRD011"/>
    <x v="86"/>
    <x v="9"/>
    <x v="75"/>
    <s v="FreshMart Kochi Colony"/>
    <x v="0"/>
    <n v="3928553"/>
    <n v="1.478508753731972E-4"/>
    <s v="EMP0004"/>
    <s v="Hema Chettiar"/>
    <s v="Sales"/>
    <n v="3"/>
    <n v="168.36"/>
    <n v="0"/>
    <n v="0"/>
    <n v="580.84"/>
    <n v="306.69"/>
    <n v="274.14999999999998"/>
    <n v="0.47198884374354377"/>
    <x v="3"/>
    <x v="1"/>
    <x v="1"/>
    <x v="137"/>
    <x v="0"/>
    <s v="Weekend"/>
  </r>
  <r>
    <s v="INV100971"/>
    <x v="103"/>
    <s v="CUST0522"/>
    <s v="Gayathri Naicker"/>
    <x v="1"/>
    <s v="PRD001"/>
    <x v="92"/>
    <x v="9"/>
    <x v="101"/>
    <s v="FreshMart Kochi Main Road"/>
    <x v="0"/>
    <n v="1018249"/>
    <n v="5.00408053432903E-4"/>
    <s v="EMP0089"/>
    <s v="Kalpana Balan"/>
    <s v="Cashier"/>
    <n v="2"/>
    <n v="299.73"/>
    <n v="15"/>
    <n v="89.92"/>
    <n v="509.54"/>
    <n v="369.48"/>
    <n v="140.06"/>
    <n v="0.27487537779173371"/>
    <x v="3"/>
    <x v="1"/>
    <x v="0"/>
    <x v="138"/>
    <x v="3"/>
    <s v="Weekday"/>
  </r>
  <r>
    <s v="INV100975"/>
    <x v="131"/>
    <s v="CUST0270"/>
    <s v="Banu Venkataraman"/>
    <x v="0"/>
    <s v="PRD022"/>
    <x v="10"/>
    <x v="0"/>
    <x v="78"/>
    <s v="FreshMart Mumbai Extension"/>
    <x v="1"/>
    <n v="520137"/>
    <n v="5.051592176676529E-3"/>
    <s v="EMP0155"/>
    <s v="Vijay Chandran"/>
    <s v="Cashier"/>
    <n v="6"/>
    <n v="448"/>
    <n v="15"/>
    <n v="403.2"/>
    <n v="2627.52"/>
    <n v="1916.22"/>
    <n v="711.3"/>
    <n v="0.27071154548776033"/>
    <x v="3"/>
    <x v="1"/>
    <x v="1"/>
    <x v="139"/>
    <x v="0"/>
    <s v="Weekend"/>
  </r>
  <r>
    <s v="INV100976"/>
    <x v="132"/>
    <s v="CUST0690"/>
    <s v="Banu Menon"/>
    <x v="2"/>
    <s v="PRD109"/>
    <x v="93"/>
    <x v="3"/>
    <x v="102"/>
    <s v="FreshMart Chandigarh Plaza"/>
    <x v="2"/>
    <n v="5078512"/>
    <n v="9.9544906066973953E-5"/>
    <s v="EMP0345"/>
    <s v="Chitra Murugan"/>
    <s v="Sales"/>
    <n v="4"/>
    <n v="157.97999999999999"/>
    <n v="20"/>
    <n v="126.38"/>
    <n v="505.54"/>
    <n v="551.79999999999995"/>
    <n v="-46.26"/>
    <n v="-9.1506112275982113E-2"/>
    <x v="3"/>
    <x v="1"/>
    <x v="1"/>
    <x v="140"/>
    <x v="1"/>
    <s v="Weekday"/>
  </r>
  <r>
    <s v="INV100978"/>
    <x v="133"/>
    <s v="CUST0398"/>
    <s v="Balamurugan Menon"/>
    <x v="0"/>
    <s v="PRD012"/>
    <x v="61"/>
    <x v="9"/>
    <x v="44"/>
    <s v="FreshMart Tiruppur Plaza"/>
    <x v="0"/>
    <n v="4650212"/>
    <n v="5.9868453309225474E-4"/>
    <s v="EMP0076"/>
    <s v="Meena Devi"/>
    <s v="Inventory"/>
    <n v="4"/>
    <n v="605.22"/>
    <n v="0"/>
    <n v="0"/>
    <n v="2784.01"/>
    <n v="1345.6"/>
    <n v="1438.41"/>
    <n v="0.5166684027715418"/>
    <x v="3"/>
    <x v="1"/>
    <x v="2"/>
    <x v="141"/>
    <x v="2"/>
    <s v="Weekend"/>
  </r>
  <r>
    <s v="INV100986"/>
    <x v="18"/>
    <s v="CUST0611"/>
    <s v="Vasanth Iyer"/>
    <x v="0"/>
    <s v="PRD098"/>
    <x v="94"/>
    <x v="4"/>
    <x v="61"/>
    <s v="FreshMart Ahmedabad Arcade"/>
    <x v="1"/>
    <n v="2632479"/>
    <n v="3.3165696668425467E-4"/>
    <s v="EMP0340"/>
    <s v="Nithya Subramaniam"/>
    <s v="Cashier"/>
    <n v="8"/>
    <n v="94.9"/>
    <n v="0"/>
    <n v="0"/>
    <n v="873.08"/>
    <n v="552.72"/>
    <n v="320.36"/>
    <n v="0.36693086544188391"/>
    <x v="3"/>
    <x v="1"/>
    <x v="1"/>
    <x v="142"/>
    <x v="2"/>
    <s v="Weekend"/>
  </r>
  <r>
    <s v="INV101003"/>
    <x v="44"/>
    <s v="CUST0490"/>
    <s v="Hema Gounder"/>
    <x v="0"/>
    <s v="PRD002"/>
    <x v="95"/>
    <x v="9"/>
    <x v="103"/>
    <s v="FreshMart Jaipur Colony"/>
    <x v="2"/>
    <n v="2471169"/>
    <n v="1.5632844212597357E-3"/>
    <s v="EMP0264"/>
    <s v="Bhavani Iyer"/>
    <s v="Sales"/>
    <n v="7"/>
    <n v="505.15"/>
    <n v="5"/>
    <n v="176.8"/>
    <n v="3863.14"/>
    <n v="1778.35"/>
    <n v="2084.79"/>
    <n v="0.5396620365816408"/>
    <x v="3"/>
    <x v="1"/>
    <x v="1"/>
    <x v="143"/>
    <x v="1"/>
    <s v="Weekend"/>
  </r>
  <r>
    <s v="INV101018"/>
    <x v="134"/>
    <s v="CUST0210"/>
    <s v="Anand Pandian"/>
    <x v="1"/>
    <s v="PRD028"/>
    <x v="48"/>
    <x v="1"/>
    <x v="104"/>
    <s v="FreshMart Salem Complex"/>
    <x v="0"/>
    <n v="4677332"/>
    <n v="2.0723566340811385E-4"/>
    <s v="EMP0247"/>
    <s v="Sudha Balan"/>
    <s v="Sales"/>
    <n v="3"/>
    <n v="380.12"/>
    <n v="15"/>
    <n v="171.05"/>
    <n v="969.31"/>
    <n v="929.94"/>
    <n v="39.369999999999997"/>
    <n v="4.0616521030423701E-2"/>
    <x v="3"/>
    <x v="1"/>
    <x v="2"/>
    <x v="144"/>
    <x v="0"/>
    <s v="Weekday"/>
  </r>
  <r>
    <s v="INV101031"/>
    <x v="80"/>
    <s v="CUST0289"/>
    <s v="Mala Naidu"/>
    <x v="1"/>
    <s v="PRD139"/>
    <x v="96"/>
    <x v="10"/>
    <x v="7"/>
    <s v="FreshMart Hyderabad Crossing"/>
    <x v="0"/>
    <n v="789602"/>
    <n v="6.6712090394907813E-4"/>
    <s v="EMP0350"/>
    <s v="Uma Pandian"/>
    <s v="Cashier"/>
    <n v="5"/>
    <n v="91.61"/>
    <n v="0"/>
    <n v="0"/>
    <n v="526.76"/>
    <n v="353.5"/>
    <n v="173.26"/>
    <n v="0.32891639456298882"/>
    <x v="3"/>
    <x v="1"/>
    <x v="1"/>
    <x v="76"/>
    <x v="2"/>
    <s v="Weekend"/>
  </r>
  <r>
    <s v="INV101039"/>
    <x v="135"/>
    <s v="CUST0530"/>
    <s v="Deepak Chettiar"/>
    <x v="1"/>
    <s v="PRD122"/>
    <x v="46"/>
    <x v="6"/>
    <x v="29"/>
    <s v="FreshMart Ahmedabad Hub"/>
    <x v="0"/>
    <n v="489039"/>
    <n v="2.1695611188473721E-4"/>
    <s v="EMP0235"/>
    <s v="Mani Chandran"/>
    <s v="Cashier"/>
    <n v="1"/>
    <n v="102.51"/>
    <n v="10"/>
    <n v="10.25"/>
    <n v="106.1"/>
    <n v="88.72"/>
    <n v="17.38"/>
    <n v="0.16380772855796419"/>
    <x v="3"/>
    <x v="1"/>
    <x v="1"/>
    <x v="46"/>
    <x v="1"/>
    <s v="Weekend"/>
  </r>
  <r>
    <s v="INV101041"/>
    <x v="118"/>
    <s v="CUST0051"/>
    <s v="Ovi Devi"/>
    <x v="0"/>
    <s v="PRD027"/>
    <x v="17"/>
    <x v="1"/>
    <x v="57"/>
    <s v="FreshMart Hyderabad Extension"/>
    <x v="0"/>
    <n v="2273658"/>
    <n v="3.6752229227086925E-4"/>
    <s v="EMP0060"/>
    <s v="Venkat Gupta"/>
    <s v="Sales"/>
    <n v="6"/>
    <n v="139.27000000000001"/>
    <n v="0"/>
    <n v="0"/>
    <n v="835.62"/>
    <n v="641.94000000000005"/>
    <n v="193.68"/>
    <n v="0.23177999569182164"/>
    <x v="3"/>
    <x v="1"/>
    <x v="2"/>
    <x v="145"/>
    <x v="3"/>
    <s v="Weekday"/>
  </r>
  <r>
    <s v="INV101048"/>
    <x v="136"/>
    <s v="CUST0394"/>
    <s v="Sudha Mudaliar"/>
    <x v="0"/>
    <s v="PRD077"/>
    <x v="97"/>
    <x v="2"/>
    <x v="105"/>
    <s v="FreshMart Kanpur Gardens"/>
    <x v="2"/>
    <n v="2474333"/>
    <n v="1.4832280052846564E-4"/>
    <s v="EMP0114"/>
    <s v="Devi Krishnan"/>
    <s v="Store Manager"/>
    <n v="4"/>
    <n v="96.58"/>
    <n v="5"/>
    <n v="19.32"/>
    <n v="367"/>
    <n v="272.68"/>
    <n v="94.32"/>
    <n v="0.25700272479564029"/>
    <x v="3"/>
    <x v="1"/>
    <x v="1"/>
    <x v="146"/>
    <x v="0"/>
    <s v="Weekday"/>
  </r>
  <r>
    <s v="INV101050"/>
    <x v="83"/>
    <s v="CUST0329"/>
    <s v="Usha Krishnan"/>
    <x v="0"/>
    <s v="PRD106"/>
    <x v="69"/>
    <x v="3"/>
    <x v="26"/>
    <s v="FreshMart Chennai Gardens"/>
    <x v="0"/>
    <n v="1922335"/>
    <n v="9.1767043725469284E-4"/>
    <s v="EMP0122"/>
    <s v="Rajesh Chettiar"/>
    <s v="Cashier"/>
    <n v="7"/>
    <n v="257.81"/>
    <n v="15"/>
    <n v="270.7"/>
    <n v="1764.07"/>
    <n v="1374.1"/>
    <n v="389.97"/>
    <n v="0.22106265624379987"/>
    <x v="3"/>
    <x v="1"/>
    <x v="0"/>
    <x v="147"/>
    <x v="2"/>
    <s v="Weekend"/>
  </r>
  <r>
    <s v="INV101054"/>
    <x v="137"/>
    <s v="CUST0021"/>
    <s v="Balamurugan Rao"/>
    <x v="1"/>
    <s v="PRD052"/>
    <x v="98"/>
    <x v="5"/>
    <x v="93"/>
    <s v="FreshMart Coimbatore Colony"/>
    <x v="1"/>
    <n v="516958"/>
    <n v="1.5255011045384732E-3"/>
    <s v="EMP0133"/>
    <s v="Deepak Naicker"/>
    <s v="Sales"/>
    <n v="3"/>
    <n v="328.59"/>
    <n v="20"/>
    <n v="197.15"/>
    <n v="788.62"/>
    <n v="766.47"/>
    <n v="22.15"/>
    <n v="2.8087038117217415E-2"/>
    <x v="3"/>
    <x v="1"/>
    <x v="1"/>
    <x v="148"/>
    <x v="2"/>
    <s v="Weekday"/>
  </r>
  <r>
    <s v="INV101059"/>
    <x v="13"/>
    <s v="CUST0483"/>
    <s v="Deepak Chandran"/>
    <x v="1"/>
    <s v="PRD022"/>
    <x v="10"/>
    <x v="0"/>
    <x v="75"/>
    <s v="FreshMart Kochi Colony"/>
    <x v="0"/>
    <n v="3928553"/>
    <n v="2.0930098181187832E-4"/>
    <s v="EMP0004"/>
    <s v="Hema Chettiar"/>
    <s v="Sales"/>
    <n v="2"/>
    <n v="397.22"/>
    <n v="10"/>
    <n v="79.44"/>
    <n v="822.25"/>
    <n v="638.74"/>
    <n v="183.51"/>
    <n v="0.22318029796290664"/>
    <x v="3"/>
    <x v="1"/>
    <x v="1"/>
    <x v="149"/>
    <x v="0"/>
    <s v="Weekend"/>
  </r>
  <r>
    <s v="INV101066"/>
    <x v="6"/>
    <s v="CUST0619"/>
    <s v="Thenmozhi Gupta"/>
    <x v="1"/>
    <s v="PRD135"/>
    <x v="77"/>
    <x v="7"/>
    <x v="106"/>
    <s v="FreshMart Bengaluru Nagar"/>
    <x v="0"/>
    <n v="517547"/>
    <n v="3.0326714288750585E-3"/>
    <s v="EMP0110"/>
    <s v="Nandhini Chandran"/>
    <s v="Cashier"/>
    <n v="4"/>
    <n v="379.12"/>
    <n v="10"/>
    <n v="151.65"/>
    <n v="1569.55"/>
    <n v="1172.2"/>
    <n v="397.35"/>
    <n v="0.25316173425504129"/>
    <x v="3"/>
    <x v="1"/>
    <x v="1"/>
    <x v="150"/>
    <x v="0"/>
    <s v="Weekend"/>
  </r>
  <r>
    <s v="INV101073"/>
    <x v="83"/>
    <s v="CUST0516"/>
    <s v="Bhuvana Venkataraman"/>
    <x v="0"/>
    <s v="PRD001"/>
    <x v="92"/>
    <x v="9"/>
    <x v="59"/>
    <s v="FreshMart Mysuru Square"/>
    <x v="0"/>
    <n v="4282083"/>
    <n v="5.9542517041355806E-4"/>
    <s v="EMP0082"/>
    <s v="Nirmala Krishnan"/>
    <s v="Store Manager"/>
    <n v="8"/>
    <n v="307.93"/>
    <n v="10"/>
    <n v="246.34"/>
    <n v="2549.66"/>
    <n v="1477.92"/>
    <n v="1071.74"/>
    <n v="0.42034624224406392"/>
    <x v="3"/>
    <x v="1"/>
    <x v="0"/>
    <x v="27"/>
    <x v="1"/>
    <s v="Weekend"/>
  </r>
  <r>
    <s v="INV101076"/>
    <x v="138"/>
    <s v="CUST0259"/>
    <s v="Mani Pandian"/>
    <x v="1"/>
    <s v="PRD026"/>
    <x v="99"/>
    <x v="1"/>
    <x v="107"/>
    <s v="FreshMart Nagpur Colony"/>
    <x v="1"/>
    <n v="2297282"/>
    <n v="2.8702614655057583E-4"/>
    <s v="EMP0237"/>
    <s v="Madhavan Naidu"/>
    <s v="Inventory"/>
    <n v="2"/>
    <n v="329.69"/>
    <n v="0"/>
    <n v="0"/>
    <n v="659.38"/>
    <n v="494.5"/>
    <n v="164.88"/>
    <n v="0.25005308016621675"/>
    <x v="3"/>
    <x v="0"/>
    <x v="2"/>
    <x v="151"/>
    <x v="3"/>
    <s v="Weekday"/>
  </r>
  <r>
    <s v="INV101091"/>
    <x v="87"/>
    <s v="CUST0518"/>
    <s v="Raghav Kumar"/>
    <x v="0"/>
    <s v="PRD002"/>
    <x v="95"/>
    <x v="9"/>
    <x v="34"/>
    <s v="FreshMart Kochi Circle"/>
    <x v="0"/>
    <n v="4405163"/>
    <n v="5.8316343799310038E-4"/>
    <s v="EMP0297"/>
    <s v="Kishore Naidu"/>
    <s v="Sales"/>
    <n v="6"/>
    <n v="450.69"/>
    <n v="5"/>
    <n v="135.21"/>
    <n v="2568.9299999999998"/>
    <n v="1524.3"/>
    <n v="1044.6300000000001"/>
    <n v="0.40664011864862032"/>
    <x v="3"/>
    <x v="1"/>
    <x v="1"/>
    <x v="152"/>
    <x v="0"/>
    <s v="Weekday"/>
  </r>
  <r>
    <s v="INV101095"/>
    <x v="97"/>
    <s v="CUST0340"/>
    <s v="Anand Prabhu"/>
    <x v="0"/>
    <s v="PRD123"/>
    <x v="65"/>
    <x v="6"/>
    <x v="83"/>
    <s v="FreshMart Pune Enclave"/>
    <x v="1"/>
    <n v="2124862"/>
    <n v="5.6039874589502753E-4"/>
    <s v="EMP0196"/>
    <s v="Elango Sekar"/>
    <s v="Operations"/>
    <n v="5"/>
    <n v="207.09"/>
    <n v="0"/>
    <n v="0"/>
    <n v="1190.77"/>
    <n v="792.15"/>
    <n v="398.62"/>
    <n v="0.33475818168076121"/>
    <x v="3"/>
    <x v="1"/>
    <x v="1"/>
    <x v="61"/>
    <x v="2"/>
    <s v="Weekend"/>
  </r>
  <r>
    <s v="INV101107"/>
    <x v="139"/>
    <s v="CUST0401"/>
    <s v="Gayathri Prabhu"/>
    <x v="1"/>
    <s v="PRD104"/>
    <x v="100"/>
    <x v="4"/>
    <x v="80"/>
    <s v="FreshMart Pune Junction"/>
    <x v="1"/>
    <n v="542771"/>
    <n v="1.7606872880091234E-3"/>
    <s v="EMP0319"/>
    <s v="Harini Kumar"/>
    <s v="Cashier"/>
    <n v="5"/>
    <n v="191.13"/>
    <n v="0"/>
    <n v="0"/>
    <n v="955.65"/>
    <n v="767.1"/>
    <n v="188.55"/>
    <n v="0.19730026683409199"/>
    <x v="3"/>
    <x v="1"/>
    <x v="1"/>
    <x v="123"/>
    <x v="0"/>
    <s v="Weekday"/>
  </r>
  <r>
    <s v="INV101117"/>
    <x v="140"/>
    <s v="CUST0161"/>
    <s v="Karthik Velan"/>
    <x v="0"/>
    <s v="PRD026"/>
    <x v="99"/>
    <x v="1"/>
    <x v="95"/>
    <s v="FreshMart Erode Heights"/>
    <x v="0"/>
    <n v="486040"/>
    <n v="2.4395728746605216E-3"/>
    <s v="EMP0014"/>
    <s v="Devi Rao"/>
    <s v="Billing"/>
    <n v="3"/>
    <n v="361.78"/>
    <n v="5"/>
    <n v="54.27"/>
    <n v="1185.73"/>
    <n v="741.75"/>
    <n v="443.98"/>
    <n v="0.3744360014505832"/>
    <x v="3"/>
    <x v="1"/>
    <x v="1"/>
    <x v="153"/>
    <x v="3"/>
    <s v="Weekend"/>
  </r>
  <r>
    <s v="INV101122"/>
    <x v="93"/>
    <s v="CUST0464"/>
    <s v="Gopal Sharma"/>
    <x v="1"/>
    <s v="PRD135"/>
    <x v="77"/>
    <x v="7"/>
    <x v="84"/>
    <s v="FreshMart Chennai Central"/>
    <x v="0"/>
    <n v="471467"/>
    <n v="2.7742344639179414E-3"/>
    <s v="EMP0150"/>
    <s v="Dhanya Iyer"/>
    <s v="Operations"/>
    <n v="3"/>
    <n v="379.12"/>
    <n v="0"/>
    <n v="0"/>
    <n v="1307.96"/>
    <n v="879.15"/>
    <n v="428.81"/>
    <n v="0.32784641732163061"/>
    <x v="3"/>
    <x v="1"/>
    <x v="0"/>
    <x v="9"/>
    <x v="0"/>
    <s v="Weekend"/>
  </r>
  <r>
    <s v="INV101135"/>
    <x v="141"/>
    <s v="CUST0538"/>
    <s v="Hemalatha Velan"/>
    <x v="2"/>
    <s v="PRD033"/>
    <x v="13"/>
    <x v="1"/>
    <x v="108"/>
    <s v="FreshMart Guwahati Extension"/>
    <x v="3"/>
    <n v="4606432"/>
    <n v="9.439844113621996E-5"/>
    <s v="EMP0093"/>
    <s v="Devi Pillai"/>
    <s v="Cashier"/>
    <n v="2"/>
    <n v="217.42"/>
    <n v="0"/>
    <n v="0"/>
    <n v="434.84"/>
    <n v="354.06"/>
    <n v="80.78"/>
    <n v="0.18576947842884742"/>
    <x v="3"/>
    <x v="1"/>
    <x v="1"/>
    <x v="154"/>
    <x v="0"/>
    <s v="Weekday"/>
  </r>
  <r>
    <s v="INV101146"/>
    <x v="142"/>
    <s v="CUST0436"/>
    <s v="Hari Pillai"/>
    <x v="0"/>
    <s v="PRD026"/>
    <x v="99"/>
    <x v="1"/>
    <x v="11"/>
    <s v="FreshMart Tiruppur Heights"/>
    <x v="0"/>
    <n v="2525315"/>
    <n v="1.0268065568057848E-3"/>
    <s v="EMP0007"/>
    <s v="Udhay Selvam"/>
    <s v="Billing"/>
    <n v="7"/>
    <n v="370.43"/>
    <n v="0"/>
    <n v="0"/>
    <n v="2593.0100000000002"/>
    <n v="1730.75"/>
    <n v="862.26"/>
    <n v="0.33253246227357391"/>
    <x v="3"/>
    <x v="1"/>
    <x v="1"/>
    <x v="155"/>
    <x v="2"/>
    <s v="Weekday"/>
  </r>
  <r>
    <s v="INV101147"/>
    <x v="99"/>
    <s v="CUST0250"/>
    <s v="Nirmala Mudaliar"/>
    <x v="2"/>
    <s v="PRD133"/>
    <x v="14"/>
    <x v="7"/>
    <x v="109"/>
    <s v="FreshMart Chandigarh Square"/>
    <x v="2"/>
    <n v="2062251"/>
    <n v="1.7058059372986118E-4"/>
    <s v="EMP0277"/>
    <s v="Arun Velan"/>
    <s v="Cashier"/>
    <n v="4"/>
    <n v="80.5"/>
    <n v="5"/>
    <n v="16.100000000000001"/>
    <n v="351.78"/>
    <n v="249"/>
    <n v="102.78"/>
    <n v="0.29217124339075562"/>
    <x v="3"/>
    <x v="1"/>
    <x v="1"/>
    <x v="156"/>
    <x v="0"/>
    <s v="Weekend"/>
  </r>
  <r>
    <s v="INV101151"/>
    <x v="143"/>
    <s v="CUST0493"/>
    <s v="Elango Nair"/>
    <x v="0"/>
    <s v="PRD091"/>
    <x v="101"/>
    <x v="8"/>
    <x v="7"/>
    <s v="FreshMart Hyderabad Crossing"/>
    <x v="0"/>
    <n v="789602"/>
    <n v="1.9088097547878553E-3"/>
    <s v="EMP0350"/>
    <s v="Uma Pandian"/>
    <s v="Cashier"/>
    <n v="4"/>
    <n v="376.8"/>
    <n v="0"/>
    <n v="0"/>
    <n v="1507.2"/>
    <n v="1206.28"/>
    <n v="300.92"/>
    <n v="0.19965498938428874"/>
    <x v="3"/>
    <x v="1"/>
    <x v="1"/>
    <x v="157"/>
    <x v="0"/>
    <s v="Weekday"/>
  </r>
  <r>
    <s v="INV101153"/>
    <x v="71"/>
    <s v="CUST0502"/>
    <s v="Dhanya Sekar"/>
    <x v="2"/>
    <s v="PRD093"/>
    <x v="4"/>
    <x v="4"/>
    <x v="110"/>
    <s v="FreshMart Madurai Gardens"/>
    <x v="0"/>
    <n v="503493"/>
    <n v="8.3947542468316343E-4"/>
    <s v="EMP0275"/>
    <s v="Tara Kumar"/>
    <s v="Billing"/>
    <n v="4"/>
    <n v="96.72"/>
    <n v="5"/>
    <n v="19.34"/>
    <n v="422.67"/>
    <n v="319.27999999999997"/>
    <n v="103.39"/>
    <n v="0.24461163555492463"/>
    <x v="3"/>
    <x v="1"/>
    <x v="1"/>
    <x v="158"/>
    <x v="2"/>
    <s v="Weekend"/>
  </r>
  <r>
    <s v="INV101167"/>
    <x v="81"/>
    <s v="CUST0210"/>
    <s v="Anand Pandian"/>
    <x v="1"/>
    <s v="PRD099"/>
    <x v="72"/>
    <x v="4"/>
    <x v="17"/>
    <s v="FreshMart Coimbatore Heights"/>
    <x v="0"/>
    <n v="5159296"/>
    <n v="7.7735411963182575E-5"/>
    <s v="EMP0046"/>
    <s v="Pandi Subramaniam"/>
    <s v="Sales"/>
    <n v="1"/>
    <n v="401.06"/>
    <n v="0"/>
    <n v="0"/>
    <n v="401.06"/>
    <n v="347.47"/>
    <n v="53.59"/>
    <n v="0.13362090460280257"/>
    <x v="3"/>
    <x v="1"/>
    <x v="1"/>
    <x v="159"/>
    <x v="1"/>
    <s v="Weekday"/>
  </r>
  <r>
    <s v="INV101172"/>
    <x v="144"/>
    <s v="CUST0660"/>
    <s v="Hariharan Iyer"/>
    <x v="2"/>
    <s v="PRD117"/>
    <x v="82"/>
    <x v="6"/>
    <x v="87"/>
    <s v="FreshMart Ahmedabad Hub"/>
    <x v="1"/>
    <n v="817396"/>
    <n v="1.1160930564866967E-3"/>
    <s v="EMP0294"/>
    <s v="Meena Prabhu"/>
    <s v="Store Manager"/>
    <n v="4"/>
    <n v="268.32"/>
    <n v="15"/>
    <n v="160.99"/>
    <n v="912.29"/>
    <n v="965.76"/>
    <n v="-53.47"/>
    <n v="-5.8610748775060562E-2"/>
    <x v="3"/>
    <x v="1"/>
    <x v="2"/>
    <x v="160"/>
    <x v="2"/>
    <s v="Weekday"/>
  </r>
  <r>
    <s v="INV101190"/>
    <x v="80"/>
    <s v="CUST0611"/>
    <s v="Vasanth Iyer"/>
    <x v="0"/>
    <s v="PRD104"/>
    <x v="100"/>
    <x v="4"/>
    <x v="26"/>
    <s v="FreshMart Chennai Gardens"/>
    <x v="0"/>
    <n v="1922335"/>
    <n v="5.4521714477445389E-4"/>
    <s v="EMP0122"/>
    <s v="Rajesh Chettiar"/>
    <s v="Cashier"/>
    <n v="5"/>
    <n v="191.87"/>
    <n v="5"/>
    <n v="47.97"/>
    <n v="1048.0899999999999"/>
    <n v="767.1"/>
    <n v="280.99"/>
    <n v="0.26809720539266668"/>
    <x v="3"/>
    <x v="1"/>
    <x v="1"/>
    <x v="161"/>
    <x v="1"/>
    <s v="Weekend"/>
  </r>
  <r>
    <s v="INV101197"/>
    <x v="145"/>
    <s v="CUST0670"/>
    <s v="Balaji Krishnan"/>
    <x v="2"/>
    <s v="PRD023"/>
    <x v="102"/>
    <x v="0"/>
    <x v="70"/>
    <s v="FreshMart Hyderabad Main Road"/>
    <x v="0"/>
    <n v="970105"/>
    <n v="1.6229583395611816E-3"/>
    <s v="EMP0308"/>
    <s v="Thenmozhi Selvam"/>
    <s v="Cashier"/>
    <n v="4"/>
    <n v="342.27"/>
    <n v="0"/>
    <n v="0"/>
    <n v="1574.44"/>
    <n v="1064.4000000000001"/>
    <n v="510.04"/>
    <n v="0.32395010289372728"/>
    <x v="3"/>
    <x v="1"/>
    <x v="0"/>
    <x v="162"/>
    <x v="2"/>
    <s v="Weekend"/>
  </r>
  <r>
    <s v="INV101199"/>
    <x v="146"/>
    <s v="CUST0172"/>
    <s v="Devi Gounder"/>
    <x v="1"/>
    <s v="PRD087"/>
    <x v="19"/>
    <x v="8"/>
    <x v="21"/>
    <s v="FreshMart Coimbatore Main Road"/>
    <x v="0"/>
    <n v="456496"/>
    <n v="7.1836335915320183E-4"/>
    <s v="EMP0233"/>
    <s v="Sangeetha Balan"/>
    <s v="Sales"/>
    <n v="5"/>
    <n v="71.290000000000006"/>
    <n v="20"/>
    <n v="71.290000000000006"/>
    <n v="327.93"/>
    <n v="296.85000000000002"/>
    <n v="31.08"/>
    <n v="9.4776324215533794E-2"/>
    <x v="3"/>
    <x v="1"/>
    <x v="1"/>
    <x v="163"/>
    <x v="2"/>
    <s v="Weekend"/>
  </r>
  <r>
    <s v="INV101203"/>
    <x v="147"/>
    <s v="CUST0654"/>
    <s v="Gokul Sekar"/>
    <x v="0"/>
    <s v="PRD030"/>
    <x v="9"/>
    <x v="1"/>
    <x v="111"/>
    <s v="FreshMart Nagpur Arcade"/>
    <x v="1"/>
    <n v="1069200"/>
    <n v="5.9637111859334082E-4"/>
    <s v="EMP0259"/>
    <s v="Ramesh Sekar"/>
    <s v="Inventory"/>
    <n v="4"/>
    <n v="187.54"/>
    <n v="15"/>
    <n v="112.52"/>
    <n v="637.64"/>
    <n v="568"/>
    <n v="69.64"/>
    <n v="0.10921523116492064"/>
    <x v="3"/>
    <x v="1"/>
    <x v="1"/>
    <x v="125"/>
    <x v="2"/>
    <s v="Weekday"/>
  </r>
  <r>
    <s v="INV101212"/>
    <x v="148"/>
    <s v="CUST0354"/>
    <s v="Hemalatha Gounder"/>
    <x v="1"/>
    <s v="PRD014"/>
    <x v="67"/>
    <x v="0"/>
    <x v="28"/>
    <s v="FreshMart Bengaluru Square"/>
    <x v="0"/>
    <n v="2183318"/>
    <n v="1.9907773398103253E-4"/>
    <s v="EMP0152"/>
    <s v="Thiru Varma"/>
    <s v="Store Manager"/>
    <n v="1"/>
    <n v="434.65"/>
    <n v="0"/>
    <n v="0"/>
    <n v="434.65"/>
    <n v="351.63"/>
    <n v="83.02"/>
    <n v="0.19100425629817094"/>
    <x v="3"/>
    <x v="1"/>
    <x v="1"/>
    <x v="164"/>
    <x v="2"/>
    <s v="Weekday"/>
  </r>
  <r>
    <s v="INV101213"/>
    <x v="149"/>
    <s v="CUST0214"/>
    <s v="Thenmozhi Reddy"/>
    <x v="2"/>
    <s v="PRD006"/>
    <x v="30"/>
    <x v="9"/>
    <x v="105"/>
    <s v="FreshMart Kanpur Gardens"/>
    <x v="2"/>
    <n v="2474333"/>
    <n v="1.3884954046201542E-4"/>
    <s v="EMP0088"/>
    <s v="Nithya Rao"/>
    <s v="Cashier"/>
    <n v="1"/>
    <n v="343.56"/>
    <n v="0"/>
    <n v="0"/>
    <n v="343.56"/>
    <n v="216.32"/>
    <n v="127.24"/>
    <n v="0.37035743392711606"/>
    <x v="3"/>
    <x v="1"/>
    <x v="1"/>
    <x v="55"/>
    <x v="3"/>
    <s v="Weekday"/>
  </r>
  <r>
    <s v="INV101215"/>
    <x v="44"/>
    <s v="CUST0545"/>
    <s v="Prakash Mudaliar"/>
    <x v="2"/>
    <s v="PRD055"/>
    <x v="103"/>
    <x v="5"/>
    <x v="112"/>
    <s v="FreshMart Kochi Extension"/>
    <x v="0"/>
    <n v="5240750"/>
    <n v="4.9431856127462673E-5"/>
    <s v="EMP0228"/>
    <s v="Poornima Naidu"/>
    <s v="Sales"/>
    <n v="2"/>
    <n v="125.15"/>
    <n v="10"/>
    <n v="25.03"/>
    <n v="259.06"/>
    <n v="191.4"/>
    <n v="67.66"/>
    <n v="0.26117501737049331"/>
    <x v="3"/>
    <x v="1"/>
    <x v="2"/>
    <x v="165"/>
    <x v="2"/>
    <s v="Weekend"/>
  </r>
  <r>
    <s v="INV101226"/>
    <x v="150"/>
    <s v="CUST0277"/>
    <s v="Senthil Kumar"/>
    <x v="0"/>
    <s v="PRD021"/>
    <x v="15"/>
    <x v="0"/>
    <x v="85"/>
    <s v="FreshMart Mysuru Market"/>
    <x v="0"/>
    <n v="577743"/>
    <n v="3.959026764495632E-4"/>
    <s v="EMP0043"/>
    <s v="Suresh Reddy"/>
    <s v="Cashier"/>
    <n v="5"/>
    <n v="39.78"/>
    <n v="0"/>
    <n v="0"/>
    <n v="228.73"/>
    <n v="162"/>
    <n v="66.73"/>
    <n v="0.29174135443536048"/>
    <x v="3"/>
    <x v="1"/>
    <x v="1"/>
    <x v="142"/>
    <x v="2"/>
    <s v="Weekend"/>
  </r>
  <r>
    <s v="INV101232"/>
    <x v="151"/>
    <s v="CUST0028"/>
    <s v="Nithya Pillai"/>
    <x v="2"/>
    <s v="PRD034"/>
    <x v="84"/>
    <x v="1"/>
    <x v="101"/>
    <s v="FreshMart Kochi Main Road"/>
    <x v="0"/>
    <n v="1018249"/>
    <n v="3.383848155019057E-4"/>
    <s v="EMP0151"/>
    <s v="Arun Subramaniam"/>
    <s v="Billing"/>
    <n v="3"/>
    <n v="124.84"/>
    <n v="20"/>
    <n v="74.900000000000006"/>
    <n v="344.56"/>
    <n v="292.05"/>
    <n v="52.51"/>
    <n v="0.1523972602739726"/>
    <x v="3"/>
    <x v="0"/>
    <x v="1"/>
    <x v="166"/>
    <x v="1"/>
    <s v="Weekend"/>
  </r>
  <r>
    <s v="INV101240"/>
    <x v="78"/>
    <s v="CUST0193"/>
    <s v="Ilango Nathan"/>
    <x v="2"/>
    <s v="PRD052"/>
    <x v="98"/>
    <x v="5"/>
    <x v="113"/>
    <s v="FreshMart Bengaluru Enclave"/>
    <x v="0"/>
    <n v="569084"/>
    <n v="1.1548031573546259E-3"/>
    <s v="EMP0058"/>
    <s v="Senthil Raj"/>
    <s v="Cashier"/>
    <n v="2"/>
    <n v="328.59"/>
    <n v="0"/>
    <n v="0"/>
    <n v="657.18"/>
    <n v="510.98"/>
    <n v="146.19999999999999"/>
    <n v="0.22246568672205483"/>
    <x v="3"/>
    <x v="1"/>
    <x v="2"/>
    <x v="167"/>
    <x v="0"/>
    <s v="Weekday"/>
  </r>
  <r>
    <s v="INV101244"/>
    <x v="152"/>
    <s v="CUST0679"/>
    <s v="Thiru Prabhu"/>
    <x v="1"/>
    <s v="PRD019"/>
    <x v="35"/>
    <x v="0"/>
    <x v="89"/>
    <s v="FreshMart Salem Bypass"/>
    <x v="0"/>
    <n v="5200952"/>
    <n v="1.7263762480407432E-4"/>
    <s v="EMP0115"/>
    <s v="Vasanth Menon"/>
    <s v="Store Manager"/>
    <n v="2"/>
    <n v="448.94"/>
    <n v="0"/>
    <n v="0"/>
    <n v="897.88"/>
    <n v="760.16"/>
    <n v="137.72"/>
    <n v="0.1533835256381699"/>
    <x v="3"/>
    <x v="1"/>
    <x v="0"/>
    <x v="168"/>
    <x v="1"/>
    <s v="Weekday"/>
  </r>
  <r>
    <s v="INV101250"/>
    <x v="153"/>
    <s v="CUST0625"/>
    <s v="Kishore Prabhu"/>
    <x v="1"/>
    <s v="PRD048"/>
    <x v="104"/>
    <x v="5"/>
    <x v="114"/>
    <s v="FreshMart Bengaluru Junction"/>
    <x v="0"/>
    <n v="4116030"/>
    <n v="1.960432747088821E-4"/>
    <s v="EMP0163"/>
    <s v="Revathi Raj"/>
    <s v="Cashier"/>
    <n v="5"/>
    <n v="147.72"/>
    <n v="5"/>
    <n v="36.93"/>
    <n v="806.92"/>
    <n v="546.04999999999995"/>
    <n v="260.87"/>
    <n v="0.32329103256828434"/>
    <x v="3"/>
    <x v="1"/>
    <x v="1"/>
    <x v="169"/>
    <x v="2"/>
    <s v="Weekend"/>
  </r>
  <r>
    <s v="INV101251"/>
    <x v="106"/>
    <s v="CUST0229"/>
    <s v="Gayathri Kumar"/>
    <x v="1"/>
    <s v="PRD128"/>
    <x v="105"/>
    <x v="7"/>
    <x v="74"/>
    <s v="FreshMart Surat Crossing"/>
    <x v="1"/>
    <n v="5188197"/>
    <n v="1.3464793260548896E-4"/>
    <s v="EMP0145"/>
    <s v="Ilango Reddy"/>
    <s v="Cashier"/>
    <n v="3"/>
    <n v="253.11"/>
    <n v="20"/>
    <n v="151.87"/>
    <n v="698.58"/>
    <n v="572.22"/>
    <n v="126.36"/>
    <n v="0.18088121618139655"/>
    <x v="3"/>
    <x v="1"/>
    <x v="0"/>
    <x v="170"/>
    <x v="2"/>
    <s v="Weekend"/>
  </r>
  <r>
    <s v="INV101254"/>
    <x v="42"/>
    <s v="CUST0527"/>
    <s v="Gopal Varma"/>
    <x v="0"/>
    <s v="PRD016"/>
    <x v="34"/>
    <x v="0"/>
    <x v="60"/>
    <s v="FreshMart Surat Hub"/>
    <x v="1"/>
    <n v="2213249"/>
    <n v="2.0376378798770496E-4"/>
    <s v="EMP0063"/>
    <s v="Lakshmi Devi"/>
    <s v="Store Manager"/>
    <n v="6"/>
    <n v="65.36"/>
    <n v="0"/>
    <n v="0"/>
    <n v="450.98"/>
    <n v="288.89999999999998"/>
    <n v="162.08000000000001"/>
    <n v="0.35939509512616968"/>
    <x v="3"/>
    <x v="1"/>
    <x v="2"/>
    <x v="171"/>
    <x v="1"/>
    <s v="Weekend"/>
  </r>
  <r>
    <s v="INV101256"/>
    <x v="154"/>
    <s v="CUST0315"/>
    <s v="Aishwarya Varma"/>
    <x v="1"/>
    <s v="PRD080"/>
    <x v="106"/>
    <x v="2"/>
    <x v="81"/>
    <s v="FreshMart Tiruppur Colony"/>
    <x v="0"/>
    <n v="977898"/>
    <n v="8.0352961147277116E-4"/>
    <s v="EMP0097"/>
    <s v="Hari Pandian"/>
    <s v="Billing"/>
    <n v="3"/>
    <n v="275.70999999999998"/>
    <n v="5"/>
    <n v="41.36"/>
    <n v="785.77"/>
    <n v="618.9"/>
    <n v="166.87"/>
    <n v="0.21236494139506473"/>
    <x v="3"/>
    <x v="1"/>
    <x v="1"/>
    <x v="64"/>
    <x v="0"/>
    <s v="Weekday"/>
  </r>
  <r>
    <s v="INV101258"/>
    <x v="155"/>
    <s v="CUST0526"/>
    <s v="Deepa Krishnan"/>
    <x v="2"/>
    <s v="PRD034"/>
    <x v="84"/>
    <x v="1"/>
    <x v="102"/>
    <s v="FreshMart Chandigarh Plaza"/>
    <x v="2"/>
    <n v="5078512"/>
    <n v="8.3579599693768569E-5"/>
    <s v="EMP0345"/>
    <s v="Chitra Murugan"/>
    <s v="Sales"/>
    <n v="4"/>
    <n v="124.84"/>
    <n v="15"/>
    <n v="74.900000000000006"/>
    <n v="424.46"/>
    <n v="389.4"/>
    <n v="35.06"/>
    <n v="8.2599067049898708E-2"/>
    <x v="3"/>
    <x v="1"/>
    <x v="2"/>
    <x v="72"/>
    <x v="2"/>
    <s v="Weekday"/>
  </r>
  <r>
    <s v="INV101269"/>
    <x v="107"/>
    <s v="CUST0312"/>
    <s v="Tara Sharma"/>
    <x v="0"/>
    <s v="PRD143"/>
    <x v="107"/>
    <x v="10"/>
    <x v="84"/>
    <s v="FreshMart Chennai Central"/>
    <x v="0"/>
    <n v="471467"/>
    <n v="2.059465455694672E-3"/>
    <s v="EMP0150"/>
    <s v="Dhanya Iyer"/>
    <s v="Operations"/>
    <n v="4"/>
    <n v="211.08"/>
    <n v="0"/>
    <n v="0"/>
    <n v="970.97"/>
    <n v="622.6"/>
    <n v="348.37"/>
    <n v="0.35878554435255466"/>
    <x v="3"/>
    <x v="1"/>
    <x v="0"/>
    <x v="172"/>
    <x v="0"/>
    <s v="Weekend"/>
  </r>
  <r>
    <s v="INV101277"/>
    <x v="22"/>
    <s v="CUST0277"/>
    <s v="Senthil Kumar"/>
    <x v="0"/>
    <s v="PRD025"/>
    <x v="1"/>
    <x v="1"/>
    <x v="6"/>
    <s v="FreshMart Surat Junction"/>
    <x v="1"/>
    <n v="2138213"/>
    <n v="1.4144334544781087E-3"/>
    <s v="EMP0316"/>
    <s v="Karthik Sekar"/>
    <s v="Billing"/>
    <n v="8"/>
    <n v="420.05"/>
    <n v="10"/>
    <n v="336.04"/>
    <n v="3024.36"/>
    <n v="2287.1999999999998"/>
    <n v="737.16"/>
    <n v="0.24374082450501922"/>
    <x v="3"/>
    <x v="1"/>
    <x v="0"/>
    <x v="173"/>
    <x v="3"/>
    <s v="Weekday"/>
  </r>
  <r>
    <s v="INV101281"/>
    <x v="156"/>
    <s v="CUST0346"/>
    <s v="Thenmozhi Devi"/>
    <x v="0"/>
    <s v="PRD005"/>
    <x v="44"/>
    <x v="9"/>
    <x v="24"/>
    <s v="FreshMart Bengaluru Market"/>
    <x v="0"/>
    <n v="4760462"/>
    <n v="3.5960165210855582E-4"/>
    <s v="EMP0114"/>
    <s v="Devi Krishnan"/>
    <s v="Store Manager"/>
    <n v="6"/>
    <n v="356.64"/>
    <n v="20"/>
    <n v="427.97"/>
    <n v="1711.87"/>
    <n v="1231.6199999999999"/>
    <n v="480.25"/>
    <n v="0.28054116258828066"/>
    <x v="3"/>
    <x v="1"/>
    <x v="1"/>
    <x v="115"/>
    <x v="1"/>
    <s v="Weekday"/>
  </r>
  <r>
    <s v="INV101282"/>
    <x v="157"/>
    <s v="CUST0477"/>
    <s v="Malathi Gupta"/>
    <x v="0"/>
    <s v="PRD020"/>
    <x v="80"/>
    <x v="0"/>
    <x v="114"/>
    <s v="FreshMart Bengaluru Junction"/>
    <x v="0"/>
    <n v="4116030"/>
    <n v="2.1364275770584763E-4"/>
    <s v="EMP0163"/>
    <s v="Revathi Raj"/>
    <s v="Cashier"/>
    <n v="8"/>
    <n v="109.92"/>
    <n v="0"/>
    <n v="0"/>
    <n v="879.36"/>
    <n v="688.4"/>
    <n v="190.96"/>
    <n v="0.21715793304221254"/>
    <x v="3"/>
    <x v="1"/>
    <x v="1"/>
    <x v="174"/>
    <x v="3"/>
    <s v="Weekday"/>
  </r>
  <r>
    <s v="INV101295"/>
    <x v="158"/>
    <s v="CUST0627"/>
    <s v="Ishwarya Mudaliar"/>
    <x v="1"/>
    <s v="PRD025"/>
    <x v="1"/>
    <x v="1"/>
    <x v="115"/>
    <s v="FreshMart Jaipur Hub"/>
    <x v="2"/>
    <n v="4933324"/>
    <n v="3.1095464234662067E-4"/>
    <s v="EMP0126"/>
    <s v="Anjali Kumar"/>
    <s v="Sales"/>
    <n v="4"/>
    <n v="383.51"/>
    <n v="0"/>
    <n v="0"/>
    <n v="1534.04"/>
    <n v="1143.5999999999999"/>
    <n v="390.44"/>
    <n v="0.25451748324685147"/>
    <x v="3"/>
    <x v="1"/>
    <x v="1"/>
    <x v="175"/>
    <x v="2"/>
    <s v="Weekday"/>
  </r>
  <r>
    <s v="INV101306"/>
    <x v="159"/>
    <s v="CUST0253"/>
    <s v="Ovi Reddy"/>
    <x v="1"/>
    <s v="PRD098"/>
    <x v="94"/>
    <x v="4"/>
    <x v="98"/>
    <s v="FreshMart Mysuru Plaza"/>
    <x v="0"/>
    <n v="538449"/>
    <n v="4.793768769187054E-4"/>
    <s v="EMP0104"/>
    <s v="Pandi Nair"/>
    <s v="Inventory"/>
    <n v="3"/>
    <n v="83.13"/>
    <n v="10"/>
    <n v="24.94"/>
    <n v="258.12"/>
    <n v="207.27"/>
    <n v="50.85"/>
    <n v="0.19700139470013947"/>
    <x v="3"/>
    <x v="1"/>
    <x v="2"/>
    <x v="176"/>
    <x v="2"/>
    <s v="Weekend"/>
  </r>
  <r>
    <s v="INV101318"/>
    <x v="157"/>
    <s v="CUST0099"/>
    <s v="Lakshmi Krishnan"/>
    <x v="1"/>
    <s v="PRD144"/>
    <x v="108"/>
    <x v="10"/>
    <x v="116"/>
    <s v="FreshMart Surat Enclave"/>
    <x v="1"/>
    <n v="1079276"/>
    <n v="6.7328468343593297E-4"/>
    <s v="EMP0104"/>
    <s v="Pandi Nair"/>
    <s v="Inventory"/>
    <n v="3"/>
    <n v="242.22"/>
    <n v="0"/>
    <n v="0"/>
    <n v="726.66"/>
    <n v="558.12"/>
    <n v="168.54"/>
    <n v="0.2319379076872265"/>
    <x v="3"/>
    <x v="1"/>
    <x v="1"/>
    <x v="115"/>
    <x v="1"/>
    <s v="Weekday"/>
  </r>
  <r>
    <s v="INV101329"/>
    <x v="30"/>
    <s v="CUST0070"/>
    <s v="Kavya Rao"/>
    <x v="1"/>
    <s v="PRD133"/>
    <x v="14"/>
    <x v="7"/>
    <x v="87"/>
    <s v="FreshMart Ahmedabad Hub"/>
    <x v="1"/>
    <n v="817396"/>
    <n v="4.0772159393977946E-4"/>
    <s v="EMP0138"/>
    <s v="Dinesh Velan"/>
    <s v="Cashier"/>
    <n v="4"/>
    <n v="80.5"/>
    <n v="10"/>
    <n v="32.200000000000003"/>
    <n v="333.27"/>
    <n v="249"/>
    <n v="84.27"/>
    <n v="0.25285804302817533"/>
    <x v="3"/>
    <x v="1"/>
    <x v="1"/>
    <x v="177"/>
    <x v="0"/>
    <s v="Weekend"/>
  </r>
  <r>
    <s v="INV101335"/>
    <x v="160"/>
    <s v="CUST0109"/>
    <s v="Esha Mudaliar"/>
    <x v="2"/>
    <s v="PRD019"/>
    <x v="35"/>
    <x v="0"/>
    <x v="117"/>
    <s v="FreshMart Mumbai Towers"/>
    <x v="1"/>
    <n v="427159"/>
    <n v="3.4446189826270782E-3"/>
    <s v="EMP0073"/>
    <s v="Harini Prabhu"/>
    <s v="Sales"/>
    <n v="3"/>
    <n v="448.94"/>
    <n v="5"/>
    <n v="67.34"/>
    <n v="1471.4"/>
    <n v="1140.24"/>
    <n v="-184.45"/>
    <n v="-0.1253568030447193"/>
    <x v="3"/>
    <x v="1"/>
    <x v="1"/>
    <x v="178"/>
    <x v="2"/>
    <s v="Weekend"/>
  </r>
  <r>
    <s v="INV101338"/>
    <x v="161"/>
    <s v="CUST0146"/>
    <s v="Dhanya Chandran"/>
    <x v="1"/>
    <s v="PRD094"/>
    <x v="109"/>
    <x v="4"/>
    <x v="98"/>
    <s v="FreshMart Mysuru Plaza"/>
    <x v="0"/>
    <n v="538449"/>
    <n v="2.107869083237224E-3"/>
    <s v="EMP0104"/>
    <s v="Pandi Nair"/>
    <s v="Inventory"/>
    <n v="4"/>
    <n v="298.68"/>
    <n v="5"/>
    <n v="59.74"/>
    <n v="1134.98"/>
    <n v="1002.76"/>
    <n v="132.22"/>
    <n v="0.1164954448536538"/>
    <x v="3"/>
    <x v="1"/>
    <x v="1"/>
    <x v="179"/>
    <x v="0"/>
    <s v="Weekday"/>
  </r>
  <r>
    <s v="INV101343"/>
    <x v="64"/>
    <s v="CUST0529"/>
    <s v="Indira Balan"/>
    <x v="2"/>
    <s v="PRD019"/>
    <x v="35"/>
    <x v="0"/>
    <x v="98"/>
    <s v="FreshMart Mysuru Plaza"/>
    <x v="0"/>
    <n v="538449"/>
    <n v="1.7258830455623465E-3"/>
    <s v="EMP0104"/>
    <s v="Pandi Nair"/>
    <s v="Inventory"/>
    <n v="2"/>
    <n v="448.94"/>
    <n v="10"/>
    <n v="89.79"/>
    <n v="929.3"/>
    <n v="760.16"/>
    <n v="169.14"/>
    <n v="0.18200796298289035"/>
    <x v="3"/>
    <x v="1"/>
    <x v="1"/>
    <x v="180"/>
    <x v="1"/>
    <s v="Weekend"/>
  </r>
  <r>
    <s v="INV101344"/>
    <x v="117"/>
    <s v="CUST0201"/>
    <s v="Lalitha Menon"/>
    <x v="2"/>
    <s v="PRD090"/>
    <x v="91"/>
    <x v="8"/>
    <x v="33"/>
    <s v="FreshMart Mysuru Circle"/>
    <x v="0"/>
    <n v="968457"/>
    <n v="1.5401613081427465E-3"/>
    <s v="EMP0183"/>
    <s v="Kamala Murugan"/>
    <s v="Cashier"/>
    <n v="4"/>
    <n v="438.7"/>
    <n v="15"/>
    <n v="263.22000000000003"/>
    <n v="1491.58"/>
    <n v="1480.72"/>
    <n v="10.86"/>
    <n v="7.2808699499859212E-3"/>
    <x v="3"/>
    <x v="1"/>
    <x v="1"/>
    <x v="181"/>
    <x v="0"/>
    <s v="Weekday"/>
  </r>
  <r>
    <s v="INV101386"/>
    <x v="83"/>
    <s v="CUST0605"/>
    <s v="Arun Iyer"/>
    <x v="0"/>
    <s v="PRD068"/>
    <x v="83"/>
    <x v="11"/>
    <x v="118"/>
    <s v="FreshMart Tiruppur Bypass"/>
    <x v="0"/>
    <n v="591044"/>
    <n v="1.5017832851699703E-3"/>
    <s v="EMP0184"/>
    <s v="Deepa Subramaniam"/>
    <s v="Sales"/>
    <n v="3"/>
    <n v="257.27999999999997"/>
    <n v="0"/>
    <n v="0"/>
    <n v="887.62"/>
    <n v="482.94"/>
    <n v="404.68"/>
    <n v="0.45591581983281132"/>
    <x v="3"/>
    <x v="1"/>
    <x v="2"/>
    <x v="182"/>
    <x v="1"/>
    <s v="Weekend"/>
  </r>
  <r>
    <s v="INV101394"/>
    <x v="77"/>
    <s v="CUST0490"/>
    <s v="Hema Gounder"/>
    <x v="0"/>
    <s v="PRD048"/>
    <x v="104"/>
    <x v="5"/>
    <x v="64"/>
    <s v="FreshMart Erode Point"/>
    <x v="0"/>
    <n v="835833"/>
    <n v="8.0006412764272296E-4"/>
    <s v="EMP0261"/>
    <s v="Hari Murugan"/>
    <s v="Sales"/>
    <n v="5"/>
    <n v="167.18"/>
    <n v="20"/>
    <n v="167.18"/>
    <n v="668.72"/>
    <n v="546.04999999999995"/>
    <n v="122.67"/>
    <n v="0.1834400047852614"/>
    <x v="3"/>
    <x v="1"/>
    <x v="2"/>
    <x v="42"/>
    <x v="2"/>
    <s v="Weekday"/>
  </r>
  <r>
    <s v="INV101396"/>
    <x v="124"/>
    <s v="CUST0421"/>
    <s v="Karthik Devi"/>
    <x v="2"/>
    <s v="PRD017"/>
    <x v="27"/>
    <x v="0"/>
    <x v="90"/>
    <s v="FreshMart Mysuru Complex"/>
    <x v="0"/>
    <n v="433000"/>
    <n v="8.5803695150115462E-4"/>
    <s v="EMP0222"/>
    <s v="Poornima Rao"/>
    <s v="Inventory"/>
    <n v="1"/>
    <n v="464.41"/>
    <n v="20"/>
    <n v="92.88"/>
    <n v="371.53"/>
    <n v="397.69"/>
    <n v="-26.16"/>
    <n v="-7.041154146367723E-2"/>
    <x v="3"/>
    <x v="1"/>
    <x v="1"/>
    <x v="183"/>
    <x v="2"/>
    <s v="Weekday"/>
  </r>
  <r>
    <s v="INV101399"/>
    <x v="162"/>
    <s v="CUST0024"/>
    <s v="Devi Balan"/>
    <x v="1"/>
    <s v="PRD022"/>
    <x v="10"/>
    <x v="0"/>
    <x v="79"/>
    <s v="FreshMart Mysuru Arcade"/>
    <x v="0"/>
    <n v="1009286"/>
    <n v="1.6726477925979356E-3"/>
    <s v="EMP0154"/>
    <s v="Dinesh Varma"/>
    <s v="Store Manager"/>
    <n v="5"/>
    <n v="397.22"/>
    <n v="15"/>
    <n v="297.92"/>
    <n v="1688.18"/>
    <n v="1596.85"/>
    <n v="91.33"/>
    <n v="5.4099681313603994E-2"/>
    <x v="3"/>
    <x v="1"/>
    <x v="2"/>
    <x v="184"/>
    <x v="2"/>
    <s v="Weekday"/>
  </r>
  <r>
    <s v="INV101410"/>
    <x v="163"/>
    <s v="CUST0144"/>
    <s v="Lalitha Chandran"/>
    <x v="0"/>
    <s v="PRD055"/>
    <x v="103"/>
    <x v="5"/>
    <x v="99"/>
    <s v="FreshMart Salem Extension"/>
    <x v="0"/>
    <n v="476658"/>
    <n v="1.5820777160983346E-3"/>
    <s v="EMP0229"/>
    <s v="Udhay Sekar"/>
    <s v="Sales"/>
    <n v="6"/>
    <n v="139.65"/>
    <n v="10"/>
    <n v="83.79"/>
    <n v="754.11"/>
    <n v="574.20000000000005"/>
    <n v="179.91"/>
    <n v="0.23857262203126864"/>
    <x v="3"/>
    <x v="1"/>
    <x v="0"/>
    <x v="185"/>
    <x v="0"/>
    <s v="Weekday"/>
  </r>
  <r>
    <s v="INV101412"/>
    <x v="164"/>
    <s v="CUST0230"/>
    <s v="Thenmozhi Menon"/>
    <x v="1"/>
    <s v="PRD004"/>
    <x v="89"/>
    <x v="9"/>
    <x v="119"/>
    <s v="FreshMart Lucknow Main Road"/>
    <x v="2"/>
    <n v="520611"/>
    <n v="3.0598661956816125E-3"/>
    <s v="EMP0117"/>
    <s v="Janani Krishnan"/>
    <s v="Billing"/>
    <n v="5"/>
    <n v="398.25"/>
    <n v="20"/>
    <n v="398.25"/>
    <n v="1593"/>
    <n v="1182.7"/>
    <n v="410.3"/>
    <n v="0.25756434400502198"/>
    <x v="3"/>
    <x v="1"/>
    <x v="1"/>
    <x v="186"/>
    <x v="0"/>
    <s v="Weekday"/>
  </r>
  <r>
    <s v="INV101413"/>
    <x v="165"/>
    <s v="CUST0505"/>
    <s v="Yazhini Sekar"/>
    <x v="0"/>
    <s v="PRD103"/>
    <x v="33"/>
    <x v="4"/>
    <x v="8"/>
    <s v="FreshMart Kochi Plaza"/>
    <x v="0"/>
    <n v="2481146"/>
    <n v="1.0865946623052412E-3"/>
    <s v="EMP0111"/>
    <s v="Devi Mudaliar"/>
    <s v="Store Manager"/>
    <n v="8"/>
    <n v="396.47"/>
    <n v="15"/>
    <n v="475.76"/>
    <n v="2696"/>
    <n v="2427.2800000000002"/>
    <n v="268.72000000000003"/>
    <n v="9.9673590504451043E-2"/>
    <x v="3"/>
    <x v="1"/>
    <x v="0"/>
    <x v="187"/>
    <x v="1"/>
    <s v="Weekday"/>
  </r>
  <r>
    <s v="INV101415"/>
    <x v="166"/>
    <s v="CUST0298"/>
    <s v="Divya Naicker"/>
    <x v="1"/>
    <s v="PRD054"/>
    <x v="75"/>
    <x v="5"/>
    <x v="120"/>
    <s v="FreshMart Mumbai Colony"/>
    <x v="1"/>
    <n v="443076"/>
    <n v="1.1965441594669988E-3"/>
    <s v="EMP0178"/>
    <s v="Jaya Sharma"/>
    <s v="Cashier"/>
    <n v="1"/>
    <n v="530.16"/>
    <n v="0"/>
    <n v="0"/>
    <n v="530.16"/>
    <n v="379.19"/>
    <n v="150.97"/>
    <n v="0.28476309038780745"/>
    <x v="3"/>
    <x v="1"/>
    <x v="1"/>
    <x v="102"/>
    <x v="2"/>
    <s v="Weekday"/>
  </r>
  <r>
    <s v="INV101417"/>
    <x v="167"/>
    <s v="CUST0275"/>
    <s v="Latha Nathan"/>
    <x v="0"/>
    <s v="PRD142"/>
    <x v="110"/>
    <x v="10"/>
    <x v="121"/>
    <s v="FreshMart Erode Crossing"/>
    <x v="0"/>
    <n v="794126"/>
    <n v="3.9686397372709114E-3"/>
    <s v="EMP0002"/>
    <s v="Lokesh Gounder"/>
    <s v="Billing"/>
    <n v="7"/>
    <n v="529.67999999999995"/>
    <n v="15"/>
    <n v="556.16"/>
    <n v="3151.6"/>
    <n v="2771.09"/>
    <n v="380.51"/>
    <n v="0.12073549942886153"/>
    <x v="3"/>
    <x v="1"/>
    <x v="1"/>
    <x v="188"/>
    <x v="0"/>
    <s v="Weekday"/>
  </r>
  <r>
    <s v="INV101424"/>
    <x v="168"/>
    <s v="CUST0672"/>
    <s v="Chitra Devi"/>
    <x v="1"/>
    <s v="PRD087"/>
    <x v="19"/>
    <x v="8"/>
    <x v="122"/>
    <s v="FreshMart Delhi Complex"/>
    <x v="2"/>
    <n v="5078192"/>
    <n v="2.8076921865104747E-5"/>
    <s v="EMP0029"/>
    <s v="Vasanthi Menon"/>
    <s v="Cashier"/>
    <n v="2"/>
    <n v="71.290000000000006"/>
    <n v="0"/>
    <n v="0"/>
    <n v="142.58000000000001"/>
    <n v="118.74"/>
    <n v="23.84"/>
    <n v="0.16720437649039135"/>
    <x v="3"/>
    <x v="1"/>
    <x v="1"/>
    <x v="189"/>
    <x v="2"/>
    <s v="Weekday"/>
  </r>
  <r>
    <s v="INV101425"/>
    <x v="169"/>
    <s v="CUST0439"/>
    <s v="Vijay Velan"/>
    <x v="1"/>
    <s v="PRD056"/>
    <x v="54"/>
    <x v="5"/>
    <x v="123"/>
    <s v="FreshMart Madurai Market"/>
    <x v="0"/>
    <n v="2110688"/>
    <n v="7.5061307024060393E-4"/>
    <s v="EMP0280"/>
    <s v="Hema Mudaliar"/>
    <s v="Store Manager"/>
    <n v="5"/>
    <n v="333.54"/>
    <n v="5"/>
    <n v="83.39"/>
    <n v="1584.31"/>
    <n v="1192.1500000000001"/>
    <n v="392.16"/>
    <n v="0.24752731473007178"/>
    <x v="3"/>
    <x v="1"/>
    <x v="1"/>
    <x v="190"/>
    <x v="2"/>
    <s v="Weekday"/>
  </r>
  <r>
    <s v="INV101426"/>
    <x v="170"/>
    <s v="CUST0246"/>
    <s v="Udhay Varma"/>
    <x v="0"/>
    <s v="PRD048"/>
    <x v="104"/>
    <x v="5"/>
    <x v="42"/>
    <s v="FreshMart Madurai Colony"/>
    <x v="0"/>
    <n v="2169082"/>
    <n v="5.9115791841894401E-4"/>
    <s v="EMP0285"/>
    <s v="Lalitha Murugan"/>
    <s v="Store Manager"/>
    <n v="8"/>
    <n v="168.72"/>
    <n v="5"/>
    <n v="67.489999999999995"/>
    <n v="1282.27"/>
    <n v="873.68"/>
    <n v="408.59"/>
    <n v="0.31864583901986321"/>
    <x v="3"/>
    <x v="1"/>
    <x v="1"/>
    <x v="191"/>
    <x v="0"/>
    <s v="Weekday"/>
  </r>
  <r>
    <s v="INV101430"/>
    <x v="41"/>
    <s v="CUST0572"/>
    <s v="Chandrasekar Balan"/>
    <x v="0"/>
    <s v="PRD034"/>
    <x v="84"/>
    <x v="1"/>
    <x v="42"/>
    <s v="FreshMart Madurai Colony"/>
    <x v="0"/>
    <n v="2169082"/>
    <n v="4.4054120591107207E-4"/>
    <s v="EMP0285"/>
    <s v="Lalitha Murugan"/>
    <s v="Store Manager"/>
    <n v="7"/>
    <n v="136.51"/>
    <n v="0"/>
    <n v="0"/>
    <n v="955.57"/>
    <n v="681.45"/>
    <n v="274.12"/>
    <n v="0.28686543110394841"/>
    <x v="3"/>
    <x v="1"/>
    <x v="1"/>
    <x v="192"/>
    <x v="1"/>
    <s v="Weekday"/>
  </r>
  <r>
    <s v="INV101433"/>
    <x v="6"/>
    <s v="CUST0313"/>
    <s v="Thiru Nair"/>
    <x v="2"/>
    <s v="PRD019"/>
    <x v="35"/>
    <x v="0"/>
    <x v="12"/>
    <s v="FreshMart Erode Circle"/>
    <x v="0"/>
    <n v="4909566"/>
    <n v="3.1547391358014126E-4"/>
    <s v="EMP0267"/>
    <s v="Ashok Pillai"/>
    <s v="HR"/>
    <n v="3"/>
    <n v="448.94"/>
    <n v="0"/>
    <n v="0"/>
    <n v="1548.84"/>
    <n v="1140.24"/>
    <n v="408.6"/>
    <n v="0.26381033547687305"/>
    <x v="3"/>
    <x v="1"/>
    <x v="2"/>
    <x v="193"/>
    <x v="2"/>
    <s v="Weekend"/>
  </r>
  <r>
    <s v="INV101435"/>
    <x v="19"/>
    <s v="CUST0589"/>
    <s v="Ovi Venkataraman"/>
    <x v="1"/>
    <s v="PRD078"/>
    <x v="60"/>
    <x v="2"/>
    <x v="120"/>
    <s v="FreshMart Mumbai Colony"/>
    <x v="1"/>
    <n v="443076"/>
    <n v="2.5796251658857625E-3"/>
    <s v="EMP0178"/>
    <s v="Jaya Sharma"/>
    <s v="Cashier"/>
    <n v="4"/>
    <n v="261.55"/>
    <n v="5"/>
    <n v="52.31"/>
    <n v="1142.97"/>
    <n v="860.12"/>
    <n v="282.85000000000002"/>
    <n v="0.24746931240539999"/>
    <x v="3"/>
    <x v="1"/>
    <x v="1"/>
    <x v="194"/>
    <x v="0"/>
    <s v="Weekend"/>
  </r>
  <r>
    <s v="INV101437"/>
    <x v="171"/>
    <s v="CUST0205"/>
    <s v="Lalitha Nathan"/>
    <x v="0"/>
    <s v="PRD105"/>
    <x v="68"/>
    <x v="3"/>
    <x v="60"/>
    <s v="FreshMart Surat Hub"/>
    <x v="1"/>
    <n v="2213249"/>
    <n v="3.0161540793647706E-4"/>
    <s v="EMP0063"/>
    <s v="Lakshmi Devi"/>
    <s v="Store Manager"/>
    <n v="4"/>
    <n v="145.12"/>
    <n v="0"/>
    <n v="0"/>
    <n v="667.55"/>
    <n v="469.08"/>
    <n v="198.47"/>
    <n v="0.2973110628417347"/>
    <x v="3"/>
    <x v="1"/>
    <x v="1"/>
    <x v="195"/>
    <x v="2"/>
    <s v="Weekend"/>
  </r>
  <r>
    <s v="INV101447"/>
    <x v="172"/>
    <s v="CUST0321"/>
    <s v="Yamuna Mudaliar"/>
    <x v="1"/>
    <s v="PRD025"/>
    <x v="1"/>
    <x v="1"/>
    <x v="124"/>
    <s v="FreshMart Erode Extension"/>
    <x v="0"/>
    <n v="5287316"/>
    <n v="2.2521823927300732E-4"/>
    <s v="EMP0205"/>
    <s v="Divya Menon"/>
    <s v="Store Manager"/>
    <n v="3"/>
    <n v="383.51"/>
    <n v="10"/>
    <n v="115.05"/>
    <n v="1190.8"/>
    <n v="857.7"/>
    <n v="333.1"/>
    <n v="0.27972791400739"/>
    <x v="3"/>
    <x v="1"/>
    <x v="2"/>
    <x v="196"/>
    <x v="2"/>
    <s v="Weekend"/>
  </r>
  <r>
    <s v="INV101451"/>
    <x v="173"/>
    <s v="CUST0300"/>
    <s v="Indira Prabhu"/>
    <x v="2"/>
    <s v="PRD081"/>
    <x v="63"/>
    <x v="2"/>
    <x v="47"/>
    <s v="FreshMart Nagpur Market"/>
    <x v="0"/>
    <n v="820955"/>
    <n v="6.7981801682187213E-5"/>
    <s v="EMP0009"/>
    <s v="Usha Chettiar"/>
    <s v="Cashier"/>
    <n v="1"/>
    <n v="55.81"/>
    <n v="0"/>
    <n v="0"/>
    <n v="55.81"/>
    <n v="44.96"/>
    <n v="10.85"/>
    <n v="0.19440960401361762"/>
    <x v="3"/>
    <x v="1"/>
    <x v="0"/>
    <x v="197"/>
    <x v="2"/>
    <s v="Weekday"/>
  </r>
  <r>
    <s v="INV101467"/>
    <x v="174"/>
    <s v="CUST0091"/>
    <s v="Prasath Selvam"/>
    <x v="2"/>
    <s v="PRD017"/>
    <x v="27"/>
    <x v="0"/>
    <x v="2"/>
    <s v="FreshMart Bengaluru Plaza"/>
    <x v="0"/>
    <n v="1059131"/>
    <n v="2.0170215015895107E-3"/>
    <s v="EMP0133"/>
    <s v="Deepak Naicker"/>
    <s v="Sales"/>
    <n v="4"/>
    <n v="464.41"/>
    <n v="0"/>
    <n v="0"/>
    <n v="2136.29"/>
    <n v="1590.76"/>
    <n v="545.53"/>
    <n v="0.25536326996802866"/>
    <x v="3"/>
    <x v="1"/>
    <x v="1"/>
    <x v="198"/>
    <x v="0"/>
    <s v="Weekend"/>
  </r>
  <r>
    <s v="INV101471"/>
    <x v="73"/>
    <s v="CUST0488"/>
    <s v="Kannan Chettiar"/>
    <x v="2"/>
    <s v="PRD001"/>
    <x v="92"/>
    <x v="9"/>
    <x v="113"/>
    <s v="FreshMart Bengaluru Enclave"/>
    <x v="0"/>
    <n v="569084"/>
    <n v="1.2113853139431086E-3"/>
    <s v="EMP0341"/>
    <s v="Indira Chandran"/>
    <s v="Billing"/>
    <n v="2"/>
    <n v="299.73"/>
    <n v="0"/>
    <n v="0"/>
    <n v="689.38"/>
    <n v="369.48"/>
    <n v="319.89999999999998"/>
    <n v="0.46404015202065624"/>
    <x v="3"/>
    <x v="1"/>
    <x v="1"/>
    <x v="199"/>
    <x v="2"/>
    <s v="Weekend"/>
  </r>
  <r>
    <s v="INV101476"/>
    <x v="153"/>
    <s v="CUST0071"/>
    <s v="Venkat Iyer"/>
    <x v="1"/>
    <s v="PRD026"/>
    <x v="99"/>
    <x v="1"/>
    <x v="98"/>
    <s v="FreshMart Mysuru Plaza"/>
    <x v="0"/>
    <n v="538449"/>
    <n v="3.5207048392698289E-3"/>
    <s v="EMP0104"/>
    <s v="Pandi Nair"/>
    <s v="Inventory"/>
    <n v="5"/>
    <n v="329.69"/>
    <n v="0"/>
    <n v="0"/>
    <n v="1895.72"/>
    <n v="1236.25"/>
    <n v="659.47"/>
    <n v="0.34787310362289792"/>
    <x v="3"/>
    <x v="1"/>
    <x v="1"/>
    <x v="200"/>
    <x v="2"/>
    <s v="Weekend"/>
  </r>
  <r>
    <s v="INV101479"/>
    <x v="135"/>
    <s v="CUST0256"/>
    <s v="Charulatha Velan"/>
    <x v="1"/>
    <s v="PRD029"/>
    <x v="11"/>
    <x v="1"/>
    <x v="75"/>
    <s v="FreshMart Kochi Colony"/>
    <x v="0"/>
    <n v="3928553"/>
    <n v="2.9219918886164961E-4"/>
    <s v="EMP0129"/>
    <s v="Arun Nair"/>
    <s v="Inventory"/>
    <n v="3"/>
    <n v="332.73"/>
    <n v="0"/>
    <n v="0"/>
    <n v="1147.92"/>
    <n v="783.66"/>
    <n v="364.26"/>
    <n v="0.31732176458289774"/>
    <x v="3"/>
    <x v="1"/>
    <x v="2"/>
    <x v="25"/>
    <x v="0"/>
    <s v="Weekend"/>
  </r>
  <r>
    <s v="INV101485"/>
    <x v="98"/>
    <s v="CUST0613"/>
    <s v="Meena Menon"/>
    <x v="0"/>
    <s v="PRD109"/>
    <x v="93"/>
    <x v="3"/>
    <x v="116"/>
    <s v="FreshMart Surat Enclave"/>
    <x v="1"/>
    <n v="1079276"/>
    <n v="1.0046457069368725E-3"/>
    <s v="EMP0239"/>
    <s v="Hariharan Gounder"/>
    <s v="Billing"/>
    <n v="8"/>
    <n v="169.42"/>
    <n v="20"/>
    <n v="271.07"/>
    <n v="1084.29"/>
    <n v="1103.5999999999999"/>
    <n v="-19.309999999999999"/>
    <n v="-1.7808888765920555E-2"/>
    <x v="3"/>
    <x v="1"/>
    <x v="1"/>
    <x v="201"/>
    <x v="1"/>
    <s v="Weekday"/>
  </r>
  <r>
    <s v="INV101494"/>
    <x v="175"/>
    <s v="CUST0343"/>
    <s v="Jayakumar Nathan"/>
    <x v="1"/>
    <s v="PRD020"/>
    <x v="80"/>
    <x v="0"/>
    <x v="125"/>
    <s v="FreshMart Erode Hub"/>
    <x v="0"/>
    <n v="2101567"/>
    <n v="1.4265069826467584E-4"/>
    <s v="EMP0295"/>
    <s v="Lakshmi Nair"/>
    <s v="Inventory"/>
    <n v="3"/>
    <n v="99.93"/>
    <n v="0"/>
    <n v="0"/>
    <n v="299.79000000000002"/>
    <n v="258.14999999999998"/>
    <n v="41.64"/>
    <n v="0.13889722805964175"/>
    <x v="3"/>
    <x v="1"/>
    <x v="2"/>
    <x v="202"/>
    <x v="2"/>
    <s v="Weekday"/>
  </r>
  <r>
    <s v="INV101516"/>
    <x v="176"/>
    <s v="CUST0473"/>
    <s v="Gayathri Iyer"/>
    <x v="2"/>
    <s v="PRD003"/>
    <x v="57"/>
    <x v="9"/>
    <x v="126"/>
    <s v="FreshMart Pune Square"/>
    <x v="1"/>
    <n v="563088"/>
    <n v="1.2044476174239197E-3"/>
    <s v="EMP0256"/>
    <s v="Vani Naicker"/>
    <s v="Cashier"/>
    <n v="1"/>
    <n v="589.75"/>
    <n v="0"/>
    <n v="0"/>
    <n v="678.21"/>
    <n v="343.65"/>
    <n v="334.56"/>
    <n v="0.49329853585172734"/>
    <x v="3"/>
    <x v="1"/>
    <x v="1"/>
    <x v="143"/>
    <x v="1"/>
    <s v="Weekend"/>
  </r>
  <r>
    <s v="INV101522"/>
    <x v="154"/>
    <s v="CUST0634"/>
    <s v="Chandrasekar Pandian"/>
    <x v="0"/>
    <s v="PRD026"/>
    <x v="99"/>
    <x v="1"/>
    <x v="91"/>
    <s v="FreshMart Mysuru Towers"/>
    <x v="0"/>
    <n v="988505"/>
    <n v="2.37138911791038E-3"/>
    <s v="EMP0138"/>
    <s v="Dinesh Velan"/>
    <s v="Cashier"/>
    <n v="8"/>
    <n v="366.27"/>
    <n v="20"/>
    <n v="586.03"/>
    <n v="2344.13"/>
    <n v="1978"/>
    <n v="366.13"/>
    <n v="0.15619014303814208"/>
    <x v="3"/>
    <x v="1"/>
    <x v="1"/>
    <x v="203"/>
    <x v="0"/>
    <s v="Weekday"/>
  </r>
  <r>
    <s v="INV101527"/>
    <x v="177"/>
    <s v="CUST0658"/>
    <s v="Udhay Subramaniam"/>
    <x v="0"/>
    <s v="PRD087"/>
    <x v="19"/>
    <x v="8"/>
    <x v="127"/>
    <s v="FreshMart Guwahati Point"/>
    <x v="3"/>
    <n v="4215863"/>
    <n v="6.3339344755747507E-5"/>
    <s v="EMP0343"/>
    <s v="Kishore Velan"/>
    <s v="Inventory"/>
    <n v="3"/>
    <n v="77.400000000000006"/>
    <n v="0"/>
    <n v="0"/>
    <n v="267.02999999999997"/>
    <n v="178.11"/>
    <n v="88.92"/>
    <n v="0.33299629255139879"/>
    <x v="3"/>
    <x v="1"/>
    <x v="1"/>
    <x v="204"/>
    <x v="0"/>
    <s v="Weekend"/>
  </r>
  <r>
    <s v="INV101528"/>
    <x v="178"/>
    <s v="CUST0549"/>
    <s v="Chandrasekar Varma"/>
    <x v="2"/>
    <s v="PRD105"/>
    <x v="68"/>
    <x v="3"/>
    <x v="64"/>
    <s v="FreshMart Erode Point"/>
    <x v="0"/>
    <n v="835833"/>
    <n v="5.7689753814458146E-4"/>
    <s v="EMP0261"/>
    <s v="Hari Murugan"/>
    <s v="Sales"/>
    <n v="4"/>
    <n v="131.03"/>
    <n v="20"/>
    <n v="104.82"/>
    <n v="482.19"/>
    <n v="469.08"/>
    <n v="13.11"/>
    <n v="2.7188452684626392E-2"/>
    <x v="3"/>
    <x v="1"/>
    <x v="1"/>
    <x v="205"/>
    <x v="2"/>
    <s v="Weekend"/>
  </r>
  <r>
    <s v="INV101529"/>
    <x v="179"/>
    <s v="Customer Id Missing"/>
    <s v="Missing"/>
    <x v="0"/>
    <s v="PRD142"/>
    <x v="110"/>
    <x v="10"/>
    <x v="128"/>
    <s v="FreshMart Mumbai Bypass"/>
    <x v="1"/>
    <n v="1021792"/>
    <n v="1.5348916413516645E-3"/>
    <s v="EMP0301"/>
    <s v="Kalpana Prabhu"/>
    <s v="Inventory"/>
    <n v="3"/>
    <n v="522.78"/>
    <n v="0"/>
    <n v="0"/>
    <n v="1568.34"/>
    <n v="1187.6099999999999"/>
    <n v="380.73"/>
    <n v="0.24275986074448144"/>
    <x v="3"/>
    <x v="1"/>
    <x v="2"/>
    <x v="206"/>
    <x v="3"/>
    <s v="Weekday"/>
  </r>
  <r>
    <s v="INV101535"/>
    <x v="116"/>
    <s v="CUST0540"/>
    <s v="Thenmozhi Naicker"/>
    <x v="0"/>
    <s v="PRD038"/>
    <x v="111"/>
    <x v="12"/>
    <x v="129"/>
    <s v="FreshMart Kanpur Colony"/>
    <x v="2"/>
    <n v="4727024"/>
    <n v="1.6058306452431805E-4"/>
    <s v="EMP0047"/>
    <s v="Sundar Gounder"/>
    <s v="Store Manager"/>
    <n v="6"/>
    <n v="148.84"/>
    <n v="15"/>
    <n v="133.96"/>
    <n v="759.08"/>
    <n v="675.72"/>
    <n v="83.36"/>
    <n v="0.10981714707277229"/>
    <x v="3"/>
    <x v="1"/>
    <x v="1"/>
    <x v="5"/>
    <x v="1"/>
    <s v="Weekday"/>
  </r>
  <r>
    <s v="INV101556"/>
    <x v="180"/>
    <s v="CUST0597"/>
    <s v="Nagarajan Gounder"/>
    <x v="2"/>
    <s v="PRD015"/>
    <x v="55"/>
    <x v="0"/>
    <x v="130"/>
    <s v="FreshMart Ahmedabad Enclave"/>
    <x v="1"/>
    <n v="2032791"/>
    <n v="1.8086463389497496E-4"/>
    <s v="EMP0324"/>
    <s v="Devi Raj"/>
    <s v="Inventory"/>
    <n v="1"/>
    <n v="459.58"/>
    <n v="20"/>
    <n v="91.92"/>
    <n v="367.66"/>
    <n v="386.89"/>
    <n v="-19.23"/>
    <n v="-5.2303758907686446E-2"/>
    <x v="3"/>
    <x v="1"/>
    <x v="0"/>
    <x v="207"/>
    <x v="2"/>
    <s v="Weekday"/>
  </r>
  <r>
    <s v="INV101558"/>
    <x v="181"/>
    <s v="CUST0082"/>
    <s v="Kavya Raj"/>
    <x v="0"/>
    <s v="PRD097"/>
    <x v="7"/>
    <x v="4"/>
    <x v="48"/>
    <s v="FreshMart Nagpur Crossing"/>
    <x v="1"/>
    <n v="2496578"/>
    <n v="1.1865841964480981E-3"/>
    <s v="EMP0070"/>
    <s v="Umesh Subramaniam"/>
    <s v="Sales"/>
    <n v="7"/>
    <n v="368"/>
    <n v="0"/>
    <n v="0"/>
    <n v="2962.4"/>
    <n v="2172.66"/>
    <n v="789.74"/>
    <n v="0.26658790170132324"/>
    <x v="3"/>
    <x v="1"/>
    <x v="2"/>
    <x v="208"/>
    <x v="2"/>
    <s v="Weekend"/>
  </r>
  <r>
    <s v="INV101574"/>
    <x v="182"/>
    <s v="CUST0046"/>
    <s v="Kishore Murugan"/>
    <x v="0"/>
    <s v="PRD034"/>
    <x v="84"/>
    <x v="1"/>
    <x v="105"/>
    <s v="FreshMart Kanpur Gardens"/>
    <x v="2"/>
    <n v="2474333"/>
    <n v="3.341991558937297E-4"/>
    <s v="EMP0220"/>
    <s v="Ramesh Pillai"/>
    <s v="Operations"/>
    <n v="6"/>
    <n v="137.82"/>
    <n v="0"/>
    <n v="0"/>
    <n v="826.92"/>
    <n v="584.1"/>
    <n v="242.82"/>
    <n v="0.29364388332607749"/>
    <x v="3"/>
    <x v="1"/>
    <x v="2"/>
    <x v="83"/>
    <x v="1"/>
    <s v="Weekday"/>
  </r>
  <r>
    <s v="INV101581"/>
    <x v="71"/>
    <s v="CUST0032"/>
    <s v="Nirmala Balan"/>
    <x v="1"/>
    <s v="PRD015"/>
    <x v="55"/>
    <x v="0"/>
    <x v="131"/>
    <s v="FreshMart Nagpur Towers"/>
    <x v="0"/>
    <n v="2322017"/>
    <n v="9.1044553076054149E-4"/>
    <s v="EMP0193"/>
    <s v="Chandrasekar Chandran"/>
    <s v="HR"/>
    <n v="5"/>
    <n v="459.58"/>
    <n v="20"/>
    <n v="459.58"/>
    <n v="2114.0700000000002"/>
    <n v="1934.45"/>
    <n v="179.62"/>
    <n v="8.4964074037283524E-2"/>
    <x v="3"/>
    <x v="1"/>
    <x v="2"/>
    <x v="209"/>
    <x v="0"/>
    <s v="Weekend"/>
  </r>
  <r>
    <s v="INV101582"/>
    <x v="121"/>
    <s v="CUST0046"/>
    <s v="Kishore Murugan"/>
    <x v="0"/>
    <s v="PRD026"/>
    <x v="99"/>
    <x v="1"/>
    <x v="132"/>
    <s v="FreshMart Guwahati Main Road"/>
    <x v="3"/>
    <n v="1961971"/>
    <n v="8.256442118665363E-4"/>
    <s v="EMP0133"/>
    <s v="Deepak Naicker"/>
    <s v="Sales"/>
    <n v="5"/>
    <n v="352.15"/>
    <n v="20"/>
    <n v="352.15"/>
    <n v="1619.89"/>
    <n v="1236.25"/>
    <n v="383.64"/>
    <n v="0.23683089592503193"/>
    <x v="3"/>
    <x v="1"/>
    <x v="1"/>
    <x v="210"/>
    <x v="0"/>
    <s v="Weekend"/>
  </r>
  <r>
    <s v="INV101584"/>
    <x v="85"/>
    <s v="CUST0323"/>
    <s v="Senthil Sekar"/>
    <x v="2"/>
    <s v="PRD034"/>
    <x v="84"/>
    <x v="1"/>
    <x v="71"/>
    <s v="FreshMart Nagpur Central"/>
    <x v="1"/>
    <n v="590020"/>
    <n v="3.8930883698857664E-4"/>
    <s v="EMP0344"/>
    <s v="Meena Kumar"/>
    <s v="Sales"/>
    <n v="2"/>
    <n v="124.84"/>
    <n v="20"/>
    <n v="49.94"/>
    <n v="229.7"/>
    <n v="194.7"/>
    <n v="35"/>
    <n v="0.15237265999129299"/>
    <x v="3"/>
    <x v="1"/>
    <x v="1"/>
    <x v="23"/>
    <x v="0"/>
    <s v="Weekend"/>
  </r>
  <r>
    <s v="INV101590"/>
    <x v="183"/>
    <s v="CUST0253"/>
    <s v="Ovi Reddy"/>
    <x v="1"/>
    <s v="PRD095"/>
    <x v="18"/>
    <x v="4"/>
    <x v="133"/>
    <s v="FreshMart Coimbatore Circle"/>
    <x v="0"/>
    <n v="2118448"/>
    <n v="1.4289706426591544E-4"/>
    <s v="EMP0109"/>
    <s v="Dinesh Chettiar"/>
    <s v="Store Manager"/>
    <n v="4"/>
    <n v="75.680000000000007"/>
    <n v="0"/>
    <n v="0"/>
    <n v="302.72000000000003"/>
    <n v="248.56"/>
    <n v="54.16"/>
    <n v="0.17891120507399574"/>
    <x v="3"/>
    <x v="0"/>
    <x v="1"/>
    <x v="211"/>
    <x v="2"/>
    <s v="Weekday"/>
  </r>
  <r>
    <s v="INV101596"/>
    <x v="139"/>
    <s v="CUST0639"/>
    <s v="Hari Raj"/>
    <x v="0"/>
    <s v="PRD121"/>
    <x v="78"/>
    <x v="6"/>
    <x v="124"/>
    <s v="FreshMart Erode Extension"/>
    <x v="0"/>
    <n v="5287316"/>
    <n v="1.8751858220692692E-4"/>
    <s v="EMP0205"/>
    <s v="Divya Menon"/>
    <s v="Store Manager"/>
    <n v="3"/>
    <n v="330.49"/>
    <n v="0"/>
    <n v="0"/>
    <n v="991.47"/>
    <n v="814.59"/>
    <n v="176.88"/>
    <n v="0.17840176707313382"/>
    <x v="3"/>
    <x v="1"/>
    <x v="2"/>
    <x v="212"/>
    <x v="2"/>
    <s v="Weekday"/>
  </r>
  <r>
    <s v="INV101605"/>
    <x v="184"/>
    <s v="CUST0551"/>
    <s v="Jagan Pandian"/>
    <x v="0"/>
    <s v="PRD062"/>
    <x v="112"/>
    <x v="11"/>
    <x v="118"/>
    <s v="FreshMart Tiruppur Bypass"/>
    <x v="0"/>
    <n v="591044"/>
    <n v="6.019111944288412E-3"/>
    <s v="EMP0133"/>
    <s v="Deepak Naicker"/>
    <s v="Sales"/>
    <n v="8"/>
    <n v="468.1"/>
    <n v="5"/>
    <n v="187.24"/>
    <n v="3557.56"/>
    <n v="2604.88"/>
    <n v="952.68"/>
    <n v="0.26779028322783033"/>
    <x v="3"/>
    <x v="1"/>
    <x v="1"/>
    <x v="13"/>
    <x v="0"/>
    <s v="Weekday"/>
  </r>
  <r>
    <s v="INV101607"/>
    <x v="185"/>
    <s v="CUST0209"/>
    <s v="Udhay Pandian"/>
    <x v="0"/>
    <s v="PRD023"/>
    <x v="102"/>
    <x v="0"/>
    <x v="134"/>
    <s v="FreshMart Mumbai Enclave"/>
    <x v="1"/>
    <n v="529374"/>
    <n v="1.9536093574674994E-3"/>
    <s v="EMP0083"/>
    <s v="Sathish Sharma"/>
    <s v="Billing"/>
    <n v="3"/>
    <n v="344.73"/>
    <n v="0"/>
    <n v="0"/>
    <n v="1034.19"/>
    <n v="798.3"/>
    <n v="235.89"/>
    <n v="0.22809154990862412"/>
    <x v="3"/>
    <x v="1"/>
    <x v="2"/>
    <x v="187"/>
    <x v="1"/>
    <s v="Weekday"/>
  </r>
  <r>
    <s v="INV101624"/>
    <x v="65"/>
    <s v="CUST0096"/>
    <s v="Hariharan Gounder"/>
    <x v="0"/>
    <s v="PRD044"/>
    <x v="113"/>
    <x v="12"/>
    <x v="78"/>
    <s v="FreshMart Mumbai Extension"/>
    <x v="1"/>
    <n v="520137"/>
    <n v="2.994018883486466E-3"/>
    <s v="EMP0299"/>
    <s v="Nandhini Kumar"/>
    <s v="Cashier"/>
    <n v="6"/>
    <n v="259.55"/>
    <n v="0"/>
    <n v="0"/>
    <n v="1557.3"/>
    <n v="1249.32"/>
    <n v="307.98"/>
    <n v="0.19776536312849163"/>
    <x v="3"/>
    <x v="1"/>
    <x v="0"/>
    <x v="213"/>
    <x v="2"/>
    <s v="Weekday"/>
  </r>
  <r>
    <s v="INV101626"/>
    <x v="131"/>
    <s v="CUST0501"/>
    <s v="Kavya Subramaniam"/>
    <x v="2"/>
    <s v="PRD081"/>
    <x v="63"/>
    <x v="2"/>
    <x v="99"/>
    <s v="FreshMart Salem Extension"/>
    <x v="0"/>
    <n v="476658"/>
    <n v="2.154584628811433E-4"/>
    <s v="EMP0287"/>
    <s v="Elango Gupta"/>
    <s v="Store Manager"/>
    <n v="2"/>
    <n v="55.81"/>
    <n v="20"/>
    <n v="22.32"/>
    <n v="102.7"/>
    <n v="89.92"/>
    <n v="12.78"/>
    <n v="0.12444011684518012"/>
    <x v="3"/>
    <x v="0"/>
    <x v="1"/>
    <x v="29"/>
    <x v="0"/>
    <s v="Weekend"/>
  </r>
  <r>
    <s v="INV101632"/>
    <x v="12"/>
    <s v="CUST0060"/>
    <s v="Anand Subramaniam"/>
    <x v="0"/>
    <s v="PRD046"/>
    <x v="87"/>
    <x v="12"/>
    <x v="63"/>
    <s v="FreshMart Ahmedabad Complex"/>
    <x v="0"/>
    <n v="1058381"/>
    <n v="3.9888282197053806E-4"/>
    <s v="EMP0113"/>
    <s v="Radha Rao"/>
    <s v="Inventory"/>
    <n v="7"/>
    <n v="58.27"/>
    <n v="10"/>
    <n v="40.79"/>
    <n v="422.17"/>
    <n v="339.01"/>
    <n v="83.16"/>
    <n v="0.19698225833195157"/>
    <x v="3"/>
    <x v="1"/>
    <x v="1"/>
    <x v="214"/>
    <x v="2"/>
    <s v="Weekend"/>
  </r>
  <r>
    <s v="INV101634"/>
    <x v="186"/>
    <s v="CUST0353"/>
    <s v="Mala Nair"/>
    <x v="0"/>
    <s v="PRD001"/>
    <x v="92"/>
    <x v="9"/>
    <x v="119"/>
    <s v="FreshMart Lucknow Main Road"/>
    <x v="2"/>
    <n v="520611"/>
    <n v="0"/>
    <s v="EMP0117"/>
    <s v="Janani Krishnan"/>
    <s v="Billing"/>
    <n v="5"/>
    <n v="340.64"/>
    <n v="0"/>
    <n v="0"/>
    <m/>
    <n v="923.7"/>
    <n v="1034.98"/>
    <n v="0"/>
    <x v="3"/>
    <x v="1"/>
    <x v="1"/>
    <x v="184"/>
    <x v="2"/>
    <s v="Weekend"/>
  </r>
  <r>
    <s v="INV101636"/>
    <x v="171"/>
    <s v="CUST0156"/>
    <s v="Tara Chettiar"/>
    <x v="0"/>
    <s v="PRD142"/>
    <x v="110"/>
    <x v="10"/>
    <x v="15"/>
    <s v="FreshMart Tiruppur Complex"/>
    <x v="0"/>
    <n v="4327607"/>
    <n v="4.5341917600188742E-4"/>
    <s v="EMP0284"/>
    <s v="Naveen Venkataraman"/>
    <s v="Sales"/>
    <n v="3"/>
    <n v="568.76"/>
    <n v="0"/>
    <n v="0"/>
    <n v="1962.22"/>
    <n v="1187.6099999999999"/>
    <n v="774.61"/>
    <n v="0.3947620552231656"/>
    <x v="3"/>
    <x v="1"/>
    <x v="1"/>
    <x v="215"/>
    <x v="1"/>
    <s v="Weekend"/>
  </r>
  <r>
    <s v="INV101643"/>
    <x v="184"/>
    <s v="CUST0534"/>
    <s v="Kalpana Nair"/>
    <x v="1"/>
    <s v="PRD025"/>
    <x v="1"/>
    <x v="1"/>
    <x v="112"/>
    <s v="FreshMart Kochi Extension"/>
    <x v="0"/>
    <n v="5240750"/>
    <n v="3.6589228640938795E-4"/>
    <s v="EMP0234"/>
    <s v="Lalitha Menon"/>
    <s v="Sales"/>
    <n v="5"/>
    <n v="383.51"/>
    <n v="0"/>
    <n v="0"/>
    <n v="1917.55"/>
    <n v="1429.5"/>
    <n v="488.05"/>
    <n v="0.25451748324685147"/>
    <x v="3"/>
    <x v="1"/>
    <x v="2"/>
    <x v="216"/>
    <x v="0"/>
    <s v="Weekday"/>
  </r>
  <r>
    <s v="INV101657"/>
    <x v="187"/>
    <s v="CUST0346"/>
    <s v="Thenmozhi Devi"/>
    <x v="0"/>
    <s v="PRD051"/>
    <x v="43"/>
    <x v="5"/>
    <x v="62"/>
    <s v="FreshMart Lucknow Complex"/>
    <x v="2"/>
    <n v="4410653"/>
    <n v="2.0458875363806673E-4"/>
    <s v="EMP0073"/>
    <s v="Harini Prabhu"/>
    <s v="Sales"/>
    <n v="6"/>
    <n v="158.31"/>
    <n v="5"/>
    <n v="47.49"/>
    <n v="902.37"/>
    <n v="676.8"/>
    <n v="225.57"/>
    <n v="0.24997506566042754"/>
    <x v="3"/>
    <x v="1"/>
    <x v="1"/>
    <x v="217"/>
    <x v="2"/>
    <s v="Weekday"/>
  </r>
  <r>
    <s v="INV101673"/>
    <x v="103"/>
    <s v="CUST0409"/>
    <s v="Banu Subramaniam"/>
    <x v="0"/>
    <s v="PRD032"/>
    <x v="42"/>
    <x v="1"/>
    <x v="18"/>
    <s v="FreshMart Mysuru Junction"/>
    <x v="0"/>
    <n v="2561982"/>
    <n v="4.8090892129609025E-4"/>
    <s v="EMP0265"/>
    <s v="Padma Subramaniam"/>
    <s v="Operations"/>
    <n v="8"/>
    <n v="154.01"/>
    <n v="0"/>
    <n v="0"/>
    <n v="1232.08"/>
    <n v="927.28"/>
    <n v="304.8"/>
    <n v="0.24738653334199082"/>
    <x v="3"/>
    <x v="1"/>
    <x v="1"/>
    <x v="218"/>
    <x v="2"/>
    <s v="Weekday"/>
  </r>
  <r>
    <s v="INV101688"/>
    <x v="95"/>
    <s v="CUST0239"/>
    <s v="Jayakumar Velan"/>
    <x v="1"/>
    <s v="PRD060"/>
    <x v="114"/>
    <x v="11"/>
    <x v="135"/>
    <s v="FreshMart Jaipur Point"/>
    <x v="2"/>
    <n v="2119213"/>
    <n v="3.9576012415929879E-5"/>
    <s v="EMP0246"/>
    <s v="Padma Chettiar"/>
    <s v="Sales"/>
    <n v="1"/>
    <n v="72.930000000000007"/>
    <n v="0"/>
    <n v="0"/>
    <n v="83.87"/>
    <n v="54.25"/>
    <n v="29.62"/>
    <n v="0.35316561344938596"/>
    <x v="3"/>
    <x v="1"/>
    <x v="1"/>
    <x v="219"/>
    <x v="1"/>
    <s v="Weekend"/>
  </r>
  <r>
    <s v="INV101689"/>
    <x v="149"/>
    <s v="CUST0346"/>
    <s v="Thenmozhi Devi"/>
    <x v="0"/>
    <s v="PRD006"/>
    <x v="30"/>
    <x v="9"/>
    <x v="66"/>
    <s v="FreshMart Ahmedabad Crossing"/>
    <x v="1"/>
    <n v="2143974"/>
    <n v="8.0460397374221889E-4"/>
    <s v="EMP0347"/>
    <s v="Dhanush Chandran"/>
    <s v="Sales"/>
    <n v="5"/>
    <n v="345.01"/>
    <n v="0"/>
    <n v="0"/>
    <n v="1725.05"/>
    <n v="1081.5999999999999"/>
    <n v="643.45000000000005"/>
    <n v="0.37300368105272314"/>
    <x v="3"/>
    <x v="1"/>
    <x v="1"/>
    <x v="220"/>
    <x v="0"/>
    <s v="Weekday"/>
  </r>
  <r>
    <s v="INV101690"/>
    <x v="81"/>
    <s v="CUST0011"/>
    <s v="Prasath Mudaliar"/>
    <x v="2"/>
    <s v="PRD131"/>
    <x v="36"/>
    <x v="7"/>
    <x v="0"/>
    <s v="FreshMart Mysuru Colony"/>
    <x v="0"/>
    <n v="808240"/>
    <n v="2.3129268534098781E-4"/>
    <s v="EMP0087"/>
    <s v="Nagarajan Rao"/>
    <s v="Sales"/>
    <n v="2"/>
    <n v="93.47"/>
    <n v="0"/>
    <n v="0"/>
    <n v="186.94"/>
    <n v="144.58000000000001"/>
    <n v="42.36"/>
    <n v="0.22659676901679685"/>
    <x v="3"/>
    <x v="0"/>
    <x v="1"/>
    <x v="90"/>
    <x v="0"/>
    <s v="Weekday"/>
  </r>
  <r>
    <s v="INV101709"/>
    <x v="188"/>
    <s v="CUST0399"/>
    <s v="Karthik Kumar"/>
    <x v="1"/>
    <s v="PRD082"/>
    <x v="25"/>
    <x v="8"/>
    <x v="119"/>
    <s v="FreshMart Lucknow Main Road"/>
    <x v="2"/>
    <n v="520611"/>
    <n v="1.1408710150188914E-3"/>
    <s v="EMP0002"/>
    <s v="Lokesh Gounder"/>
    <s v="Billing"/>
    <n v="3"/>
    <n v="232.92"/>
    <n v="15"/>
    <n v="104.81"/>
    <n v="593.95000000000005"/>
    <n v="577.23"/>
    <n v="16.72"/>
    <n v="2.8150517720346827E-2"/>
    <x v="3"/>
    <x v="1"/>
    <x v="1"/>
    <x v="221"/>
    <x v="2"/>
    <s v="Weekday"/>
  </r>
  <r>
    <s v="INV101713"/>
    <x v="173"/>
    <s v="CUST0495"/>
    <s v="Bhuvana Pillai"/>
    <x v="0"/>
    <s v="PRD012"/>
    <x v="61"/>
    <x v="9"/>
    <x v="136"/>
    <s v="FreshMart Salem Colony"/>
    <x v="0"/>
    <n v="461555"/>
    <n v="0"/>
    <s v="EMP0074"/>
    <s v="Indira Varma"/>
    <s v="Sales"/>
    <n v="8"/>
    <n v="599.45000000000005"/>
    <n v="5"/>
    <n v="239.78"/>
    <m/>
    <n v="2691.2"/>
    <n v="1864.62"/>
    <n v="0"/>
    <x v="3"/>
    <x v="1"/>
    <x v="1"/>
    <x v="222"/>
    <x v="1"/>
    <s v="Weekday"/>
  </r>
  <r>
    <s v="INV101725"/>
    <x v="189"/>
    <s v="CUST0324"/>
    <s v="Tamil Velan"/>
    <x v="0"/>
    <s v="PRD006"/>
    <x v="30"/>
    <x v="9"/>
    <x v="43"/>
    <s v="FreshMart Tiruppur Square"/>
    <x v="0"/>
    <n v="890380"/>
    <n v="3.8609020867494777E-3"/>
    <s v="EMP0298"/>
    <s v="Balaji Reddy"/>
    <s v="Billing"/>
    <n v="8"/>
    <n v="373.66"/>
    <n v="0"/>
    <n v="0"/>
    <n v="3437.67"/>
    <n v="1730.56"/>
    <n v="1707.11"/>
    <n v="0.49658925958570771"/>
    <x v="3"/>
    <x v="1"/>
    <x v="2"/>
    <x v="39"/>
    <x v="2"/>
    <s v="Weekend"/>
  </r>
  <r>
    <s v="INV101732"/>
    <x v="42"/>
    <s v="CUST0569"/>
    <s v="Sathish Krishnan"/>
    <x v="2"/>
    <s v="PRD024"/>
    <x v="39"/>
    <x v="0"/>
    <x v="109"/>
    <s v="FreshMart Chandigarh Square"/>
    <x v="2"/>
    <n v="2062251"/>
    <n v="5.2441240178814315E-4"/>
    <s v="EMP0277"/>
    <s v="Arun Velan"/>
    <s v="Cashier"/>
    <n v="3"/>
    <n v="313.47000000000003"/>
    <n v="0"/>
    <n v="0"/>
    <n v="1081.47"/>
    <n v="738.36"/>
    <n v="343.11"/>
    <n v="0.31726261477433493"/>
    <x v="3"/>
    <x v="1"/>
    <x v="0"/>
    <x v="223"/>
    <x v="1"/>
    <s v="Weekend"/>
  </r>
  <r>
    <s v="INV101739"/>
    <x v="102"/>
    <s v="CUST0324"/>
    <s v="Tamil Velan"/>
    <x v="0"/>
    <s v="PRD082"/>
    <x v="25"/>
    <x v="8"/>
    <x v="98"/>
    <s v="FreshMart Mysuru Plaza"/>
    <x v="0"/>
    <n v="538449"/>
    <n v="1.3745034348656977E-3"/>
    <s v="EMP0104"/>
    <s v="Pandi Nair"/>
    <s v="Inventory"/>
    <n v="3"/>
    <n v="246.7"/>
    <n v="0"/>
    <n v="0"/>
    <n v="740.1"/>
    <n v="577.23"/>
    <n v="162.87"/>
    <n v="0.22006485610052695"/>
    <x v="3"/>
    <x v="1"/>
    <x v="1"/>
    <x v="54"/>
    <x v="0"/>
    <s v="Weekday"/>
  </r>
  <r>
    <s v="INV101740"/>
    <x v="13"/>
    <s v="CUST0049"/>
    <s v="Lokesh Gupta"/>
    <x v="0"/>
    <s v="PRD026"/>
    <x v="99"/>
    <x v="1"/>
    <x v="137"/>
    <s v="FreshMart Surat Arcade"/>
    <x v="1"/>
    <n v="1016387"/>
    <n v="1.505568253037475E-3"/>
    <s v="EMP0038"/>
    <s v="Yamuna Achari"/>
    <s v="Inventory"/>
    <n v="4"/>
    <n v="332.66"/>
    <n v="0"/>
    <n v="0"/>
    <n v="1530.24"/>
    <n v="989"/>
    <n v="541.24"/>
    <n v="0.35369615223755752"/>
    <x v="3"/>
    <x v="1"/>
    <x v="1"/>
    <x v="224"/>
    <x v="2"/>
    <s v="Weekend"/>
  </r>
  <r>
    <s v="INV101741"/>
    <x v="190"/>
    <s v="CUST0123"/>
    <s v="Sudha Rao"/>
    <x v="2"/>
    <s v="PRD056"/>
    <x v="54"/>
    <x v="5"/>
    <x v="81"/>
    <s v="FreshMart Tiruppur Colony"/>
    <x v="0"/>
    <n v="977898"/>
    <n v="6.8215703478276875E-4"/>
    <s v="EMP0325"/>
    <s v="Chandran Naidu"/>
    <s v="Cashier"/>
    <n v="2"/>
    <n v="333.54"/>
    <n v="0"/>
    <n v="0"/>
    <n v="667.08"/>
    <n v="476.86"/>
    <n v="190.22"/>
    <n v="0.28515320501289199"/>
    <x v="3"/>
    <x v="1"/>
    <x v="2"/>
    <x v="225"/>
    <x v="0"/>
    <s v="Weekday"/>
  </r>
  <r>
    <s v="INV101747"/>
    <x v="191"/>
    <s v="CUST0686"/>
    <s v="Hemalatha Balan"/>
    <x v="0"/>
    <s v="PRD037"/>
    <x v="115"/>
    <x v="12"/>
    <x v="18"/>
    <s v="FreshMart Mysuru Junction"/>
    <x v="0"/>
    <n v="2561982"/>
    <n v="8.7700069711652939E-4"/>
    <s v="EMP0265"/>
    <s v="Padma Subramaniam"/>
    <s v="Operations"/>
    <n v="8"/>
    <n v="271.36"/>
    <n v="10"/>
    <n v="217.09"/>
    <n v="2246.86"/>
    <n v="1675.04"/>
    <n v="571.82000000000005"/>
    <n v="0.25449738746517364"/>
    <x v="3"/>
    <x v="1"/>
    <x v="1"/>
    <x v="184"/>
    <x v="2"/>
    <s v="Weekend"/>
  </r>
  <r>
    <s v="INV101751"/>
    <x v="81"/>
    <s v="Customer Id Missing"/>
    <s v="Missing"/>
    <x v="0"/>
    <s v="PRD142"/>
    <x v="110"/>
    <x v="10"/>
    <x v="11"/>
    <s v="FreshMart Tiruppur Heights"/>
    <x v="0"/>
    <n v="2525315"/>
    <n v="1.8631339060671639E-4"/>
    <s v="EMP0133"/>
    <s v="Deepak Naicker"/>
    <s v="Sales"/>
    <n v="1"/>
    <n v="522.78"/>
    <n v="10"/>
    <n v="52.28"/>
    <n v="470.5"/>
    <n v="395.87"/>
    <n v="74.63"/>
    <n v="0.15861849096705632"/>
    <x v="3"/>
    <x v="1"/>
    <x v="2"/>
    <x v="226"/>
    <x v="2"/>
    <s v="Weekday"/>
  </r>
  <r>
    <s v="INV101754"/>
    <x v="125"/>
    <s v="CUST0587"/>
    <s v="Uma Iyer"/>
    <x v="2"/>
    <s v="PRD024"/>
    <x v="39"/>
    <x v="0"/>
    <x v="48"/>
    <s v="FreshMart Nagpur Crossing"/>
    <x v="1"/>
    <n v="2496578"/>
    <n v="1.1928327494674711E-4"/>
    <s v="EMP0070"/>
    <s v="Umesh Subramaniam"/>
    <s v="Sales"/>
    <n v="1"/>
    <n v="313.47000000000003"/>
    <n v="5"/>
    <n v="15.67"/>
    <n v="297.8"/>
    <n v="246.12"/>
    <n v="51.68"/>
    <n v="0.1735392881128274"/>
    <x v="3"/>
    <x v="1"/>
    <x v="1"/>
    <x v="227"/>
    <x v="0"/>
    <s v="Weekday"/>
  </r>
  <r>
    <s v="INV101755"/>
    <x v="95"/>
    <s v="CUST0682"/>
    <s v="Gopal Krishnan"/>
    <x v="1"/>
    <s v="PRD009"/>
    <x v="21"/>
    <x v="9"/>
    <x v="138"/>
    <s v="FreshMart Kochi Gardens"/>
    <x v="0"/>
    <n v="433204"/>
    <n v="5.6228243506523485E-3"/>
    <s v="EMP0030"/>
    <s v="Hariharan Rao"/>
    <s v="Cashier"/>
    <n v="4"/>
    <n v="661.91"/>
    <n v="20"/>
    <n v="529.53"/>
    <n v="2435.83"/>
    <n v="1594.88"/>
    <n v="840.95"/>
    <n v="0.34524166300603903"/>
    <x v="3"/>
    <x v="1"/>
    <x v="2"/>
    <x v="228"/>
    <x v="0"/>
    <s v="Weekend"/>
  </r>
  <r>
    <s v="INV101756"/>
    <x v="192"/>
    <s v="CUST0341"/>
    <s v="Elango Sekar"/>
    <x v="1"/>
    <s v="PRD030"/>
    <x v="9"/>
    <x v="1"/>
    <x v="5"/>
    <s v="FreshMart Salem Crossing"/>
    <x v="0"/>
    <n v="518088"/>
    <n v="1.5327511928475471E-3"/>
    <s v="EMP0144"/>
    <s v="Chitra Nair"/>
    <s v="Cashier"/>
    <n v="4"/>
    <n v="172.63"/>
    <n v="0"/>
    <n v="0"/>
    <n v="794.1"/>
    <n v="568"/>
    <n v="226.1"/>
    <n v="0.28472484573731266"/>
    <x v="3"/>
    <x v="1"/>
    <x v="1"/>
    <x v="229"/>
    <x v="2"/>
    <s v="Weekend"/>
  </r>
  <r>
    <s v="INV101763"/>
    <x v="28"/>
    <s v="CUST0071"/>
    <s v="Venkat Iyer"/>
    <x v="1"/>
    <s v="PRD008"/>
    <x v="88"/>
    <x v="9"/>
    <x v="40"/>
    <s v="FreshMart Guwahati Heights"/>
    <x v="3"/>
    <n v="3851285"/>
    <n v="5.91737562917312E-4"/>
    <s v="EMP0081"/>
    <s v="Radha Selvam"/>
    <s v="Sales"/>
    <n v="5"/>
    <n v="455.79"/>
    <n v="0"/>
    <n v="0"/>
    <n v="2278.9499999999998"/>
    <n v="1414.4"/>
    <n v="864.55"/>
    <n v="0.37936330327563134"/>
    <x v="3"/>
    <x v="1"/>
    <x v="1"/>
    <x v="230"/>
    <x v="2"/>
    <s v="Weekday"/>
  </r>
  <r>
    <s v="INV101766"/>
    <x v="193"/>
    <s v="CUST0442"/>
    <s v="Kamala Rao"/>
    <x v="1"/>
    <s v="PRD055"/>
    <x v="103"/>
    <x v="5"/>
    <x v="9"/>
    <s v="FreshMart Hyderabad Heights"/>
    <x v="0"/>
    <n v="967200"/>
    <n v="3.1054590570719605E-4"/>
    <s v="EMP0064"/>
    <s v="Sanjay Venkataraman"/>
    <s v="Cashier"/>
    <n v="3"/>
    <n v="125.15"/>
    <n v="20"/>
    <n v="75.09"/>
    <n v="300.36"/>
    <n v="287.10000000000002"/>
    <n v="13.26"/>
    <n v="4.4147023571713941E-2"/>
    <x v="3"/>
    <x v="1"/>
    <x v="1"/>
    <x v="231"/>
    <x v="1"/>
    <s v="Weekday"/>
  </r>
  <r>
    <s v="INV101767"/>
    <x v="153"/>
    <s v="CUST0561"/>
    <s v="Usha Balan"/>
    <x v="2"/>
    <s v="PRD004"/>
    <x v="89"/>
    <x v="9"/>
    <x v="69"/>
    <s v="FreshMart Coimbatore Plaza"/>
    <x v="0"/>
    <n v="982441"/>
    <n v="1.8646921290947753E-3"/>
    <s v="EMP0160"/>
    <s v="Sangeetha Pillai"/>
    <s v="Sales"/>
    <n v="4"/>
    <n v="398.25"/>
    <n v="0"/>
    <n v="0"/>
    <n v="1831.95"/>
    <n v="946.16"/>
    <n v="885.79"/>
    <n v="0.48352302191653701"/>
    <x v="3"/>
    <x v="1"/>
    <x v="0"/>
    <x v="232"/>
    <x v="2"/>
    <s v="Weekend"/>
  </r>
  <r>
    <s v="INV101774"/>
    <x v="194"/>
    <s v="CUST0205"/>
    <s v="Lalitha Nathan"/>
    <x v="0"/>
    <s v="PRD029"/>
    <x v="11"/>
    <x v="1"/>
    <x v="42"/>
    <s v="FreshMart Madurai Colony"/>
    <x v="0"/>
    <n v="2169082"/>
    <n v="1.6057207611330508E-3"/>
    <s v="EMP0285"/>
    <s v="Lalitha Murugan"/>
    <s v="Store Manager"/>
    <n v="8"/>
    <n v="378.58"/>
    <n v="0"/>
    <n v="0"/>
    <n v="3482.94"/>
    <n v="2089.7600000000002"/>
    <n v="1393.18"/>
    <n v="0.40000114845504087"/>
    <x v="3"/>
    <x v="1"/>
    <x v="1"/>
    <x v="233"/>
    <x v="2"/>
    <s v="Weekend"/>
  </r>
  <r>
    <s v="INV101782"/>
    <x v="17"/>
    <s v="CUST0394"/>
    <s v="Sudha Mudaliar"/>
    <x v="0"/>
    <s v="PRD140"/>
    <x v="66"/>
    <x v="10"/>
    <x v="15"/>
    <s v="FreshMart Tiruppur Complex"/>
    <x v="0"/>
    <n v="4327607"/>
    <n v="5.9599219614904953E-4"/>
    <s v="EMP0283"/>
    <s v="Suresh Pandian"/>
    <s v="Sales"/>
    <n v="7"/>
    <n v="368.46"/>
    <n v="0"/>
    <n v="0"/>
    <n v="2579.2199999999998"/>
    <n v="1820.42"/>
    <n v="758.8"/>
    <n v="0.29419747055311296"/>
    <x v="3"/>
    <x v="1"/>
    <x v="2"/>
    <x v="234"/>
    <x v="1"/>
    <s v="Weekday"/>
  </r>
  <r>
    <s v="INV101786"/>
    <x v="9"/>
    <s v="CUST0685"/>
    <s v="Naveen Achari"/>
    <x v="0"/>
    <s v="PRD020"/>
    <x v="80"/>
    <x v="0"/>
    <x v="27"/>
    <s v="FreshMart Madurai Circle"/>
    <x v="0"/>
    <n v="2005131"/>
    <n v="4.4876369673602377E-4"/>
    <s v="EMP0068"/>
    <s v="Manoj Subramaniam"/>
    <s v="Sales"/>
    <n v="7"/>
    <n v="111.78"/>
    <n v="0"/>
    <n v="0"/>
    <n v="899.83"/>
    <n v="602.35"/>
    <n v="297.48"/>
    <n v="0.3305957792027383"/>
    <x v="3"/>
    <x v="1"/>
    <x v="0"/>
    <x v="235"/>
    <x v="2"/>
    <s v="Weekend"/>
  </r>
  <r>
    <s v="INV101791"/>
    <x v="26"/>
    <s v="CUST0312"/>
    <s v="Tara Sharma"/>
    <x v="0"/>
    <s v="PRD034"/>
    <x v="84"/>
    <x v="1"/>
    <x v="11"/>
    <s v="FreshMart Tiruppur Heights"/>
    <x v="0"/>
    <n v="2525315"/>
    <n v="4.0592955730275231E-4"/>
    <s v="EMP0007"/>
    <s v="Udhay Selvam"/>
    <s v="Billing"/>
    <n v="8"/>
    <n v="139.28"/>
    <n v="20"/>
    <n v="222.85"/>
    <n v="1025.0999999999999"/>
    <n v="778.8"/>
    <n v="246.3"/>
    <n v="0.24026924202516831"/>
    <x v="3"/>
    <x v="1"/>
    <x v="1"/>
    <x v="140"/>
    <x v="1"/>
    <s v="Weekend"/>
  </r>
  <r>
    <s v="INV101822"/>
    <x v="195"/>
    <s v="CUST0370"/>
    <s v="Jaya Naicker"/>
    <x v="0"/>
    <s v="PRD028"/>
    <x v="48"/>
    <x v="1"/>
    <x v="95"/>
    <s v="FreshMart Erode Heights"/>
    <x v="0"/>
    <n v="486040"/>
    <n v="4.225722162784956E-3"/>
    <s v="EMP0330"/>
    <s v="Nagarajan Chandran"/>
    <s v="Store Manager"/>
    <n v="6"/>
    <n v="402.72"/>
    <n v="15"/>
    <n v="362.45"/>
    <n v="2053.87"/>
    <n v="1859.88"/>
    <n v="193.99"/>
    <n v="9.4450963303422328E-2"/>
    <x v="3"/>
    <x v="1"/>
    <x v="1"/>
    <x v="236"/>
    <x v="0"/>
    <s v="Weekday"/>
  </r>
  <r>
    <s v="INV101831"/>
    <x v="196"/>
    <s v="CUST0414"/>
    <s v="Jaya Pandian"/>
    <x v="1"/>
    <s v="PRD101"/>
    <x v="62"/>
    <x v="4"/>
    <x v="15"/>
    <s v="FreshMart Tiruppur Complex"/>
    <x v="0"/>
    <n v="4327607"/>
    <n v="2.9759864978497354E-4"/>
    <s v="EMP0284"/>
    <s v="Naveen Venkataraman"/>
    <s v="Sales"/>
    <n v="3"/>
    <n v="451.89"/>
    <n v="5"/>
    <n v="67.78"/>
    <n v="1287.8900000000001"/>
    <n v="1161.48"/>
    <n v="126.41"/>
    <n v="9.8152792552158946E-2"/>
    <x v="3"/>
    <x v="1"/>
    <x v="1"/>
    <x v="237"/>
    <x v="1"/>
    <s v="Weekday"/>
  </r>
  <r>
    <s v="INV101832"/>
    <x v="197"/>
    <s v="CUST0243"/>
    <s v="Lakshmi Reddy"/>
    <x v="1"/>
    <s v="PRD056"/>
    <x v="54"/>
    <x v="5"/>
    <x v="35"/>
    <s v="FreshMart Hyderabad Hub"/>
    <x v="0"/>
    <n v="4125485"/>
    <n v="3.0722448390916462E-4"/>
    <s v="Missing Employee Id"/>
    <s v="Missing Name"/>
    <s v="Missing Department"/>
    <n v="4"/>
    <n v="333.54"/>
    <n v="5"/>
    <n v="66.709999999999994"/>
    <n v="1267.45"/>
    <n v="953.72"/>
    <n v="313.73"/>
    <n v="0.2475285021105369"/>
    <x v="3"/>
    <x v="1"/>
    <x v="1"/>
    <x v="238"/>
    <x v="1"/>
    <s v="Weekday"/>
  </r>
  <r>
    <s v="INV100916"/>
    <x v="67"/>
    <s v="CUST0315"/>
    <s v="Aishwarya Varma"/>
    <x v="1"/>
    <s v="PRD012"/>
    <x v="61"/>
    <x v="9"/>
    <x v="99"/>
    <s v="FreshMart Salem Extension"/>
    <x v="0"/>
    <n v="476658"/>
    <n v="4.3157358105811719E-3"/>
    <s v="EMP0229"/>
    <s v="Udhay Sekar"/>
    <s v="Sales"/>
    <n v="4"/>
    <n v="541.35"/>
    <n v="5"/>
    <n v="108.27"/>
    <n v="2057.13"/>
    <n v="1345.6"/>
    <n v="711.53"/>
    <n v="0.34588480066889304"/>
    <x v="3"/>
    <x v="1"/>
    <x v="0"/>
    <x v="239"/>
    <x v="1"/>
    <s v="Weekday"/>
  </r>
  <r>
    <s v="INV101850"/>
    <x v="198"/>
    <s v="CUST0099"/>
    <s v="Lakshmi Krishnan"/>
    <x v="1"/>
    <s v="PRD028"/>
    <x v="48"/>
    <x v="1"/>
    <x v="91"/>
    <s v="FreshMart Mysuru Towers"/>
    <x v="0"/>
    <n v="988505"/>
    <n v="1.2305248835362494E-3"/>
    <s v="EMP0286"/>
    <s v="Umesh Iyer"/>
    <s v="Sales"/>
    <n v="4"/>
    <n v="380.12"/>
    <n v="20"/>
    <n v="304.10000000000002"/>
    <n v="1216.3800000000001"/>
    <n v="1239.92"/>
    <n v="-23.54"/>
    <n v="-1.935250497377464E-2"/>
    <x v="3"/>
    <x v="1"/>
    <x v="2"/>
    <x v="240"/>
    <x v="0"/>
    <s v="Weekday"/>
  </r>
  <r>
    <s v="INV101865"/>
    <x v="199"/>
    <s v="CUST0263"/>
    <s v="Deepa Kumar"/>
    <x v="0"/>
    <s v="PRD143"/>
    <x v="107"/>
    <x v="10"/>
    <x v="139"/>
    <s v="FreshMart Kochi Square"/>
    <x v="0"/>
    <n v="429599"/>
    <n v="2.1611782150330891E-3"/>
    <s v="EMP0322"/>
    <s v="Prasath Naidu"/>
    <s v="Billing"/>
    <n v="4"/>
    <n v="232.11"/>
    <n v="0"/>
    <n v="0"/>
    <n v="928.44"/>
    <n v="622.6"/>
    <n v="305.83999999999997"/>
    <n v="0.32941277842402306"/>
    <x v="3"/>
    <x v="1"/>
    <x v="1"/>
    <x v="27"/>
    <x v="1"/>
    <s v="Weekday"/>
  </r>
  <r>
    <s v="INV101874"/>
    <x v="200"/>
    <s v="CUST0645"/>
    <s v="Kamala Velan"/>
    <x v="0"/>
    <s v="PRD014"/>
    <x v="67"/>
    <x v="0"/>
    <x v="17"/>
    <s v="FreshMart Coimbatore Heights"/>
    <x v="0"/>
    <n v="5159296"/>
    <n v="3.6984890961867665E-4"/>
    <s v="EMP0143"/>
    <s v="Chitra Prabhu"/>
    <s v="Sales"/>
    <n v="5"/>
    <n v="448.98"/>
    <n v="15"/>
    <n v="336.74"/>
    <n v="1908.16"/>
    <n v="1758.15"/>
    <n v="150.01"/>
    <n v="7.8615000838504104E-2"/>
    <x v="3"/>
    <x v="0"/>
    <x v="1"/>
    <x v="241"/>
    <x v="2"/>
    <s v="Weekday"/>
  </r>
  <r>
    <s v="INV101878"/>
    <x v="201"/>
    <s v="CUST0142"/>
    <s v="Radha Devi"/>
    <x v="2"/>
    <s v="PRD022"/>
    <x v="10"/>
    <x v="0"/>
    <x v="42"/>
    <s v="FreshMart Madurai Colony"/>
    <x v="0"/>
    <n v="2169082"/>
    <n v="6.2263667302573159E-4"/>
    <s v="EMP0285"/>
    <s v="Lalitha Murugan"/>
    <s v="Store Manager"/>
    <n v="4"/>
    <n v="397.22"/>
    <n v="15"/>
    <n v="238.33"/>
    <n v="1350.55"/>
    <n v="1277.48"/>
    <n v="73.069999999999993"/>
    <n v="5.4103883602976563E-2"/>
    <x v="3"/>
    <x v="1"/>
    <x v="1"/>
    <x v="242"/>
    <x v="1"/>
    <s v="Weekday"/>
  </r>
  <r>
    <s v="INV101880"/>
    <x v="202"/>
    <s v="CUST0043"/>
    <s v="Jagan Reddy"/>
    <x v="2"/>
    <s v="PRD003"/>
    <x v="57"/>
    <x v="9"/>
    <x v="6"/>
    <s v="FreshMart Surat Junction"/>
    <x v="1"/>
    <n v="2138213"/>
    <n v="6.3437085079924224E-4"/>
    <s v="EMP0257"/>
    <s v="Sangeetha Naidu"/>
    <s v="Cashier"/>
    <n v="2"/>
    <n v="589.75"/>
    <n v="0"/>
    <n v="0"/>
    <n v="1356.42"/>
    <n v="687.3"/>
    <n v="669.12"/>
    <n v="0.49329853585172734"/>
    <x v="3"/>
    <x v="1"/>
    <x v="1"/>
    <x v="243"/>
    <x v="0"/>
    <s v="Weekend"/>
  </r>
  <r>
    <s v="INV101882"/>
    <x v="203"/>
    <s v="CUST0204"/>
    <s v="Mala Achari"/>
    <x v="0"/>
    <s v="PRD080"/>
    <x v="106"/>
    <x v="2"/>
    <x v="28"/>
    <s v="FreshMart Bengaluru Square"/>
    <x v="0"/>
    <n v="2183318"/>
    <n v="1.1403194587320765E-3"/>
    <s v="EMP0152"/>
    <s v="Thiru Varma"/>
    <s v="Store Manager"/>
    <n v="8"/>
    <n v="311.20999999999998"/>
    <n v="0"/>
    <n v="0"/>
    <n v="2489.6799999999998"/>
    <n v="1650.4"/>
    <n v="839.28"/>
    <n v="0.33710356351017001"/>
    <x v="3"/>
    <x v="1"/>
    <x v="1"/>
    <x v="244"/>
    <x v="2"/>
    <s v="Weekday"/>
  </r>
  <r>
    <s v="INV101885"/>
    <x v="146"/>
    <s v="CUST0092"/>
    <s v="Naveen Kumar"/>
    <x v="0"/>
    <s v="PRD035"/>
    <x v="29"/>
    <x v="1"/>
    <x v="29"/>
    <s v="FreshMart Ahmedabad Hub"/>
    <x v="0"/>
    <n v="489039"/>
    <n v="5.1598747748134608E-3"/>
    <s v="EMP0235"/>
    <s v="Mani Chandran"/>
    <s v="Cashier"/>
    <n v="4"/>
    <n v="548.55999999999995"/>
    <n v="0"/>
    <n v="0"/>
    <n v="2523.38"/>
    <n v="1559.2"/>
    <n v="964.18"/>
    <n v="0.38209861376407828"/>
    <x v="3"/>
    <x v="1"/>
    <x v="2"/>
    <x v="245"/>
    <x v="2"/>
    <s v="Weekend"/>
  </r>
  <r>
    <s v="INV101888"/>
    <x v="50"/>
    <s v="CUST0421"/>
    <s v="Karthik Devi"/>
    <x v="2"/>
    <s v="PRD110"/>
    <x v="47"/>
    <x v="3"/>
    <x v="140"/>
    <s v="FreshMart Salem Circle"/>
    <x v="0"/>
    <n v="4219703"/>
    <n v="2.3868030522527297E-4"/>
    <s v="EMP0222"/>
    <s v="Poornima Rao"/>
    <s v="Inventory"/>
    <n v="3"/>
    <n v="291.93"/>
    <n v="0"/>
    <n v="0"/>
    <n v="1007.16"/>
    <n v="761.1"/>
    <n v="246.06"/>
    <n v="0.24431073513642321"/>
    <x v="3"/>
    <x v="0"/>
    <x v="1"/>
    <x v="246"/>
    <x v="2"/>
    <s v="Weekend"/>
  </r>
  <r>
    <s v="INV101895"/>
    <x v="0"/>
    <s v="CUST0106"/>
    <s v="Sangeetha Sekar"/>
    <x v="0"/>
    <s v="PRD024"/>
    <x v="39"/>
    <x v="0"/>
    <x v="141"/>
    <s v="FreshMart Chandigarh Hub"/>
    <x v="2"/>
    <n v="4533328"/>
    <n v="2.2547011820013907E-4"/>
    <s v="EMP0260"/>
    <s v="Kamala Prabhu"/>
    <s v="Billing"/>
    <n v="3"/>
    <n v="329.19"/>
    <n v="10"/>
    <n v="98.76"/>
    <n v="1022.13"/>
    <n v="738.36"/>
    <n v="283.77"/>
    <n v="0.27762613366205863"/>
    <x v="3"/>
    <x v="1"/>
    <x v="1"/>
    <x v="58"/>
    <x v="2"/>
    <s v="Weekend"/>
  </r>
  <r>
    <s v="INV101897"/>
    <x v="195"/>
    <s v="CUST0174"/>
    <s v="Yogesh Sharma"/>
    <x v="1"/>
    <s v="PRD087"/>
    <x v="19"/>
    <x v="8"/>
    <x v="12"/>
    <s v="FreshMart Erode Circle"/>
    <x v="0"/>
    <n v="4909566"/>
    <n v="6.5341824511575981E-5"/>
    <s v="EMP0129"/>
    <s v="Arun Nair"/>
    <s v="Inventory"/>
    <n v="5"/>
    <n v="71.290000000000006"/>
    <n v="10"/>
    <n v="35.65"/>
    <n v="320.8"/>
    <n v="296.85000000000002"/>
    <n v="23.95"/>
    <n v="7.4657107231920192E-2"/>
    <x v="3"/>
    <x v="1"/>
    <x v="0"/>
    <x v="247"/>
    <x v="2"/>
    <s v="Weekday"/>
  </r>
  <r>
    <s v="INV101906"/>
    <x v="198"/>
    <s v="CUST0223"/>
    <s v="Gopal Velan"/>
    <x v="0"/>
    <s v="PRD022"/>
    <x v="10"/>
    <x v="0"/>
    <x v="81"/>
    <s v="FreshMart Tiruppur Colony"/>
    <x v="0"/>
    <n v="977898"/>
    <n v="1.9499477450613458E-3"/>
    <s v="EMP0041"/>
    <s v="Thenmozhi Pandian"/>
    <s v="Inventory"/>
    <n v="5"/>
    <n v="448.67"/>
    <n v="15"/>
    <n v="336.5"/>
    <n v="1906.85"/>
    <n v="1596.85"/>
    <n v="310"/>
    <n v="0.16257178068542361"/>
    <x v="3"/>
    <x v="1"/>
    <x v="1"/>
    <x v="248"/>
    <x v="1"/>
    <s v="Weekday"/>
  </r>
  <r>
    <s v="INV101916"/>
    <x v="57"/>
    <s v="CUST0686"/>
    <s v="Hemalatha Balan"/>
    <x v="0"/>
    <s v="PRD091"/>
    <x v="101"/>
    <x v="8"/>
    <x v="61"/>
    <s v="FreshMart Ahmedabad Arcade"/>
    <x v="1"/>
    <n v="2632479"/>
    <n v="1.1840094450895906E-3"/>
    <s v="EMP0340"/>
    <s v="Nithya Subramaniam"/>
    <s v="Cashier"/>
    <n v="7"/>
    <n v="387.19"/>
    <n v="0"/>
    <n v="0"/>
    <n v="3116.88"/>
    <n v="2110.9899999999998"/>
    <n v="1005.89"/>
    <n v="0.32272336439003102"/>
    <x v="3"/>
    <x v="1"/>
    <x v="1"/>
    <x v="232"/>
    <x v="2"/>
    <s v="Weekend"/>
  </r>
  <r>
    <s v="INV101929"/>
    <x v="146"/>
    <s v="CUST0200"/>
    <s v="Karthik Achari"/>
    <x v="0"/>
    <s v="PRD128"/>
    <x v="105"/>
    <x v="7"/>
    <x v="43"/>
    <s v="FreshMart Tiruppur Square"/>
    <x v="0"/>
    <n v="890380"/>
    <n v="1.3616433432916285E-3"/>
    <s v="EMP0016"/>
    <s v="Chandran Sekar"/>
    <s v="Store Manager"/>
    <n v="5"/>
    <n v="263.56"/>
    <n v="20"/>
    <n v="263.56"/>
    <n v="1212.3800000000001"/>
    <n v="953.7"/>
    <n v="258.68"/>
    <n v="0.21336544647717712"/>
    <x v="3"/>
    <x v="1"/>
    <x v="1"/>
    <x v="120"/>
    <x v="2"/>
    <s v="Weekend"/>
  </r>
  <r>
    <s v="INV101930"/>
    <x v="7"/>
    <s v="CUST0159"/>
    <s v="Usha Naicker"/>
    <x v="1"/>
    <s v="PRD150"/>
    <x v="51"/>
    <x v="10"/>
    <x v="87"/>
    <s v="FreshMart Ahmedabad Hub"/>
    <x v="1"/>
    <n v="817396"/>
    <n v="9.0340544852189153E-4"/>
    <s v="EMP0138"/>
    <s v="Dinesh Velan"/>
    <s v="Cashier"/>
    <n v="3"/>
    <n v="214.04"/>
    <n v="0"/>
    <n v="0"/>
    <n v="738.44"/>
    <n v="474.18"/>
    <n v="264.26"/>
    <n v="0.3578625209901955"/>
    <x v="3"/>
    <x v="1"/>
    <x v="1"/>
    <x v="51"/>
    <x v="0"/>
    <s v="Weekend"/>
  </r>
  <r>
    <s v="INV101931"/>
    <x v="96"/>
    <s v="CUST0677"/>
    <s v="Kamala Naidu"/>
    <x v="0"/>
    <s v="PRD089"/>
    <x v="116"/>
    <x v="8"/>
    <x v="84"/>
    <s v="FreshMart Chennai Central"/>
    <x v="0"/>
    <n v="471467"/>
    <n v="1.6262644045076326E-3"/>
    <s v="EMP0150"/>
    <s v="Dhanya Iyer"/>
    <s v="Operations"/>
    <n v="3"/>
    <n v="319.47000000000003"/>
    <n v="20"/>
    <n v="191.68"/>
    <n v="766.73"/>
    <n v="754.26"/>
    <n v="12.47"/>
    <n v="1.6263873853899026E-2"/>
    <x v="3"/>
    <x v="1"/>
    <x v="1"/>
    <x v="249"/>
    <x v="2"/>
    <s v="Weekday"/>
  </r>
  <r>
    <s v="INV101934"/>
    <x v="53"/>
    <s v="CUST0072"/>
    <s v="Vijay Chandran"/>
    <x v="0"/>
    <s v="PRD031"/>
    <x v="90"/>
    <x v="1"/>
    <x v="59"/>
    <s v="FreshMart Mysuru Square"/>
    <x v="0"/>
    <n v="4282083"/>
    <n v="2.7845093147423809E-4"/>
    <s v="EMP0348"/>
    <s v="Rajesh Naidu"/>
    <s v="Inventory"/>
    <n v="4"/>
    <n v="372.61"/>
    <n v="20"/>
    <n v="298.08999999999997"/>
    <n v="1192.3499999999999"/>
    <n v="1087.1199999999999"/>
    <n v="105.23"/>
    <n v="8.825428775107981E-2"/>
    <x v="3"/>
    <x v="1"/>
    <x v="1"/>
    <x v="250"/>
    <x v="2"/>
    <s v="Weekday"/>
  </r>
  <r>
    <s v="INV101955"/>
    <x v="204"/>
    <s v="CUST0515"/>
    <s v="Ovi Pillai"/>
    <x v="2"/>
    <s v="PRD050"/>
    <x v="40"/>
    <x v="5"/>
    <x v="118"/>
    <s v="FreshMart Tiruppur Bypass"/>
    <x v="0"/>
    <n v="591044"/>
    <n v="2.396945066695542E-4"/>
    <s v="EMP0060"/>
    <s v="Venkat Gupta"/>
    <s v="Sales"/>
    <n v="3"/>
    <n v="51.33"/>
    <n v="20"/>
    <n v="30.8"/>
    <n v="141.66999999999999"/>
    <n v="112.44"/>
    <n v="29.23"/>
    <n v="0.20632455706924546"/>
    <x v="3"/>
    <x v="1"/>
    <x v="1"/>
    <x v="251"/>
    <x v="2"/>
    <s v="Weekend"/>
  </r>
  <r>
    <s v="INV101958"/>
    <x v="205"/>
    <s v="CUST0590"/>
    <s v="Kavya Reddy"/>
    <x v="1"/>
    <s v="PRD085"/>
    <x v="117"/>
    <x v="8"/>
    <x v="63"/>
    <s v="FreshMart Ahmedabad Complex"/>
    <x v="0"/>
    <n v="1058381"/>
    <n v="1.1043565596888076E-3"/>
    <s v="EMP0113"/>
    <s v="Radha Rao"/>
    <s v="Inventory"/>
    <n v="3"/>
    <n v="389.61"/>
    <n v="0"/>
    <n v="0"/>
    <n v="1168.83"/>
    <n v="1008.21"/>
    <n v="160.62"/>
    <n v="0.13741947075280408"/>
    <x v="3"/>
    <x v="1"/>
    <x v="1"/>
    <x v="164"/>
    <x v="2"/>
    <s v="Weekday"/>
  </r>
  <r>
    <s v="INV101966"/>
    <x v="206"/>
    <s v="CUST0244"/>
    <s v="Padma Naicker"/>
    <x v="1"/>
    <s v="PRD129"/>
    <x v="41"/>
    <x v="7"/>
    <x v="142"/>
    <s v="FreshMart Tiruppur Circle"/>
    <x v="0"/>
    <n v="924804"/>
    <n v="1.828776692142335E-3"/>
    <s v="EMP0059"/>
    <s v="Ezhil Rao"/>
    <s v="Billing"/>
    <n v="3"/>
    <n v="490.22"/>
    <n v="0"/>
    <n v="0"/>
    <n v="1691.26"/>
    <n v="1120.74"/>
    <n v="570.52"/>
    <n v="0.33733429514090085"/>
    <x v="3"/>
    <x v="1"/>
    <x v="1"/>
    <x v="252"/>
    <x v="0"/>
    <s v="Weekend"/>
  </r>
  <r>
    <s v="INV101967"/>
    <x v="145"/>
    <s v="CUST0461"/>
    <s v="Prakash Achari"/>
    <x v="0"/>
    <s v="PRD067"/>
    <x v="56"/>
    <x v="11"/>
    <x v="25"/>
    <s v="FreshMart Jaipur Market"/>
    <x v="2"/>
    <n v="2549253"/>
    <n v="3.7924442964272276E-4"/>
    <s v="EMP0335"/>
    <s v="Anjali Nair"/>
    <s v="Sales"/>
    <n v="5"/>
    <n v="197.81"/>
    <n v="15"/>
    <n v="148.36000000000001"/>
    <n v="966.79"/>
    <n v="678.3"/>
    <n v="288.49"/>
    <n v="0.2983998593282926"/>
    <x v="3"/>
    <x v="1"/>
    <x v="1"/>
    <x v="253"/>
    <x v="0"/>
    <s v="Weekend"/>
  </r>
  <r>
    <s v="INV101970"/>
    <x v="181"/>
    <s v="CUST0120"/>
    <s v="Lakshmi Balan"/>
    <x v="1"/>
    <s v="PRD025"/>
    <x v="1"/>
    <x v="1"/>
    <x v="23"/>
    <s v="FreshMart Ahmedabad Complex"/>
    <x v="1"/>
    <n v="2425092"/>
    <n v="7.2745693771617741E-4"/>
    <s v="EMP0286"/>
    <s v="Umesh Iyer"/>
    <s v="Sales"/>
    <n v="4"/>
    <n v="383.51"/>
    <n v="0"/>
    <n v="0"/>
    <n v="1764.15"/>
    <n v="1143.5999999999999"/>
    <n v="620.54999999999995"/>
    <n v="0.3517558030779695"/>
    <x v="3"/>
    <x v="1"/>
    <x v="1"/>
    <x v="44"/>
    <x v="1"/>
    <s v="Weekend"/>
  </r>
  <r>
    <s v="INV101971"/>
    <x v="160"/>
    <s v="CUST0509"/>
    <s v="Harini Chandran"/>
    <x v="0"/>
    <s v="PRD132"/>
    <x v="58"/>
    <x v="7"/>
    <x v="114"/>
    <s v="FreshMart Bengaluru Junction"/>
    <x v="0"/>
    <n v="4116030"/>
    <n v="5.5954645617257407E-4"/>
    <s v="EMP0315"/>
    <s v="Mani Pandian"/>
    <s v="Sales"/>
    <n v="6"/>
    <n v="370.87"/>
    <n v="10"/>
    <n v="222.52"/>
    <n v="2303.11"/>
    <n v="1522.98"/>
    <n v="780.13"/>
    <n v="0.33872893609076421"/>
    <x v="3"/>
    <x v="1"/>
    <x v="1"/>
    <x v="254"/>
    <x v="1"/>
    <s v="Weekend"/>
  </r>
  <r>
    <s v="INV101973"/>
    <x v="130"/>
    <s v="CUST0209"/>
    <s v="Udhay Pandian"/>
    <x v="0"/>
    <s v="PRD090"/>
    <x v="91"/>
    <x v="8"/>
    <x v="40"/>
    <s v="FreshMart Guwahati Heights"/>
    <x v="3"/>
    <n v="3851285"/>
    <n v="5.9450287371617526E-4"/>
    <s v="EMP0111"/>
    <s v="Devi Mudaliar"/>
    <s v="Store Manager"/>
    <n v="4"/>
    <n v="497.74"/>
    <n v="0"/>
    <n v="0"/>
    <n v="2289.6"/>
    <n v="1480.72"/>
    <n v="808.88"/>
    <n v="0.35328441649196368"/>
    <x v="3"/>
    <x v="1"/>
    <x v="1"/>
    <x v="190"/>
    <x v="2"/>
    <s v="Weekend"/>
  </r>
  <r>
    <s v="INV101974"/>
    <x v="207"/>
    <s v="CUST0677"/>
    <s v="Kamala Naidu"/>
    <x v="0"/>
    <s v="PRD015"/>
    <x v="55"/>
    <x v="0"/>
    <x v="121"/>
    <s v="FreshMart Erode Crossing"/>
    <x v="0"/>
    <n v="794126"/>
    <n v="2.650461009965673E-3"/>
    <s v="EMP0031"/>
    <s v="Ramesh Iyer"/>
    <s v="Cashier"/>
    <n v="4"/>
    <n v="526.20000000000005"/>
    <n v="0"/>
    <n v="0"/>
    <n v="2104.8000000000002"/>
    <n v="1547.56"/>
    <n v="557.24"/>
    <n v="0.26474724439376662"/>
    <x v="3"/>
    <x v="1"/>
    <x v="1"/>
    <x v="182"/>
    <x v="1"/>
    <s v="Weekday"/>
  </r>
  <r>
    <s v="INV101978"/>
    <x v="208"/>
    <s v="CUST0693"/>
    <s v="Dhanush Raj"/>
    <x v="2"/>
    <s v="PRD027"/>
    <x v="17"/>
    <x v="1"/>
    <x v="143"/>
    <s v="FreshMart Madurai Junction"/>
    <x v="0"/>
    <n v="539795"/>
    <n v="2.3727526190498246E-4"/>
    <s v="EMP0204"/>
    <s v="Ramesh Murugan"/>
    <s v="Inventory"/>
    <n v="1"/>
    <n v="139.21"/>
    <n v="20"/>
    <n v="27.84"/>
    <n v="128.08000000000001"/>
    <n v="106.99"/>
    <n v="21.09"/>
    <n v="0.1646627108057464"/>
    <x v="3"/>
    <x v="1"/>
    <x v="1"/>
    <x v="255"/>
    <x v="0"/>
    <s v="Weekend"/>
  </r>
  <r>
    <s v="INV101980"/>
    <x v="209"/>
    <s v="CUST0206"/>
    <s v="Devi Venkataraman"/>
    <x v="0"/>
    <s v="PRD026"/>
    <x v="99"/>
    <x v="1"/>
    <x v="32"/>
    <s v="FreshMart Bengaluru Colony"/>
    <x v="0"/>
    <n v="4433499"/>
    <n v="3.7465667636329682E-4"/>
    <s v="EMP0272"/>
    <s v="Dhanush Pillai"/>
    <s v="Store Manager"/>
    <n v="6"/>
    <n v="346.05"/>
    <n v="20"/>
    <n v="415.26"/>
    <n v="1661.04"/>
    <n v="1483.5"/>
    <n v="177.54"/>
    <n v="0.106884843230747"/>
    <x v="3"/>
    <x v="1"/>
    <x v="1"/>
    <x v="256"/>
    <x v="2"/>
    <s v="Weekday"/>
  </r>
  <r>
    <s v="INV101985"/>
    <x v="210"/>
    <s v="CUST0039"/>
    <s v="Anjali Krishnan"/>
    <x v="1"/>
    <s v="PRD083"/>
    <x v="26"/>
    <x v="8"/>
    <x v="45"/>
    <s v="FreshMart Surat Heights"/>
    <x v="1"/>
    <n v="2120932"/>
    <n v="6.5811633753463093E-4"/>
    <s v="EMP0223"/>
    <s v="Kalpana Varma"/>
    <s v="HR"/>
    <n v="3"/>
    <n v="425.88"/>
    <n v="5"/>
    <n v="63.88"/>
    <n v="1395.82"/>
    <n v="1072.4100000000001"/>
    <n v="323.41000000000003"/>
    <n v="0.2316989296614177"/>
    <x v="3"/>
    <x v="1"/>
    <x v="1"/>
    <x v="111"/>
    <x v="0"/>
    <s v="Weekend"/>
  </r>
  <r>
    <s v="INV101999"/>
    <x v="211"/>
    <s v="CUST0369"/>
    <s v="Bharath Gupta"/>
    <x v="2"/>
    <s v="PRD092"/>
    <x v="59"/>
    <x v="8"/>
    <x v="75"/>
    <s v="FreshMart Kochi Colony"/>
    <x v="0"/>
    <n v="3928553"/>
    <n v="1.5414326852660506E-4"/>
    <s v="EMP0129"/>
    <s v="Arun Nair"/>
    <s v="Inventory"/>
    <n v="3"/>
    <n v="224.28"/>
    <n v="10"/>
    <n v="67.28"/>
    <n v="605.55999999999995"/>
    <n v="577.16999999999996"/>
    <n v="28.39"/>
    <n v="4.6882224717616758E-2"/>
    <x v="3"/>
    <x v="1"/>
    <x v="2"/>
    <x v="235"/>
    <x v="2"/>
    <s v="Weekday"/>
  </r>
  <r>
    <s v="INV102001"/>
    <x v="80"/>
    <s v="CUST0617"/>
    <s v="Pandi Pandian"/>
    <x v="1"/>
    <s v="PRD021"/>
    <x v="15"/>
    <x v="0"/>
    <x v="16"/>
    <s v="FreshMart Salem Hub"/>
    <x v="0"/>
    <n v="846057"/>
    <n v="1.681565190052207E-4"/>
    <s v="EMP0105"/>
    <s v="Nagarajan Mudaliar"/>
    <s v="Cashier"/>
    <n v="4"/>
    <n v="38.659999999999997"/>
    <n v="20"/>
    <n v="30.93"/>
    <n v="142.27000000000001"/>
    <n v="129.6"/>
    <n v="12.67"/>
    <n v="8.9056020243199543E-2"/>
    <x v="3"/>
    <x v="1"/>
    <x v="1"/>
    <x v="8"/>
    <x v="1"/>
    <s v="Weekend"/>
  </r>
  <r>
    <s v="INV102015"/>
    <x v="27"/>
    <s v="CUST0504"/>
    <s v="Kalpana Kumar"/>
    <x v="0"/>
    <s v="PRD020"/>
    <x v="80"/>
    <x v="0"/>
    <x v="92"/>
    <s v="FreshMart Erode Central"/>
    <x v="0"/>
    <n v="983222"/>
    <n v="5.1595672187969754E-4"/>
    <s v="EMP0052"/>
    <s v="Pandi Iyer"/>
    <s v="Sales"/>
    <n v="5"/>
    <n v="106.8"/>
    <n v="5"/>
    <n v="26.7"/>
    <n v="507.3"/>
    <n v="430.25"/>
    <n v="77.05"/>
    <n v="0.15188251527695643"/>
    <x v="3"/>
    <x v="1"/>
    <x v="2"/>
    <x v="257"/>
    <x v="2"/>
    <s v="Weekday"/>
  </r>
  <r>
    <s v="INV102016"/>
    <x v="212"/>
    <s v="CUST0370"/>
    <s v="Jaya Naicker"/>
    <x v="0"/>
    <s v="PRD015"/>
    <x v="55"/>
    <x v="0"/>
    <x v="117"/>
    <s v="FreshMart Mumbai Towers"/>
    <x v="1"/>
    <n v="427159"/>
    <n v="5.6085673016370956E-3"/>
    <s v="EMP0083"/>
    <s v="Sathish Sharma"/>
    <s v="Billing"/>
    <n v="5"/>
    <n v="479.15"/>
    <n v="0"/>
    <n v="0"/>
    <n v="2395.75"/>
    <n v="1934.45"/>
    <n v="461.3"/>
    <n v="0.19254930606281959"/>
    <x v="3"/>
    <x v="1"/>
    <x v="0"/>
    <x v="258"/>
    <x v="2"/>
    <s v="Weekday"/>
  </r>
  <r>
    <s v="INV102020"/>
    <x v="37"/>
    <s v="CUST0592"/>
    <s v="Anjali Menon"/>
    <x v="0"/>
    <s v="PRD116"/>
    <x v="85"/>
    <x v="3"/>
    <x v="21"/>
    <s v="FreshMart Coimbatore Main Road"/>
    <x v="0"/>
    <n v="456496"/>
    <n v="1.7928306053065087E-3"/>
    <s v="EMP0233"/>
    <s v="Sangeetha Balan"/>
    <s v="Sales"/>
    <n v="6"/>
    <n v="151.56"/>
    <n v="10"/>
    <n v="90.94"/>
    <n v="818.42"/>
    <n v="767.88"/>
    <n v="50.54"/>
    <n v="6.1753134087632271E-2"/>
    <x v="3"/>
    <x v="1"/>
    <x v="1"/>
    <x v="259"/>
    <x v="2"/>
    <s v="Weekday"/>
  </r>
  <r>
    <s v="INV102032"/>
    <x v="213"/>
    <s v="CUST0532"/>
    <s v="Hema Sharma"/>
    <x v="1"/>
    <s v="PRD024"/>
    <x v="39"/>
    <x v="0"/>
    <x v="53"/>
    <s v="FreshMart Tiruppur Towers"/>
    <x v="0"/>
    <n v="496445"/>
    <n v="2.7593590427942671E-3"/>
    <s v="EMP0296"/>
    <s v="Vani Venkataraman"/>
    <s v="Billing"/>
    <n v="4"/>
    <n v="313.47000000000003"/>
    <n v="5"/>
    <n v="62.69"/>
    <n v="1369.87"/>
    <n v="984.48"/>
    <n v="385.39"/>
    <n v="0.28133326520034752"/>
    <x v="3"/>
    <x v="1"/>
    <x v="1"/>
    <x v="129"/>
    <x v="0"/>
    <s v="Weekend"/>
  </r>
  <r>
    <s v="INV102034"/>
    <x v="176"/>
    <s v="CUST0518"/>
    <s v="Raghav Kumar"/>
    <x v="0"/>
    <s v="PRD035"/>
    <x v="29"/>
    <x v="1"/>
    <x v="144"/>
    <s v="FreshMart Pune Towers"/>
    <x v="1"/>
    <n v="531978"/>
    <n v="6.1285429096691966E-3"/>
    <s v="EMP0256"/>
    <s v="Vani Naicker"/>
    <s v="Cashier"/>
    <n v="5"/>
    <n v="567"/>
    <n v="0"/>
    <n v="0"/>
    <n v="3260.25"/>
    <n v="1949"/>
    <n v="1311.25"/>
    <n v="0.40219308335250364"/>
    <x v="3"/>
    <x v="1"/>
    <x v="1"/>
    <x v="112"/>
    <x v="1"/>
    <s v="Weekend"/>
  </r>
  <r>
    <s v="INV102037"/>
    <x v="6"/>
    <s v="CUST0685"/>
    <s v="Naveen Achari"/>
    <x v="0"/>
    <s v="PRD136"/>
    <x v="45"/>
    <x v="7"/>
    <x v="17"/>
    <s v="FreshMart Coimbatore Heights"/>
    <x v="0"/>
    <n v="5159296"/>
    <n v="9.6367799017540372E-5"/>
    <s v="EMP0046"/>
    <s v="Pandi Subramaniam"/>
    <s v="Sales"/>
    <n v="4"/>
    <n v="127.16"/>
    <n v="15"/>
    <n v="76.3"/>
    <n v="497.19"/>
    <n v="364.72"/>
    <n v="132.47"/>
    <n v="0.26643737806472373"/>
    <x v="3"/>
    <x v="1"/>
    <x v="1"/>
    <x v="260"/>
    <x v="0"/>
    <s v="Weekend"/>
  </r>
  <r>
    <s v="INV102043"/>
    <x v="145"/>
    <s v="CUST0110"/>
    <s v="Pandi Chandran"/>
    <x v="0"/>
    <s v="PRD031"/>
    <x v="90"/>
    <x v="1"/>
    <x v="106"/>
    <s v="FreshMart Bengaluru Nagar"/>
    <x v="0"/>
    <n v="517547"/>
    <n v="4.325269009384655E-3"/>
    <s v="EMP0037"/>
    <s v="Divya Nathan"/>
    <s v="Cashier"/>
    <n v="5"/>
    <n v="389.31"/>
    <n v="0"/>
    <n v="0"/>
    <n v="2238.5300000000002"/>
    <n v="1358.9"/>
    <n v="879.63"/>
    <n v="0.3929498376166502"/>
    <x v="3"/>
    <x v="1"/>
    <x v="2"/>
    <x v="84"/>
    <x v="0"/>
    <s v="Weekend"/>
  </r>
  <r>
    <s v="INV102050"/>
    <x v="97"/>
    <s v="CUST0666"/>
    <s v="Anand Reddy"/>
    <x v="0"/>
    <s v="PRD084"/>
    <x v="118"/>
    <x v="8"/>
    <x v="104"/>
    <s v="FreshMart Salem Complex"/>
    <x v="0"/>
    <n v="4677332"/>
    <n v="2.4914203225257474E-4"/>
    <s v="EMP0247"/>
    <s v="Sudha Balan"/>
    <s v="Sales"/>
    <n v="4"/>
    <n v="253.33"/>
    <n v="0"/>
    <n v="0"/>
    <n v="1165.32"/>
    <n v="728.68"/>
    <n v="436.64"/>
    <n v="0.37469536264716991"/>
    <x v="3"/>
    <x v="1"/>
    <x v="1"/>
    <x v="261"/>
    <x v="2"/>
    <s v="Weekend"/>
  </r>
  <r>
    <s v="INV102051"/>
    <x v="8"/>
    <s v="CUST0045"/>
    <s v="Thenmozhi Pandian"/>
    <x v="0"/>
    <s v="PRD068"/>
    <x v="83"/>
    <x v="11"/>
    <x v="42"/>
    <s v="FreshMart Madurai Colony"/>
    <x v="0"/>
    <n v="2169082"/>
    <n v="5.1005448387843333E-4"/>
    <s v="EMP0285"/>
    <s v="Lalitha Murugan"/>
    <s v="Store Manager"/>
    <n v="4"/>
    <n v="240.51"/>
    <n v="0"/>
    <n v="0"/>
    <n v="1106.3499999999999"/>
    <n v="643.91999999999996"/>
    <n v="462.43"/>
    <n v="0.41797803588376198"/>
    <x v="3"/>
    <x v="1"/>
    <x v="1"/>
    <x v="262"/>
    <x v="1"/>
    <s v="Weekend"/>
  </r>
  <r>
    <s v="INV102052"/>
    <x v="214"/>
    <s v="CUST0030"/>
    <s v="Revathi Pillai"/>
    <x v="1"/>
    <s v="PRD022"/>
    <x v="10"/>
    <x v="0"/>
    <x v="139"/>
    <s v="FreshMart Kochi Square"/>
    <x v="0"/>
    <n v="429599"/>
    <n v="2.3578034399521415E-3"/>
    <s v="EMP0322"/>
    <s v="Prasath Naidu"/>
    <s v="Billing"/>
    <n v="3"/>
    <n v="397.22"/>
    <n v="15"/>
    <n v="178.75"/>
    <n v="1012.91"/>
    <n v="958.11"/>
    <n v="54.8"/>
    <n v="5.4101549002379283E-2"/>
    <x v="3"/>
    <x v="0"/>
    <x v="2"/>
    <x v="263"/>
    <x v="0"/>
    <s v="Weekday"/>
  </r>
  <r>
    <s v="INV102054"/>
    <x v="122"/>
    <s v="CUST0221"/>
    <s v="Mala Nathan"/>
    <x v="0"/>
    <s v="PRD019"/>
    <x v="35"/>
    <x v="0"/>
    <x v="116"/>
    <s v="FreshMart Surat Enclave"/>
    <x v="1"/>
    <n v="1079276"/>
    <n v="1.2822206738591425E-3"/>
    <s v="EMP0035"/>
    <s v="Kavya Nathan"/>
    <s v="HR"/>
    <n v="3"/>
    <n v="485.57"/>
    <n v="5"/>
    <n v="72.84"/>
    <n v="1383.87"/>
    <n v="1140.24"/>
    <n v="243.63"/>
    <n v="0.17604977346138007"/>
    <x v="3"/>
    <x v="1"/>
    <x v="1"/>
    <x v="264"/>
    <x v="2"/>
    <s v="Weekday"/>
  </r>
  <r>
    <s v="INV102055"/>
    <x v="215"/>
    <s v="CUST0188"/>
    <s v="Gopal Raj"/>
    <x v="0"/>
    <s v="PRD039"/>
    <x v="119"/>
    <x v="12"/>
    <x v="142"/>
    <s v="FreshMart Tiruppur Circle"/>
    <x v="0"/>
    <n v="924804"/>
    <n v="3.2158489798919557E-3"/>
    <s v="EMP0252"/>
    <s v="Deepak Iyer"/>
    <s v="Sales"/>
    <n v="8"/>
    <n v="404.08"/>
    <n v="20"/>
    <n v="646.53"/>
    <n v="2974.03"/>
    <n v="2786.64"/>
    <n v="187.39"/>
    <n v="6.300877933309347E-2"/>
    <x v="3"/>
    <x v="1"/>
    <x v="1"/>
    <x v="265"/>
    <x v="2"/>
    <s v="Weekend"/>
  </r>
  <r>
    <s v="INV102060"/>
    <x v="216"/>
    <s v="CUST0232"/>
    <s v="Kishore Sharma"/>
    <x v="2"/>
    <s v="PRD023"/>
    <x v="102"/>
    <x v="0"/>
    <x v="2"/>
    <s v="FreshMart Bengaluru Plaza"/>
    <x v="0"/>
    <n v="1059131"/>
    <n v="1.2926446303620609E-3"/>
    <s v="EMP0199"/>
    <s v="Pandi Naidu"/>
    <s v="Sales"/>
    <n v="4"/>
    <n v="342.27"/>
    <n v="0"/>
    <n v="0"/>
    <n v="1369.08"/>
    <n v="1064.4000000000001"/>
    <n v="304.68"/>
    <n v="0.22254360592514683"/>
    <x v="3"/>
    <x v="1"/>
    <x v="1"/>
    <x v="266"/>
    <x v="0"/>
    <s v="Weekday"/>
  </r>
  <r>
    <s v="INV102069"/>
    <x v="217"/>
    <s v="CUST0191"/>
    <s v="Elango Balan"/>
    <x v="2"/>
    <s v="PRD137"/>
    <x v="120"/>
    <x v="7"/>
    <x v="50"/>
    <s v="FreshMart Tiruppur Extension"/>
    <x v="0"/>
    <n v="2203116"/>
    <n v="2.3079129741693127E-4"/>
    <s v="EMP0017"/>
    <s v="Ovi Sharma"/>
    <s v="Sales"/>
    <n v="1"/>
    <n v="442.14"/>
    <n v="0"/>
    <n v="0"/>
    <n v="508.46"/>
    <n v="351.87"/>
    <n v="156.59"/>
    <n v="0.30796916178263778"/>
    <x v="3"/>
    <x v="1"/>
    <x v="1"/>
    <x v="57"/>
    <x v="2"/>
    <s v="Weekend"/>
  </r>
  <r>
    <s v="INV102070"/>
    <x v="186"/>
    <s v="CUST0045"/>
    <s v="Thenmozhi Pandian"/>
    <x v="0"/>
    <s v="PRD048"/>
    <x v="104"/>
    <x v="5"/>
    <x v="0"/>
    <s v="FreshMart Mysuru Colony"/>
    <x v="0"/>
    <n v="808240"/>
    <n v="1.534705038107493E-3"/>
    <s v="EMP0023"/>
    <s v="Jayakumar Gounder"/>
    <s v="Operations"/>
    <n v="8"/>
    <n v="158.62"/>
    <n v="15"/>
    <n v="190.34"/>
    <n v="1240.4100000000001"/>
    <n v="873.68"/>
    <n v="366.73"/>
    <n v="0.29565224401609147"/>
    <x v="3"/>
    <x v="1"/>
    <x v="1"/>
    <x v="267"/>
    <x v="1"/>
    <s v="Weekend"/>
  </r>
  <r>
    <s v="INV102072"/>
    <x v="160"/>
    <s v="CUST0572"/>
    <s v="Chandrasekar Balan"/>
    <x v="0"/>
    <s v="PRD104"/>
    <x v="100"/>
    <x v="4"/>
    <x v="28"/>
    <s v="FreshMart Bengaluru Square"/>
    <x v="0"/>
    <n v="2183318"/>
    <n v="7.4850754677055747E-4"/>
    <s v="EMP0312"/>
    <s v="Vasanthi Chettiar"/>
    <s v="Sales"/>
    <n v="7"/>
    <n v="203.01"/>
    <n v="0"/>
    <n v="0"/>
    <n v="1634.23"/>
    <n v="1073.94"/>
    <n v="560.29"/>
    <n v="0.3428464781579092"/>
    <x v="3"/>
    <x v="1"/>
    <x v="0"/>
    <x v="64"/>
    <x v="0"/>
    <s v="Weekend"/>
  </r>
  <r>
    <s v="INV102075"/>
    <x v="218"/>
    <s v="CUST0077"/>
    <s v="Dhanya Krishnan"/>
    <x v="2"/>
    <s v="PRD037"/>
    <x v="115"/>
    <x v="12"/>
    <x v="41"/>
    <s v="FreshMart Mysuru Crossing"/>
    <x v="0"/>
    <n v="2319174"/>
    <n v="1.9040399728524035E-4"/>
    <s v="EMP0253"/>
    <s v="Vasanthi Naicker"/>
    <s v="HR"/>
    <n v="2"/>
    <n v="245.32"/>
    <n v="10"/>
    <n v="49.06"/>
    <n v="441.58"/>
    <n v="418.76"/>
    <n v="22.82"/>
    <n v="5.1678065129761315E-2"/>
    <x v="3"/>
    <x v="1"/>
    <x v="1"/>
    <x v="152"/>
    <x v="0"/>
    <s v="Weekday"/>
  </r>
  <r>
    <s v="INV102081"/>
    <x v="124"/>
    <s v="CUST0398"/>
    <s v="Balamurugan Menon"/>
    <x v="0"/>
    <s v="PRD014"/>
    <x v="67"/>
    <x v="0"/>
    <x v="105"/>
    <s v="FreshMart Kanpur Gardens"/>
    <x v="2"/>
    <n v="2474333"/>
    <n v="9.9309591716232205E-4"/>
    <s v="EMP0267"/>
    <s v="Ashok Pillai"/>
    <s v="HR"/>
    <n v="5"/>
    <n v="491.45"/>
    <n v="0"/>
    <n v="0"/>
    <n v="2457.25"/>
    <n v="1758.15"/>
    <n v="699.1"/>
    <n v="0.28450503611761119"/>
    <x v="3"/>
    <x v="1"/>
    <x v="1"/>
    <x v="268"/>
    <x v="1"/>
    <s v="Weekday"/>
  </r>
  <r>
    <s v="INV102093"/>
    <x v="59"/>
    <s v="CUST0600"/>
    <s v="Anitha Reddy"/>
    <x v="0"/>
    <s v="PRD036"/>
    <x v="121"/>
    <x v="12"/>
    <x v="34"/>
    <s v="FreshMart Kochi Circle"/>
    <x v="0"/>
    <n v="4405163"/>
    <n v="2.0621711387297132E-4"/>
    <s v="EMP0158"/>
    <s v="Kavya Varma"/>
    <s v="Sales"/>
    <n v="3"/>
    <n v="263.31"/>
    <n v="0"/>
    <n v="0"/>
    <n v="908.42"/>
    <n v="689.58"/>
    <n v="218.84"/>
    <n v="0.24090178551771207"/>
    <x v="3"/>
    <x v="1"/>
    <x v="1"/>
    <x v="269"/>
    <x v="0"/>
    <s v="Weekend"/>
  </r>
  <r>
    <s v="INV102099"/>
    <x v="80"/>
    <s v="CUST0256"/>
    <s v="Charulatha Velan"/>
    <x v="1"/>
    <s v="PRD122"/>
    <x v="46"/>
    <x v="6"/>
    <x v="54"/>
    <s v="FreshMart Pune Extension"/>
    <x v="1"/>
    <n v="2151660"/>
    <n v="9.8621529423793721E-5"/>
    <s v="EMP0170"/>
    <s v="Ovi Devi"/>
    <s v="Sales"/>
    <n v="2"/>
    <n v="102.51"/>
    <n v="10"/>
    <n v="20.5"/>
    <n v="212.2"/>
    <n v="177.44"/>
    <n v="34.76"/>
    <n v="0.16380772855796419"/>
    <x v="3"/>
    <x v="1"/>
    <x v="0"/>
    <x v="165"/>
    <x v="2"/>
    <s v="Weekend"/>
  </r>
  <r>
    <s v="INV102104"/>
    <x v="219"/>
    <s v="CUST0384"/>
    <s v="Anand Kumar"/>
    <x v="0"/>
    <s v="PRD035"/>
    <x v="29"/>
    <x v="1"/>
    <x v="126"/>
    <s v="FreshMart Pune Square"/>
    <x v="1"/>
    <n v="563088"/>
    <n v="4.3840749580882563E-3"/>
    <s v="EMP0262"/>
    <s v="Umesh Krishnan"/>
    <s v="Sales"/>
    <n v="5"/>
    <n v="519.71"/>
    <n v="5"/>
    <n v="129.93"/>
    <n v="2468.62"/>
    <n v="1949"/>
    <n v="519.62"/>
    <n v="0.21049007137591044"/>
    <x v="3"/>
    <x v="1"/>
    <x v="1"/>
    <x v="270"/>
    <x v="2"/>
    <s v="Weekday"/>
  </r>
  <r>
    <s v="INV102110"/>
    <x v="220"/>
    <s v="CUST0045"/>
    <s v="Thenmozhi Pandian"/>
    <x v="0"/>
    <s v="PRD055"/>
    <x v="103"/>
    <x v="5"/>
    <x v="114"/>
    <s v="FreshMart Bengaluru Junction"/>
    <x v="0"/>
    <n v="4116030"/>
    <n v="1.6786077846857287E-4"/>
    <s v="EMP0315"/>
    <s v="Mani Pandian"/>
    <s v="Sales"/>
    <n v="5"/>
    <n v="133.51"/>
    <n v="10"/>
    <n v="66.75"/>
    <n v="690.92"/>
    <n v="478.5"/>
    <n v="212.42"/>
    <n v="0.30744514560296415"/>
    <x v="3"/>
    <x v="1"/>
    <x v="1"/>
    <x v="271"/>
    <x v="0"/>
    <s v="Weekend"/>
  </r>
  <r>
    <s v="INV102120"/>
    <x v="202"/>
    <s v="CUST0490"/>
    <s v="Hema Gounder"/>
    <x v="0"/>
    <s v="PRD136"/>
    <x v="45"/>
    <x v="7"/>
    <x v="73"/>
    <s v="FreshMart Hyderabad Market"/>
    <x v="0"/>
    <n v="1996693"/>
    <n v="2.954885903842003E-4"/>
    <s v="EMP0233"/>
    <s v="Sangeetha Balan"/>
    <s v="Sales"/>
    <n v="4"/>
    <n v="128.26"/>
    <n v="0"/>
    <n v="0"/>
    <n v="590"/>
    <n v="364.72"/>
    <n v="225.28"/>
    <n v="0.38183050847457628"/>
    <x v="3"/>
    <x v="1"/>
    <x v="1"/>
    <x v="86"/>
    <x v="0"/>
    <s v="Weekend"/>
  </r>
  <r>
    <s v="INV102128"/>
    <x v="221"/>
    <s v="CUST0182"/>
    <s v="Esha Prabhu"/>
    <x v="1"/>
    <s v="PRD005"/>
    <x v="44"/>
    <x v="9"/>
    <x v="24"/>
    <s v="FreshMart Bengaluru Market"/>
    <x v="0"/>
    <n v="4760462"/>
    <n v="2.2366946737522534E-4"/>
    <s v="EMP0268"/>
    <s v="Dhanya Sharma"/>
    <s v="Store Manager"/>
    <n v="4"/>
    <n v="332.74"/>
    <n v="20"/>
    <n v="266.19"/>
    <n v="1064.77"/>
    <n v="821.08"/>
    <n v="243.69"/>
    <n v="0.22886632793936718"/>
    <x v="3"/>
    <x v="1"/>
    <x v="1"/>
    <x v="221"/>
    <x v="2"/>
    <s v="Weekday"/>
  </r>
  <r>
    <s v="INV102132"/>
    <x v="143"/>
    <s v="CUST0205"/>
    <s v="Lalitha Nathan"/>
    <x v="0"/>
    <s v="PRD148"/>
    <x v="122"/>
    <x v="10"/>
    <x v="61"/>
    <s v="FreshMart Ahmedabad Arcade"/>
    <x v="1"/>
    <n v="2632479"/>
    <n v="1.9920766699373479E-4"/>
    <s v="EMP0340"/>
    <s v="Nithya Subramaniam"/>
    <s v="Cashier"/>
    <n v="5"/>
    <n v="123.39"/>
    <n v="15"/>
    <n v="92.54"/>
    <n v="524.41"/>
    <n v="416.65"/>
    <n v="107.76"/>
    <n v="0.20548807230983393"/>
    <x v="3"/>
    <x v="1"/>
    <x v="2"/>
    <x v="272"/>
    <x v="0"/>
    <s v="Weekday"/>
  </r>
  <r>
    <s v="INV102152"/>
    <x v="120"/>
    <s v="CUST0144"/>
    <s v="Lalitha Chandran"/>
    <x v="0"/>
    <s v="PRD127"/>
    <x v="123"/>
    <x v="6"/>
    <x v="20"/>
    <s v="FreshMart Erode Colony"/>
    <x v="0"/>
    <n v="568216"/>
    <n v="3.3061019049094005E-3"/>
    <s v="EMP0287"/>
    <s v="Elango Gupta"/>
    <s v="Store Manager"/>
    <n v="5"/>
    <n v="363.01"/>
    <n v="10"/>
    <n v="181.5"/>
    <n v="1878.58"/>
    <n v="1451.65"/>
    <n v="426.93"/>
    <n v="0.22726208093347103"/>
    <x v="3"/>
    <x v="1"/>
    <x v="2"/>
    <x v="273"/>
    <x v="0"/>
    <s v="Weekend"/>
  </r>
  <r>
    <s v="INV102153"/>
    <x v="157"/>
    <s v="CUST0036"/>
    <s v="Janani Balan"/>
    <x v="1"/>
    <s v="PRD048"/>
    <x v="104"/>
    <x v="5"/>
    <x v="79"/>
    <s v="FreshMart Mysuru Arcade"/>
    <x v="0"/>
    <n v="1009286"/>
    <n v="2.927217854998484E-4"/>
    <s v="EMP0121"/>
    <s v="Nithya Selvam"/>
    <s v="Cashier"/>
    <n v="2"/>
    <n v="147.72"/>
    <n v="0"/>
    <n v="0"/>
    <n v="295.44"/>
    <n v="218.42"/>
    <n v="77.02"/>
    <n v="0.26069591118331981"/>
    <x v="3"/>
    <x v="1"/>
    <x v="1"/>
    <x v="76"/>
    <x v="2"/>
    <s v="Weekday"/>
  </r>
  <r>
    <s v="INV102167"/>
    <x v="15"/>
    <s v="CUST0152"/>
    <s v="Anjali Sekar"/>
    <x v="2"/>
    <s v="PRD105"/>
    <x v="68"/>
    <x v="3"/>
    <x v="58"/>
    <s v="FreshMart Chennai Complex"/>
    <x v="0"/>
    <n v="2023274"/>
    <n v="6.3308281527860294E-5"/>
    <s v="EMP0153"/>
    <s v="Eswari Raj"/>
    <s v="Sales"/>
    <n v="1"/>
    <n v="131.03"/>
    <n v="15"/>
    <n v="19.649999999999999"/>
    <n v="128.09"/>
    <n v="117.27"/>
    <n v="10.82"/>
    <n v="8.4471855726442349E-2"/>
    <x v="3"/>
    <x v="1"/>
    <x v="1"/>
    <x v="274"/>
    <x v="2"/>
    <s v="Weekend"/>
  </r>
  <r>
    <s v="INV102186"/>
    <x v="198"/>
    <s v="CUST0046"/>
    <s v="Kishore Murugan"/>
    <x v="0"/>
    <s v="PRD036"/>
    <x v="121"/>
    <x v="12"/>
    <x v="31"/>
    <s v="FreshMart Nagpur Junction"/>
    <x v="1"/>
    <n v="1048283"/>
    <n v="1.5505927311613371E-3"/>
    <s v="EMP0016"/>
    <s v="Chandran Sekar"/>
    <s v="Store Manager"/>
    <n v="6"/>
    <n v="270.91000000000003"/>
    <n v="0"/>
    <n v="0"/>
    <n v="1625.46"/>
    <n v="1379.16"/>
    <n v="246.3"/>
    <n v="0.15152633715994243"/>
    <x v="3"/>
    <x v="1"/>
    <x v="0"/>
    <x v="92"/>
    <x v="2"/>
    <s v="Weekday"/>
  </r>
  <r>
    <s v="INV102189"/>
    <x v="222"/>
    <s v="CUST0502"/>
    <s v="Dhanya Sekar"/>
    <x v="2"/>
    <s v="Missing Product Id"/>
    <x v="124"/>
    <x v="1"/>
    <x v="123"/>
    <s v="FreshMart Madurai Market"/>
    <x v="0"/>
    <n v="2110688"/>
    <n v="7.631397913855577E-4"/>
    <s v="EMP0280"/>
    <s v="Hema Mudaliar"/>
    <s v="Store Manager"/>
    <n v="4"/>
    <n v="503.36"/>
    <n v="20"/>
    <n v="402.69"/>
    <n v="1610.75"/>
    <n v="1559.2"/>
    <n v="51.55"/>
    <n v="3.2003724972838737E-2"/>
    <x v="3"/>
    <x v="1"/>
    <x v="1"/>
    <x v="275"/>
    <x v="1"/>
    <s v="Weekday"/>
  </r>
  <r>
    <s v="INV102197"/>
    <x v="223"/>
    <s v="CUST0329"/>
    <s v="Usha Krishnan"/>
    <x v="0"/>
    <s v="PRD106"/>
    <x v="69"/>
    <x v="3"/>
    <x v="41"/>
    <s v="FreshMart Mysuru Crossing"/>
    <x v="0"/>
    <n v="2319174"/>
    <n v="7.3970301495273748E-4"/>
    <s v="EMP0253"/>
    <s v="Vasanthi Naicker"/>
    <s v="HR"/>
    <n v="7"/>
    <n v="257.97000000000003"/>
    <n v="5"/>
    <n v="90.29"/>
    <n v="1715.5"/>
    <n v="1374.1"/>
    <n v="341.4"/>
    <n v="0.19900903526668609"/>
    <x v="3"/>
    <x v="1"/>
    <x v="1"/>
    <x v="213"/>
    <x v="2"/>
    <s v="Weekday"/>
  </r>
  <r>
    <s v="INV102203"/>
    <x v="224"/>
    <s v="CUST0659"/>
    <s v="Missing Customer Name"/>
    <x v="2"/>
    <s v="PRD067"/>
    <x v="56"/>
    <x v="11"/>
    <x v="70"/>
    <s v="FreshMart Hyderabad Main Road"/>
    <x v="0"/>
    <n v="970105"/>
    <n v="1.6330191061792278E-4"/>
    <s v="EMP0308"/>
    <s v="Thenmozhi Selvam"/>
    <s v="Cashier"/>
    <n v="1"/>
    <n v="186.38"/>
    <n v="15"/>
    <n v="27.96"/>
    <n v="158.41999999999999"/>
    <n v="135.66"/>
    <n v="22.76"/>
    <n v="0.14366872869587174"/>
    <x v="3"/>
    <x v="1"/>
    <x v="1"/>
    <x v="276"/>
    <x v="1"/>
    <s v="Weekday"/>
  </r>
  <r>
    <s v="INV102206"/>
    <x v="195"/>
    <s v="CUST0270"/>
    <s v="Banu Venkataraman"/>
    <x v="0"/>
    <s v="PRD023"/>
    <x v="102"/>
    <x v="0"/>
    <x v="145"/>
    <s v="FreshMart Nagpur Square"/>
    <x v="1"/>
    <n v="4613748"/>
    <n v="2.3460319029127731E-4"/>
    <s v="EMP0148"/>
    <s v="Malathi Rao"/>
    <s v="Billing"/>
    <n v="3"/>
    <n v="360.8"/>
    <n v="0"/>
    <n v="0"/>
    <n v="1082.4000000000001"/>
    <n v="798.3"/>
    <n v="284.10000000000002"/>
    <n v="0.26247228381374721"/>
    <x v="3"/>
    <x v="1"/>
    <x v="1"/>
    <x v="277"/>
    <x v="1"/>
    <s v="Weekday"/>
  </r>
  <r>
    <s v="INV102208"/>
    <x v="213"/>
    <s v="CUST0396"/>
    <s v="Yogesh Raj"/>
    <x v="1"/>
    <s v="PRD057"/>
    <x v="5"/>
    <x v="5"/>
    <x v="114"/>
    <s v="FreshMart Bengaluru Junction"/>
    <x v="0"/>
    <n v="4116030"/>
    <n v="4.2201344499432703E-4"/>
    <s v="EMP0315"/>
    <s v="Mani Pandian"/>
    <s v="Sales"/>
    <n v="5"/>
    <n v="317.99"/>
    <n v="5"/>
    <n v="79.5"/>
    <n v="1737.02"/>
    <n v="1175.25"/>
    <n v="561.77"/>
    <n v="0.32341020828775718"/>
    <x v="3"/>
    <x v="1"/>
    <x v="1"/>
    <x v="116"/>
    <x v="0"/>
    <s v="Weekend"/>
  </r>
  <r>
    <s v="INV102210"/>
    <x v="141"/>
    <s v="CUST0504"/>
    <s v="Kalpana Kumar"/>
    <x v="0"/>
    <s v="PRD071"/>
    <x v="76"/>
    <x v="2"/>
    <x v="61"/>
    <s v="FreshMart Ahmedabad Arcade"/>
    <x v="1"/>
    <n v="2632479"/>
    <n v="8.270531312880369E-5"/>
    <s v="EMP0340"/>
    <s v="Nithya Subramaniam"/>
    <s v="Cashier"/>
    <n v="4"/>
    <n v="54.43"/>
    <n v="0"/>
    <n v="0"/>
    <n v="217.72"/>
    <n v="172.04"/>
    <n v="45.68"/>
    <n v="0.20981076612162411"/>
    <x v="3"/>
    <x v="1"/>
    <x v="1"/>
    <x v="278"/>
    <x v="2"/>
    <s v="Weekday"/>
  </r>
  <r>
    <s v="INV102214"/>
    <x v="225"/>
    <s v="CUST0567"/>
    <s v="Bharath Balan"/>
    <x v="0"/>
    <s v="PRD101"/>
    <x v="62"/>
    <x v="4"/>
    <x v="67"/>
    <s v="FreshMart Hyderabad Colony"/>
    <x v="0"/>
    <n v="2456631"/>
    <n v="1.5291388898047774E-3"/>
    <s v="EMP0329"/>
    <s v="Balamurugan Nair"/>
    <s v="Cashier"/>
    <n v="7"/>
    <n v="518.5"/>
    <n v="10"/>
    <n v="362.95"/>
    <n v="3756.53"/>
    <n v="2710.12"/>
    <n v="1046.4100000000001"/>
    <n v="0.27855760502378524"/>
    <x v="3"/>
    <x v="1"/>
    <x v="0"/>
    <x v="279"/>
    <x v="1"/>
    <s v="Weekend"/>
  </r>
  <r>
    <s v="INV102227"/>
    <x v="46"/>
    <s v="CUST0477"/>
    <s v="Malathi Gupta"/>
    <x v="0"/>
    <s v="PRD065"/>
    <x v="125"/>
    <x v="11"/>
    <x v="138"/>
    <s v="FreshMart Kochi Gardens"/>
    <x v="0"/>
    <n v="433204"/>
    <n v="3.3510540068882096E-3"/>
    <s v="EMP0030"/>
    <s v="Hariharan Rao"/>
    <s v="Cashier"/>
    <n v="5"/>
    <n v="280.52"/>
    <n v="10"/>
    <n v="140.26"/>
    <n v="1451.69"/>
    <n v="995.8"/>
    <n v="455.89"/>
    <n v="0.31404087649567053"/>
    <x v="3"/>
    <x v="1"/>
    <x v="0"/>
    <x v="280"/>
    <x v="2"/>
    <s v="Weekend"/>
  </r>
  <r>
    <s v="INV102229"/>
    <x v="92"/>
    <s v="CUST0271"/>
    <s v="Kalpana Iyer"/>
    <x v="1"/>
    <s v="PRD003"/>
    <x v="57"/>
    <x v="9"/>
    <x v="61"/>
    <s v="FreshMart Ahmedabad Arcade"/>
    <x v="1"/>
    <n v="2632479"/>
    <n v="8.9611351125687996E-4"/>
    <s v="EMP0146"/>
    <s v="Kishore Chettiar"/>
    <s v="Inventory"/>
    <n v="5"/>
    <n v="589.75"/>
    <n v="20"/>
    <n v="589.75"/>
    <n v="2359"/>
    <n v="1718.25"/>
    <n v="640.75"/>
    <n v="0.2716193302246715"/>
    <x v="3"/>
    <x v="1"/>
    <x v="2"/>
    <x v="281"/>
    <x v="1"/>
    <s v="Weekday"/>
  </r>
  <r>
    <s v="INV102231"/>
    <x v="129"/>
    <s v="CUST0493"/>
    <s v="Elango Nair"/>
    <x v="0"/>
    <s v="PRD025"/>
    <x v="1"/>
    <x v="1"/>
    <x v="45"/>
    <s v="FreshMart Surat Heights"/>
    <x v="1"/>
    <n v="2120932"/>
    <n v="1.1551619759615113E-3"/>
    <s v="EMP0223"/>
    <s v="Kalpana Varma"/>
    <s v="HR"/>
    <n v="5"/>
    <n v="426.09"/>
    <n v="0"/>
    <n v="0"/>
    <n v="2450.02"/>
    <n v="1429.5"/>
    <n v="1020.52"/>
    <n v="0.41653537522142675"/>
    <x v="3"/>
    <x v="1"/>
    <x v="1"/>
    <x v="89"/>
    <x v="2"/>
    <s v="Weekend"/>
  </r>
  <r>
    <s v="INV102235"/>
    <x v="160"/>
    <s v="CUST0334"/>
    <s v="Anitha Kumar"/>
    <x v="1"/>
    <s v="PRD031"/>
    <x v="90"/>
    <x v="1"/>
    <x v="124"/>
    <s v="FreshMart Erode Extension"/>
    <x v="0"/>
    <n v="5287316"/>
    <n v="7.4485807165677249E-5"/>
    <s v="EMP0232"/>
    <s v="Uma Nathan"/>
    <s v="Operations"/>
    <n v="1"/>
    <n v="342.46"/>
    <n v="0"/>
    <n v="0"/>
    <n v="393.83"/>
    <n v="271.77999999999997"/>
    <n v="122.05"/>
    <n v="0.30990528908412257"/>
    <x v="3"/>
    <x v="1"/>
    <x v="1"/>
    <x v="282"/>
    <x v="1"/>
    <s v="Weekend"/>
  </r>
  <r>
    <s v="INV102239"/>
    <x v="113"/>
    <s v="CUST0066"/>
    <s v="Bhavani Sharma"/>
    <x v="1"/>
    <s v="PRD049"/>
    <x v="126"/>
    <x v="5"/>
    <x v="19"/>
    <s v="FreshMart Surat Plaza"/>
    <x v="1"/>
    <n v="494226"/>
    <n v="2.7772314690040589E-3"/>
    <s v="EMP0106"/>
    <s v="Banu Raj"/>
    <s v="Sales"/>
    <n v="3"/>
    <n v="418.79"/>
    <n v="5"/>
    <n v="62.82"/>
    <n v="1372.58"/>
    <n v="926.82"/>
    <n v="445.76"/>
    <n v="0.32476066968774137"/>
    <x v="3"/>
    <x v="1"/>
    <x v="1"/>
    <x v="283"/>
    <x v="2"/>
    <s v="Weekend"/>
  </r>
  <r>
    <s v="INV102243"/>
    <x v="2"/>
    <s v="CUST0676"/>
    <s v="Dhanush Mudaliar"/>
    <x v="0"/>
    <s v="PRD013"/>
    <x v="44"/>
    <x v="0"/>
    <x v="0"/>
    <s v="FreshMart Mysuru Colony"/>
    <x v="0"/>
    <n v="808240"/>
    <n v="1.2231639117093933E-3"/>
    <s v="EMP0087"/>
    <s v="Nagarajan Rao"/>
    <s v="Sales"/>
    <n v="6"/>
    <n v="168.56"/>
    <n v="15"/>
    <n v="151.69999999999999"/>
    <n v="988.61"/>
    <n v="745.44"/>
    <n v="243.17"/>
    <n v="0.24597161671437673"/>
    <x v="3"/>
    <x v="1"/>
    <x v="1"/>
    <x v="135"/>
    <x v="0"/>
    <s v="Weekend"/>
  </r>
  <r>
    <s v="INV102246"/>
    <x v="98"/>
    <s v="CUST0004"/>
    <s v="Naveen Sharma"/>
    <x v="1"/>
    <s v="PRD136"/>
    <x v="45"/>
    <x v="7"/>
    <x v="53"/>
    <s v="FreshMart Tiruppur Towers"/>
    <x v="0"/>
    <n v="496445"/>
    <n v="5.951515273595262E-4"/>
    <s v="EMP0296"/>
    <s v="Vani Venkataraman"/>
    <s v="Billing"/>
    <n v="3"/>
    <n v="123.11"/>
    <n v="20"/>
    <n v="73.87"/>
    <n v="295.45999999999998"/>
    <n v="273.54000000000002"/>
    <n v="21.92"/>
    <n v="7.4189399580315452E-2"/>
    <x v="3"/>
    <x v="1"/>
    <x v="1"/>
    <x v="284"/>
    <x v="1"/>
    <s v="Weekday"/>
  </r>
  <r>
    <s v="INV102260"/>
    <x v="226"/>
    <s v="CUST0046"/>
    <s v="Kishore Murugan"/>
    <x v="0"/>
    <s v="PRD148"/>
    <x v="122"/>
    <x v="10"/>
    <x v="7"/>
    <s v="FreshMart Hyderabad Crossing"/>
    <x v="0"/>
    <n v="789602"/>
    <n v="3.9051319525533121E-4"/>
    <s v="EMP0350"/>
    <s v="Uma Pandian"/>
    <s v="Cashier"/>
    <n v="3"/>
    <n v="120.92"/>
    <n v="15"/>
    <n v="54.41"/>
    <n v="308.35000000000002"/>
    <n v="249.99"/>
    <n v="58.36"/>
    <n v="0.18926544511107507"/>
    <x v="3"/>
    <x v="0"/>
    <x v="1"/>
    <x v="285"/>
    <x v="2"/>
    <s v="Weekday"/>
  </r>
  <r>
    <s v="INV102269"/>
    <x v="63"/>
    <s v="CUST0530"/>
    <s v="Deepak Chettiar"/>
    <x v="1"/>
    <s v="PRD108"/>
    <x v="12"/>
    <x v="3"/>
    <x v="69"/>
    <s v="FreshMart Coimbatore Plaza"/>
    <x v="0"/>
    <n v="982441"/>
    <n v="1.404450750732105E-3"/>
    <s v="EMP0192"/>
    <s v="Rajesh Mudaliar"/>
    <s v="Billing"/>
    <n v="5"/>
    <n v="306.62"/>
    <n v="10"/>
    <n v="153.31"/>
    <n v="1379.79"/>
    <n v="1299.6500000000001"/>
    <n v="80.14"/>
    <n v="5.8081302227150508E-2"/>
    <x v="3"/>
    <x v="1"/>
    <x v="2"/>
    <x v="286"/>
    <x v="0"/>
    <s v="Weekday"/>
  </r>
  <r>
    <s v="INV102271"/>
    <x v="109"/>
    <s v="CUST0012"/>
    <s v="Meena Gupta"/>
    <x v="2"/>
    <s v="PRD008"/>
    <x v="88"/>
    <x v="9"/>
    <x v="23"/>
    <s v="FreshMart Ahmedabad Complex"/>
    <x v="1"/>
    <n v="2425092"/>
    <n v="2.16140253648109E-4"/>
    <s v="EMP0153"/>
    <s v="Eswari Raj"/>
    <s v="Sales"/>
    <n v="1"/>
    <n v="455.79"/>
    <n v="0"/>
    <n v="0"/>
    <n v="524.16"/>
    <n v="282.88"/>
    <n v="241.28"/>
    <n v="0.46031746031746035"/>
    <x v="3"/>
    <x v="1"/>
    <x v="1"/>
    <x v="287"/>
    <x v="1"/>
    <s v="Weekend"/>
  </r>
  <r>
    <s v="INV102274"/>
    <x v="227"/>
    <s v="CUST0381"/>
    <s v="Ovi Chandran"/>
    <x v="2"/>
    <s v="PRD057"/>
    <x v="5"/>
    <x v="5"/>
    <x v="130"/>
    <s v="FreshMart Ahmedabad Enclave"/>
    <x v="1"/>
    <n v="2032791"/>
    <n v="3.9889491836593138E-4"/>
    <s v="EMP0324"/>
    <s v="Devi Raj"/>
    <s v="Inventory"/>
    <n v="3"/>
    <n v="317.99"/>
    <n v="15"/>
    <n v="143.1"/>
    <n v="810.87"/>
    <n v="705.15"/>
    <n v="105.72"/>
    <n v="0.13037848237078692"/>
    <x v="3"/>
    <x v="1"/>
    <x v="0"/>
    <x v="8"/>
    <x v="1"/>
    <s v="Weekday"/>
  </r>
  <r>
    <s v="INV102277"/>
    <x v="224"/>
    <s v="CUST0656"/>
    <s v="Anjali Achari"/>
    <x v="1"/>
    <s v="PRD048"/>
    <x v="104"/>
    <x v="5"/>
    <x v="146"/>
    <s v="FreshMart Pune Complex"/>
    <x v="1"/>
    <n v="540374"/>
    <n v="1.3668311206682779E-3"/>
    <s v="EMP0141"/>
    <s v="Mala Velan"/>
    <s v="Sales"/>
    <n v="5"/>
    <n v="147.72"/>
    <n v="0"/>
    <n v="0"/>
    <n v="738.6"/>
    <n v="546.04999999999995"/>
    <n v="192.55"/>
    <n v="0.26069591118331981"/>
    <x v="3"/>
    <x v="1"/>
    <x v="1"/>
    <x v="229"/>
    <x v="2"/>
    <s v="Weekday"/>
  </r>
  <r>
    <s v="INV102291"/>
    <x v="228"/>
    <s v="CUST0453"/>
    <s v="Prasath Nair"/>
    <x v="2"/>
    <s v="PRD013"/>
    <x v="44"/>
    <x v="0"/>
    <x v="106"/>
    <s v="FreshMart Bengaluru Nagar"/>
    <x v="0"/>
    <n v="517547"/>
    <n v="6.0827325827412777E-4"/>
    <s v="EMP0169"/>
    <s v="Janani Velan"/>
    <s v="Inventory"/>
    <n v="2"/>
    <n v="161.03"/>
    <n v="15"/>
    <n v="48.31"/>
    <n v="314.81"/>
    <n v="248.48"/>
    <n v="66.33"/>
    <n v="0.21069851656554747"/>
    <x v="3"/>
    <x v="1"/>
    <x v="1"/>
    <x v="86"/>
    <x v="0"/>
    <s v="Weekend"/>
  </r>
  <r>
    <s v="INV102335"/>
    <x v="49"/>
    <s v="CUST0257"/>
    <s v="Eswari Sharma"/>
    <x v="1"/>
    <s v="PRD103"/>
    <x v="33"/>
    <x v="4"/>
    <x v="60"/>
    <s v="FreshMart Surat Hub"/>
    <x v="1"/>
    <n v="2213249"/>
    <n v="3.511037393442853E-4"/>
    <s v="EMP0063"/>
    <s v="Lakshmi Devi"/>
    <s v="Store Manager"/>
    <n v="2"/>
    <n v="355.64"/>
    <n v="5"/>
    <n v="35.56"/>
    <n v="777.08"/>
    <n v="606.82000000000005"/>
    <n v="170.26"/>
    <n v="0.21910228033149737"/>
    <x v="3"/>
    <x v="1"/>
    <x v="1"/>
    <x v="288"/>
    <x v="0"/>
    <s v="Weekend"/>
  </r>
  <r>
    <s v="INV102345"/>
    <x v="175"/>
    <s v="CUST0324"/>
    <s v="Tamil Velan"/>
    <x v="0"/>
    <s v="PRD078"/>
    <x v="60"/>
    <x v="2"/>
    <x v="121"/>
    <s v="FreshMart Erode Crossing"/>
    <x v="0"/>
    <n v="794126"/>
    <n v="2.7191654724816969E-3"/>
    <s v="EMP0226"/>
    <s v="Arun Rao"/>
    <s v="Store Manager"/>
    <n v="8"/>
    <n v="269.92"/>
    <n v="0"/>
    <n v="0"/>
    <n v="2159.36"/>
    <n v="1720.24"/>
    <n v="439.12"/>
    <n v="0.20335655008891523"/>
    <x v="3"/>
    <x v="1"/>
    <x v="1"/>
    <x v="167"/>
    <x v="0"/>
    <s v="Weekday"/>
  </r>
  <r>
    <s v="INV102346"/>
    <x v="102"/>
    <s v="CUST0326"/>
    <s v="Radha Raj"/>
    <x v="1"/>
    <s v="PRD028"/>
    <x v="48"/>
    <x v="1"/>
    <x v="116"/>
    <s v="FreshMart Surat Enclave"/>
    <x v="1"/>
    <n v="1079276"/>
    <n v="6.3396202639547257E-4"/>
    <s v="EMP0199"/>
    <s v="Pandi Naidu"/>
    <s v="Sales"/>
    <n v="2"/>
    <n v="380.12"/>
    <n v="10"/>
    <n v="76.02"/>
    <n v="684.22"/>
    <n v="619.96"/>
    <n v="64.260000000000005"/>
    <n v="9.3917161146999509E-2"/>
    <x v="3"/>
    <x v="1"/>
    <x v="1"/>
    <x v="118"/>
    <x v="2"/>
    <s v="Weekday"/>
  </r>
  <r>
    <s v="INV102359"/>
    <x v="106"/>
    <s v="CUST0417"/>
    <s v="Sanjay Chandran"/>
    <x v="2"/>
    <s v="PRD022"/>
    <x v="10"/>
    <x v="0"/>
    <x v="106"/>
    <s v="FreshMart Bengaluru Nagar"/>
    <x v="0"/>
    <n v="517547"/>
    <n v="2.6478947805706537E-3"/>
    <s v="EMP0183"/>
    <s v="Kamala Murugan"/>
    <s v="Cashier"/>
    <n v="3"/>
    <n v="397.22"/>
    <n v="0"/>
    <n v="0"/>
    <n v="1370.41"/>
    <n v="958.11"/>
    <n v="412.3"/>
    <n v="0.30085886705438519"/>
    <x v="3"/>
    <x v="1"/>
    <x v="2"/>
    <x v="289"/>
    <x v="0"/>
    <s v="Weekend"/>
  </r>
  <r>
    <s v="INV102361"/>
    <x v="59"/>
    <s v="CUST0313"/>
    <s v="Thiru Nair"/>
    <x v="2"/>
    <s v="PRD103"/>
    <x v="33"/>
    <x v="4"/>
    <x v="0"/>
    <s v="FreshMart Mysuru Colony"/>
    <x v="0"/>
    <n v="808240"/>
    <n v="1.0120385034148272E-3"/>
    <s v="EMP0023"/>
    <s v="Jayakumar Gounder"/>
    <s v="Operations"/>
    <n v="2"/>
    <n v="355.64"/>
    <n v="0"/>
    <n v="0"/>
    <n v="817.97"/>
    <n v="606.82000000000005"/>
    <n v="211.15"/>
    <n v="0.25813905155445799"/>
    <x v="3"/>
    <x v="1"/>
    <x v="1"/>
    <x v="92"/>
    <x v="2"/>
    <s v="Weekend"/>
  </r>
  <r>
    <s v="INV102364"/>
    <x v="190"/>
    <s v="CUST0652"/>
    <s v="Naveen Pillai"/>
    <x v="1"/>
    <s v="PRD013"/>
    <x v="44"/>
    <x v="0"/>
    <x v="86"/>
    <s v="FreshMart Chennai Junction"/>
    <x v="0"/>
    <n v="544019"/>
    <n v="7.1039798242340801E-4"/>
    <s v="EMP0142"/>
    <s v="Sathish Subramaniam"/>
    <s v="Billing"/>
    <n v="3"/>
    <n v="161.03"/>
    <n v="20"/>
    <n v="96.62"/>
    <n v="386.47"/>
    <n v="372.72"/>
    <n v="13.75"/>
    <n v="3.5578440758661734E-2"/>
    <x v="3"/>
    <x v="1"/>
    <x v="1"/>
    <x v="290"/>
    <x v="2"/>
    <s v="Weekday"/>
  </r>
  <r>
    <s v="INV102369"/>
    <x v="64"/>
    <s v="CUST0026"/>
    <s v="Raghav Nathan"/>
    <x v="2"/>
    <s v="PRD010"/>
    <x v="127"/>
    <x v="9"/>
    <x v="84"/>
    <s v="FreshMart Chennai Central"/>
    <x v="0"/>
    <n v="471467"/>
    <n v="1.5118555487446629E-3"/>
    <s v="EMP0150"/>
    <s v="Dhanya Iyer"/>
    <s v="Operations"/>
    <n v="4"/>
    <n v="182.3"/>
    <n v="15"/>
    <n v="109.38"/>
    <n v="712.79"/>
    <n v="430.4"/>
    <n v="282.39"/>
    <n v="0.39617559168899674"/>
    <x v="3"/>
    <x v="1"/>
    <x v="2"/>
    <x v="79"/>
    <x v="3"/>
    <s v="Weekend"/>
  </r>
  <r>
    <s v="INV102371"/>
    <x v="189"/>
    <s v="CUST0295"/>
    <s v="Latha Gounder"/>
    <x v="1"/>
    <s v="PRD130"/>
    <x v="128"/>
    <x v="7"/>
    <x v="131"/>
    <s v="FreshMart Nagpur Towers"/>
    <x v="0"/>
    <n v="2322017"/>
    <n v="2.445546264303836E-4"/>
    <s v="EMP0331"/>
    <s v="Sudha Venkataraman"/>
    <s v="Cashier"/>
    <n v="1"/>
    <n v="519.78"/>
    <n v="5"/>
    <n v="25.99"/>
    <n v="567.86"/>
    <n v="397.92"/>
    <n v="169.94"/>
    <n v="0.29926390307470152"/>
    <x v="3"/>
    <x v="1"/>
    <x v="1"/>
    <x v="2"/>
    <x v="0"/>
    <s v="Weekend"/>
  </r>
  <r>
    <s v="INV102375"/>
    <x v="9"/>
    <s v="CUST0297"/>
    <s v="Nithya Sharma"/>
    <x v="0"/>
    <s v="PRD122"/>
    <x v="46"/>
    <x v="6"/>
    <x v="49"/>
    <s v="FreshMart Mysuru Main Road"/>
    <x v="0"/>
    <n v="4458567"/>
    <n v="8.8288456806861928E-5"/>
    <s v="EMP0270"/>
    <s v="Priya Venkataraman"/>
    <s v="Operations"/>
    <n v="4"/>
    <n v="106.97"/>
    <n v="20"/>
    <n v="85.58"/>
    <n v="393.64"/>
    <n v="354.88"/>
    <n v="38.76"/>
    <n v="9.8465603089116963E-2"/>
    <x v="3"/>
    <x v="1"/>
    <x v="1"/>
    <x v="206"/>
    <x v="3"/>
    <s v="Weekend"/>
  </r>
  <r>
    <s v="INV102380"/>
    <x v="229"/>
    <s v="CUST0092"/>
    <s v="Naveen Kumar"/>
    <x v="0"/>
    <s v="PRD090"/>
    <x v="91"/>
    <x v="8"/>
    <x v="14"/>
    <s v="FreshMart Bengaluru Circle"/>
    <x v="0"/>
    <n v="926537"/>
    <n v="3.8688255299032851E-3"/>
    <s v="EMP0263"/>
    <s v="Vani Nair"/>
    <s v="Cashier"/>
    <n v="7"/>
    <n v="468.73"/>
    <n v="5"/>
    <n v="164.06"/>
    <n v="3584.61"/>
    <n v="2591.2600000000002"/>
    <n v="993.35"/>
    <n v="0.27711522313445536"/>
    <x v="3"/>
    <x v="1"/>
    <x v="1"/>
    <x v="291"/>
    <x v="0"/>
    <s v="Weekend"/>
  </r>
  <r>
    <s v="INV102381"/>
    <x v="131"/>
    <s v="CUST0554"/>
    <s v="Nirmala Chandran"/>
    <x v="1"/>
    <s v="PRD017"/>
    <x v="27"/>
    <x v="0"/>
    <x v="38"/>
    <s v="FreshMart Lucknow Extension"/>
    <x v="2"/>
    <n v="562953"/>
    <n v="2.2768685840558627E-3"/>
    <s v="EMP0052"/>
    <s v="Pandi Iyer"/>
    <s v="Sales"/>
    <n v="3"/>
    <n v="464.41"/>
    <n v="20"/>
    <n v="278.64999999999998"/>
    <n v="1281.77"/>
    <n v="1193.07"/>
    <n v="88.7"/>
    <n v="6.920118273949305E-2"/>
    <x v="3"/>
    <x v="1"/>
    <x v="1"/>
    <x v="97"/>
    <x v="2"/>
    <s v="Weekend"/>
  </r>
  <r>
    <s v="INV102382"/>
    <x v="22"/>
    <s v="CUST0516"/>
    <s v="Bhuvana Venkataraman"/>
    <x v="0"/>
    <s v="PRD134"/>
    <x v="129"/>
    <x v="7"/>
    <x v="84"/>
    <s v="FreshMart Chennai Central"/>
    <x v="0"/>
    <n v="471467"/>
    <n v="4.4648511984932138E-3"/>
    <s v="EMP0215"/>
    <s v="Elango Prabhu"/>
    <s v="Billing"/>
    <n v="6"/>
    <n v="389.82"/>
    <n v="10"/>
    <n v="233.89"/>
    <n v="2105.0300000000002"/>
    <n v="1576.8"/>
    <n v="528.23"/>
    <n v="0.25093704127732147"/>
    <x v="3"/>
    <x v="1"/>
    <x v="1"/>
    <x v="292"/>
    <x v="3"/>
    <s v="Weekday"/>
  </r>
  <r>
    <s v="INV102385"/>
    <x v="230"/>
    <s v="CUST0200"/>
    <s v="Karthik Achari"/>
    <x v="0"/>
    <s v="PRD124"/>
    <x v="22"/>
    <x v="6"/>
    <x v="147"/>
    <s v="FreshMart Delhi Extension"/>
    <x v="2"/>
    <n v="426625"/>
    <n v="1.47234690887782E-3"/>
    <s v="EMP0272"/>
    <s v="Dhanush Pillai"/>
    <s v="Store Manager"/>
    <n v="5"/>
    <n v="132.24"/>
    <n v="5"/>
    <n v="33.06"/>
    <n v="628.14"/>
    <n v="544.6"/>
    <n v="83.54"/>
    <n v="0.13299582895532844"/>
    <x v="3"/>
    <x v="1"/>
    <x v="1"/>
    <x v="293"/>
    <x v="3"/>
    <s v="Weekday"/>
  </r>
  <r>
    <s v="INV102386"/>
    <x v="200"/>
    <s v="CUST0336"/>
    <s v="Dhanya Achari"/>
    <x v="1"/>
    <s v="PRD063"/>
    <x v="71"/>
    <x v="11"/>
    <x v="111"/>
    <s v="FreshMart Nagpur Arcade"/>
    <x v="1"/>
    <n v="1069200"/>
    <n v="6.9051627384960715E-5"/>
    <s v="EMP0259"/>
    <s v="Ramesh Sekar"/>
    <s v="Inventory"/>
    <n v="1"/>
    <n v="73.83"/>
    <n v="0"/>
    <n v="0"/>
    <n v="73.83"/>
    <n v="54.32"/>
    <n v="19.510000000000002"/>
    <n v="0.26425572260598673"/>
    <x v="3"/>
    <x v="1"/>
    <x v="1"/>
    <x v="294"/>
    <x v="3"/>
    <s v="Weekday"/>
  </r>
  <r>
    <s v="INV102387"/>
    <x v="231"/>
    <s v="CUST0523"/>
    <s v="Mala Velan"/>
    <x v="1"/>
    <s v="PRD077"/>
    <x v="97"/>
    <x v="2"/>
    <x v="95"/>
    <s v="FreshMart Erode Heights"/>
    <x v="0"/>
    <n v="486040"/>
    <n v="4.2519134227635586E-4"/>
    <s v="EMP0014"/>
    <s v="Devi Rao"/>
    <s v="Billing"/>
    <n v="3"/>
    <n v="86.11"/>
    <n v="20"/>
    <n v="51.67"/>
    <n v="206.66"/>
    <n v="204.51"/>
    <n v="2.15"/>
    <n v="1.0403561405206619E-2"/>
    <x v="3"/>
    <x v="1"/>
    <x v="0"/>
    <x v="283"/>
    <x v="2"/>
    <s v="Weekday"/>
  </r>
  <r>
    <s v="INV102398"/>
    <x v="219"/>
    <s v="CUST0132"/>
    <s v="Suresh Balan"/>
    <x v="2"/>
    <s v="PRD061"/>
    <x v="130"/>
    <x v="11"/>
    <x v="104"/>
    <s v="FreshMart Salem Complex"/>
    <x v="0"/>
    <n v="4677332"/>
    <n v="1.158031972072968E-4"/>
    <s v="EMP0247"/>
    <s v="Sudha Balan"/>
    <s v="Sales"/>
    <n v="2"/>
    <n v="318.62"/>
    <n v="15"/>
    <n v="95.59"/>
    <n v="541.65"/>
    <n v="443.44"/>
    <n v="98.21"/>
    <n v="0.18131634819532907"/>
    <x v="3"/>
    <x v="1"/>
    <x v="1"/>
    <x v="295"/>
    <x v="1"/>
    <s v="Weekday"/>
  </r>
  <r>
    <s v="INV102399"/>
    <x v="232"/>
    <s v="CUST0096"/>
    <s v="Hariharan Gounder"/>
    <x v="0"/>
    <s v="PRD068"/>
    <x v="83"/>
    <x v="11"/>
    <x v="78"/>
    <s v="FreshMart Mumbai Extension"/>
    <x v="1"/>
    <n v="520137"/>
    <n v="4.3775774459421267E-3"/>
    <s v="EMP0155"/>
    <s v="Vijay Chandran"/>
    <s v="Cashier"/>
    <n v="8"/>
    <n v="260.52"/>
    <n v="5"/>
    <n v="104.21"/>
    <n v="2276.94"/>
    <n v="1287.8399999999999"/>
    <n v="989.1"/>
    <n v="0.43439879838730927"/>
    <x v="3"/>
    <x v="1"/>
    <x v="1"/>
    <x v="296"/>
    <x v="0"/>
    <s v="Weekend"/>
  </r>
  <r>
    <s v="INV102403"/>
    <x v="75"/>
    <s v="CUST0279"/>
    <s v="Ramesh Devi"/>
    <x v="0"/>
    <s v="PRD049"/>
    <x v="126"/>
    <x v="5"/>
    <x v="34"/>
    <s v="FreshMart Kochi Circle"/>
    <x v="0"/>
    <n v="4405163"/>
    <n v="5.0764296349533494E-4"/>
    <s v="EMP0297"/>
    <s v="Kishore Naidu"/>
    <s v="Sales"/>
    <n v="5"/>
    <n v="447.25"/>
    <n v="0"/>
    <n v="0"/>
    <n v="2236.25"/>
    <n v="1544.7"/>
    <n v="691.55"/>
    <n v="0.30924538848518723"/>
    <x v="3"/>
    <x v="1"/>
    <x v="2"/>
    <x v="297"/>
    <x v="2"/>
    <s v="Weekday"/>
  </r>
  <r>
    <s v="INV102414"/>
    <x v="149"/>
    <s v="CUST0639"/>
    <s v="Hari Raj"/>
    <x v="0"/>
    <s v="PRD111"/>
    <x v="3"/>
    <x v="3"/>
    <x v="69"/>
    <s v="FreshMart Coimbatore Plaza"/>
    <x v="0"/>
    <n v="982441"/>
    <n v="1.4165837948538387E-3"/>
    <s v="EMP0070"/>
    <s v="Umesh Subramaniam"/>
    <s v="Sales"/>
    <n v="7"/>
    <n v="233.9"/>
    <n v="15"/>
    <n v="245.59"/>
    <n v="1391.71"/>
    <n v="1336.3"/>
    <n v="55.41"/>
    <n v="3.9814329134661673E-2"/>
    <x v="3"/>
    <x v="1"/>
    <x v="1"/>
    <x v="298"/>
    <x v="0"/>
    <s v="Weekday"/>
  </r>
  <r>
    <s v="INV102421"/>
    <x v="41"/>
    <s v="CUST0488"/>
    <s v="Kannan Chettiar"/>
    <x v="2"/>
    <s v="PRD022"/>
    <x v="10"/>
    <x v="0"/>
    <x v="34"/>
    <s v="FreshMart Kochi Circle"/>
    <x v="0"/>
    <n v="4405163"/>
    <n v="9.0171464710840448E-5"/>
    <s v="EMP0158"/>
    <s v="Kavya Varma"/>
    <s v="Sales"/>
    <n v="1"/>
    <n v="397.22"/>
    <n v="0"/>
    <n v="0"/>
    <n v="397.22"/>
    <n v="319.37"/>
    <n v="77.849999999999994"/>
    <n v="0.19598711041740091"/>
    <x v="3"/>
    <x v="1"/>
    <x v="1"/>
    <x v="212"/>
    <x v="2"/>
    <s v="Weekday"/>
  </r>
  <r>
    <s v="INV102429"/>
    <x v="112"/>
    <s v="CUST0398"/>
    <s v="Balamurugan Menon"/>
    <x v="0"/>
    <s v="PRD060"/>
    <x v="114"/>
    <x v="11"/>
    <x v="32"/>
    <s v="FreshMart Bengaluru Colony"/>
    <x v="0"/>
    <n v="4433499"/>
    <n v="8.5817093902581235E-5"/>
    <s v="EMP0241"/>
    <s v="Lalitha Krishnan"/>
    <s v="Sales"/>
    <n v="4"/>
    <n v="82.71"/>
    <n v="0"/>
    <n v="0"/>
    <n v="380.47"/>
    <n v="217"/>
    <n v="163.47"/>
    <n v="0.42965279785528421"/>
    <x v="3"/>
    <x v="1"/>
    <x v="1"/>
    <x v="198"/>
    <x v="0"/>
    <s v="Weekend"/>
  </r>
  <r>
    <s v="INV102442"/>
    <x v="233"/>
    <s v="CUST0146"/>
    <s v="Dhanya Chandran"/>
    <x v="1"/>
    <s v="PRD010"/>
    <x v="127"/>
    <x v="9"/>
    <x v="88"/>
    <s v="FreshMart Nagpur Plaza"/>
    <x v="1"/>
    <n v="572932"/>
    <n v="1.24410924856702E-3"/>
    <s v="EMP0202"/>
    <s v="Vani Chettiar"/>
    <s v="Sales"/>
    <n v="4"/>
    <n v="182.3"/>
    <n v="15"/>
    <n v="109.38"/>
    <n v="712.79"/>
    <n v="430.4"/>
    <n v="282.39"/>
    <n v="0.39617559168899674"/>
    <x v="3"/>
    <x v="1"/>
    <x v="2"/>
    <x v="60"/>
    <x v="2"/>
    <s v="Weekend"/>
  </r>
  <r>
    <s v="INV102445"/>
    <x v="229"/>
    <s v="CUST0258"/>
    <s v="Vasanthi Sekar"/>
    <x v="1"/>
    <s v="PRD063"/>
    <x v="71"/>
    <x v="11"/>
    <x v="122"/>
    <s v="FreshMart Delhi Complex"/>
    <x v="2"/>
    <n v="5078192"/>
    <n v="6.0190713545293291E-5"/>
    <s v="EMP0055"/>
    <s v="Gopal Kumar"/>
    <s v="Billing"/>
    <n v="4"/>
    <n v="73.83"/>
    <n v="10"/>
    <n v="29.53"/>
    <n v="305.66000000000003"/>
    <n v="217.28"/>
    <n v="88.38"/>
    <n v="0.28914480141333504"/>
    <x v="3"/>
    <x v="1"/>
    <x v="1"/>
    <x v="126"/>
    <x v="0"/>
    <s v="Weekend"/>
  </r>
  <r>
    <s v="INV102447"/>
    <x v="179"/>
    <s v="CUST0665"/>
    <s v="Kishore Subramaniam"/>
    <x v="1"/>
    <s v="PRD067"/>
    <x v="56"/>
    <x v="11"/>
    <x v="148"/>
    <s v="FreshMart Mysuru Heights"/>
    <x v="0"/>
    <n v="2434234"/>
    <n v="3.8283090286307723E-4"/>
    <s v="EMP0203"/>
    <s v="Hariharan Sekar"/>
    <s v="Operations"/>
    <n v="5"/>
    <n v="186.38"/>
    <n v="0"/>
    <n v="0"/>
    <n v="931.9"/>
    <n v="678.3"/>
    <n v="253.6"/>
    <n v="0.27213220302607577"/>
    <x v="3"/>
    <x v="1"/>
    <x v="1"/>
    <x v="299"/>
    <x v="3"/>
    <s v="Weekday"/>
  </r>
  <r>
    <s v="INV102450"/>
    <x v="49"/>
    <s v="CUST0663"/>
    <s v="Elango Raj"/>
    <x v="1"/>
    <s v="PRD095"/>
    <x v="18"/>
    <x v="4"/>
    <x v="112"/>
    <s v="FreshMart Kochi Extension"/>
    <x v="0"/>
    <n v="5240750"/>
    <n v="1.6606401755473931E-5"/>
    <s v="EMP0334"/>
    <s v="Elango Raj"/>
    <s v="Sales"/>
    <n v="1"/>
    <n v="75.680000000000007"/>
    <n v="0"/>
    <n v="0"/>
    <n v="87.03"/>
    <n v="62.14"/>
    <n v="24.89"/>
    <n v="0.28599333563139145"/>
    <x v="3"/>
    <x v="1"/>
    <x v="1"/>
    <x v="300"/>
    <x v="1"/>
    <s v="Weekend"/>
  </r>
  <r>
    <s v="INV102453"/>
    <x v="2"/>
    <s v="CUST0149"/>
    <s v="Vani Rao"/>
    <x v="1"/>
    <s v="PRD137"/>
    <x v="120"/>
    <x v="7"/>
    <x v="40"/>
    <s v="FreshMart Guwahati Heights"/>
    <x v="3"/>
    <n v="3851285"/>
    <n v="5.0168969577686412E-4"/>
    <s v="EMP0081"/>
    <s v="Radha Selvam"/>
    <s v="Sales"/>
    <n v="4"/>
    <n v="442.14"/>
    <n v="5"/>
    <n v="88.43"/>
    <n v="1932.15"/>
    <n v="1407.48"/>
    <n v="524.66999999999996"/>
    <n v="0.27154724012110859"/>
    <x v="3"/>
    <x v="1"/>
    <x v="1"/>
    <x v="301"/>
    <x v="1"/>
    <s v="Weekend"/>
  </r>
  <r>
    <s v="INV102469"/>
    <x v="76"/>
    <s v="CUST0487"/>
    <s v="Dhanya Murugan"/>
    <x v="2"/>
    <s v="PRD025"/>
    <x v="1"/>
    <x v="1"/>
    <x v="149"/>
    <s v="FreshMart Chennai Main Road"/>
    <x v="0"/>
    <n v="579392"/>
    <n v="2.2505143322655474E-3"/>
    <s v="EMP0189"/>
    <s v="Harini Pillai"/>
    <s v="Billing"/>
    <n v="4"/>
    <n v="383.51"/>
    <n v="15"/>
    <n v="230.11"/>
    <n v="1303.93"/>
    <n v="1143.5999999999999"/>
    <n v="160.33000000000001"/>
    <n v="0.12295905455047434"/>
    <x v="3"/>
    <x v="1"/>
    <x v="2"/>
    <x v="302"/>
    <x v="2"/>
    <s v="Weekday"/>
  </r>
  <r>
    <s v="INV102478"/>
    <x v="171"/>
    <s v="CUST0158"/>
    <s v="Hemalatha Murugan"/>
    <x v="2"/>
    <s v="PRD023"/>
    <x v="102"/>
    <x v="0"/>
    <x v="73"/>
    <s v="FreshMart Hyderabad Market"/>
    <x v="0"/>
    <n v="1996693"/>
    <n v="1.7741836126034397E-4"/>
    <s v="EMP0221"/>
    <s v="Banu Reddy"/>
    <s v="Sales"/>
    <n v="1"/>
    <n v="342.27"/>
    <n v="10"/>
    <n v="34.229999999999997"/>
    <n v="354.25"/>
    <n v="266.10000000000002"/>
    <n v="88.15"/>
    <n v="0.24883556810162316"/>
    <x v="3"/>
    <x v="1"/>
    <x v="1"/>
    <x v="226"/>
    <x v="2"/>
    <s v="Weekend"/>
  </r>
  <r>
    <s v="INV102479"/>
    <x v="232"/>
    <s v="CUST0158"/>
    <s v="Hemalatha Murugan"/>
    <x v="2"/>
    <s v="PRD125"/>
    <x v="31"/>
    <x v="6"/>
    <x v="100"/>
    <s v="FreshMart Erode Plaza"/>
    <x v="0"/>
    <n v="584869"/>
    <n v="1.2941359518114312E-3"/>
    <s v="EMP0212"/>
    <s v="Tamil Pandian"/>
    <s v="Billing"/>
    <n v="3"/>
    <n v="219.39"/>
    <n v="0"/>
    <n v="0"/>
    <n v="756.9"/>
    <n v="586.32000000000005"/>
    <n v="170.58"/>
    <n v="0.22536662703131197"/>
    <x v="3"/>
    <x v="1"/>
    <x v="1"/>
    <x v="303"/>
    <x v="0"/>
    <s v="Weekend"/>
  </r>
  <r>
    <s v="INV102483"/>
    <x v="97"/>
    <s v="CUST0475"/>
    <s v="Gopal Prabhu"/>
    <x v="0"/>
    <s v="PRD028"/>
    <x v="48"/>
    <x v="1"/>
    <x v="138"/>
    <s v="FreshMart Kochi Gardens"/>
    <x v="0"/>
    <n v="433204"/>
    <n v="8.6721267578323373E-3"/>
    <s v="EMP0030"/>
    <s v="Hariharan Rao"/>
    <s v="Cashier"/>
    <n v="8"/>
    <n v="429.84"/>
    <n v="5"/>
    <n v="171.94"/>
    <n v="3756.8"/>
    <n v="2479.84"/>
    <n v="1276.96"/>
    <n v="0.33990630323679727"/>
    <x v="3"/>
    <x v="1"/>
    <x v="2"/>
    <x v="304"/>
    <x v="0"/>
    <s v="Weekend"/>
  </r>
  <r>
    <s v="INV102484"/>
    <x v="75"/>
    <s v="CUST0317"/>
    <s v="Prasath Nathan"/>
    <x v="1"/>
    <s v="PRD067"/>
    <x v="56"/>
    <x v="11"/>
    <x v="68"/>
    <s v="FreshMart Kochi Bypass"/>
    <x v="0"/>
    <n v="4616552"/>
    <n v="1.9176866197976325E-4"/>
    <s v="EMP0130"/>
    <s v="Balamurugan Subramaniam"/>
    <s v="Inventory"/>
    <n v="5"/>
    <n v="186.38"/>
    <n v="5"/>
    <n v="46.59"/>
    <n v="885.31"/>
    <n v="678.3"/>
    <n v="207.01"/>
    <n v="0.23382769877218151"/>
    <x v="3"/>
    <x v="1"/>
    <x v="1"/>
    <x v="243"/>
    <x v="0"/>
    <s v="Weekday"/>
  </r>
  <r>
    <s v="INV102494"/>
    <x v="234"/>
    <s v="CUST0101"/>
    <s v="Dinesh Nair"/>
    <x v="1"/>
    <s v="PRD034"/>
    <x v="84"/>
    <x v="1"/>
    <x v="67"/>
    <s v="FreshMart Hyderabad Colony"/>
    <x v="0"/>
    <n v="2456631"/>
    <n v="1.5245268825476841E-4"/>
    <s v="EMP0279"/>
    <s v="Arun Varma"/>
    <s v="Sales"/>
    <n v="3"/>
    <n v="124.84"/>
    <n v="0"/>
    <n v="0"/>
    <n v="374.52"/>
    <n v="292.05"/>
    <n v="82.47"/>
    <n v="0.22020185837872477"/>
    <x v="3"/>
    <x v="1"/>
    <x v="1"/>
    <x v="305"/>
    <x v="2"/>
    <s v="Weekday"/>
  </r>
  <r>
    <s v="INV102500"/>
    <x v="235"/>
    <s v="CUST0486"/>
    <s v="Devi Pillai"/>
    <x v="2"/>
    <s v="PRD024"/>
    <x v="39"/>
    <x v="0"/>
    <x v="96"/>
    <s v="FreshMart Surat Central"/>
    <x v="1"/>
    <n v="969110"/>
    <n v="6.6957311347525048E-4"/>
    <s v="EMP0066"/>
    <s v="Padma Raj"/>
    <s v="Operations"/>
    <n v="2"/>
    <n v="313.47000000000003"/>
    <n v="10"/>
    <n v="62.69"/>
    <n v="648.89"/>
    <n v="492.24"/>
    <n v="156.65"/>
    <n v="0.24141225785572287"/>
    <x v="3"/>
    <x v="1"/>
    <x v="1"/>
    <x v="306"/>
    <x v="0"/>
    <s v="Weekend"/>
  </r>
  <r>
    <s v="INV101712"/>
    <x v="13"/>
    <s v="CUST0275"/>
    <s v="Latha Nathan"/>
    <x v="0"/>
    <s v="PRD141"/>
    <x v="49"/>
    <x v="10"/>
    <x v="43"/>
    <s v="FreshMart Tiruppur Square"/>
    <x v="0"/>
    <n v="890380"/>
    <n v="2.4529975965318176E-4"/>
    <s v="EMP0298"/>
    <s v="Balaji Reddy"/>
    <s v="Billing"/>
    <n v="4"/>
    <n v="47.48"/>
    <n v="0"/>
    <n v="0"/>
    <n v="218.41"/>
    <n v="146.6"/>
    <n v="71.81"/>
    <n v="0.32878531202783756"/>
    <x v="4"/>
    <x v="1"/>
    <x v="1"/>
    <x v="81"/>
    <x v="2"/>
    <s v="Weekend"/>
  </r>
  <r>
    <s v="INV100004"/>
    <x v="116"/>
    <s v="CUST0680"/>
    <s v="Lokesh Chandran"/>
    <x v="1"/>
    <s v="PRD004"/>
    <x v="89"/>
    <x v="9"/>
    <x v="130"/>
    <s v="FreshMart Ahmedabad Enclave"/>
    <x v="1"/>
    <n v="2032791"/>
    <n v="3.134606558175435E-4"/>
    <s v="EMP0324"/>
    <s v="Devi Raj"/>
    <s v="Inventory"/>
    <n v="2"/>
    <n v="398.25"/>
    <n v="20"/>
    <n v="159.30000000000001"/>
    <n v="637.20000000000005"/>
    <n v="473.08"/>
    <n v="164.12"/>
    <n v="0.25756434400502198"/>
    <x v="4"/>
    <x v="1"/>
    <x v="1"/>
    <x v="307"/>
    <x v="0"/>
    <s v="Weekday"/>
  </r>
  <r>
    <s v="INV100005"/>
    <x v="176"/>
    <s v="CUST0137"/>
    <s v="Raghav Selvam"/>
    <x v="0"/>
    <s v="PRD024"/>
    <x v="39"/>
    <x v="0"/>
    <x v="116"/>
    <s v="FreshMart Surat Enclave"/>
    <x v="1"/>
    <n v="1079276"/>
    <n v="1.2750769960603221E-3"/>
    <s v="EMP0225"/>
    <s v="Banu Achari"/>
    <s v="Sales"/>
    <n v="4"/>
    <n v="351.96"/>
    <n v="15"/>
    <n v="211.18"/>
    <n v="1376.16"/>
    <n v="984.48"/>
    <n v="391.68"/>
    <n v="0.2846180676665504"/>
    <x v="4"/>
    <x v="1"/>
    <x v="2"/>
    <x v="308"/>
    <x v="0"/>
    <s v="Weekend"/>
  </r>
  <r>
    <s v="INV100012"/>
    <x v="236"/>
    <s v="CUST0574"/>
    <s v="Dhanush Nathan"/>
    <x v="2"/>
    <s v="PRD142"/>
    <x v="110"/>
    <x v="10"/>
    <x v="150"/>
    <s v="FreshMart Delhi Crossing"/>
    <x v="2"/>
    <n v="5288856"/>
    <n v="1.9769114530628174E-4"/>
    <s v="EMP0107"/>
    <s v="Sangeetha Devi"/>
    <s v="Sales"/>
    <n v="2"/>
    <n v="522.78"/>
    <n v="0"/>
    <n v="0"/>
    <n v="1045.56"/>
    <n v="791.74"/>
    <n v="253.82"/>
    <n v="0.24275986074448144"/>
    <x v="4"/>
    <x v="1"/>
    <x v="1"/>
    <x v="178"/>
    <x v="2"/>
    <s v="Weekday"/>
  </r>
  <r>
    <s v="INV100013"/>
    <x v="10"/>
    <s v="CUST0496"/>
    <s v="Senthil Venkataraman"/>
    <x v="0"/>
    <s v="PRD014"/>
    <x v="67"/>
    <x v="0"/>
    <x v="64"/>
    <s v="FreshMart Erode Point"/>
    <x v="0"/>
    <n v="835833"/>
    <n v="3.9848510408179629E-3"/>
    <s v="EMP0261"/>
    <s v="Hari Murugan"/>
    <s v="Sales"/>
    <n v="7"/>
    <n v="475.81"/>
    <n v="0"/>
    <n v="0"/>
    <n v="3330.67"/>
    <n v="2461.41"/>
    <n v="869.26"/>
    <n v="0.26098652823606061"/>
    <x v="4"/>
    <x v="1"/>
    <x v="1"/>
    <x v="309"/>
    <x v="2"/>
    <s v="Weekday"/>
  </r>
  <r>
    <s v="INV100014"/>
    <x v="163"/>
    <s v="CUST0362"/>
    <s v="Yazhini Prabhu"/>
    <x v="1"/>
    <s v="PRD016"/>
    <x v="34"/>
    <x v="0"/>
    <x v="22"/>
    <s v="FreshMart Erode Square"/>
    <x v="2"/>
    <n v="2220333"/>
    <n v="8.0960828848645667E-5"/>
    <s v="EMP0294"/>
    <s v="Meena Prabhu"/>
    <s v="Store Manager"/>
    <n v="3"/>
    <n v="59.92"/>
    <n v="0"/>
    <n v="0"/>
    <n v="179.76"/>
    <n v="144.44999999999999"/>
    <n v="35.31"/>
    <n v="0.19642857142857145"/>
    <x v="4"/>
    <x v="1"/>
    <x v="1"/>
    <x v="156"/>
    <x v="0"/>
    <s v="Weekday"/>
  </r>
  <r>
    <s v="INV100015"/>
    <x v="133"/>
    <s v="CUST0191"/>
    <s v="Elango Balan"/>
    <x v="2"/>
    <s v="PRD128"/>
    <x v="105"/>
    <x v="7"/>
    <x v="151"/>
    <s v="FreshMart Chennai Crossing"/>
    <x v="0"/>
    <n v="983603"/>
    <n v="2.3674185621638E-4"/>
    <s v="EMP0127"/>
    <s v="Kannan Mudaliar"/>
    <s v="Sales"/>
    <n v="1"/>
    <n v="253.11"/>
    <n v="20"/>
    <n v="50.62"/>
    <n v="232.86"/>
    <n v="190.74"/>
    <n v="42.12"/>
    <n v="0.18088121618139652"/>
    <x v="4"/>
    <x v="1"/>
    <x v="1"/>
    <x v="125"/>
    <x v="2"/>
    <s v="Weekend"/>
  </r>
  <r>
    <s v="INV100016"/>
    <x v="237"/>
    <s v="CUST0381"/>
    <s v="Ovi Chandran"/>
    <x v="2"/>
    <s v="PRD032"/>
    <x v="42"/>
    <x v="1"/>
    <x v="44"/>
    <s v="FreshMart Tiruppur Plaza"/>
    <x v="0"/>
    <n v="4650212"/>
    <n v="1.2137941237947862E-4"/>
    <s v="EMP0280"/>
    <s v="Hema Mudaliar"/>
    <s v="Store Manager"/>
    <n v="4"/>
    <n v="141.11000000000001"/>
    <n v="0"/>
    <n v="0"/>
    <n v="564.44000000000005"/>
    <n v="463.64"/>
    <n v="100.8"/>
    <n v="0.17858408333923886"/>
    <x v="4"/>
    <x v="1"/>
    <x v="1"/>
    <x v="310"/>
    <x v="2"/>
    <s v="Weekday"/>
  </r>
  <r>
    <s v="INV100020"/>
    <x v="238"/>
    <s v="CUST0237"/>
    <s v="Harini Varma"/>
    <x v="2"/>
    <s v="PRD007"/>
    <x v="131"/>
    <x v="9"/>
    <x v="17"/>
    <s v="FreshMart Coimbatore Heights"/>
    <x v="0"/>
    <n v="5159296"/>
    <n v="8.4796452849381006E-5"/>
    <s v="EMP0143"/>
    <s v="Chitra Prabhu"/>
    <s v="Sales"/>
    <n v="1"/>
    <n v="437.49"/>
    <n v="0"/>
    <n v="0"/>
    <n v="437.49"/>
    <n v="265.44"/>
    <n v="172.05"/>
    <n v="0.39326613179729825"/>
    <x v="4"/>
    <x v="1"/>
    <x v="2"/>
    <x v="311"/>
    <x v="3"/>
    <s v="Weekday"/>
  </r>
  <r>
    <s v="INV100024"/>
    <x v="239"/>
    <s v="CUST0150"/>
    <s v="Eswari Gounder"/>
    <x v="2"/>
    <s v="PRD104"/>
    <x v="100"/>
    <x v="4"/>
    <x v="152"/>
    <s v="FreshMart Kolkata Main Road"/>
    <x v="3"/>
    <n v="513656"/>
    <n v="1.1162918373386079E-3"/>
    <s v="EMP0019"/>
    <s v="Missing Employee Name"/>
    <s v="Sales"/>
    <n v="3"/>
    <n v="191.13"/>
    <n v="0"/>
    <n v="0"/>
    <n v="573.39"/>
    <n v="460.26"/>
    <n v="113.13"/>
    <n v="0.19730026683409196"/>
    <x v="4"/>
    <x v="1"/>
    <x v="0"/>
    <x v="312"/>
    <x v="2"/>
    <s v="Weekday"/>
  </r>
  <r>
    <s v="INV100026"/>
    <x v="215"/>
    <s v="CUST0057"/>
    <s v="Harini Chettiar"/>
    <x v="1"/>
    <s v="PRD103"/>
    <x v="33"/>
    <x v="4"/>
    <x v="145"/>
    <s v="FreshMart Nagpur Square"/>
    <x v="1"/>
    <n v="4613748"/>
    <n v="1.7728970026104592E-4"/>
    <s v="EMP0067"/>
    <s v="Chandran Nair"/>
    <s v="Sales"/>
    <n v="2"/>
    <n v="355.64"/>
    <n v="0"/>
    <n v="0"/>
    <n v="817.97"/>
    <n v="606.82000000000005"/>
    <n v="211.15"/>
    <n v="0.25813905155445799"/>
    <x v="4"/>
    <x v="1"/>
    <x v="1"/>
    <x v="313"/>
    <x v="1"/>
    <s v="Weekend"/>
  </r>
  <r>
    <s v="INV100027"/>
    <x v="240"/>
    <s v="CUST0611"/>
    <s v="Vasanth Iyer"/>
    <x v="0"/>
    <s v="PRD016"/>
    <x v="34"/>
    <x v="0"/>
    <x v="33"/>
    <s v="FreshMart Mysuru Circle"/>
    <x v="0"/>
    <n v="968457"/>
    <n v="2.8081783703354923E-4"/>
    <s v="EMP0183"/>
    <s v="Kamala Murugan"/>
    <s v="Cashier"/>
    <n v="5"/>
    <n v="67.989999999999995"/>
    <n v="20"/>
    <n v="67.989999999999995"/>
    <n v="271.95999999999998"/>
    <n v="240.75"/>
    <n v="31.21"/>
    <n v="0.11475952345933227"/>
    <x v="4"/>
    <x v="1"/>
    <x v="1"/>
    <x v="142"/>
    <x v="2"/>
    <s v="Weekday"/>
  </r>
  <r>
    <s v="INV100031"/>
    <x v="80"/>
    <s v="CUST0545"/>
    <s v="Prakash Mudaliar"/>
    <x v="2"/>
    <s v="PRD096"/>
    <x v="132"/>
    <x v="4"/>
    <x v="153"/>
    <s v="FreshMart Madurai Plaza"/>
    <x v="0"/>
    <n v="1030396"/>
    <n v="9.1933586698706121E-4"/>
    <s v="EMP0092"/>
    <s v="Tara Gupta"/>
    <s v="Sales"/>
    <n v="4"/>
    <n v="205.93"/>
    <n v="0"/>
    <n v="0"/>
    <n v="947.28"/>
    <n v="680.8"/>
    <n v="266.48"/>
    <n v="0.28131070010978804"/>
    <x v="4"/>
    <x v="1"/>
    <x v="1"/>
    <x v="314"/>
    <x v="2"/>
    <s v="Weekend"/>
  </r>
  <r>
    <s v="INV100037"/>
    <x v="241"/>
    <s v="CUST0212"/>
    <s v="Vasanth Sekar"/>
    <x v="2"/>
    <s v="PRD012"/>
    <x v="61"/>
    <x v="9"/>
    <x v="101"/>
    <s v="FreshMart Kochi Main Road"/>
    <x v="0"/>
    <n v="1018249"/>
    <n v="1.2759550954628976E-3"/>
    <s v="EMP0133"/>
    <s v="Deepak Naicker"/>
    <s v="Sales"/>
    <n v="3"/>
    <n v="541.35"/>
    <n v="20"/>
    <n v="324.81"/>
    <n v="1299.24"/>
    <n v="1009.2"/>
    <n v="290.04000000000002"/>
    <n v="0.22323820079431053"/>
    <x v="4"/>
    <x v="1"/>
    <x v="1"/>
    <x v="281"/>
    <x v="1"/>
    <s v="Weekday"/>
  </r>
  <r>
    <s v="INV100039"/>
    <x v="198"/>
    <s v="CUST0572"/>
    <s v="Chandrasekar Balan"/>
    <x v="0"/>
    <s v="PRD121"/>
    <x v="78"/>
    <x v="6"/>
    <x v="90"/>
    <s v="FreshMart Mysuru Complex"/>
    <x v="0"/>
    <n v="433000"/>
    <n v="3.0351963048498845E-3"/>
    <s v="EMP0222"/>
    <s v="Poornima Rao"/>
    <s v="Inventory"/>
    <n v="4"/>
    <n v="328.56"/>
    <n v="0"/>
    <n v="0"/>
    <n v="1314.24"/>
    <n v="1086.1199999999999"/>
    <n v="228.12"/>
    <n v="0.17357560262965668"/>
    <x v="4"/>
    <x v="1"/>
    <x v="1"/>
    <x v="270"/>
    <x v="2"/>
    <s v="Weekday"/>
  </r>
  <r>
    <s v="INV100043"/>
    <x v="242"/>
    <s v="CUST0006"/>
    <s v="Thiru Devi"/>
    <x v="1"/>
    <s v="PRD118"/>
    <x v="117"/>
    <x v="6"/>
    <x v="87"/>
    <s v="FreshMart Ahmedabad Hub"/>
    <x v="1"/>
    <n v="817396"/>
    <n v="1.7127561182095336E-4"/>
    <s v="EMP0164"/>
    <s v="Sundar Naicker"/>
    <s v="Billing"/>
    <n v="1"/>
    <n v="155.55000000000001"/>
    <n v="10"/>
    <n v="15.55"/>
    <n v="140"/>
    <n v="137.63999999999999"/>
    <n v="2.36"/>
    <n v="1.6857142857142855E-2"/>
    <x v="4"/>
    <x v="1"/>
    <x v="1"/>
    <x v="315"/>
    <x v="3"/>
    <s v="Weekday"/>
  </r>
  <r>
    <s v="INV100044"/>
    <x v="64"/>
    <s v="CUST0165"/>
    <s v="Meena Reddy"/>
    <x v="0"/>
    <s v="PRD050"/>
    <x v="40"/>
    <x v="5"/>
    <x v="5"/>
    <s v="FreshMart Salem Crossing"/>
    <x v="0"/>
    <n v="518088"/>
    <n v="6.8121631846327268E-4"/>
    <s v="EMP0239"/>
    <s v="Hariharan Gounder"/>
    <s v="Billing"/>
    <n v="7"/>
    <n v="51.58"/>
    <n v="15"/>
    <n v="54.16"/>
    <n v="352.93"/>
    <n v="262.36"/>
    <n v="90.57"/>
    <n v="0.25662312639900259"/>
    <x v="4"/>
    <x v="1"/>
    <x v="0"/>
    <x v="316"/>
    <x v="1"/>
    <s v="Weekend"/>
  </r>
  <r>
    <s v="INV100047"/>
    <x v="243"/>
    <s v="CUST0676"/>
    <s v="Dhanush Mudaliar"/>
    <x v="0"/>
    <s v="PRD143"/>
    <x v="107"/>
    <x v="10"/>
    <x v="149"/>
    <s v="FreshMart Chennai Main Road"/>
    <x v="0"/>
    <n v="579392"/>
    <n v="1.793966778968298E-3"/>
    <s v="EMP0210"/>
    <s v="Karthik Venkataraman"/>
    <s v="Sales"/>
    <n v="5"/>
    <n v="230.98"/>
    <n v="10"/>
    <n v="115.49"/>
    <n v="1039.4100000000001"/>
    <n v="778.25"/>
    <n v="261.16000000000003"/>
    <n v="0.25125792516908629"/>
    <x v="4"/>
    <x v="1"/>
    <x v="1"/>
    <x v="317"/>
    <x v="0"/>
    <s v="Weekday"/>
  </r>
  <r>
    <s v="INV100048"/>
    <x v="59"/>
    <s v="CUST0221"/>
    <s v="Mala Nathan"/>
    <x v="0"/>
    <s v="PRD059"/>
    <x v="133"/>
    <x v="11"/>
    <x v="34"/>
    <s v="FreshMart Kochi Circle"/>
    <x v="0"/>
    <n v="4405163"/>
    <n v="7.4400879150215331E-4"/>
    <s v="EMP0158"/>
    <s v="Kavya Varma"/>
    <s v="Sales"/>
    <n v="6"/>
    <n v="558.82000000000005"/>
    <n v="15"/>
    <n v="502.94"/>
    <n v="3277.48"/>
    <n v="2179.7399999999998"/>
    <n v="1097.74"/>
    <n v="0.33493415673017074"/>
    <x v="4"/>
    <x v="1"/>
    <x v="2"/>
    <x v="318"/>
    <x v="2"/>
    <s v="Weekend"/>
  </r>
  <r>
    <s v="INV100051"/>
    <x v="158"/>
    <s v="CUST0106"/>
    <s v="Sangeetha Sekar"/>
    <x v="0"/>
    <s v="PRD026"/>
    <x v="99"/>
    <x v="1"/>
    <x v="129"/>
    <s v="FreshMart Kanpur Colony"/>
    <x v="2"/>
    <n v="4727024"/>
    <n v="2.6623939290344197E-4"/>
    <s v="EMP0047"/>
    <s v="Sundar Gounder"/>
    <s v="Store Manager"/>
    <n v="4"/>
    <n v="349.59"/>
    <n v="10"/>
    <n v="139.84"/>
    <n v="1258.52"/>
    <n v="989"/>
    <n v="269.52"/>
    <n v="0.21415631058703874"/>
    <x v="4"/>
    <x v="1"/>
    <x v="1"/>
    <x v="261"/>
    <x v="2"/>
    <s v="Weekday"/>
  </r>
  <r>
    <s v="INV100057"/>
    <x v="133"/>
    <s v="CUST0493"/>
    <s v="Elango Nair"/>
    <x v="0"/>
    <s v="PRD079"/>
    <x v="28"/>
    <x v="2"/>
    <x v="18"/>
    <s v="FreshMart Mysuru Junction"/>
    <x v="0"/>
    <n v="2561982"/>
    <n v="7.384204885124095E-4"/>
    <s v="EMP0265"/>
    <s v="Padma Subramaniam"/>
    <s v="Operations"/>
    <n v="7"/>
    <n v="293.76"/>
    <n v="20"/>
    <n v="411.26"/>
    <n v="1891.82"/>
    <n v="1358.42"/>
    <n v="533.4"/>
    <n v="0.28195071412713685"/>
    <x v="4"/>
    <x v="0"/>
    <x v="0"/>
    <x v="298"/>
    <x v="0"/>
    <s v="Weekend"/>
  </r>
  <r>
    <s v="INV100068"/>
    <x v="244"/>
    <s v="CUST0636"/>
    <s v="Ilango Iyer"/>
    <x v="2"/>
    <s v="PRD020"/>
    <x v="80"/>
    <x v="0"/>
    <x v="86"/>
    <s v="FreshMart Chennai Junction"/>
    <x v="0"/>
    <n v="544019"/>
    <n v="3.3063183454989627E-4"/>
    <s v="EMP0142"/>
    <s v="Sathish Subramaniam"/>
    <s v="Billing"/>
    <n v="2"/>
    <n v="99.93"/>
    <n v="10"/>
    <n v="19.989999999999998"/>
    <n v="179.87"/>
    <n v="172.1"/>
    <n v="7.77"/>
    <n v="4.3197865124812364E-2"/>
    <x v="4"/>
    <x v="1"/>
    <x v="1"/>
    <x v="228"/>
    <x v="0"/>
    <s v="Weekday"/>
  </r>
  <r>
    <s v="INV100075"/>
    <x v="186"/>
    <s v="CUST0197"/>
    <s v="Ishwarya Pandian"/>
    <x v="2"/>
    <s v="PRD037"/>
    <x v="115"/>
    <x v="12"/>
    <x v="50"/>
    <s v="FreshMart Tiruppur Extension"/>
    <x v="0"/>
    <n v="2203116"/>
    <n v="1.2165042603294607E-4"/>
    <s v="EMP0143"/>
    <s v="Chitra Prabhu"/>
    <s v="Sales"/>
    <n v="1"/>
    <n v="245.32"/>
    <n v="5"/>
    <n v="12.27"/>
    <n v="268.01"/>
    <n v="209.38"/>
    <n v="58.63"/>
    <n v="0.21876049401141751"/>
    <x v="4"/>
    <x v="1"/>
    <x v="1"/>
    <x v="319"/>
    <x v="3"/>
    <s v="Weekend"/>
  </r>
  <r>
    <s v="INV100082"/>
    <x v="123"/>
    <s v="CUST0654"/>
    <s v="Gokul Sekar"/>
    <x v="0"/>
    <s v="PRD003"/>
    <x v="57"/>
    <x v="9"/>
    <x v="52"/>
    <s v="FreshMart Madurai Arcade"/>
    <x v="0"/>
    <n v="457604"/>
    <n v="6.2389751837833582E-3"/>
    <s v="EMP0191"/>
    <s v="Thenmozhi Krishnan"/>
    <s v="Billing"/>
    <n v="5"/>
    <n v="671.76"/>
    <n v="15"/>
    <n v="503.82"/>
    <n v="2854.98"/>
    <n v="1718.25"/>
    <n v="1136.73"/>
    <n v="0.39815690477691612"/>
    <x v="4"/>
    <x v="1"/>
    <x v="2"/>
    <x v="320"/>
    <x v="2"/>
    <s v="Weekday"/>
  </r>
  <r>
    <s v="INV100086"/>
    <x v="75"/>
    <s v="CUST0501"/>
    <s v="Kavya Subramaniam"/>
    <x v="2"/>
    <s v="PRD134"/>
    <x v="129"/>
    <x v="7"/>
    <x v="138"/>
    <s v="FreshMart Kochi Gardens"/>
    <x v="0"/>
    <n v="433204"/>
    <n v="3.2598960305075669E-3"/>
    <s v="EMP0030"/>
    <s v="Hariharan Rao"/>
    <s v="Cashier"/>
    <n v="4"/>
    <n v="353.05"/>
    <n v="0"/>
    <n v="0"/>
    <n v="1412.2"/>
    <n v="1051.2"/>
    <n v="361"/>
    <n v="0.25562951423311148"/>
    <x v="4"/>
    <x v="0"/>
    <x v="1"/>
    <x v="321"/>
    <x v="2"/>
    <s v="Weekday"/>
  </r>
  <r>
    <s v="INV100087"/>
    <x v="245"/>
    <s v="CUST0450"/>
    <s v="Bhavani Chettiar"/>
    <x v="0"/>
    <s v="PRD014"/>
    <x v="67"/>
    <x v="0"/>
    <x v="125"/>
    <s v="FreshMart Erode Hub"/>
    <x v="0"/>
    <n v="2101567"/>
    <n v="7.4814174375596872E-4"/>
    <s v="EMP0295"/>
    <s v="Lakshmi Nair"/>
    <s v="Inventory"/>
    <n v="3"/>
    <n v="455.73"/>
    <n v="0"/>
    <n v="0"/>
    <n v="1572.27"/>
    <n v="1054.8900000000001"/>
    <n v="517.38"/>
    <n v="0.3290656185006392"/>
    <x v="4"/>
    <x v="1"/>
    <x v="1"/>
    <x v="322"/>
    <x v="0"/>
    <s v="Weekend"/>
  </r>
  <r>
    <s v="INV100094"/>
    <x v="0"/>
    <s v="CUST0246"/>
    <s v="Udhay Varma"/>
    <x v="0"/>
    <s v="PRD124"/>
    <x v="22"/>
    <x v="6"/>
    <x v="154"/>
    <s v="FreshMart Ahmedabad Nagar"/>
    <x v="1"/>
    <n v="2326014"/>
    <n v="4.1923651362373569E-4"/>
    <s v="EMP0110"/>
    <s v="Nandhini Chandran"/>
    <s v="Cashier"/>
    <n v="8"/>
    <n v="124.7"/>
    <n v="15"/>
    <n v="149.63999999999999"/>
    <n v="975.15"/>
    <n v="871.36"/>
    <n v="103.79"/>
    <n v="0.10643490745013588"/>
    <x v="4"/>
    <x v="1"/>
    <x v="1"/>
    <x v="323"/>
    <x v="2"/>
    <s v="Weekend"/>
  </r>
  <r>
    <s v="INV100099"/>
    <x v="144"/>
    <s v="CUST0551"/>
    <s v="Jagan Pandian"/>
    <x v="0"/>
    <s v="PRD064"/>
    <x v="53"/>
    <x v="11"/>
    <x v="70"/>
    <s v="FreshMart Hyderabad Main Road"/>
    <x v="0"/>
    <n v="970105"/>
    <n v="2.1668273021992466E-3"/>
    <s v="EMP0308"/>
    <s v="Thenmozhi Selvam"/>
    <s v="Cashier"/>
    <n v="5"/>
    <n v="420.41"/>
    <n v="0"/>
    <n v="0"/>
    <n v="2102.0500000000002"/>
    <n v="1378.35"/>
    <n v="723.7"/>
    <n v="0.3442829618705549"/>
    <x v="4"/>
    <x v="1"/>
    <x v="1"/>
    <x v="324"/>
    <x v="2"/>
    <s v="Weekday"/>
  </r>
  <r>
    <s v="INV100103"/>
    <x v="126"/>
    <s v="CUST0568"/>
    <s v="Hemalatha Menon"/>
    <x v="0"/>
    <s v="PRD032"/>
    <x v="42"/>
    <x v="1"/>
    <x v="5"/>
    <s v="FreshMart Salem Crossing"/>
    <x v="0"/>
    <n v="518088"/>
    <n v="1.1042911628912464E-3"/>
    <s v="EMP0189"/>
    <s v="Harini Pillai"/>
    <s v="Billing"/>
    <n v="5"/>
    <n v="143.03"/>
    <n v="20"/>
    <n v="143.03"/>
    <n v="572.12"/>
    <n v="579.54999999999995"/>
    <n v="-7.43"/>
    <n v="-1.2986785988953366E-2"/>
    <x v="4"/>
    <x v="1"/>
    <x v="1"/>
    <x v="325"/>
    <x v="1"/>
    <s v="Weekday"/>
  </r>
  <r>
    <s v="INV100128"/>
    <x v="246"/>
    <s v="CUST0620"/>
    <s v="Nagarajan Gupta"/>
    <x v="1"/>
    <s v="PRD085"/>
    <x v="117"/>
    <x v="8"/>
    <x v="39"/>
    <s v="FreshMart Pune Main Road"/>
    <x v="2"/>
    <n v="491371"/>
    <n v="2.3787118083891802E-3"/>
    <s v="EMP0096"/>
    <s v="Manoj Nathan"/>
    <s v="Sales"/>
    <n v="3"/>
    <n v="389.61"/>
    <n v="0"/>
    <n v="0"/>
    <n v="1168.83"/>
    <n v="1008.21"/>
    <n v="160.62"/>
    <n v="0.13741947075280408"/>
    <x v="4"/>
    <x v="1"/>
    <x v="2"/>
    <x v="326"/>
    <x v="2"/>
    <s v="Weekday"/>
  </r>
  <r>
    <s v="INV100138"/>
    <x v="84"/>
    <s v="CUST0416"/>
    <s v="Hari Prabhu"/>
    <x v="1"/>
    <s v="PRD138"/>
    <x v="134"/>
    <x v="7"/>
    <x v="150"/>
    <s v="FreshMart Delhi Crossing"/>
    <x v="2"/>
    <n v="5288856"/>
    <n v="1.2587410207424819E-4"/>
    <s v="EMP0107"/>
    <s v="Sangeetha Devi"/>
    <s v="Sales"/>
    <n v="2"/>
    <n v="416.08"/>
    <n v="20"/>
    <n v="166.43"/>
    <n v="665.73"/>
    <n v="639.28"/>
    <n v="26.45"/>
    <n v="3.973082180463551E-2"/>
    <x v="4"/>
    <x v="1"/>
    <x v="2"/>
    <x v="327"/>
    <x v="2"/>
    <s v="Weekday"/>
  </r>
  <r>
    <s v="INV100140"/>
    <x v="187"/>
    <s v="CUST0541"/>
    <s v="Divya Reddy"/>
    <x v="0"/>
    <s v="PRD091"/>
    <x v="101"/>
    <x v="8"/>
    <x v="143"/>
    <s v="FreshMart Madurai Junction"/>
    <x v="0"/>
    <n v="539795"/>
    <n v="3.9395511258903844E-3"/>
    <s v="EMP0204"/>
    <s v="Ramesh Murugan"/>
    <s v="Inventory"/>
    <n v="5"/>
    <n v="425.31"/>
    <n v="0"/>
    <n v="0"/>
    <n v="2126.5500000000002"/>
    <n v="1507.85"/>
    <n v="618.70000000000005"/>
    <n v="0.29094072558839434"/>
    <x v="4"/>
    <x v="1"/>
    <x v="0"/>
    <x v="328"/>
    <x v="1"/>
    <s v="Weekday"/>
  </r>
  <r>
    <s v="INV100149"/>
    <x v="98"/>
    <s v="CUST0691"/>
    <s v="Chitra Chandran"/>
    <x v="2"/>
    <s v="PRD137"/>
    <x v="120"/>
    <x v="7"/>
    <x v="78"/>
    <s v="FreshMart Mumbai Extension"/>
    <x v="1"/>
    <n v="520137"/>
    <n v="8.5004527653291344E-4"/>
    <s v="EMP0299"/>
    <s v="Nandhini Kumar"/>
    <s v="Cashier"/>
    <n v="1"/>
    <n v="442.14"/>
    <n v="0"/>
    <n v="0"/>
    <n v="442.14"/>
    <n v="351.87"/>
    <n v="90.27"/>
    <n v="0.20416610123490297"/>
    <x v="4"/>
    <x v="1"/>
    <x v="1"/>
    <x v="92"/>
    <x v="2"/>
    <s v="Weekday"/>
  </r>
  <r>
    <s v="INV100153"/>
    <x v="40"/>
    <s v="CUST0047"/>
    <s v="Janani Iyer"/>
    <x v="2"/>
    <s v="PRD055"/>
    <x v="103"/>
    <x v="5"/>
    <x v="118"/>
    <s v="FreshMart Tiruppur Bypass"/>
    <x v="0"/>
    <n v="591044"/>
    <n v="6.3523189474895265E-4"/>
    <s v="EMP0185"/>
    <s v="Ezhil Raj"/>
    <s v="Inventory"/>
    <n v="3"/>
    <n v="125.15"/>
    <n v="0"/>
    <n v="0"/>
    <n v="375.45"/>
    <n v="287.10000000000002"/>
    <n v="88.35"/>
    <n v="0.23531761885737115"/>
    <x v="4"/>
    <x v="1"/>
    <x v="1"/>
    <x v="329"/>
    <x v="0"/>
    <s v="Weekday"/>
  </r>
  <r>
    <s v="INV100157"/>
    <x v="89"/>
    <s v="CUST0011"/>
    <s v="Prasath Mudaliar"/>
    <x v="2"/>
    <s v="PRD141"/>
    <x v="49"/>
    <x v="10"/>
    <x v="58"/>
    <s v="FreshMart Chennai Complex"/>
    <x v="0"/>
    <n v="2023274"/>
    <n v="1.8489833804022587E-5"/>
    <s v="EMP0153"/>
    <s v="Eswari Raj"/>
    <s v="Sales"/>
    <n v="1"/>
    <n v="46.76"/>
    <n v="20"/>
    <n v="9.35"/>
    <n v="37.409999999999997"/>
    <n v="36.65"/>
    <n v="0.76"/>
    <n v="2.0315423683507087E-2"/>
    <x v="4"/>
    <x v="1"/>
    <x v="1"/>
    <x v="74"/>
    <x v="0"/>
    <s v="Weekday"/>
  </r>
  <r>
    <s v="INV100161"/>
    <x v="123"/>
    <s v="CUST0330"/>
    <s v="Anand Balan"/>
    <x v="1"/>
    <s v="PRD094"/>
    <x v="109"/>
    <x v="4"/>
    <x v="90"/>
    <s v="FreshMart Mysuru Complex"/>
    <x v="0"/>
    <n v="433000"/>
    <n v="2.0693764434180136E-3"/>
    <s v="EMP0222"/>
    <s v="Poornima Rao"/>
    <s v="Inventory"/>
    <n v="3"/>
    <n v="298.68"/>
    <n v="0"/>
    <n v="0"/>
    <n v="896.04"/>
    <n v="752.07"/>
    <n v="143.97"/>
    <n v="0.16067363064148923"/>
    <x v="4"/>
    <x v="1"/>
    <x v="2"/>
    <x v="330"/>
    <x v="0"/>
    <s v="Weekday"/>
  </r>
  <r>
    <s v="INV100167"/>
    <x v="178"/>
    <s v="CUST0503"/>
    <s v="Kamala Chandran"/>
    <x v="2"/>
    <s v="PRD147"/>
    <x v="32"/>
    <x v="10"/>
    <x v="155"/>
    <s v="FreshMart Kolkata Nagar"/>
    <x v="3"/>
    <n v="486518"/>
    <n v="4.2997381391849841E-4"/>
    <s v="EMP0078"/>
    <s v="Hemalatha Naicker"/>
    <s v="Billing"/>
    <n v="3"/>
    <n v="67.37"/>
    <n v="10"/>
    <n v="20.21"/>
    <n v="209.19"/>
    <n v="151.29"/>
    <n v="57.9"/>
    <n v="0.276781872938477"/>
    <x v="4"/>
    <x v="1"/>
    <x v="1"/>
    <x v="331"/>
    <x v="2"/>
    <s v="Weekend"/>
  </r>
  <r>
    <s v="INV100176"/>
    <x v="8"/>
    <s v="CUST0203"/>
    <s v="Gopal Pillai"/>
    <x v="1"/>
    <s v="PRD049"/>
    <x v="126"/>
    <x v="5"/>
    <x v="112"/>
    <s v="FreshMart Kochi Extension"/>
    <x v="0"/>
    <n v="5240750"/>
    <n v="7.3516195201068544E-5"/>
    <s v="EMP0228"/>
    <s v="Poornima Naidu"/>
    <s v="Sales"/>
    <n v="1"/>
    <n v="418.79"/>
    <n v="20"/>
    <n v="83.76"/>
    <n v="385.28"/>
    <n v="308.94"/>
    <n v="76.34"/>
    <n v="0.19814161129568109"/>
    <x v="4"/>
    <x v="1"/>
    <x v="0"/>
    <x v="332"/>
    <x v="2"/>
    <s v="Weekend"/>
  </r>
  <r>
    <s v="INV100180"/>
    <x v="247"/>
    <s v="CUST0095"/>
    <s v="Jayakumar Reddy"/>
    <x v="2"/>
    <s v="PRD053"/>
    <x v="50"/>
    <x v="5"/>
    <x v="142"/>
    <s v="FreshMart Tiruppur Circle"/>
    <x v="0"/>
    <n v="924804"/>
    <n v="1.136543527060869E-3"/>
    <s v="EMP0059"/>
    <s v="Ezhil Rao"/>
    <s v="Billing"/>
    <n v="4"/>
    <n v="262.77"/>
    <n v="0"/>
    <n v="0"/>
    <n v="1051.08"/>
    <n v="778.56"/>
    <n v="272.52"/>
    <n v="0.2592761730791186"/>
    <x v="4"/>
    <x v="1"/>
    <x v="2"/>
    <x v="333"/>
    <x v="2"/>
    <s v="Weekday"/>
  </r>
  <r>
    <s v="INV100183"/>
    <x v="143"/>
    <s v="CUST0381"/>
    <s v="Ovi Chandran"/>
    <x v="2"/>
    <s v="PRD090"/>
    <x v="91"/>
    <x v="8"/>
    <x v="68"/>
    <s v="FreshMart Kochi Bypass"/>
    <x v="0"/>
    <n v="4616552"/>
    <n v="1.710497358201532E-4"/>
    <s v="EMP0166"/>
    <s v="Ramesh Pandian"/>
    <s v="Sales"/>
    <n v="2"/>
    <n v="438.7"/>
    <n v="10"/>
    <n v="87.74"/>
    <n v="789.66"/>
    <n v="740.36"/>
    <n v="49.3"/>
    <n v="6.2431932730542254E-2"/>
    <x v="4"/>
    <x v="1"/>
    <x v="1"/>
    <x v="219"/>
    <x v="1"/>
    <s v="Weekday"/>
  </r>
  <r>
    <s v="INV100197"/>
    <x v="161"/>
    <s v="CUST0101"/>
    <s v="Dinesh Nair"/>
    <x v="1"/>
    <s v="PRD019"/>
    <x v="35"/>
    <x v="0"/>
    <x v="70"/>
    <s v="FreshMart Hyderabad Main Road"/>
    <x v="0"/>
    <n v="970105"/>
    <n v="2.082485916472959E-3"/>
    <s v="EMP0308"/>
    <s v="Thenmozhi Selvam"/>
    <s v="Cashier"/>
    <n v="5"/>
    <n v="448.94"/>
    <n v="10"/>
    <n v="224.47"/>
    <n v="2020.23"/>
    <n v="1900.4"/>
    <n v="119.83"/>
    <n v="5.9315028486855458E-2"/>
    <x v="4"/>
    <x v="1"/>
    <x v="1"/>
    <x v="70"/>
    <x v="1"/>
    <s v="Weekday"/>
  </r>
  <r>
    <s v="INV100218"/>
    <x v="47"/>
    <s v="CUST0535"/>
    <s v="Sundar Venkataraman"/>
    <x v="2"/>
    <s v="PRD078"/>
    <x v="60"/>
    <x v="2"/>
    <x v="49"/>
    <s v="FreshMart Mysuru Main Road"/>
    <x v="0"/>
    <n v="4458567"/>
    <n v="5.5728667977850285E-5"/>
    <s v="EMP0270"/>
    <s v="Priya Venkataraman"/>
    <s v="Operations"/>
    <n v="1"/>
    <n v="261.55"/>
    <n v="5"/>
    <n v="13.08"/>
    <n v="248.47"/>
    <n v="215.03"/>
    <n v="33.44"/>
    <n v="0.13458365194993357"/>
    <x v="4"/>
    <x v="1"/>
    <x v="0"/>
    <x v="232"/>
    <x v="2"/>
    <s v="Weekday"/>
  </r>
  <r>
    <s v="INV100229"/>
    <x v="248"/>
    <s v="CUST0415"/>
    <s v="Bharath Devi"/>
    <x v="0"/>
    <s v="PRD072"/>
    <x v="23"/>
    <x v="2"/>
    <x v="109"/>
    <s v="FreshMart Chandigarh Square"/>
    <x v="2"/>
    <n v="2062251"/>
    <n v="6.6944324429955415E-4"/>
    <s v="EMP0277"/>
    <s v="Arun Velan"/>
    <s v="Cashier"/>
    <n v="4"/>
    <n v="345.14"/>
    <n v="0"/>
    <n v="0"/>
    <n v="1380.56"/>
    <n v="1055.4000000000001"/>
    <n v="325.16000000000003"/>
    <n v="0.23552761198354294"/>
    <x v="4"/>
    <x v="1"/>
    <x v="2"/>
    <x v="218"/>
    <x v="2"/>
    <s v="Weekday"/>
  </r>
  <r>
    <s v="INV100232"/>
    <x v="36"/>
    <s v="CUST0446"/>
    <s v="Ramesh Sharma"/>
    <x v="1"/>
    <s v="PRD015"/>
    <x v="55"/>
    <x v="0"/>
    <x v="63"/>
    <s v="FreshMart Ahmedabad Complex"/>
    <x v="0"/>
    <n v="1058381"/>
    <n v="7.8160889131607622E-4"/>
    <s v="EMP0024"/>
    <s v="Bhavani Kumar"/>
    <s v="Cashier"/>
    <n v="2"/>
    <n v="459.58"/>
    <n v="10"/>
    <n v="91.92"/>
    <n v="827.24"/>
    <n v="773.78"/>
    <n v="53.46"/>
    <n v="6.4624534596973066E-2"/>
    <x v="4"/>
    <x v="1"/>
    <x v="1"/>
    <x v="334"/>
    <x v="0"/>
    <s v="Weekday"/>
  </r>
  <r>
    <s v="INV100233"/>
    <x v="249"/>
    <s v="CUST0112"/>
    <s v="Gokul Venkataraman"/>
    <x v="1"/>
    <s v="PRD077"/>
    <x v="97"/>
    <x v="2"/>
    <x v="93"/>
    <s v="FreshMart Coimbatore Colony"/>
    <x v="1"/>
    <n v="516958"/>
    <n v="2.9983093404106331E-4"/>
    <s v="EMP0061"/>
    <s v="Poornima Devi"/>
    <s v="Billing"/>
    <n v="2"/>
    <n v="86.11"/>
    <n v="10"/>
    <n v="17.22"/>
    <n v="155"/>
    <n v="136.34"/>
    <n v="18.66"/>
    <n v="0.12038709677419356"/>
    <x v="4"/>
    <x v="1"/>
    <x v="1"/>
    <x v="335"/>
    <x v="0"/>
    <s v="Weekday"/>
  </r>
  <r>
    <s v="INV100234"/>
    <x v="7"/>
    <s v="CUST0045"/>
    <s v="Thenmozhi Pandian"/>
    <x v="0"/>
    <s v="PRD066"/>
    <x v="73"/>
    <x v="11"/>
    <x v="104"/>
    <s v="FreshMart Salem Complex"/>
    <x v="0"/>
    <n v="4677332"/>
    <n v="5.2221651146422789E-4"/>
    <s v="EMP0247"/>
    <s v="Sudha Balan"/>
    <s v="Sales"/>
    <n v="5"/>
    <n v="499.76"/>
    <n v="15"/>
    <n v="374.82"/>
    <n v="2442.58"/>
    <n v="1827.85"/>
    <n v="614.73"/>
    <n v="0.25167241195784784"/>
    <x v="4"/>
    <x v="1"/>
    <x v="1"/>
    <x v="201"/>
    <x v="1"/>
    <s v="Weekend"/>
  </r>
  <r>
    <s v="INV100242"/>
    <x v="32"/>
    <s v="CUST0599"/>
    <s v="Kalpana Subramaniam"/>
    <x v="0"/>
    <s v="PRD075"/>
    <x v="72"/>
    <x v="2"/>
    <x v="137"/>
    <s v="FreshMart Surat Arcade"/>
    <x v="1"/>
    <n v="1016387"/>
    <n v="2.2423545362150439E-3"/>
    <s v="EMP0038"/>
    <s v="Yamuna Achari"/>
    <s v="Inventory"/>
    <n v="7"/>
    <n v="298.02"/>
    <n v="5"/>
    <n v="104.31"/>
    <n v="2279.1"/>
    <n v="1576.96"/>
    <n v="702.14"/>
    <n v="0.30807774998903076"/>
    <x v="4"/>
    <x v="1"/>
    <x v="1"/>
    <x v="155"/>
    <x v="2"/>
    <s v="Weekend"/>
  </r>
  <r>
    <s v="INV100247"/>
    <x v="46"/>
    <s v="CUST0336"/>
    <s v="Dhanya Achari"/>
    <x v="1"/>
    <s v="PRD041"/>
    <x v="135"/>
    <x v="12"/>
    <x v="22"/>
    <s v="FreshMart Erode Square"/>
    <x v="2"/>
    <n v="2220333"/>
    <n v="1.0719112853792652E-4"/>
    <s v="EMP0181"/>
    <s v="Madhavan Murugan"/>
    <s v="Sales"/>
    <n v="1"/>
    <n v="217.85"/>
    <n v="5"/>
    <n v="10.89"/>
    <n v="238"/>
    <n v="189.69"/>
    <n v="48.31"/>
    <n v="0.20298319327731093"/>
    <x v="4"/>
    <x v="1"/>
    <x v="1"/>
    <x v="336"/>
    <x v="2"/>
    <s v="Weekend"/>
  </r>
  <r>
    <s v="INV100250"/>
    <x v="250"/>
    <s v="CUST0455"/>
    <s v="Nithya Venkataraman"/>
    <x v="0"/>
    <s v="PRD127"/>
    <x v="123"/>
    <x v="6"/>
    <x v="10"/>
    <s v="FreshMart Salem Main Road"/>
    <x v="0"/>
    <n v="838760"/>
    <n v="2.1250417282655349E-3"/>
    <s v="EMP0132"/>
    <s v="Radha Balan"/>
    <s v="Sales"/>
    <n v="5"/>
    <n v="356.48"/>
    <n v="0"/>
    <n v="0"/>
    <n v="1782.4"/>
    <n v="1451.65"/>
    <n v="330.75"/>
    <n v="0.18556440754039497"/>
    <x v="4"/>
    <x v="1"/>
    <x v="1"/>
    <x v="106"/>
    <x v="0"/>
    <s v="Weekday"/>
  </r>
  <r>
    <s v="INV100251"/>
    <x v="72"/>
    <s v="CUST0459"/>
    <s v="Hari Subramaniam"/>
    <x v="2"/>
    <s v="PRD135"/>
    <x v="77"/>
    <x v="7"/>
    <x v="68"/>
    <s v="FreshMart Kochi Bypass"/>
    <x v="0"/>
    <n v="4616552"/>
    <n v="2.5498683866227435E-4"/>
    <s v="EMP0013"/>
    <s v="Gokul Achari"/>
    <s v="Billing"/>
    <n v="3"/>
    <n v="379.12"/>
    <n v="10"/>
    <n v="113.74"/>
    <n v="1177.1600000000001"/>
    <n v="879.15"/>
    <n v="298.01"/>
    <n v="0.25316014815318222"/>
    <x v="4"/>
    <x v="1"/>
    <x v="0"/>
    <x v="337"/>
    <x v="1"/>
    <s v="Weekend"/>
  </r>
  <r>
    <s v="INV100256"/>
    <x v="251"/>
    <s v="CUST0620"/>
    <s v="Nagarajan Gupta"/>
    <x v="1"/>
    <s v="PRD102"/>
    <x v="136"/>
    <x v="4"/>
    <x v="125"/>
    <s v="FreshMart Erode Hub"/>
    <x v="0"/>
    <n v="2101567"/>
    <n v="3.6193468968631501E-4"/>
    <s v="EMP0295"/>
    <s v="Lakshmi Nair"/>
    <s v="Inventory"/>
    <n v="2"/>
    <n v="400.33"/>
    <n v="5"/>
    <n v="40.03"/>
    <n v="760.63"/>
    <n v="681.8"/>
    <n v="78.83"/>
    <n v="0.103637773950541"/>
    <x v="4"/>
    <x v="1"/>
    <x v="1"/>
    <x v="244"/>
    <x v="2"/>
    <s v="Weekday"/>
  </r>
  <r>
    <s v="INV100260"/>
    <x v="129"/>
    <s v="CUST0467"/>
    <s v="Raghav Prabhu"/>
    <x v="1"/>
    <s v="PRD097"/>
    <x v="7"/>
    <x v="4"/>
    <x v="156"/>
    <s v="FreshMart Surat Extension"/>
    <x v="1"/>
    <n v="543481"/>
    <n v="3.0971275904769441E-3"/>
    <s v="EMP0251"/>
    <s v="Ishwarya Pillai"/>
    <s v="Cashier"/>
    <n v="5"/>
    <n v="365.92"/>
    <n v="20"/>
    <n v="365.92"/>
    <n v="1683.23"/>
    <n v="1551.9"/>
    <n v="131.33000000000001"/>
    <n v="7.8022611289009822E-2"/>
    <x v="4"/>
    <x v="1"/>
    <x v="1"/>
    <x v="338"/>
    <x v="3"/>
    <s v="Weekend"/>
  </r>
  <r>
    <s v="INV100269"/>
    <x v="252"/>
    <s v="CUST0658"/>
    <s v="Udhay Subramaniam"/>
    <x v="0"/>
    <s v="PRD099"/>
    <x v="72"/>
    <x v="4"/>
    <x v="92"/>
    <s v="FreshMart Erode Central"/>
    <x v="0"/>
    <n v="983222"/>
    <n v="3.5363427588072684E-3"/>
    <s v="EMP0182"/>
    <s v="Arun Naicker"/>
    <s v="Operations"/>
    <n v="7"/>
    <n v="454.66"/>
    <n v="5"/>
    <n v="159.13"/>
    <n v="3477.01"/>
    <n v="2432.29"/>
    <n v="1044.72"/>
    <n v="0.30046505474531277"/>
    <x v="4"/>
    <x v="1"/>
    <x v="1"/>
    <x v="84"/>
    <x v="0"/>
    <s v="Weekend"/>
  </r>
  <r>
    <s v="INV100275"/>
    <x v="214"/>
    <s v="CUST0394"/>
    <s v="Sudha Mudaliar"/>
    <x v="0"/>
    <s v="PRD048"/>
    <x v="104"/>
    <x v="5"/>
    <x v="0"/>
    <s v="FreshMart Mysuru Colony"/>
    <x v="0"/>
    <n v="808240"/>
    <n v="1.1073443531624269E-3"/>
    <s v="EMP0191"/>
    <s v="Thenmozhi Krishnan"/>
    <s v="Billing"/>
    <n v="7"/>
    <n v="150.41999999999999"/>
    <n v="15"/>
    <n v="157.94"/>
    <n v="895"/>
    <n v="764.47"/>
    <n v="130.53"/>
    <n v="0.14584357541899443"/>
    <x v="4"/>
    <x v="1"/>
    <x v="2"/>
    <x v="339"/>
    <x v="1"/>
    <s v="Weekday"/>
  </r>
  <r>
    <s v="INV100277"/>
    <x v="85"/>
    <s v="CUST0168"/>
    <s v="Naveen Prabhu"/>
    <x v="0"/>
    <s v="PRD053"/>
    <x v="50"/>
    <x v="5"/>
    <x v="66"/>
    <s v="FreshMart Ahmedabad Crossing"/>
    <x v="1"/>
    <n v="2143974"/>
    <n v="6.461738808399729E-4"/>
    <s v="EMP0096"/>
    <s v="Manoj Nathan"/>
    <s v="Sales"/>
    <n v="4"/>
    <n v="301.17"/>
    <n v="0"/>
    <n v="0"/>
    <n v="1385.38"/>
    <n v="778.56"/>
    <n v="606.82000000000005"/>
    <n v="0.43801700616437367"/>
    <x v="4"/>
    <x v="1"/>
    <x v="1"/>
    <x v="340"/>
    <x v="2"/>
    <s v="Weekend"/>
  </r>
  <r>
    <s v="INV100283"/>
    <x v="94"/>
    <s v="CUST0368"/>
    <s v="Kamala Chettiar"/>
    <x v="1"/>
    <s v="PRD150"/>
    <x v="51"/>
    <x v="10"/>
    <x v="86"/>
    <s v="FreshMart Chennai Junction"/>
    <x v="0"/>
    <n v="544019"/>
    <n v="1.4950764587266254E-3"/>
    <s v="EMP0157"/>
    <s v="Elango Velan"/>
    <s v="Cashier"/>
    <n v="4"/>
    <n v="214.04"/>
    <n v="5"/>
    <n v="42.81"/>
    <n v="813.35"/>
    <n v="632.24"/>
    <n v="181.11"/>
    <n v="0.22267166656420975"/>
    <x v="4"/>
    <x v="1"/>
    <x v="2"/>
    <x v="341"/>
    <x v="2"/>
    <s v="Weekday"/>
  </r>
  <r>
    <s v="INV100287"/>
    <x v="252"/>
    <s v="CUST0554"/>
    <s v="Nirmala Chandran"/>
    <x v="1"/>
    <s v="PRD010"/>
    <x v="127"/>
    <x v="9"/>
    <x v="53"/>
    <s v="FreshMart Tiruppur Towers"/>
    <x v="0"/>
    <n v="496445"/>
    <n v="1.0768363061366315E-3"/>
    <s v="EMP0296"/>
    <s v="Vani Venkataraman"/>
    <s v="Billing"/>
    <n v="3"/>
    <n v="182.3"/>
    <n v="15"/>
    <n v="82.04"/>
    <n v="534.59"/>
    <n v="322.8"/>
    <n v="211.79"/>
    <n v="0.39617276791559886"/>
    <x v="4"/>
    <x v="1"/>
    <x v="1"/>
    <x v="342"/>
    <x v="0"/>
    <s v="Weekend"/>
  </r>
  <r>
    <s v="INV100290"/>
    <x v="214"/>
    <s v="CUST0666"/>
    <s v="Anand Reddy"/>
    <x v="0"/>
    <s v="PRD119"/>
    <x v="8"/>
    <x v="6"/>
    <x v="65"/>
    <s v="FreshMart Tiruppur Enclave"/>
    <x v="0"/>
    <n v="578838"/>
    <n v="1.6158579775343016E-3"/>
    <s v="EMP0079"/>
    <s v="Udhay Naicker"/>
    <s v="Sales"/>
    <n v="4"/>
    <n v="259.81"/>
    <n v="10"/>
    <n v="103.92"/>
    <n v="935.32"/>
    <n v="852.92"/>
    <n v="82.4"/>
    <n v="8.8098190993456782E-2"/>
    <x v="4"/>
    <x v="1"/>
    <x v="1"/>
    <x v="329"/>
    <x v="0"/>
    <s v="Weekday"/>
  </r>
  <r>
    <s v="INV100292"/>
    <x v="59"/>
    <s v="CUST0114"/>
    <s v="Hariharan Menon"/>
    <x v="2"/>
    <s v="PRD004"/>
    <x v="89"/>
    <x v="9"/>
    <x v="114"/>
    <s v="FreshMart Bengaluru Junction"/>
    <x v="0"/>
    <n v="4116030"/>
    <n v="1.0570622663100123E-4"/>
    <s v="EMP0315"/>
    <s v="Mani Pandian"/>
    <s v="Sales"/>
    <n v="1"/>
    <n v="398.25"/>
    <n v="5"/>
    <n v="19.91"/>
    <n v="435.09"/>
    <n v="236.54"/>
    <n v="198.55"/>
    <n v="0.45634236594727534"/>
    <x v="4"/>
    <x v="1"/>
    <x v="1"/>
    <x v="199"/>
    <x v="2"/>
    <s v="Weekend"/>
  </r>
  <r>
    <s v="INV100297"/>
    <x v="153"/>
    <s v="CUST0517"/>
    <s v="Tamil Varma"/>
    <x v="1"/>
    <s v="PRD027"/>
    <x v="17"/>
    <x v="1"/>
    <x v="133"/>
    <s v="FreshMart Coimbatore Circle"/>
    <x v="0"/>
    <n v="2118448"/>
    <n v="2.153746516317606E-4"/>
    <s v="EMP0109"/>
    <s v="Dinesh Chettiar"/>
    <s v="Store Manager"/>
    <n v="3"/>
    <n v="139.21"/>
    <n v="5"/>
    <n v="20.88"/>
    <n v="456.26"/>
    <n v="320.97000000000003"/>
    <n v="135.29"/>
    <n v="0.29651952833910489"/>
    <x v="4"/>
    <x v="1"/>
    <x v="2"/>
    <x v="215"/>
    <x v="1"/>
    <s v="Weekend"/>
  </r>
  <r>
    <s v="INV100310"/>
    <x v="230"/>
    <s v="CUST0190"/>
    <s v="Jaya Kumar"/>
    <x v="2"/>
    <s v="PRD085"/>
    <x v="117"/>
    <x v="8"/>
    <x v="10"/>
    <s v="FreshMart Salem Main Road"/>
    <x v="0"/>
    <n v="838760"/>
    <n v="4.4128236921169343E-4"/>
    <s v="EMP0132"/>
    <s v="Radha Balan"/>
    <s v="Sales"/>
    <n v="1"/>
    <n v="389.61"/>
    <n v="5"/>
    <n v="19.48"/>
    <n v="370.13"/>
    <n v="336.07"/>
    <n v="34.06"/>
    <n v="9.2021722097641381E-2"/>
    <x v="4"/>
    <x v="0"/>
    <x v="1"/>
    <x v="246"/>
    <x v="2"/>
    <s v="Weekday"/>
  </r>
  <r>
    <s v="INV100318"/>
    <x v="253"/>
    <s v="CUST0647"/>
    <s v="Kalpana Nathan"/>
    <x v="0"/>
    <s v="PRD021"/>
    <x v="15"/>
    <x v="0"/>
    <x v="44"/>
    <s v="FreshMart Tiruppur Plaza"/>
    <x v="0"/>
    <n v="4650212"/>
    <n v="3.0506136064334274E-5"/>
    <s v="EMP0307"/>
    <s v="Kishore Chandran"/>
    <s v="Cashier"/>
    <n v="4"/>
    <n v="44.33"/>
    <n v="20"/>
    <n v="35.46"/>
    <n v="141.86000000000001"/>
    <n v="129.6"/>
    <n v="12.26"/>
    <n v="8.6423234174538274E-2"/>
    <x v="4"/>
    <x v="1"/>
    <x v="1"/>
    <x v="343"/>
    <x v="2"/>
    <s v="Weekday"/>
  </r>
  <r>
    <s v="INV100319"/>
    <x v="159"/>
    <s v="CUST0380"/>
    <s v="Dinesh Venkataraman"/>
    <x v="1"/>
    <s v="PRD044"/>
    <x v="113"/>
    <x v="12"/>
    <x v="157"/>
    <s v="FreshMart Madurai Point"/>
    <x v="0"/>
    <n v="2213986"/>
    <n v="2.0292811246322242E-4"/>
    <s v="EMP0225"/>
    <s v="Banu Achari"/>
    <s v="Sales"/>
    <n v="2"/>
    <n v="229.81"/>
    <n v="15"/>
    <n v="68.94"/>
    <n v="449.28"/>
    <n v="416.44"/>
    <n v="32.840000000000003"/>
    <n v="7.3094729344729353E-2"/>
    <x v="4"/>
    <x v="1"/>
    <x v="2"/>
    <x v="344"/>
    <x v="2"/>
    <s v="Weekend"/>
  </r>
  <r>
    <s v="INV100328"/>
    <x v="76"/>
    <s v="CUST0058"/>
    <s v="Tara Devi"/>
    <x v="0"/>
    <s v="PRD015"/>
    <x v="55"/>
    <x v="0"/>
    <x v="158"/>
    <s v="FreshMart Pune Heights"/>
    <x v="1"/>
    <n v="4088351"/>
    <n v="5.1050411278287988E-4"/>
    <s v="EMP0339"/>
    <s v="Hariharan Mudaliar"/>
    <s v="Cashier"/>
    <n v="4"/>
    <n v="521.78"/>
    <n v="0"/>
    <n v="0"/>
    <n v="2087.12"/>
    <n v="1547.56"/>
    <n v="539.55999999999995"/>
    <n v="0.25851891601824523"/>
    <x v="4"/>
    <x v="0"/>
    <x v="1"/>
    <x v="345"/>
    <x v="2"/>
    <s v="Weekday"/>
  </r>
  <r>
    <s v="INV100333"/>
    <x v="178"/>
    <s v="CUST0669"/>
    <s v="Mani Krishnan"/>
    <x v="1"/>
    <s v="PRD017"/>
    <x v="27"/>
    <x v="0"/>
    <x v="159"/>
    <s v="FreshMart Lucknow Nagar"/>
    <x v="2"/>
    <n v="2031606"/>
    <n v="4.468976760257648E-4"/>
    <s v="EMP0001"/>
    <s v="Manoj Pillai"/>
    <s v="Sales"/>
    <n v="2"/>
    <n v="464.41"/>
    <n v="15"/>
    <n v="139.32"/>
    <n v="907.92"/>
    <n v="795.38"/>
    <n v="112.54"/>
    <n v="0.12395365230416779"/>
    <x v="4"/>
    <x v="1"/>
    <x v="0"/>
    <x v="346"/>
    <x v="2"/>
    <s v="Weekend"/>
  </r>
  <r>
    <s v="INV100334"/>
    <x v="103"/>
    <s v="CUST0397"/>
    <s v="Sudha Venkataraman"/>
    <x v="2"/>
    <s v="PRD022"/>
    <x v="10"/>
    <x v="0"/>
    <x v="67"/>
    <s v="FreshMart Hyderabad Colony"/>
    <x v="0"/>
    <n v="2456631"/>
    <n v="1.6169298523058612E-4"/>
    <s v="EMP0279"/>
    <s v="Arun Varma"/>
    <s v="Sales"/>
    <n v="1"/>
    <n v="397.22"/>
    <n v="0"/>
    <n v="0"/>
    <n v="397.22"/>
    <n v="319.37"/>
    <n v="77.849999999999994"/>
    <n v="0.19598711041740091"/>
    <x v="4"/>
    <x v="1"/>
    <x v="1"/>
    <x v="347"/>
    <x v="0"/>
    <s v="Weekday"/>
  </r>
  <r>
    <s v="INV100340"/>
    <x v="254"/>
    <s v="CUST0031"/>
    <s v="Lalitha Venkataraman"/>
    <x v="2"/>
    <s v="PRD129"/>
    <x v="41"/>
    <x v="7"/>
    <x v="53"/>
    <s v="FreshMart Tiruppur Towers"/>
    <x v="0"/>
    <n v="496445"/>
    <n v="9.6524287685443503E-4"/>
    <s v="EMP0296"/>
    <s v="Vani Venkataraman"/>
    <s v="Billing"/>
    <n v="1"/>
    <n v="490.22"/>
    <n v="15"/>
    <n v="73.53"/>
    <n v="479.19"/>
    <n v="373.58"/>
    <n v="105.61"/>
    <n v="0.2203927460923642"/>
    <x v="4"/>
    <x v="1"/>
    <x v="1"/>
    <x v="89"/>
    <x v="2"/>
    <s v="Weekend"/>
  </r>
  <r>
    <s v="INV100344"/>
    <x v="255"/>
    <s v="CUST0435"/>
    <s v="Rajesh Devi"/>
    <x v="1"/>
    <s v="PRD006"/>
    <x v="30"/>
    <x v="9"/>
    <x v="60"/>
    <s v="FreshMart Surat Hub"/>
    <x v="1"/>
    <n v="2213249"/>
    <n v="6.2091522463129998E-4"/>
    <s v="EMP0063"/>
    <s v="Lakshmi Devi"/>
    <s v="Store Manager"/>
    <n v="5"/>
    <n v="343.56"/>
    <n v="20"/>
    <n v="343.56"/>
    <n v="1374.24"/>
    <n v="1081.5999999999999"/>
    <n v="292.64"/>
    <n v="0.21294679240889508"/>
    <x v="4"/>
    <x v="1"/>
    <x v="1"/>
    <x v="348"/>
    <x v="2"/>
    <s v="Weekday"/>
  </r>
  <r>
    <s v="INV100351"/>
    <x v="256"/>
    <s v="CUST0661"/>
    <s v="Tamil Mudaliar"/>
    <x v="1"/>
    <s v="PRD066"/>
    <x v="73"/>
    <x v="11"/>
    <x v="48"/>
    <s v="FreshMart Nagpur Crossing"/>
    <x v="1"/>
    <n v="2496578"/>
    <n v="4.7278314556965573E-4"/>
    <s v="EMP0070"/>
    <s v="Umesh Subramaniam"/>
    <s v="Sales"/>
    <n v="3"/>
    <n v="491.81"/>
    <n v="20"/>
    <n v="295.08999999999997"/>
    <n v="1180.3399999999999"/>
    <n v="1096.71"/>
    <n v="83.63"/>
    <n v="7.0852466238541439E-2"/>
    <x v="4"/>
    <x v="1"/>
    <x v="0"/>
    <x v="349"/>
    <x v="2"/>
    <s v="Weekday"/>
  </r>
  <r>
    <s v="INV100353"/>
    <x v="12"/>
    <s v="CUST0350"/>
    <s v="Raghav Chettiar"/>
    <x v="2"/>
    <s v="PRD048"/>
    <x v="104"/>
    <x v="5"/>
    <x v="94"/>
    <s v="FreshMart Surat Colony"/>
    <x v="1"/>
    <n v="2397693"/>
    <n v="2.692338009912028E-4"/>
    <s v="EMP0084"/>
    <s v="Lakshmi Velan"/>
    <s v="Cashier"/>
    <n v="4"/>
    <n v="147.72"/>
    <n v="5"/>
    <n v="29.54"/>
    <n v="645.54"/>
    <n v="436.84"/>
    <n v="208.7"/>
    <n v="0.32329522570251262"/>
    <x v="4"/>
    <x v="1"/>
    <x v="2"/>
    <x v="214"/>
    <x v="2"/>
    <s v="Weekend"/>
  </r>
  <r>
    <s v="INV100355"/>
    <x v="208"/>
    <s v="CUST0307"/>
    <s v="Ashok Nathan"/>
    <x v="2"/>
    <s v="PRD050"/>
    <x v="40"/>
    <x v="5"/>
    <x v="94"/>
    <s v="FreshMart Surat Colony"/>
    <x v="1"/>
    <n v="2397693"/>
    <n v="4.9238997653160766E-5"/>
    <s v="EMP0200"/>
    <s v="Lalitha Varma"/>
    <s v="Cashier"/>
    <n v="2"/>
    <n v="51.33"/>
    <n v="0"/>
    <n v="0"/>
    <n v="118.06"/>
    <n v="74.959999999999994"/>
    <n v="43.1"/>
    <n v="0.36506860918177197"/>
    <x v="4"/>
    <x v="1"/>
    <x v="1"/>
    <x v="36"/>
    <x v="0"/>
    <s v="Weekend"/>
  </r>
  <r>
    <s v="INV100363"/>
    <x v="16"/>
    <s v="CUST0694"/>
    <s v="Hemalatha Nathan"/>
    <x v="0"/>
    <s v="PRD020"/>
    <x v="80"/>
    <x v="0"/>
    <x v="82"/>
    <s v="FreshMart Tiruppur Market"/>
    <x v="0"/>
    <n v="5001334"/>
    <n v="1.0276458240941317E-4"/>
    <s v="EMP0288"/>
    <s v="Chitra Selvam"/>
    <s v="Sales"/>
    <n v="4"/>
    <n v="111.73"/>
    <n v="0"/>
    <n v="0"/>
    <n v="513.96"/>
    <n v="344.2"/>
    <n v="169.76"/>
    <n v="0.33029807767141406"/>
    <x v="4"/>
    <x v="1"/>
    <x v="1"/>
    <x v="350"/>
    <x v="1"/>
    <s v="Weekend"/>
  </r>
  <r>
    <s v="INV100380"/>
    <x v="46"/>
    <s v="CUST0433"/>
    <s v="Uma Nair"/>
    <x v="0"/>
    <s v="PRD056"/>
    <x v="54"/>
    <x v="5"/>
    <x v="21"/>
    <s v="FreshMart Coimbatore Main Road"/>
    <x v="0"/>
    <n v="456496"/>
    <n v="2.9126651712172722E-3"/>
    <s v="EMP0304"/>
    <s v="Deepa Menon"/>
    <s v="Billing"/>
    <n v="4"/>
    <n v="361.31"/>
    <n v="20"/>
    <n v="289.05"/>
    <n v="1329.62"/>
    <n v="953.72"/>
    <n v="375.9"/>
    <n v="0.28271235390562716"/>
    <x v="4"/>
    <x v="1"/>
    <x v="1"/>
    <x v="351"/>
    <x v="1"/>
    <s v="Weekend"/>
  </r>
  <r>
    <s v="INV100381"/>
    <x v="153"/>
    <s v="CUST0493"/>
    <s v="Elango Nair"/>
    <x v="0"/>
    <s v="PRD034"/>
    <x v="84"/>
    <x v="1"/>
    <x v="111"/>
    <s v="FreshMart Nagpur Arcade"/>
    <x v="1"/>
    <n v="1069200"/>
    <n v="9.8659745604190029E-4"/>
    <s v="EMP0259"/>
    <s v="Ramesh Sekar"/>
    <s v="Inventory"/>
    <n v="7"/>
    <n v="131.04"/>
    <n v="0"/>
    <n v="0"/>
    <n v="1054.8699999999999"/>
    <n v="681.45"/>
    <n v="373.42"/>
    <n v="0.35399622702323513"/>
    <x v="4"/>
    <x v="1"/>
    <x v="1"/>
    <x v="266"/>
    <x v="0"/>
    <s v="Weekend"/>
  </r>
  <r>
    <s v="INV100388"/>
    <x v="58"/>
    <s v="CUST0534"/>
    <s v="Kalpana Nair"/>
    <x v="1"/>
    <s v="PRD033"/>
    <x v="13"/>
    <x v="1"/>
    <x v="70"/>
    <s v="FreshMart Hyderabad Main Road"/>
    <x v="0"/>
    <n v="970105"/>
    <n v="8.5166038727766584E-4"/>
    <s v="EMP0308"/>
    <s v="Thenmozhi Selvam"/>
    <s v="Cashier"/>
    <n v="4"/>
    <n v="217.42"/>
    <n v="5"/>
    <n v="43.48"/>
    <n v="826.2"/>
    <n v="708.12"/>
    <n v="118.08"/>
    <n v="0.14291938997821349"/>
    <x v="4"/>
    <x v="1"/>
    <x v="2"/>
    <x v="352"/>
    <x v="0"/>
    <s v="Weekday"/>
  </r>
  <r>
    <s v="INV100389"/>
    <x v="106"/>
    <s v="CUST0592"/>
    <s v="Anjali Menon"/>
    <x v="0"/>
    <s v="PRD111"/>
    <x v="3"/>
    <x v="3"/>
    <x v="15"/>
    <s v="FreshMart Tiruppur Complex"/>
    <x v="0"/>
    <n v="4327607"/>
    <n v="1.8131729614080021E-4"/>
    <s v="EMP0284"/>
    <s v="Naveen Venkataraman"/>
    <s v="Sales"/>
    <n v="3"/>
    <n v="227.44"/>
    <n v="0"/>
    <n v="0"/>
    <n v="784.67"/>
    <n v="572.70000000000005"/>
    <n v="211.97"/>
    <n v="0.27013903934137917"/>
    <x v="4"/>
    <x v="1"/>
    <x v="1"/>
    <x v="282"/>
    <x v="1"/>
    <s v="Weekend"/>
  </r>
  <r>
    <s v="INV100390"/>
    <x v="6"/>
    <s v="CUST0210"/>
    <s v="Anand Pandian"/>
    <x v="1"/>
    <s v="PRD001"/>
    <x v="92"/>
    <x v="9"/>
    <x v="106"/>
    <s v="FreshMart Bengaluru Nagar"/>
    <x v="0"/>
    <n v="517547"/>
    <n v="1.7982134955859081E-3"/>
    <s v="EMP0038"/>
    <s v="Yamuna Achari"/>
    <s v="Inventory"/>
    <n v="3"/>
    <n v="299.73"/>
    <n v="10"/>
    <n v="89.92"/>
    <n v="930.66"/>
    <n v="554.22"/>
    <n v="376.44"/>
    <n v="0.40448713816001547"/>
    <x v="4"/>
    <x v="1"/>
    <x v="1"/>
    <x v="353"/>
    <x v="1"/>
    <s v="Weekend"/>
  </r>
  <r>
    <s v="INV100391"/>
    <x v="257"/>
    <s v="CUST0461"/>
    <s v="Prakash Achari"/>
    <x v="0"/>
    <s v="PRD146"/>
    <x v="74"/>
    <x v="10"/>
    <x v="79"/>
    <s v="FreshMart Mysuru Arcade"/>
    <x v="0"/>
    <n v="1009286"/>
    <n v="4.3361346536066088E-4"/>
    <s v="EMP0154"/>
    <s v="Dinesh Varma"/>
    <s v="Store Manager"/>
    <n v="6"/>
    <n v="72.94"/>
    <n v="0"/>
    <n v="0"/>
    <n v="437.64"/>
    <n v="299.94"/>
    <n v="137.69999999999999"/>
    <n v="0.31464217164792979"/>
    <x v="4"/>
    <x v="1"/>
    <x v="1"/>
    <x v="354"/>
    <x v="1"/>
    <s v="Weekday"/>
  </r>
  <r>
    <s v="INV100395"/>
    <x v="149"/>
    <s v="CUST0075"/>
    <s v="Banu Mudaliar"/>
    <x v="2"/>
    <s v="PRD133"/>
    <x v="14"/>
    <x v="7"/>
    <x v="90"/>
    <s v="FreshMart Mysuru Complex"/>
    <x v="0"/>
    <n v="433000"/>
    <n v="3.7182448036951504E-4"/>
    <s v="EMP0222"/>
    <s v="Poornima Rao"/>
    <s v="Inventory"/>
    <n v="2"/>
    <n v="80.5"/>
    <n v="0"/>
    <n v="0"/>
    <n v="161"/>
    <n v="124.5"/>
    <n v="36.5"/>
    <n v="0.2267080745341615"/>
    <x v="4"/>
    <x v="1"/>
    <x v="1"/>
    <x v="355"/>
    <x v="0"/>
    <s v="Weekday"/>
  </r>
  <r>
    <s v="INV100406"/>
    <x v="258"/>
    <s v="CUST0494"/>
    <s v="Bhavani Reddy"/>
    <x v="0"/>
    <s v="PRD013"/>
    <x v="44"/>
    <x v="0"/>
    <x v="160"/>
    <s v="FreshMart Mysuru Bypass"/>
    <x v="0"/>
    <n v="4027644"/>
    <n v="2.8268138892116579E-4"/>
    <s v="EMP0036"/>
    <s v="Senthil Varma"/>
    <s v="Cashier"/>
    <n v="7"/>
    <n v="180.72"/>
    <n v="10"/>
    <n v="126.5"/>
    <n v="1138.54"/>
    <n v="869.68"/>
    <n v="268.86"/>
    <n v="0.23614453598468216"/>
    <x v="4"/>
    <x v="1"/>
    <x v="0"/>
    <x v="154"/>
    <x v="0"/>
    <s v="Weekday"/>
  </r>
  <r>
    <s v="INV100427"/>
    <x v="212"/>
    <s v="CUST0451"/>
    <s v="Divya Nair"/>
    <x v="1"/>
    <s v="PRD059"/>
    <x v="133"/>
    <x v="11"/>
    <x v="12"/>
    <s v="FreshMart Erode Circle"/>
    <x v="0"/>
    <n v="4909566"/>
    <n v="4.1347850298784045E-4"/>
    <s v="EMP0115"/>
    <s v="Vasanth Menon"/>
    <s v="Store Manager"/>
    <n v="4"/>
    <n v="507.5"/>
    <n v="0"/>
    <n v="0"/>
    <n v="2030"/>
    <n v="1453.16"/>
    <n v="576.84"/>
    <n v="0.28415763546798029"/>
    <x v="4"/>
    <x v="1"/>
    <x v="1"/>
    <x v="356"/>
    <x v="1"/>
    <s v="Weekday"/>
  </r>
  <r>
    <s v="INV100431"/>
    <x v="259"/>
    <s v="CUST0413"/>
    <s v="Udhay Sharma"/>
    <x v="2"/>
    <s v="PRD017"/>
    <x v="27"/>
    <x v="0"/>
    <x v="98"/>
    <s v="FreshMart Mysuru Plaza"/>
    <x v="0"/>
    <n v="538449"/>
    <n v="2.3287442264727023E-3"/>
    <s v="EMP0104"/>
    <s v="Pandi Nair"/>
    <s v="Inventory"/>
    <n v="3"/>
    <n v="464.41"/>
    <n v="10"/>
    <n v="139.32"/>
    <n v="1253.9100000000001"/>
    <n v="1193.07"/>
    <n v="60.84"/>
    <n v="4.8520228724549606E-2"/>
    <x v="4"/>
    <x v="1"/>
    <x v="1"/>
    <x v="357"/>
    <x v="0"/>
    <s v="Weekday"/>
  </r>
  <r>
    <s v="INV100435"/>
    <x v="233"/>
    <s v="CUST0508"/>
    <s v="Priya Subramaniam"/>
    <x v="1"/>
    <s v="PRD068"/>
    <x v="83"/>
    <x v="11"/>
    <x v="8"/>
    <s v="FreshMart Kochi Plaza"/>
    <x v="0"/>
    <n v="2481146"/>
    <n v="1.0762365455317824E-4"/>
    <s v="EMP0330"/>
    <s v="Nagarajan Chandran"/>
    <s v="Store Manager"/>
    <n v="1"/>
    <n v="232.2"/>
    <n v="0"/>
    <n v="0"/>
    <n v="267.02999999999997"/>
    <n v="160.97999999999999"/>
    <n v="106.05"/>
    <n v="0.39714638804628699"/>
    <x v="4"/>
    <x v="1"/>
    <x v="1"/>
    <x v="358"/>
    <x v="2"/>
    <s v="Weekend"/>
  </r>
  <r>
    <s v="INV100440"/>
    <x v="212"/>
    <s v="CUST0049"/>
    <s v="Lokesh Gupta"/>
    <x v="0"/>
    <s v="PRD012"/>
    <x v="61"/>
    <x v="9"/>
    <x v="161"/>
    <s v="FreshMart Ahmedabad Junction"/>
    <x v="1"/>
    <n v="594561"/>
    <n v="3.2142538780713836E-3"/>
    <s v="EMP0089"/>
    <s v="Kalpana Balan"/>
    <s v="Cashier"/>
    <n v="4"/>
    <n v="597.21"/>
    <n v="20"/>
    <n v="477.77"/>
    <n v="1911.07"/>
    <n v="1345.6"/>
    <n v="565.47"/>
    <n v="0.29589183023123172"/>
    <x v="4"/>
    <x v="1"/>
    <x v="1"/>
    <x v="207"/>
    <x v="2"/>
    <s v="Weekday"/>
  </r>
  <r>
    <s v="INV100441"/>
    <x v="206"/>
    <s v="CUST0617"/>
    <s v="Pandi Pandian"/>
    <x v="1"/>
    <s v="PRD020"/>
    <x v="80"/>
    <x v="0"/>
    <x v="142"/>
    <s v="FreshMart Tiruppur Circle"/>
    <x v="0"/>
    <n v="924804"/>
    <n v="9.9404846864849215E-5"/>
    <s v="EMP0252"/>
    <s v="Deepak Iyer"/>
    <s v="Sales"/>
    <n v="1"/>
    <n v="99.93"/>
    <n v="20"/>
    <n v="19.989999999999998"/>
    <n v="91.93"/>
    <n v="86.05"/>
    <n v="5.88"/>
    <n v="6.3961709996736643E-2"/>
    <x v="4"/>
    <x v="1"/>
    <x v="1"/>
    <x v="27"/>
    <x v="1"/>
    <s v="Weekend"/>
  </r>
  <r>
    <s v="INV100446"/>
    <x v="260"/>
    <s v="CUST0494"/>
    <s v="Bhavani Reddy"/>
    <x v="0"/>
    <s v="PRD023"/>
    <x v="102"/>
    <x v="0"/>
    <x v="16"/>
    <s v="FreshMart Salem Hub"/>
    <x v="0"/>
    <n v="846057"/>
    <n v="1.3216721804795658E-3"/>
    <s v="EMP0105"/>
    <s v="Nagarajan Mudaliar"/>
    <s v="Cashier"/>
    <n v="4"/>
    <n v="349.44"/>
    <n v="20"/>
    <n v="279.55"/>
    <n v="1118.21"/>
    <n v="1064.4000000000001"/>
    <n v="53.81"/>
    <n v="4.8121551408053943E-2"/>
    <x v="4"/>
    <x v="1"/>
    <x v="1"/>
    <x v="41"/>
    <x v="1"/>
    <s v="Weekday"/>
  </r>
  <r>
    <s v="INV100474"/>
    <x v="261"/>
    <s v="CUST0372"/>
    <s v="Harini Sharma"/>
    <x v="2"/>
    <s v="PRD032"/>
    <x v="42"/>
    <x v="1"/>
    <x v="162"/>
    <s v="FreshMart Lucknow Arcade"/>
    <x v="2"/>
    <n v="2314617"/>
    <n v="5.7914549145711802E-5"/>
    <s v="EMP0291"/>
    <s v="Sathish Nathan"/>
    <s v="HR"/>
    <n v="1"/>
    <n v="141.11000000000001"/>
    <n v="5"/>
    <n v="7.06"/>
    <n v="134.05000000000001"/>
    <n v="115.91"/>
    <n v="18.14"/>
    <n v="0.13532264080566953"/>
    <x v="4"/>
    <x v="1"/>
    <x v="1"/>
    <x v="359"/>
    <x v="0"/>
    <s v="Weekday"/>
  </r>
  <r>
    <s v="INV100488"/>
    <x v="241"/>
    <s v="CUST0479"/>
    <s v="Hariharan Raj"/>
    <x v="2"/>
    <s v="PRD015"/>
    <x v="55"/>
    <x v="0"/>
    <x v="148"/>
    <s v="FreshMart Mysuru Heights"/>
    <x v="0"/>
    <n v="2434234"/>
    <n v="1.8879861180149483E-4"/>
    <s v="EMP0075"/>
    <s v="Yogesh Velan"/>
    <s v="Billing"/>
    <n v="1"/>
    <n v="459.58"/>
    <n v="0"/>
    <n v="0"/>
    <n v="459.58"/>
    <n v="386.89"/>
    <n v="72.69"/>
    <n v="0.1581661517037295"/>
    <x v="4"/>
    <x v="1"/>
    <x v="1"/>
    <x v="262"/>
    <x v="1"/>
    <s v="Weekday"/>
  </r>
  <r>
    <s v="INV100493"/>
    <x v="262"/>
    <s v="CUST0569"/>
    <s v="Sathish Krishnan"/>
    <x v="2"/>
    <s v="PRD102"/>
    <x v="136"/>
    <x v="4"/>
    <x v="126"/>
    <s v="FreshMart Pune Square"/>
    <x v="1"/>
    <n v="563088"/>
    <n v="2.9433587645270364E-3"/>
    <s v="EMP0262"/>
    <s v="Umesh Krishnan"/>
    <s v="Sales"/>
    <n v="4"/>
    <n v="400.33"/>
    <n v="10"/>
    <n v="160.13"/>
    <n v="1657.37"/>
    <n v="1363.6"/>
    <n v="293.77"/>
    <n v="0.17725070442930668"/>
    <x v="4"/>
    <x v="1"/>
    <x v="1"/>
    <x v="360"/>
    <x v="2"/>
    <s v="Weekend"/>
  </r>
  <r>
    <s v="INV100499"/>
    <x v="58"/>
    <s v="CUST0452"/>
    <s v="Dhanya Varma"/>
    <x v="2"/>
    <s v="PRD090"/>
    <x v="91"/>
    <x v="8"/>
    <x v="136"/>
    <s v="FreshMart Salem Colony"/>
    <x v="0"/>
    <n v="461555"/>
    <n v="2.8514478231196714E-3"/>
    <s v="EMP0074"/>
    <s v="Indira Varma"/>
    <s v="Sales"/>
    <n v="3"/>
    <n v="438.7"/>
    <n v="0"/>
    <n v="0"/>
    <n v="1316.1"/>
    <n v="1110.54"/>
    <n v="205.56"/>
    <n v="0.15618873945748804"/>
    <x v="4"/>
    <x v="1"/>
    <x v="1"/>
    <x v="361"/>
    <x v="1"/>
    <s v="Weekday"/>
  </r>
  <r>
    <s v="INV100500"/>
    <x v="46"/>
    <s v="CUST0612"/>
    <s v="Ramesh Naidu"/>
    <x v="0"/>
    <s v="PRD043"/>
    <x v="137"/>
    <x v="12"/>
    <x v="73"/>
    <s v="FreshMart Hyderabad Market"/>
    <x v="0"/>
    <n v="1996693"/>
    <n v="1.5896284506431384E-4"/>
    <s v="EMP0049"/>
    <s v="Missing Employee Name"/>
    <s v="Billing"/>
    <n v="6"/>
    <n v="46"/>
    <n v="0"/>
    <n v="0"/>
    <n v="317.39999999999998"/>
    <n v="219.54"/>
    <n v="97.86"/>
    <n v="0.30831758034026469"/>
    <x v="4"/>
    <x v="1"/>
    <x v="2"/>
    <x v="362"/>
    <x v="2"/>
    <s v="Weekend"/>
  </r>
  <r>
    <s v="INV100502"/>
    <x v="108"/>
    <s v="CUST0289"/>
    <s v="Mala Naidu"/>
    <x v="1"/>
    <s v="PRD043"/>
    <x v="137"/>
    <x v="12"/>
    <x v="37"/>
    <s v="FreshMart Hyderabad Enclave"/>
    <x v="0"/>
    <n v="1910418"/>
    <n v="1.0684049249954722E-4"/>
    <s v="EMP0088"/>
    <s v="Nithya Rao"/>
    <s v="Cashier"/>
    <n v="5"/>
    <n v="42.97"/>
    <n v="5"/>
    <n v="10.74"/>
    <n v="204.11"/>
    <n v="182.95"/>
    <n v="21.16"/>
    <n v="0.10366958992700014"/>
    <x v="4"/>
    <x v="1"/>
    <x v="2"/>
    <x v="363"/>
    <x v="2"/>
    <s v="Weekday"/>
  </r>
  <r>
    <s v="INV100519"/>
    <x v="238"/>
    <s v="CUST0446"/>
    <s v="Ramesh Sharma"/>
    <x v="1"/>
    <s v="PRD024"/>
    <x v="39"/>
    <x v="0"/>
    <x v="58"/>
    <s v="FreshMart Chennai Complex"/>
    <x v="0"/>
    <n v="2023274"/>
    <n v="4.6479616700456785E-4"/>
    <s v="EMP0153"/>
    <s v="Eswari Raj"/>
    <s v="Sales"/>
    <n v="3"/>
    <n v="313.47000000000003"/>
    <n v="0"/>
    <n v="0"/>
    <n v="940.41"/>
    <n v="738.36"/>
    <n v="202.05"/>
    <n v="0.21485309599004693"/>
    <x v="4"/>
    <x v="1"/>
    <x v="0"/>
    <x v="364"/>
    <x v="1"/>
    <s v="Weekday"/>
  </r>
  <r>
    <s v="INV100530"/>
    <x v="115"/>
    <s v="CUST0515"/>
    <s v="Ovi Pillai"/>
    <x v="2"/>
    <s v="PRD051"/>
    <x v="43"/>
    <x v="5"/>
    <x v="27"/>
    <s v="FreshMart Madurai Circle"/>
    <x v="0"/>
    <n v="2005131"/>
    <n v="1.4759135438033725E-4"/>
    <s v="EMP0068"/>
    <s v="Manoj Subramaniam"/>
    <s v="Sales"/>
    <n v="2"/>
    <n v="147.97"/>
    <n v="0"/>
    <n v="0"/>
    <n v="295.94"/>
    <n v="225.6"/>
    <n v="70.34"/>
    <n v="0.23768331418530786"/>
    <x v="4"/>
    <x v="1"/>
    <x v="2"/>
    <x v="276"/>
    <x v="1"/>
    <s v="Weekday"/>
  </r>
  <r>
    <s v="INV100531"/>
    <x v="263"/>
    <s v="CUST0094"/>
    <s v="Sathish Sharma"/>
    <x v="1"/>
    <s v="PRD148"/>
    <x v="122"/>
    <x v="10"/>
    <x v="61"/>
    <s v="FreshMart Ahmedabad Arcade"/>
    <x v="1"/>
    <n v="2632479"/>
    <n v="3.7253858435337941E-5"/>
    <s v="EMP0340"/>
    <s v="Nithya Subramaniam"/>
    <s v="Cashier"/>
    <n v="1"/>
    <n v="108.97"/>
    <n v="10"/>
    <n v="10.9"/>
    <n v="98.07"/>
    <n v="83.33"/>
    <n v="14.74"/>
    <n v="0.15030080554705824"/>
    <x v="4"/>
    <x v="1"/>
    <x v="1"/>
    <x v="54"/>
    <x v="0"/>
    <s v="Weekday"/>
  </r>
  <r>
    <s v="INV100540"/>
    <x v="50"/>
    <s v="CUST0523"/>
    <s v="Mala Velan"/>
    <x v="1"/>
    <s v="PRD072"/>
    <x v="23"/>
    <x v="2"/>
    <x v="44"/>
    <s v="FreshMart Tiruppur Plaza"/>
    <x v="0"/>
    <n v="4650212"/>
    <n v="8.4144550829080481E-5"/>
    <s v="EMP0112"/>
    <s v="Thenmozhi Velan"/>
    <s v="Sales"/>
    <n v="1"/>
    <n v="340.25"/>
    <n v="0"/>
    <n v="0"/>
    <n v="391.29"/>
    <n v="263.85000000000002"/>
    <n v="127.44"/>
    <n v="0.32569194203787472"/>
    <x v="4"/>
    <x v="1"/>
    <x v="1"/>
    <x v="365"/>
    <x v="0"/>
    <s v="Weekend"/>
  </r>
  <r>
    <s v="INV100546"/>
    <x v="66"/>
    <s v="CUST0110"/>
    <s v="Pandi Chandran"/>
    <x v="0"/>
    <s v="PRD048"/>
    <x v="104"/>
    <x v="5"/>
    <x v="101"/>
    <s v="FreshMart Kochi Main Road"/>
    <x v="0"/>
    <n v="1018249"/>
    <n v="1.043634710174034E-3"/>
    <s v="EMP0110"/>
    <s v="Nandhini Chandran"/>
    <s v="Cashier"/>
    <n v="7"/>
    <n v="168.68"/>
    <n v="10"/>
    <n v="118.08"/>
    <n v="1062.68"/>
    <n v="764.47"/>
    <n v="298.20999999999998"/>
    <n v="0.28062069484699059"/>
    <x v="4"/>
    <x v="1"/>
    <x v="1"/>
    <x v="366"/>
    <x v="0"/>
    <s v="Weekday"/>
  </r>
  <r>
    <s v="INV100547"/>
    <x v="247"/>
    <s v="CUST0395"/>
    <s v="Arun Pandian"/>
    <x v="2"/>
    <s v="PRD132"/>
    <x v="58"/>
    <x v="7"/>
    <x v="163"/>
    <s v="FreshMart Kolkata Hub"/>
    <x v="3"/>
    <n v="1936383"/>
    <n v="1.6350071241071629E-4"/>
    <s v="EMP0069"/>
    <s v="Uma Chandran"/>
    <s v="Store Manager"/>
    <n v="1"/>
    <n v="351.78"/>
    <n v="10"/>
    <n v="35.18"/>
    <n v="316.60000000000002"/>
    <n v="253.83"/>
    <n v="62.77"/>
    <n v="0.19826279216677195"/>
    <x v="4"/>
    <x v="1"/>
    <x v="2"/>
    <x v="280"/>
    <x v="2"/>
    <s v="Weekday"/>
  </r>
  <r>
    <s v="INV100548"/>
    <x v="142"/>
    <s v="CUST0455"/>
    <s v="Nithya Venkataraman"/>
    <x v="0"/>
    <s v="PRD064"/>
    <x v="53"/>
    <x v="11"/>
    <x v="72"/>
    <s v="FreshMart Ahmedabad Heights"/>
    <x v="1"/>
    <n v="442084"/>
    <n v="5.5391735507279161E-3"/>
    <s v="EMP0284"/>
    <s v="Naveen Venkataraman"/>
    <s v="Sales"/>
    <n v="7"/>
    <n v="411.56"/>
    <n v="15"/>
    <n v="432.14"/>
    <n v="2448.7800000000002"/>
    <n v="1929.69"/>
    <n v="519.09"/>
    <n v="0.21197902629064269"/>
    <x v="4"/>
    <x v="1"/>
    <x v="2"/>
    <x v="305"/>
    <x v="2"/>
    <s v="Weekday"/>
  </r>
  <r>
    <s v="INV100550"/>
    <x v="264"/>
    <s v="CUST0508"/>
    <s v="Priya Subramaniam"/>
    <x v="1"/>
    <s v="PRD105"/>
    <x v="68"/>
    <x v="3"/>
    <x v="111"/>
    <s v="FreshMart Nagpur Arcade"/>
    <x v="1"/>
    <n v="1069200"/>
    <n v="2.9411709689487471E-4"/>
    <s v="EMP0139"/>
    <s v="Balamurugan Devi"/>
    <s v="Operations"/>
    <n v="3"/>
    <n v="131.03"/>
    <n v="20"/>
    <n v="78.62"/>
    <n v="314.47000000000003"/>
    <n v="351.81"/>
    <n v="-37.340000000000003"/>
    <n v="-0.1187394664037905"/>
    <x v="4"/>
    <x v="1"/>
    <x v="2"/>
    <x v="90"/>
    <x v="0"/>
    <s v="Weekday"/>
  </r>
  <r>
    <s v="INV100552"/>
    <x v="12"/>
    <s v="CUST0659"/>
    <s v="Missing Customer Name"/>
    <x v="2"/>
    <s v="PRD013"/>
    <x v="44"/>
    <x v="0"/>
    <x v="33"/>
    <s v="FreshMart Mysuru Circle"/>
    <x v="0"/>
    <n v="968457"/>
    <n v="7.6486617371757343E-4"/>
    <s v="EMP0017"/>
    <s v="Ovi Sharma"/>
    <s v="Sales"/>
    <n v="4"/>
    <n v="161.03"/>
    <n v="0"/>
    <n v="0"/>
    <n v="740.74"/>
    <n v="496.96"/>
    <n v="243.78"/>
    <n v="0.32910332910332912"/>
    <x v="4"/>
    <x v="1"/>
    <x v="1"/>
    <x v="367"/>
    <x v="0"/>
    <s v="Weekend"/>
  </r>
  <r>
    <s v="INV100556"/>
    <x v="59"/>
    <s v="CUST0655"/>
    <s v="Sangeetha Mudaliar"/>
    <x v="1"/>
    <s v="PRD024"/>
    <x v="39"/>
    <x v="0"/>
    <x v="83"/>
    <s v="FreshMart Pune Enclave"/>
    <x v="1"/>
    <n v="2124862"/>
    <n v="8.482668521532222E-4"/>
    <s v="EMP0077"/>
    <s v="Senthil Subramaniam"/>
    <s v="Cashier"/>
    <n v="5"/>
    <n v="313.47000000000003"/>
    <n v="0"/>
    <n v="0"/>
    <n v="1802.45"/>
    <n v="1230.5999999999999"/>
    <n v="571.85"/>
    <n v="0.31726261477433493"/>
    <x v="4"/>
    <x v="1"/>
    <x v="1"/>
    <x v="368"/>
    <x v="1"/>
    <s v="Weekend"/>
  </r>
  <r>
    <s v="INV100559"/>
    <x v="30"/>
    <s v="CUST0061"/>
    <s v="Deepa Sekar"/>
    <x v="0"/>
    <s v="PRD031"/>
    <x v="90"/>
    <x v="1"/>
    <x v="45"/>
    <s v="FreshMart Surat Heights"/>
    <x v="1"/>
    <n v="2120932"/>
    <n v="1.1339307436542048E-3"/>
    <s v="EMP0223"/>
    <s v="Kalpana Varma"/>
    <s v="HR"/>
    <n v="6"/>
    <n v="348.55"/>
    <n v="0"/>
    <n v="0"/>
    <n v="2404.9899999999998"/>
    <n v="1630.68"/>
    <n v="774.31"/>
    <n v="0.32195975866843524"/>
    <x v="4"/>
    <x v="1"/>
    <x v="1"/>
    <x v="369"/>
    <x v="2"/>
    <s v="Weekend"/>
  </r>
  <r>
    <s v="INV100560"/>
    <x v="265"/>
    <s v="CUST0500"/>
    <s v="Nandhini Prabhu"/>
    <x v="0"/>
    <s v="PRD021"/>
    <x v="15"/>
    <x v="0"/>
    <x v="27"/>
    <s v="FreshMart Madurai Circle"/>
    <x v="0"/>
    <n v="2005131"/>
    <n v="9.351508704418813E-5"/>
    <s v="EMP0068"/>
    <s v="Manoj Subramaniam"/>
    <s v="Sales"/>
    <n v="5"/>
    <n v="44.12"/>
    <n v="15"/>
    <n v="33.090000000000003"/>
    <n v="187.51"/>
    <n v="162"/>
    <n v="25.51"/>
    <n v="0.13604607754253109"/>
    <x v="4"/>
    <x v="0"/>
    <x v="0"/>
    <x v="370"/>
    <x v="1"/>
    <s v="Weekday"/>
  </r>
  <r>
    <s v="INV100570"/>
    <x v="46"/>
    <s v="CUST0474"/>
    <s v="Geetha Venkataraman"/>
    <x v="2"/>
    <s v="PRD084"/>
    <x v="118"/>
    <x v="8"/>
    <x v="160"/>
    <s v="FreshMart Mysuru Bypass"/>
    <x v="0"/>
    <n v="4027644"/>
    <n v="6.3275205057845236E-5"/>
    <s v="EMP0224"/>
    <s v="Sathish Sekar"/>
    <s v="Operations"/>
    <n v="1"/>
    <n v="221.61"/>
    <n v="0"/>
    <n v="0"/>
    <n v="254.85"/>
    <n v="182.17"/>
    <n v="72.680000000000007"/>
    <n v="0.28518736511673537"/>
    <x v="4"/>
    <x v="1"/>
    <x v="2"/>
    <x v="338"/>
    <x v="3"/>
    <s v="Weekend"/>
  </r>
  <r>
    <s v="INV100571"/>
    <x v="67"/>
    <s v="CUST0559"/>
    <s v="Sundar Menon"/>
    <x v="2"/>
    <s v="PRD010"/>
    <x v="127"/>
    <x v="9"/>
    <x v="123"/>
    <s v="FreshMart Madurai Market"/>
    <x v="0"/>
    <n v="2110688"/>
    <n v="3.2820577934777667E-4"/>
    <s v="EMP0280"/>
    <s v="Hema Mudaliar"/>
    <s v="Store Manager"/>
    <n v="4"/>
    <n v="182.3"/>
    <n v="5"/>
    <n v="36.46"/>
    <n v="692.74"/>
    <n v="430.4"/>
    <n v="262.33999999999997"/>
    <n v="0.37869907901954553"/>
    <x v="4"/>
    <x v="1"/>
    <x v="1"/>
    <x v="371"/>
    <x v="0"/>
    <s v="Weekday"/>
  </r>
  <r>
    <s v="INV100574"/>
    <x v="160"/>
    <s v="CUST0089"/>
    <s v="Dhanush Chettiar"/>
    <x v="2"/>
    <s v="PRD018"/>
    <x v="0"/>
    <x v="0"/>
    <x v="63"/>
    <s v="FreshMart Ahmedabad Complex"/>
    <x v="0"/>
    <n v="1058381"/>
    <n v="2.5271617687770286E-4"/>
    <s v="EMP0313"/>
    <s v="Lokesh Varma"/>
    <s v="HR"/>
    <n v="1"/>
    <n v="232.58"/>
    <n v="0"/>
    <n v="0"/>
    <n v="267.47000000000003"/>
    <n v="191.2"/>
    <n v="76.27"/>
    <n v="0.28515347515609224"/>
    <x v="4"/>
    <x v="1"/>
    <x v="2"/>
    <x v="372"/>
    <x v="2"/>
    <s v="Weekend"/>
  </r>
  <r>
    <s v="INV100587"/>
    <x v="143"/>
    <s v="CUST0330"/>
    <s v="Anand Balan"/>
    <x v="1"/>
    <s v="PRD070"/>
    <x v="6"/>
    <x v="2"/>
    <x v="140"/>
    <s v="FreshMart Salem Circle"/>
    <x v="0"/>
    <n v="4219703"/>
    <n v="2.4897960828048797E-4"/>
    <s v="EMP0023"/>
    <s v="Jayakumar Gounder"/>
    <s v="Operations"/>
    <n v="5"/>
    <n v="233.47"/>
    <n v="10"/>
    <n v="116.73"/>
    <n v="1050.6199999999999"/>
    <n v="944.9"/>
    <n v="105.72"/>
    <n v="0.10062629685328664"/>
    <x v="4"/>
    <x v="1"/>
    <x v="1"/>
    <x v="373"/>
    <x v="1"/>
    <s v="Weekday"/>
  </r>
  <r>
    <s v="INV100589"/>
    <x v="266"/>
    <s v="CUST0528"/>
    <s v="Divya Balan"/>
    <x v="1"/>
    <s v="PRD033"/>
    <x v="13"/>
    <x v="1"/>
    <x v="123"/>
    <s v="FreshMart Madurai Market"/>
    <x v="0"/>
    <n v="2110688"/>
    <n v="5.1504533119058808E-4"/>
    <s v="EMP0280"/>
    <s v="Hema Mudaliar"/>
    <s v="Store Manager"/>
    <n v="5"/>
    <n v="217.42"/>
    <n v="0"/>
    <n v="0"/>
    <n v="1087.0999999999999"/>
    <n v="885.15"/>
    <n v="201.95"/>
    <n v="0.18576947842884739"/>
    <x v="4"/>
    <x v="1"/>
    <x v="1"/>
    <x v="146"/>
    <x v="0"/>
    <s v="Weekday"/>
  </r>
  <r>
    <s v="INV100593"/>
    <x v="267"/>
    <s v="CUST0188"/>
    <s v="Gopal Raj"/>
    <x v="0"/>
    <s v="PRD052"/>
    <x v="98"/>
    <x v="5"/>
    <x v="128"/>
    <s v="FreshMart Mumbai Bypass"/>
    <x v="1"/>
    <n v="1021792"/>
    <n v="2.729870658607623E-3"/>
    <s v="EMP0301"/>
    <s v="Kalpana Prabhu"/>
    <s v="Inventory"/>
    <n v="8"/>
    <n v="348.67"/>
    <n v="0"/>
    <n v="0"/>
    <n v="2789.36"/>
    <n v="2043.92"/>
    <n v="745.44"/>
    <n v="0.26724409900478963"/>
    <x v="4"/>
    <x v="1"/>
    <x v="1"/>
    <x v="374"/>
    <x v="1"/>
    <s v="Weekday"/>
  </r>
  <r>
    <s v="INV100600"/>
    <x v="268"/>
    <s v="CUST0011"/>
    <s v="Prasath Mudaliar"/>
    <x v="2"/>
    <s v="PRD011"/>
    <x v="86"/>
    <x v="9"/>
    <x v="75"/>
    <s v="FreshMart Kochi Colony"/>
    <x v="0"/>
    <n v="3928553"/>
    <n v="4.4354753518661959E-5"/>
    <s v="EMP0129"/>
    <s v="Arun Nair"/>
    <s v="Inventory"/>
    <n v="1"/>
    <n v="168.36"/>
    <n v="10"/>
    <n v="16.84"/>
    <n v="174.25"/>
    <n v="102.23"/>
    <n v="72.02"/>
    <n v="0.41331420373027256"/>
    <x v="4"/>
    <x v="1"/>
    <x v="1"/>
    <x v="275"/>
    <x v="1"/>
    <s v="Weekend"/>
  </r>
  <r>
    <s v="INV100603"/>
    <x v="5"/>
    <s v="CUST0130"/>
    <s v="Geetha Selvam"/>
    <x v="2"/>
    <s v="PRD022"/>
    <x v="10"/>
    <x v="0"/>
    <x v="44"/>
    <s v="FreshMart Tiruppur Plaza"/>
    <x v="0"/>
    <n v="4650212"/>
    <n v="2.357591438841928E-4"/>
    <s v="EMP0191"/>
    <s v="Thenmozhi Krishnan"/>
    <s v="Billing"/>
    <n v="3"/>
    <n v="397.22"/>
    <n v="20"/>
    <n v="238.33"/>
    <n v="1096.33"/>
    <n v="958.11"/>
    <n v="138.22"/>
    <n v="0.12607517809418697"/>
    <x v="4"/>
    <x v="1"/>
    <x v="0"/>
    <x v="375"/>
    <x v="2"/>
    <s v="Weekend"/>
  </r>
  <r>
    <s v="INV100606"/>
    <x v="205"/>
    <s v="CUST0551"/>
    <s v="Jagan Pandian"/>
    <x v="0"/>
    <s v="PRD030"/>
    <x v="9"/>
    <x v="1"/>
    <x v="76"/>
    <s v="FreshMart Delhi Towers"/>
    <x v="2"/>
    <n v="808195"/>
    <n v="1.5016920421432947E-3"/>
    <s v="EMP0309"/>
    <s v="Kannan Kumar"/>
    <s v="Sales"/>
    <n v="7"/>
    <n v="173.38"/>
    <n v="0"/>
    <n v="0"/>
    <n v="1213.6600000000001"/>
    <n v="994"/>
    <n v="219.66"/>
    <n v="0.18098973353327949"/>
    <x v="4"/>
    <x v="1"/>
    <x v="1"/>
    <x v="376"/>
    <x v="3"/>
    <s v="Weekday"/>
  </r>
  <r>
    <s v="INV100608"/>
    <x v="269"/>
    <s v="CUST0554"/>
    <s v="Nirmala Chandran"/>
    <x v="1"/>
    <s v="PRD083"/>
    <x v="26"/>
    <x v="8"/>
    <x v="153"/>
    <s v="FreshMart Madurai Plaza"/>
    <x v="0"/>
    <n v="1030396"/>
    <n v="4.1331682188207254E-4"/>
    <s v="EMP0092"/>
    <s v="Tara Gupta"/>
    <s v="Sales"/>
    <n v="1"/>
    <n v="425.88"/>
    <n v="0"/>
    <n v="0"/>
    <n v="425.88"/>
    <n v="357.47"/>
    <n v="68.41"/>
    <n v="0.16063210293979524"/>
    <x v="4"/>
    <x v="1"/>
    <x v="0"/>
    <x v="294"/>
    <x v="3"/>
    <s v="Weekday"/>
  </r>
  <r>
    <s v="INV100621"/>
    <x v="63"/>
    <s v="CUST0133"/>
    <s v="Vasanthi Raj"/>
    <x v="1"/>
    <s v="PRD088"/>
    <x v="138"/>
    <x v="8"/>
    <x v="23"/>
    <s v="FreshMart Ahmedabad Complex"/>
    <x v="1"/>
    <n v="2425092"/>
    <n v="6.6796641117120514E-4"/>
    <s v="EMP0276"/>
    <s v="Hari Chettiar"/>
    <s v="Store Manager"/>
    <n v="0"/>
    <n v="404.97"/>
    <n v="0"/>
    <n v="0"/>
    <n v="1619.88"/>
    <n v="1364.96"/>
    <n v="254.92"/>
    <n v="0.15736968170481763"/>
    <x v="4"/>
    <x v="1"/>
    <x v="1"/>
    <x v="377"/>
    <x v="0"/>
    <s v="Weekday"/>
  </r>
  <r>
    <s v="INV100628"/>
    <x v="270"/>
    <s v="CUST0546"/>
    <s v="Balaji Sekar"/>
    <x v="1"/>
    <s v="PRD086"/>
    <x v="70"/>
    <x v="8"/>
    <x v="144"/>
    <s v="FreshMart Pune Towers"/>
    <x v="1"/>
    <n v="531978"/>
    <n v="1.2296749113685152E-3"/>
    <s v="EMP0089"/>
    <s v="Kalpana Balan"/>
    <s v="Cashier"/>
    <n v="2"/>
    <n v="327.08"/>
    <n v="0"/>
    <n v="0"/>
    <n v="654.16"/>
    <n v="549.22"/>
    <n v="104.94"/>
    <n v="0.16041946924299866"/>
    <x v="4"/>
    <x v="1"/>
    <x v="2"/>
    <x v="378"/>
    <x v="1"/>
    <s v="Weekday"/>
  </r>
  <r>
    <s v="INV100640"/>
    <x v="271"/>
    <s v="CUST0298"/>
    <s v="Divya Naicker"/>
    <x v="1"/>
    <s v="PRD047"/>
    <x v="52"/>
    <x v="5"/>
    <x v="89"/>
    <s v="FreshMart Salem Bypass"/>
    <x v="0"/>
    <n v="5200952"/>
    <n v="4.5586846408119123E-4"/>
    <s v="EMP0115"/>
    <s v="Vasanth Menon"/>
    <s v="Store Manager"/>
    <n v="5"/>
    <n v="474.19"/>
    <n v="0"/>
    <n v="0"/>
    <n v="2370.9499999999998"/>
    <n v="1719.45"/>
    <n v="651.5"/>
    <n v="0.27478436913473503"/>
    <x v="4"/>
    <x v="1"/>
    <x v="2"/>
    <x v="379"/>
    <x v="2"/>
    <s v="Weekday"/>
  </r>
  <r>
    <s v="INV100658"/>
    <x v="16"/>
    <s v="CUST0379"/>
    <s v="Aishwarya Pandian"/>
    <x v="1"/>
    <s v="PRD029"/>
    <x v="11"/>
    <x v="1"/>
    <x v="116"/>
    <s v="FreshMart Surat Enclave"/>
    <x v="1"/>
    <n v="1079276"/>
    <n v="6.3815928455742549E-4"/>
    <s v="EMP0181"/>
    <s v="Madhavan Murugan"/>
    <s v="Sales"/>
    <n v="2"/>
    <n v="332.73"/>
    <n v="10"/>
    <n v="66.55"/>
    <n v="688.75"/>
    <n v="522.44000000000005"/>
    <n v="166.31"/>
    <n v="0.24146642468239565"/>
    <x v="4"/>
    <x v="1"/>
    <x v="1"/>
    <x v="380"/>
    <x v="1"/>
    <s v="Weekend"/>
  </r>
  <r>
    <s v="INV100670"/>
    <x v="76"/>
    <s v="CUST0356"/>
    <s v="Janani Chettiar"/>
    <x v="2"/>
    <s v="PRD010"/>
    <x v="127"/>
    <x v="9"/>
    <x v="23"/>
    <s v="FreshMart Ahmedabad Complex"/>
    <x v="1"/>
    <n v="2425092"/>
    <n v="1.2779308991164048E-4"/>
    <s v="EMP0276"/>
    <s v="Hari Chettiar"/>
    <s v="Store Manager"/>
    <n v="2"/>
    <n v="182.3"/>
    <n v="15"/>
    <n v="54.69"/>
    <n v="309.91000000000003"/>
    <n v="215.2"/>
    <n v="94.71"/>
    <n v="0.30560485302184498"/>
    <x v="4"/>
    <x v="1"/>
    <x v="1"/>
    <x v="381"/>
    <x v="0"/>
    <s v="Weekday"/>
  </r>
  <r>
    <s v="INV100671"/>
    <x v="25"/>
    <s v="CUST0640"/>
    <s v="Thiru Murugan"/>
    <x v="2"/>
    <s v="PRD010"/>
    <x v="127"/>
    <x v="9"/>
    <x v="151"/>
    <s v="FreshMart Chennai Crossing"/>
    <x v="0"/>
    <n v="983603"/>
    <n v="7.0428821384237346E-4"/>
    <s v="EMP0311"/>
    <s v="Vijay Gounder"/>
    <s v="Store Manager"/>
    <n v="4"/>
    <n v="182.3"/>
    <n v="5"/>
    <n v="36.46"/>
    <n v="692.74"/>
    <n v="430.4"/>
    <n v="262.33999999999997"/>
    <n v="0.37869907901954553"/>
    <x v="4"/>
    <x v="1"/>
    <x v="1"/>
    <x v="234"/>
    <x v="1"/>
    <s v="Weekday"/>
  </r>
  <r>
    <s v="INV100672"/>
    <x v="64"/>
    <s v="CUST0297"/>
    <s v="Nithya Sharma"/>
    <x v="0"/>
    <s v="PRD066"/>
    <x v="73"/>
    <x v="11"/>
    <x v="9"/>
    <s v="FreshMart Hyderabad Heights"/>
    <x v="0"/>
    <n v="967200"/>
    <n v="2.8839019851116623E-3"/>
    <s v="EMP0064"/>
    <s v="Sanjay Venkataraman"/>
    <s v="Cashier"/>
    <n v="5"/>
    <n v="510.63"/>
    <n v="5"/>
    <n v="127.66"/>
    <n v="2789.31"/>
    <n v="1827.85"/>
    <n v="961.46"/>
    <n v="0.34469456603962989"/>
    <x v="4"/>
    <x v="1"/>
    <x v="1"/>
    <x v="375"/>
    <x v="2"/>
    <s v="Weekend"/>
  </r>
  <r>
    <s v="INV100683"/>
    <x v="272"/>
    <s v="CUST0398"/>
    <s v="Balamurugan Menon"/>
    <x v="0"/>
    <s v="PRD095"/>
    <x v="18"/>
    <x v="4"/>
    <x v="75"/>
    <s v="FreshMart Kochi Colony"/>
    <x v="0"/>
    <n v="3928553"/>
    <n v="1.1839473719713086E-4"/>
    <s v="EMP0129"/>
    <s v="Arun Nair"/>
    <s v="Inventory"/>
    <n v="6"/>
    <n v="77.52"/>
    <n v="0"/>
    <n v="0"/>
    <n v="465.12"/>
    <n v="372.84"/>
    <n v="92.28"/>
    <n v="0.19840041279669762"/>
    <x v="4"/>
    <x v="1"/>
    <x v="1"/>
    <x v="382"/>
    <x v="0"/>
    <s v="Weekday"/>
  </r>
  <r>
    <s v="INV100685"/>
    <x v="260"/>
    <s v="CUST0605"/>
    <s v="Arun Iyer"/>
    <x v="0"/>
    <s v="PRD137"/>
    <x v="120"/>
    <x v="7"/>
    <x v="59"/>
    <s v="FreshMart Mysuru Square"/>
    <x v="0"/>
    <n v="4282083"/>
    <n v="4.7683101892233287E-4"/>
    <s v="EMP0269"/>
    <s v="Devi Sharma"/>
    <s v="Billing"/>
    <n v="5"/>
    <n v="480.43"/>
    <n v="15"/>
    <n v="360.32"/>
    <n v="2041.83"/>
    <n v="1759.35"/>
    <n v="282.48"/>
    <n v="0.13834648330174404"/>
    <x v="4"/>
    <x v="1"/>
    <x v="1"/>
    <x v="88"/>
    <x v="0"/>
    <s v="Weekday"/>
  </r>
  <r>
    <s v="INV100691"/>
    <x v="16"/>
    <s v="CUST0156"/>
    <s v="Tara Chettiar"/>
    <x v="0"/>
    <s v="PRD064"/>
    <x v="53"/>
    <x v="11"/>
    <x v="120"/>
    <s v="FreshMart Mumbai Colony"/>
    <x v="1"/>
    <n v="443076"/>
    <n v="3.4803735702227155E-3"/>
    <s v="EMP0178"/>
    <s v="Jaya Sharma"/>
    <s v="Cashier"/>
    <n v="4"/>
    <n v="419.04"/>
    <n v="20"/>
    <n v="335.23"/>
    <n v="1542.07"/>
    <n v="1102.68"/>
    <n v="439.39"/>
    <n v="0.28493518452469735"/>
    <x v="4"/>
    <x v="1"/>
    <x v="1"/>
    <x v="350"/>
    <x v="1"/>
    <s v="Weekend"/>
  </r>
  <r>
    <s v="INV100695"/>
    <x v="79"/>
    <s v="CUST0394"/>
    <s v="Sudha Mudaliar"/>
    <x v="0"/>
    <s v="PRD128"/>
    <x v="105"/>
    <x v="7"/>
    <x v="73"/>
    <s v="FreshMart Hyderabad Market"/>
    <x v="0"/>
    <n v="1996693"/>
    <n v="5.415554619563448E-4"/>
    <s v="EMP0214"/>
    <s v="Sudha Kumar"/>
    <s v="Sales"/>
    <n v="4"/>
    <n v="270.33"/>
    <n v="0"/>
    <n v="0"/>
    <n v="1081.32"/>
    <n v="762.96"/>
    <n v="318.36"/>
    <n v="0.29441793363666635"/>
    <x v="4"/>
    <x v="1"/>
    <x v="1"/>
    <x v="368"/>
    <x v="1"/>
    <s v="Weekday"/>
  </r>
  <r>
    <s v="INV100702"/>
    <x v="273"/>
    <s v="CUST0231"/>
    <s v="Suresh Menon"/>
    <x v="0"/>
    <s v="PRD107"/>
    <x v="81"/>
    <x v="3"/>
    <x v="61"/>
    <s v="FreshMart Ahmedabad Arcade"/>
    <x v="1"/>
    <n v="2632479"/>
    <n v="4.9149110021390482E-4"/>
    <s v="EMP0139"/>
    <s v="Balamurugan Devi"/>
    <s v="Operations"/>
    <n v="3"/>
    <n v="431.28"/>
    <n v="0"/>
    <n v="0"/>
    <n v="1293.8399999999999"/>
    <n v="1045.23"/>
    <n v="248.61"/>
    <n v="0.19214895195696532"/>
    <x v="4"/>
    <x v="1"/>
    <x v="1"/>
    <x v="56"/>
    <x v="2"/>
    <s v="Weekday"/>
  </r>
  <r>
    <s v="INV100703"/>
    <x v="13"/>
    <s v="CUST0205"/>
    <s v="Lalitha Nathan"/>
    <x v="0"/>
    <s v="PRD127"/>
    <x v="123"/>
    <x v="6"/>
    <x v="19"/>
    <s v="FreshMart Surat Plaza"/>
    <x v="1"/>
    <n v="494226"/>
    <n v="3.0921683602238652E-3"/>
    <s v="EMP0106"/>
    <s v="Banu Raj"/>
    <s v="Sales"/>
    <n v="4"/>
    <n v="369.14"/>
    <n v="10"/>
    <n v="147.66"/>
    <n v="1528.23"/>
    <n v="1161.32"/>
    <n v="366.91"/>
    <n v="0.24008820661811378"/>
    <x v="4"/>
    <x v="1"/>
    <x v="0"/>
    <x v="383"/>
    <x v="0"/>
    <s v="Weekend"/>
  </r>
  <r>
    <s v="INV100704"/>
    <x v="167"/>
    <s v="CUST0153"/>
    <s v="Thenmozhi Sharma"/>
    <x v="1"/>
    <s v="PRD018"/>
    <x v="0"/>
    <x v="0"/>
    <x v="40"/>
    <s v="FreshMart Guwahati Heights"/>
    <x v="3"/>
    <n v="3851285"/>
    <n v="1.8117070016890465E-4"/>
    <s v="EMP0111"/>
    <s v="Devi Mudaliar"/>
    <s v="Store Manager"/>
    <n v="3"/>
    <n v="232.58"/>
    <n v="0"/>
    <n v="0"/>
    <n v="697.74"/>
    <n v="573.6"/>
    <n v="124.14"/>
    <n v="0.17791727577607705"/>
    <x v="4"/>
    <x v="1"/>
    <x v="2"/>
    <x v="384"/>
    <x v="1"/>
    <s v="Weekday"/>
  </r>
  <r>
    <s v="INV100705"/>
    <x v="17"/>
    <s v="CUST0477"/>
    <s v="Malathi Gupta"/>
    <x v="0"/>
    <s v="PRD125"/>
    <x v="31"/>
    <x v="6"/>
    <x v="65"/>
    <s v="FreshMart Tiruppur Enclave"/>
    <x v="0"/>
    <n v="578838"/>
    <n v="1.8720263700724553E-3"/>
    <s v="EMP0011"/>
    <s v="Balamurugan Sharma"/>
    <s v="Billing"/>
    <n v="5"/>
    <n v="240.8"/>
    <n v="10"/>
    <n v="120.4"/>
    <n v="1083.5999999999999"/>
    <n v="977.2"/>
    <n v="106.4"/>
    <n v="9.8191214470284255E-2"/>
    <x v="4"/>
    <x v="1"/>
    <x v="2"/>
    <x v="385"/>
    <x v="2"/>
    <s v="Weekday"/>
  </r>
  <r>
    <s v="INV100708"/>
    <x v="111"/>
    <s v="CUST0303"/>
    <s v="Kamala Subramaniam"/>
    <x v="1"/>
    <s v="PRD142"/>
    <x v="110"/>
    <x v="10"/>
    <x v="106"/>
    <s v="FreshMart Bengaluru Nagar"/>
    <x v="0"/>
    <n v="517547"/>
    <n v="2.5757853876073088E-3"/>
    <s v="EMP0286"/>
    <s v="Umesh Iyer"/>
    <s v="Sales"/>
    <n v="3"/>
    <n v="522.78"/>
    <n v="15"/>
    <n v="235.25"/>
    <n v="1333.09"/>
    <n v="1187.6099999999999"/>
    <n v="145.47999999999999"/>
    <n v="0.10912991620970827"/>
    <x v="4"/>
    <x v="1"/>
    <x v="0"/>
    <x v="386"/>
    <x v="3"/>
    <s v="Weekday"/>
  </r>
  <r>
    <s v="INV100710"/>
    <x v="101"/>
    <s v="CUST0310"/>
    <s v="Venkat Devi"/>
    <x v="2"/>
    <s v="PRD123"/>
    <x v="65"/>
    <x v="6"/>
    <x v="59"/>
    <s v="FreshMart Mysuru Square"/>
    <x v="0"/>
    <n v="4282083"/>
    <n v="1.6274322566844221E-4"/>
    <s v="EMP0211"/>
    <s v="Tamil Mudaliar"/>
    <s v="Cashier"/>
    <n v="4"/>
    <n v="183.39"/>
    <n v="5"/>
    <n v="36.68"/>
    <n v="696.88"/>
    <n v="633.72"/>
    <n v="63.16"/>
    <n v="9.0632533578234406E-2"/>
    <x v="4"/>
    <x v="1"/>
    <x v="1"/>
    <x v="21"/>
    <x v="2"/>
    <s v="Weekday"/>
  </r>
  <r>
    <s v="INV100711"/>
    <x v="59"/>
    <s v="CUST0409"/>
    <s v="Banu Subramaniam"/>
    <x v="0"/>
    <s v="PRD002"/>
    <x v="95"/>
    <x v="9"/>
    <x v="15"/>
    <s v="FreshMart Tiruppur Complex"/>
    <x v="0"/>
    <n v="4327607"/>
    <n v="8.278547474389426E-4"/>
    <s v="EMP0133"/>
    <s v="Deepak Naicker"/>
    <s v="Sales"/>
    <n v="8"/>
    <n v="486.77"/>
    <n v="20"/>
    <n v="778.83"/>
    <n v="3582.63"/>
    <n v="2032.4"/>
    <n v="1550.23"/>
    <n v="0.43270725695927292"/>
    <x v="4"/>
    <x v="1"/>
    <x v="0"/>
    <x v="387"/>
    <x v="1"/>
    <s v="Weekend"/>
  </r>
  <r>
    <s v="INV100722"/>
    <x v="274"/>
    <s v="CUST0686"/>
    <s v="Hemalatha Balan"/>
    <x v="0"/>
    <s v="PRD055"/>
    <x v="103"/>
    <x v="5"/>
    <x v="72"/>
    <s v="FreshMart Ahmedabad Heights"/>
    <x v="1"/>
    <n v="442084"/>
    <n v="2.3006261253517434E-3"/>
    <s v="EMP0150"/>
    <s v="Dhanya Iyer"/>
    <s v="Operations"/>
    <n v="8"/>
    <n v="141.26"/>
    <n v="10"/>
    <n v="113.01"/>
    <n v="1017.07"/>
    <n v="765.6"/>
    <n v="251.47"/>
    <n v="0.24724945185680433"/>
    <x v="4"/>
    <x v="1"/>
    <x v="1"/>
    <x v="388"/>
    <x v="0"/>
    <s v="Weekday"/>
  </r>
  <r>
    <s v="INV100723"/>
    <x v="97"/>
    <s v="CUST0493"/>
    <s v="Elango Nair"/>
    <x v="0"/>
    <s v="PRD017"/>
    <x v="27"/>
    <x v="0"/>
    <x v="90"/>
    <s v="FreshMart Mysuru Complex"/>
    <x v="0"/>
    <n v="433000"/>
    <n v="9.9199076212471132E-3"/>
    <s v="EMP0222"/>
    <s v="Poornima Rao"/>
    <s v="Inventory"/>
    <n v="7"/>
    <n v="533.58000000000004"/>
    <n v="0"/>
    <n v="0"/>
    <n v="4295.32"/>
    <n v="2783.83"/>
    <n v="1511.49"/>
    <n v="0.35189229207602696"/>
    <x v="4"/>
    <x v="1"/>
    <x v="1"/>
    <x v="148"/>
    <x v="2"/>
    <s v="Weekend"/>
  </r>
  <r>
    <s v="INV100753"/>
    <x v="174"/>
    <s v="CUST0231"/>
    <s v="Suresh Menon"/>
    <x v="0"/>
    <s v="PRD051"/>
    <x v="43"/>
    <x v="5"/>
    <x v="5"/>
    <s v="FreshMart Salem Crossing"/>
    <x v="0"/>
    <n v="518088"/>
    <n v="2.6700290298173283E-3"/>
    <s v="EMP0189"/>
    <s v="Harini Pillai"/>
    <s v="Billing"/>
    <n v="8"/>
    <n v="150.36000000000001"/>
    <n v="0"/>
    <n v="0"/>
    <n v="1383.31"/>
    <n v="902.4"/>
    <n v="480.91"/>
    <n v="0.34765164713621677"/>
    <x v="4"/>
    <x v="1"/>
    <x v="2"/>
    <x v="389"/>
    <x v="2"/>
    <s v="Weekend"/>
  </r>
  <r>
    <s v="INV100758"/>
    <x v="113"/>
    <s v="CUST0475"/>
    <s v="Gopal Prabhu"/>
    <x v="0"/>
    <s v="PRD057"/>
    <x v="5"/>
    <x v="5"/>
    <x v="11"/>
    <s v="FreshMart Tiruppur Heights"/>
    <x v="0"/>
    <n v="2525315"/>
    <n v="7.6762700890779963E-4"/>
    <s v="EMP0007"/>
    <s v="Udhay Selvam"/>
    <s v="Billing"/>
    <n v="5"/>
    <n v="337.13"/>
    <n v="0"/>
    <n v="0"/>
    <n v="1938.5"/>
    <n v="1175.25"/>
    <n v="763.25"/>
    <n v="0.39373226721692028"/>
    <x v="4"/>
    <x v="1"/>
    <x v="1"/>
    <x v="223"/>
    <x v="1"/>
    <s v="Weekend"/>
  </r>
  <r>
    <s v="INV100761"/>
    <x v="212"/>
    <s v="CUST0344"/>
    <s v="Karthik Nathan"/>
    <x v="2"/>
    <s v="PRD035"/>
    <x v="29"/>
    <x v="1"/>
    <x v="34"/>
    <s v="FreshMart Kochi Circle"/>
    <x v="0"/>
    <n v="4405163"/>
    <n v="2.2853183866295074E-4"/>
    <s v="EMP0158"/>
    <s v="Kavya Varma"/>
    <s v="Sales"/>
    <n v="2"/>
    <n v="503.36"/>
    <n v="0"/>
    <n v="0"/>
    <n v="1006.72"/>
    <n v="779.6"/>
    <n v="227.12"/>
    <n v="0.22560394151303242"/>
    <x v="4"/>
    <x v="1"/>
    <x v="0"/>
    <x v="390"/>
    <x v="3"/>
    <s v="Weekday"/>
  </r>
  <r>
    <s v="INV100767"/>
    <x v="178"/>
    <s v="CUST0571"/>
    <s v="Nirmala Iyer"/>
    <x v="0"/>
    <s v="PRD034"/>
    <x v="84"/>
    <x v="1"/>
    <x v="140"/>
    <s v="FreshMart Salem Circle"/>
    <x v="0"/>
    <n v="4219703"/>
    <n v="1.142331581156304E-4"/>
    <s v="EMP0260"/>
    <s v="Kamala Prabhu"/>
    <s v="Billing"/>
    <n v="3"/>
    <n v="139.72"/>
    <n v="0"/>
    <n v="0"/>
    <n v="482.03"/>
    <n v="292.05"/>
    <n v="189.98"/>
    <n v="0.39412484700122397"/>
    <x v="4"/>
    <x v="1"/>
    <x v="0"/>
    <x v="44"/>
    <x v="1"/>
    <s v="Weekend"/>
  </r>
  <r>
    <s v="INV100769"/>
    <x v="145"/>
    <s v="CUST0064"/>
    <s v="Tara Nair"/>
    <x v="2"/>
    <s v="PRD047"/>
    <x v="52"/>
    <x v="5"/>
    <x v="162"/>
    <s v="FreshMart Lucknow Arcade"/>
    <x v="2"/>
    <n v="2314617"/>
    <n v="4.2407447970873799E-4"/>
    <s v="EMP0291"/>
    <s v="Sathish Nathan"/>
    <s v="HR"/>
    <n v="2"/>
    <n v="474.19"/>
    <n v="10"/>
    <n v="94.84"/>
    <n v="981.57"/>
    <n v="687.78"/>
    <n v="293.79000000000002"/>
    <n v="0.29930621351508296"/>
    <x v="4"/>
    <x v="1"/>
    <x v="1"/>
    <x v="228"/>
    <x v="0"/>
    <s v="Weekend"/>
  </r>
  <r>
    <s v="INV100775"/>
    <x v="208"/>
    <s v="CUST0584"/>
    <s v="Esha Krishnan"/>
    <x v="0"/>
    <s v="PRD031"/>
    <x v="90"/>
    <x v="1"/>
    <x v="82"/>
    <s v="FreshMart Tiruppur Market"/>
    <x v="0"/>
    <n v="5001334"/>
    <n v="4.0486198282298279E-4"/>
    <s v="EMP0288"/>
    <s v="Chitra Selvam"/>
    <s v="Sales"/>
    <n v="6"/>
    <n v="366.82"/>
    <n v="20"/>
    <n v="440.18"/>
    <n v="2024.85"/>
    <n v="1630.68"/>
    <n v="394.17"/>
    <n v="0.19466627157567229"/>
    <x v="4"/>
    <x v="1"/>
    <x v="1"/>
    <x v="356"/>
    <x v="1"/>
    <s v="Weekend"/>
  </r>
  <r>
    <s v="INV100778"/>
    <x v="36"/>
    <s v="CUST0496"/>
    <s v="Senthil Venkataraman"/>
    <x v="0"/>
    <s v="PRD082"/>
    <x v="25"/>
    <x v="8"/>
    <x v="139"/>
    <s v="FreshMart Kochi Square"/>
    <x v="0"/>
    <n v="429599"/>
    <n v="3.5756833698402462E-3"/>
    <s v="EMP0322"/>
    <s v="Prasath Naidu"/>
    <s v="Billing"/>
    <n v="7"/>
    <n v="258.17"/>
    <n v="15"/>
    <n v="271.08"/>
    <n v="1536.11"/>
    <n v="1346.87"/>
    <n v="189.24"/>
    <n v="0.12319430249135806"/>
    <x v="4"/>
    <x v="1"/>
    <x v="1"/>
    <x v="305"/>
    <x v="2"/>
    <s v="Weekday"/>
  </r>
  <r>
    <s v="INV100779"/>
    <x v="34"/>
    <s v="CUST0331"/>
    <s v="Gopal Chandran"/>
    <x v="2"/>
    <s v="PRD045"/>
    <x v="139"/>
    <x v="12"/>
    <x v="68"/>
    <s v="FreshMart Kochi Bypass"/>
    <x v="0"/>
    <n v="4616552"/>
    <n v="4.4806167026820012E-5"/>
    <s v="EMP0133"/>
    <s v="Deepak Naicker"/>
    <s v="Sales"/>
    <n v="3"/>
    <n v="68.95"/>
    <n v="0"/>
    <n v="0"/>
    <n v="206.85"/>
    <n v="173.67"/>
    <n v="33.18"/>
    <n v="0.16040609137055839"/>
    <x v="4"/>
    <x v="1"/>
    <x v="1"/>
    <x v="51"/>
    <x v="0"/>
    <s v="Weekday"/>
  </r>
  <r>
    <s v="INV100781"/>
    <x v="63"/>
    <s v="CUST0060"/>
    <s v="Anand Subramaniam"/>
    <x v="0"/>
    <s v="PRD011"/>
    <x v="86"/>
    <x v="9"/>
    <x v="164"/>
    <s v="FreshMart Mumbai Complex"/>
    <x v="1"/>
    <n v="797202"/>
    <n v="6.3103203454080643E-4"/>
    <s v="EMP0180"/>
    <s v="Venkat Balan"/>
    <s v="Billing"/>
    <n v="3"/>
    <n v="186.32"/>
    <n v="10"/>
    <n v="55.9"/>
    <n v="503.06"/>
    <n v="306.69"/>
    <n v="196.37"/>
    <n v="0.39035105156442573"/>
    <x v="4"/>
    <x v="1"/>
    <x v="1"/>
    <x v="391"/>
    <x v="0"/>
    <s v="Weekday"/>
  </r>
  <r>
    <s v="INV100785"/>
    <x v="76"/>
    <s v="CUST0518"/>
    <s v="Raghav Kumar"/>
    <x v="0"/>
    <s v="PRD121"/>
    <x v="78"/>
    <x v="6"/>
    <x v="82"/>
    <s v="FreshMart Tiruppur Market"/>
    <x v="0"/>
    <n v="5001334"/>
    <n v="2.6093038377360918E-4"/>
    <s v="EMP0288"/>
    <s v="Chitra Selvam"/>
    <s v="Sales"/>
    <n v="4"/>
    <n v="326.25"/>
    <n v="0"/>
    <n v="0"/>
    <n v="1305"/>
    <n v="1086.1199999999999"/>
    <n v="218.88"/>
    <n v="0.16772413793103447"/>
    <x v="4"/>
    <x v="0"/>
    <x v="1"/>
    <x v="392"/>
    <x v="1"/>
    <s v="Weekday"/>
  </r>
  <r>
    <s v="INV100787"/>
    <x v="160"/>
    <s v="CUST0011"/>
    <s v="Prasath Mudaliar"/>
    <x v="2"/>
    <s v="PRD018"/>
    <x v="0"/>
    <x v="0"/>
    <x v="49"/>
    <s v="FreshMart Mysuru Main Road"/>
    <x v="0"/>
    <n v="4458567"/>
    <n v="5.0989477112264995E-5"/>
    <s v="EMP0270"/>
    <s v="Priya Venkataraman"/>
    <s v="Operations"/>
    <n v="1"/>
    <n v="232.58"/>
    <n v="15"/>
    <n v="34.89"/>
    <n v="227.34"/>
    <n v="191.2"/>
    <n v="36.14"/>
    <n v="0.1589689451922231"/>
    <x v="4"/>
    <x v="1"/>
    <x v="1"/>
    <x v="393"/>
    <x v="0"/>
    <s v="Weekend"/>
  </r>
  <r>
    <s v="INV100792"/>
    <x v="275"/>
    <s v="CUST0204"/>
    <s v="Mala Achari"/>
    <x v="0"/>
    <s v="PRD091"/>
    <x v="101"/>
    <x v="8"/>
    <x v="69"/>
    <s v="FreshMart Coimbatore Plaza"/>
    <x v="0"/>
    <n v="982441"/>
    <n v="2.5829744483383734E-3"/>
    <s v="EMP0285"/>
    <s v="Lalitha Murugan"/>
    <s v="Store Manager"/>
    <n v="7"/>
    <n v="426.49"/>
    <n v="15"/>
    <n v="447.81"/>
    <n v="2537.62"/>
    <n v="2110.9899999999998"/>
    <n v="426.63"/>
    <n v="0.16812209865937375"/>
    <x v="4"/>
    <x v="1"/>
    <x v="1"/>
    <x v="394"/>
    <x v="0"/>
    <s v="Weekday"/>
  </r>
  <r>
    <s v="INV100798"/>
    <x v="241"/>
    <s v="CUST0105"/>
    <s v="Revathi Sekar"/>
    <x v="1"/>
    <s v="PRD051"/>
    <x v="43"/>
    <x v="5"/>
    <x v="59"/>
    <s v="FreshMart Mysuru Square"/>
    <x v="0"/>
    <n v="4282083"/>
    <n v="1.4686076846245156E-4"/>
    <s v="EMP0258"/>
    <s v="Bhuvana Sekar"/>
    <s v="Sales"/>
    <n v="5"/>
    <n v="147.97"/>
    <n v="15"/>
    <n v="110.98"/>
    <n v="628.87"/>
    <n v="564"/>
    <n v="64.87"/>
    <n v="0.10315327492168494"/>
    <x v="4"/>
    <x v="1"/>
    <x v="1"/>
    <x v="395"/>
    <x v="0"/>
    <s v="Weekday"/>
  </r>
  <r>
    <s v="INV100809"/>
    <x v="276"/>
    <s v="CUST0085"/>
    <s v="Sundar Prabhu"/>
    <x v="2"/>
    <s v="PRD126"/>
    <x v="79"/>
    <x v="6"/>
    <x v="93"/>
    <s v="FreshMart Coimbatore Colony"/>
    <x v="1"/>
    <n v="516958"/>
    <n v="1.3947748172965695E-3"/>
    <s v="EMP0061"/>
    <s v="Poornima Devi"/>
    <s v="Billing"/>
    <n v="2"/>
    <n v="360.52"/>
    <n v="0"/>
    <n v="0"/>
    <n v="721.04"/>
    <n v="648.96"/>
    <n v="72.08"/>
    <n v="9.9966714745367807E-2"/>
    <x v="4"/>
    <x v="1"/>
    <x v="1"/>
    <x v="396"/>
    <x v="2"/>
    <s v="Weekday"/>
  </r>
  <r>
    <s v="INV100820"/>
    <x v="215"/>
    <s v="CUST0292"/>
    <s v="Nirmala Venkataraman"/>
    <x v="1"/>
    <s v="PRD057"/>
    <x v="5"/>
    <x v="5"/>
    <x v="14"/>
    <s v="FreshMart Bengaluru Circle"/>
    <x v="0"/>
    <n v="926537"/>
    <n v="1.6774073782266656E-3"/>
    <s v="EMP0263"/>
    <s v="Vani Nair"/>
    <s v="Cashier"/>
    <n v="5"/>
    <n v="317.99"/>
    <n v="15"/>
    <n v="238.49"/>
    <n v="1554.18"/>
    <n v="1175.25"/>
    <n v="378.93"/>
    <n v="0.24381345790062928"/>
    <x v="4"/>
    <x v="1"/>
    <x v="1"/>
    <x v="36"/>
    <x v="0"/>
    <s v="Weekend"/>
  </r>
  <r>
    <s v="INV100826"/>
    <x v="173"/>
    <s v="CUST0565"/>
    <s v="Pandi Nathan"/>
    <x v="1"/>
    <s v="PRD017"/>
    <x v="27"/>
    <x v="0"/>
    <x v="144"/>
    <s v="FreshMart Pune Towers"/>
    <x v="1"/>
    <n v="531978"/>
    <n v="8.7298722879517582E-4"/>
    <s v="EMP0020"/>
    <s v="Yazhini Prabhu"/>
    <s v="Inventory"/>
    <n v="1"/>
    <n v="464.41"/>
    <n v="0"/>
    <n v="0"/>
    <n v="464.41"/>
    <n v="397.69"/>
    <n v="66.72"/>
    <n v="0.14366615705949484"/>
    <x v="4"/>
    <x v="1"/>
    <x v="1"/>
    <x v="392"/>
    <x v="1"/>
    <s v="Weekday"/>
  </r>
  <r>
    <s v="INV100832"/>
    <x v="276"/>
    <s v="CUST0360"/>
    <s v="Deepak Nathan"/>
    <x v="2"/>
    <s v="PRD062"/>
    <x v="112"/>
    <x v="11"/>
    <x v="11"/>
    <s v="FreshMart Tiruppur Heights"/>
    <x v="0"/>
    <n v="2525315"/>
    <n v="5.3003684688840793E-4"/>
    <s v="EMP0190"/>
    <s v="Balaji Prabhu"/>
    <s v="HR"/>
    <n v="3"/>
    <n v="446.17"/>
    <n v="0"/>
    <n v="0"/>
    <n v="1338.51"/>
    <n v="976.83"/>
    <n v="361.68"/>
    <n v="0.27021090615684606"/>
    <x v="4"/>
    <x v="1"/>
    <x v="1"/>
    <x v="3"/>
    <x v="0"/>
    <s v="Weekday"/>
  </r>
  <r>
    <s v="INV100843"/>
    <x v="232"/>
    <s v="CUST0008"/>
    <s v="Eswari Raj"/>
    <x v="1"/>
    <s v="PRD139"/>
    <x v="96"/>
    <x v="10"/>
    <x v="32"/>
    <s v="FreshMart Bengaluru Colony"/>
    <x v="0"/>
    <n v="4433499"/>
    <n v="4.7524539872457395E-5"/>
    <s v="EMP0063"/>
    <s v="Lakshmi Devi"/>
    <s v="Store Manager"/>
    <n v="2"/>
    <n v="91.61"/>
    <n v="0"/>
    <n v="0"/>
    <n v="210.7"/>
    <n v="141.4"/>
    <n v="69.3"/>
    <n v="0.32890365448504982"/>
    <x v="4"/>
    <x v="1"/>
    <x v="1"/>
    <x v="397"/>
    <x v="1"/>
    <s v="Weekend"/>
  </r>
  <r>
    <s v="INV100847"/>
    <x v="175"/>
    <s v="CUST0479"/>
    <s v="Hariharan Raj"/>
    <x v="2"/>
    <s v="PRD103"/>
    <x v="33"/>
    <x v="4"/>
    <x v="164"/>
    <s v="FreshMart Mumbai Complex"/>
    <x v="1"/>
    <n v="797202"/>
    <n v="3.791887125220459E-4"/>
    <s v="EMP0180"/>
    <s v="Venkat Balan"/>
    <s v="Billing"/>
    <n v="1"/>
    <n v="355.64"/>
    <n v="15"/>
    <n v="53.35"/>
    <n v="302.29000000000002"/>
    <n v="303.41000000000003"/>
    <n v="-1.1200000000000001"/>
    <n v="-3.705051440669556E-3"/>
    <x v="4"/>
    <x v="1"/>
    <x v="0"/>
    <x v="398"/>
    <x v="2"/>
    <s v="Weekday"/>
  </r>
  <r>
    <s v="INV100858"/>
    <x v="29"/>
    <s v="CUST0347"/>
    <s v="Balamurugan Murugan"/>
    <x v="2"/>
    <s v="PRD032"/>
    <x v="42"/>
    <x v="1"/>
    <x v="103"/>
    <s v="FreshMart Jaipur Colony"/>
    <x v="2"/>
    <n v="2471169"/>
    <n v="2.2841011683134583E-4"/>
    <s v="EMP0338"/>
    <s v="Revathi Sekar"/>
    <s v="Sales"/>
    <n v="4"/>
    <n v="141.11000000000001"/>
    <n v="0"/>
    <n v="0"/>
    <n v="564.44000000000005"/>
    <n v="463.64"/>
    <n v="100.8"/>
    <n v="0.17858408333923886"/>
    <x v="4"/>
    <x v="1"/>
    <x v="1"/>
    <x v="399"/>
    <x v="2"/>
    <s v="Weekday"/>
  </r>
  <r>
    <s v="INV100864"/>
    <x v="69"/>
    <s v="CUST0572"/>
    <s v="Chandrasekar Balan"/>
    <x v="0"/>
    <s v="PRD112"/>
    <x v="16"/>
    <x v="3"/>
    <x v="31"/>
    <s v="FreshMart Nagpur Junction"/>
    <x v="1"/>
    <n v="1048283"/>
    <n v="1.3891668566598904E-3"/>
    <s v="EMP0131"/>
    <s v="Vani Chandran"/>
    <s v="Inventory"/>
    <n v="6"/>
    <n v="255.48"/>
    <n v="5"/>
    <n v="76.64"/>
    <n v="1456.24"/>
    <n v="1263.1199999999999"/>
    <n v="193.12"/>
    <n v="0.13261550293907598"/>
    <x v="4"/>
    <x v="1"/>
    <x v="1"/>
    <x v="400"/>
    <x v="0"/>
    <s v="Weekday"/>
  </r>
  <r>
    <s v="INV100865"/>
    <x v="150"/>
    <s v="CUST0105"/>
    <s v="Revathi Sekar"/>
    <x v="1"/>
    <s v="PRD064"/>
    <x v="53"/>
    <x v="11"/>
    <x v="4"/>
    <s v="FreshMart Hyderabad Towers"/>
    <x v="0"/>
    <n v="1041021"/>
    <n v="1.0238314116622045E-3"/>
    <s v="EMP0069"/>
    <s v="Uma Chandran"/>
    <s v="Store Manager"/>
    <n v="3"/>
    <n v="386.17"/>
    <n v="20"/>
    <n v="231.7"/>
    <n v="1065.83"/>
    <n v="827.01"/>
    <n v="238.82"/>
    <n v="0.22406950451760602"/>
    <x v="4"/>
    <x v="1"/>
    <x v="2"/>
    <x v="172"/>
    <x v="0"/>
    <s v="Weekend"/>
  </r>
  <r>
    <s v="INV100867"/>
    <x v="25"/>
    <s v="CUST0461"/>
    <s v="Prakash Achari"/>
    <x v="0"/>
    <s v="PRD017"/>
    <x v="27"/>
    <x v="0"/>
    <x v="85"/>
    <s v="FreshMart Mysuru Market"/>
    <x v="0"/>
    <n v="577743"/>
    <n v="3.5121498659438539E-3"/>
    <s v="EMP0171"/>
    <s v="Ashok Nair"/>
    <s v="Cashier"/>
    <n v="4"/>
    <n v="507.28"/>
    <n v="0"/>
    <n v="0"/>
    <n v="2029.12"/>
    <n v="1590.76"/>
    <n v="438.36"/>
    <n v="0.2160345371392525"/>
    <x v="4"/>
    <x v="1"/>
    <x v="1"/>
    <x v="283"/>
    <x v="2"/>
    <s v="Weekday"/>
  </r>
  <r>
    <s v="INV100870"/>
    <x v="277"/>
    <s v="CUST0051"/>
    <s v="Ovi Devi"/>
    <x v="0"/>
    <s v="PRD095"/>
    <x v="18"/>
    <x v="4"/>
    <x v="35"/>
    <s v="FreshMart Hyderabad Hub"/>
    <x v="0"/>
    <n v="4125485"/>
    <n v="9.3996221050373467E-5"/>
    <s v="EMP0041"/>
    <s v="Thenmozhi Pandian"/>
    <s v="Inventory"/>
    <n v="4"/>
    <n v="84.3"/>
    <n v="0"/>
    <n v="0"/>
    <n v="387.78"/>
    <n v="248.56"/>
    <n v="139.22"/>
    <n v="0.35901799989684874"/>
    <x v="4"/>
    <x v="1"/>
    <x v="1"/>
    <x v="401"/>
    <x v="0"/>
    <s v="Weekend"/>
  </r>
  <r>
    <s v="INV100878"/>
    <x v="64"/>
    <s v="CUST0122"/>
    <s v="Sudha Prabhu"/>
    <x v="2"/>
    <s v="PRD001"/>
    <x v="92"/>
    <x v="9"/>
    <x v="88"/>
    <s v="FreshMart Nagpur Plaza"/>
    <x v="1"/>
    <n v="572932"/>
    <n v="9.6260987342302402E-4"/>
    <s v="EMP0202"/>
    <s v="Vani Chettiar"/>
    <s v="Sales"/>
    <n v="2"/>
    <n v="299.73"/>
    <n v="20"/>
    <n v="119.89"/>
    <n v="551.51"/>
    <n v="369.48"/>
    <n v="182.03"/>
    <n v="0.33005747855886569"/>
    <x v="4"/>
    <x v="1"/>
    <x v="0"/>
    <x v="402"/>
    <x v="2"/>
    <s v="Weekend"/>
  </r>
  <r>
    <s v="INV100880"/>
    <x v="111"/>
    <s v="CUST0505"/>
    <s v="Yazhini Sekar"/>
    <x v="0"/>
    <s v="PRD138"/>
    <x v="134"/>
    <x v="7"/>
    <x v="117"/>
    <s v="FreshMart Mumbai Towers"/>
    <x v="1"/>
    <n v="427159"/>
    <n v="5.4790839008425438E-3"/>
    <s v="EMP0005"/>
    <s v="Harini Sekar"/>
    <s v="Inventory"/>
    <n v="6"/>
    <n v="458.91"/>
    <n v="15"/>
    <n v="413.02"/>
    <n v="2340.44"/>
    <n v="1917.84"/>
    <n v="422.6"/>
    <n v="0.18056433832954488"/>
    <x v="4"/>
    <x v="1"/>
    <x v="1"/>
    <x v="165"/>
    <x v="2"/>
    <s v="Weekday"/>
  </r>
  <r>
    <s v="INV100885"/>
    <x v="278"/>
    <s v="CUST0550"/>
    <s v="Hari Devi"/>
    <x v="1"/>
    <s v="PRD008"/>
    <x v="88"/>
    <x v="9"/>
    <x v="52"/>
    <s v="FreshMart Madurai Arcade"/>
    <x v="0"/>
    <n v="457604"/>
    <n v="8.4662721479707344E-4"/>
    <s v="EMP0302"/>
    <s v="Anitha Subramaniam"/>
    <s v="Sales"/>
    <n v="1"/>
    <n v="455.79"/>
    <n v="15"/>
    <n v="68.37"/>
    <n v="387.42"/>
    <n v="282.88"/>
    <n v="104.54"/>
    <n v="0.26983635331165146"/>
    <x v="4"/>
    <x v="1"/>
    <x v="1"/>
    <x v="44"/>
    <x v="1"/>
    <s v="Weekday"/>
  </r>
  <r>
    <s v="INV100886"/>
    <x v="251"/>
    <s v="CUST0605"/>
    <s v="Arun Iyer"/>
    <x v="0"/>
    <s v="PRD112"/>
    <x v="16"/>
    <x v="3"/>
    <x v="157"/>
    <s v="FreshMart Madurai Point"/>
    <x v="0"/>
    <n v="2213986"/>
    <n v="5.8130448882693926E-4"/>
    <s v="EMP0119"/>
    <s v="Om Sharma"/>
    <s v="Sales"/>
    <n v="5"/>
    <n v="257.39999999999998"/>
    <n v="0"/>
    <n v="0"/>
    <n v="1287"/>
    <n v="1052.5999999999999"/>
    <n v="234.4"/>
    <n v="0.18212898212898213"/>
    <x v="4"/>
    <x v="1"/>
    <x v="2"/>
    <x v="303"/>
    <x v="0"/>
    <s v="Weekday"/>
  </r>
  <r>
    <s v="INV100889"/>
    <x v="150"/>
    <s v="CUST0100"/>
    <s v="Revathi Murugan"/>
    <x v="1"/>
    <s v="PRD030"/>
    <x v="9"/>
    <x v="1"/>
    <x v="82"/>
    <s v="FreshMart Tiruppur Market"/>
    <x v="0"/>
    <n v="5001334"/>
    <n v="1.190822288613398E-4"/>
    <s v="EMP0288"/>
    <s v="Chitra Selvam"/>
    <s v="Sales"/>
    <n v="3"/>
    <n v="172.63"/>
    <n v="0"/>
    <n v="0"/>
    <n v="595.57000000000005"/>
    <n v="426"/>
    <n v="169.57"/>
    <n v="0.28471884077438414"/>
    <x v="4"/>
    <x v="1"/>
    <x v="1"/>
    <x v="73"/>
    <x v="1"/>
    <s v="Weekend"/>
  </r>
  <r>
    <s v="INV100890"/>
    <x v="95"/>
    <s v="CUST0230"/>
    <s v="Thenmozhi Menon"/>
    <x v="1"/>
    <s v="Missing Product Id"/>
    <x v="124"/>
    <x v="1"/>
    <x v="148"/>
    <s v="FreshMart Mysuru Heights"/>
    <x v="0"/>
    <n v="2434234"/>
    <n v="3.5999415011046592E-4"/>
    <s v="EMP0178"/>
    <s v="Jaya Sharma"/>
    <s v="Cashier"/>
    <n v="2"/>
    <n v="401.06"/>
    <n v="5"/>
    <n v="40.11"/>
    <n v="876.31"/>
    <n v="694.94"/>
    <n v="181.37"/>
    <n v="0.20697013613903759"/>
    <x v="4"/>
    <x v="1"/>
    <x v="1"/>
    <x v="58"/>
    <x v="2"/>
    <s v="Weekend"/>
  </r>
  <r>
    <s v="INV100892"/>
    <x v="279"/>
    <s v="CUST0210"/>
    <s v="Anand Pandian"/>
    <x v="1"/>
    <s v="PRD124"/>
    <x v="22"/>
    <x v="6"/>
    <x v="17"/>
    <s v="FreshMart Coimbatore Heights"/>
    <x v="0"/>
    <n v="5159296"/>
    <n v="2.008219726102166E-5"/>
    <s v="EMP0143"/>
    <s v="Chitra Prabhu"/>
    <s v="Sales"/>
    <n v="1"/>
    <n v="121.9"/>
    <n v="15"/>
    <n v="18.29"/>
    <n v="103.61"/>
    <n v="108.92"/>
    <n v="-5.31"/>
    <n v="-5.1249879355274586E-2"/>
    <x v="4"/>
    <x v="1"/>
    <x v="0"/>
    <x v="331"/>
    <x v="2"/>
    <s v="Weekday"/>
  </r>
  <r>
    <s v="INV100893"/>
    <x v="280"/>
    <s v="CUST0082"/>
    <s v="Kavya Raj"/>
    <x v="0"/>
    <s v="PRD009"/>
    <x v="21"/>
    <x v="9"/>
    <x v="149"/>
    <s v="FreshMart Chennai Main Road"/>
    <x v="0"/>
    <n v="579392"/>
    <n v="3.6661189660885892E-3"/>
    <s v="EMP0010"/>
    <s v="Hema Sharma"/>
    <s v="Billing"/>
    <n v="3"/>
    <n v="708.04"/>
    <n v="0"/>
    <n v="0"/>
    <n v="2124.12"/>
    <n v="1196.1600000000001"/>
    <n v="927.96"/>
    <n v="0.4368679735608158"/>
    <x v="4"/>
    <x v="1"/>
    <x v="1"/>
    <x v="219"/>
    <x v="1"/>
    <s v="Weekday"/>
  </r>
  <r>
    <s v="INV100894"/>
    <x v="281"/>
    <s v="CUST0594"/>
    <s v="Yogesh Iyer"/>
    <x v="2"/>
    <s v="PRD028"/>
    <x v="48"/>
    <x v="1"/>
    <x v="5"/>
    <s v="FreshMart Salem Crossing"/>
    <x v="0"/>
    <n v="518088"/>
    <n v="1.4673955003783141E-3"/>
    <s v="EMP0239"/>
    <s v="Hariharan Gounder"/>
    <s v="Billing"/>
    <n v="2"/>
    <n v="380.12"/>
    <n v="0"/>
    <n v="0"/>
    <n v="760.24"/>
    <n v="619.96"/>
    <n v="140.28"/>
    <n v="0.18452067768073241"/>
    <x v="4"/>
    <x v="1"/>
    <x v="0"/>
    <x v="403"/>
    <x v="0"/>
    <s v="Weekday"/>
  </r>
  <r>
    <s v="INV100899"/>
    <x v="96"/>
    <s v="CUST0493"/>
    <s v="Elango Nair"/>
    <x v="0"/>
    <s v="PRD064"/>
    <x v="53"/>
    <x v="11"/>
    <x v="36"/>
    <s v="FreshMart Lucknow Square"/>
    <x v="2"/>
    <n v="4185591"/>
    <n v="8.2481064203358617E-4"/>
    <s v="EMP0292"/>
    <s v="Deepa Gupta"/>
    <s v="Inventory"/>
    <n v="8"/>
    <n v="431.54"/>
    <n v="0"/>
    <n v="0"/>
    <n v="3452.32"/>
    <n v="2205.36"/>
    <n v="1246.96"/>
    <n v="0.36119479074940908"/>
    <x v="4"/>
    <x v="1"/>
    <x v="1"/>
    <x v="152"/>
    <x v="0"/>
    <s v="Weekday"/>
  </r>
  <r>
    <s v="INV100903"/>
    <x v="237"/>
    <s v="CUST0017"/>
    <s v="Ashok Nair"/>
    <x v="1"/>
    <s v="PRD028"/>
    <x v="48"/>
    <x v="1"/>
    <x v="153"/>
    <s v="FreshMart Madurai Plaza"/>
    <x v="0"/>
    <n v="1030396"/>
    <n v="1.4756268463775092E-3"/>
    <s v="EMP0092"/>
    <s v="Tara Gupta"/>
    <s v="Sales"/>
    <n v="5"/>
    <n v="380.12"/>
    <n v="20"/>
    <n v="380.12"/>
    <n v="1520.48"/>
    <n v="1549.9"/>
    <n v="-29.42"/>
    <n v="-1.9349152899084499E-2"/>
    <x v="4"/>
    <x v="0"/>
    <x v="1"/>
    <x v="144"/>
    <x v="0"/>
    <s v="Weekday"/>
  </r>
  <r>
    <s v="INV100904"/>
    <x v="159"/>
    <s v="CUST0379"/>
    <s v="Aishwarya Pandian"/>
    <x v="1"/>
    <s v="PRD104"/>
    <x v="100"/>
    <x v="4"/>
    <x v="93"/>
    <s v="FreshMart Coimbatore Colony"/>
    <x v="1"/>
    <n v="516958"/>
    <n v="2.0196031399069168E-3"/>
    <s v="EMP0061"/>
    <s v="Poornima Devi"/>
    <s v="Billing"/>
    <n v="5"/>
    <n v="191.13"/>
    <n v="5"/>
    <n v="47.78"/>
    <n v="1044.05"/>
    <n v="767.1"/>
    <n v="276.95"/>
    <n v="0.26526507351180501"/>
    <x v="4"/>
    <x v="1"/>
    <x v="1"/>
    <x v="404"/>
    <x v="1"/>
    <s v="Weekend"/>
  </r>
  <r>
    <s v="INV100924"/>
    <x v="78"/>
    <s v="CUST0204"/>
    <s v="Mala Achari"/>
    <x v="0"/>
    <s v="PRD012"/>
    <x v="61"/>
    <x v="9"/>
    <x v="1"/>
    <s v="FreshMart Mumbai Central"/>
    <x v="1"/>
    <n v="933757"/>
    <n v="2.9583713964125573E-3"/>
    <s v="EMP0133"/>
    <s v="Deepak Naicker"/>
    <s v="Sales"/>
    <n v="6"/>
    <n v="575.5"/>
    <n v="20"/>
    <n v="690.6"/>
    <n v="2762.4"/>
    <n v="2018.4"/>
    <n v="744"/>
    <n v="0.26933101650738489"/>
    <x v="4"/>
    <x v="1"/>
    <x v="2"/>
    <x v="405"/>
    <x v="0"/>
    <s v="Weekday"/>
  </r>
  <r>
    <s v="INV100927"/>
    <x v="130"/>
    <s v="CUST0044"/>
    <s v="Lakshmi Gounder"/>
    <x v="2"/>
    <s v="PRD024"/>
    <x v="39"/>
    <x v="0"/>
    <x v="67"/>
    <s v="FreshMart Hyderabad Colony"/>
    <x v="0"/>
    <n v="2456631"/>
    <n v="5.8696645935022395E-4"/>
    <s v="EMP0329"/>
    <s v="Balamurugan Nair"/>
    <s v="Cashier"/>
    <n v="4"/>
    <n v="313.47000000000003"/>
    <n v="0"/>
    <n v="0"/>
    <n v="1441.96"/>
    <n v="984.48"/>
    <n v="457.48"/>
    <n v="0.31726261477433493"/>
    <x v="4"/>
    <x v="1"/>
    <x v="1"/>
    <x v="358"/>
    <x v="2"/>
    <s v="Weekend"/>
  </r>
  <r>
    <s v="INV100930"/>
    <x v="13"/>
    <s v="CUST0698"/>
    <s v="Nirmala Nair"/>
    <x v="1"/>
    <s v="PRD138"/>
    <x v="134"/>
    <x v="7"/>
    <x v="17"/>
    <s v="FreshMart Coimbatore Heights"/>
    <x v="0"/>
    <n v="5159296"/>
    <n v="3.1532790520257025E-4"/>
    <s v="EMP0046"/>
    <s v="Pandi Subramaniam"/>
    <s v="Sales"/>
    <n v="4"/>
    <n v="416.08"/>
    <n v="15"/>
    <n v="249.65"/>
    <n v="1626.87"/>
    <n v="1278.56"/>
    <n v="348.31"/>
    <n v="0.21409823772028497"/>
    <x v="4"/>
    <x v="1"/>
    <x v="1"/>
    <x v="406"/>
    <x v="1"/>
    <s v="Weekend"/>
  </r>
  <r>
    <s v="INV100932"/>
    <x v="192"/>
    <s v="CUST0433"/>
    <s v="Uma Nair"/>
    <x v="0"/>
    <s v="PRD052"/>
    <x v="98"/>
    <x v="5"/>
    <x v="84"/>
    <s v="FreshMart Chennai Central"/>
    <x v="0"/>
    <n v="471467"/>
    <n v="6.6106005298355976E-3"/>
    <s v="EMP0150"/>
    <s v="Dhanya Iyer"/>
    <s v="Operations"/>
    <n v="8"/>
    <n v="338.77"/>
    <n v="0"/>
    <n v="0"/>
    <n v="3116.68"/>
    <n v="2043.92"/>
    <n v="1072.76"/>
    <n v="0.34419959700707164"/>
    <x v="4"/>
    <x v="1"/>
    <x v="0"/>
    <x v="407"/>
    <x v="2"/>
    <s v="Weekend"/>
  </r>
  <r>
    <s v="INV100937"/>
    <x v="113"/>
    <s v="CUST0183"/>
    <s v="Tara Balan"/>
    <x v="1"/>
    <s v="PRD097"/>
    <x v="7"/>
    <x v="4"/>
    <x v="165"/>
    <s v="FreshMart Mysuru Enclave"/>
    <x v="0"/>
    <n v="523684"/>
    <n v="1.5267604127680052E-3"/>
    <s v="EMP0147"/>
    <s v="Hemalatha Naidu"/>
    <s v="Billing"/>
    <n v="2"/>
    <n v="365.92"/>
    <n v="5"/>
    <n v="36.590000000000003"/>
    <n v="799.54"/>
    <n v="620.76"/>
    <n v="178.78"/>
    <n v="0.22360357205393103"/>
    <x v="4"/>
    <x v="1"/>
    <x v="2"/>
    <x v="404"/>
    <x v="1"/>
    <s v="Weekend"/>
  </r>
  <r>
    <s v="INV100951"/>
    <x v="127"/>
    <s v="CUST0144"/>
    <s v="Lalitha Chandran"/>
    <x v="0"/>
    <s v="PRD026"/>
    <x v="99"/>
    <x v="1"/>
    <x v="148"/>
    <s v="FreshMart Mysuru Heights"/>
    <x v="0"/>
    <n v="2434234"/>
    <n v="7.5609000613745432E-4"/>
    <s v="EMP0088"/>
    <s v="Nithya Rao"/>
    <s v="Cashier"/>
    <n v="5"/>
    <n v="368.1"/>
    <n v="0"/>
    <n v="0"/>
    <n v="1840.5"/>
    <n v="1236.25"/>
    <n v="604.25"/>
    <n v="0.32830752512904104"/>
    <x v="4"/>
    <x v="1"/>
    <x v="1"/>
    <x v="260"/>
    <x v="0"/>
    <s v="Weekday"/>
  </r>
  <r>
    <s v="INV100952"/>
    <x v="274"/>
    <s v="CUST0370"/>
    <s v="Jaya Naicker"/>
    <x v="0"/>
    <s v="PRD014"/>
    <x v="67"/>
    <x v="0"/>
    <x v="159"/>
    <s v="FreshMart Lucknow Nagar"/>
    <x v="2"/>
    <n v="2031606"/>
    <n v="8.8225768185366653E-4"/>
    <s v="EMP0001"/>
    <s v="Manoj Pillai"/>
    <s v="Sales"/>
    <n v="4"/>
    <n v="448.1"/>
    <n v="0"/>
    <n v="0"/>
    <n v="1792.4"/>
    <n v="1406.52"/>
    <n v="385.88"/>
    <n v="0.21528676634679758"/>
    <x v="4"/>
    <x v="1"/>
    <x v="1"/>
    <x v="408"/>
    <x v="1"/>
    <s v="Weekday"/>
  </r>
  <r>
    <s v="INV100954"/>
    <x v="88"/>
    <s v="CUST0207"/>
    <s v="Sangeetha Selvam"/>
    <x v="2"/>
    <s v="PRD120"/>
    <x v="64"/>
    <x v="6"/>
    <x v="2"/>
    <s v="FreshMart Bengaluru Plaza"/>
    <x v="0"/>
    <n v="1059131"/>
    <n v="1.6570188201459499E-4"/>
    <s v="EMP0199"/>
    <s v="Pandi Naidu"/>
    <s v="Sales"/>
    <n v="2"/>
    <n v="109.69"/>
    <n v="20"/>
    <n v="43.88"/>
    <n v="175.5"/>
    <n v="185.92"/>
    <n v="-10.42"/>
    <n v="-5.937321937321937E-2"/>
    <x v="4"/>
    <x v="1"/>
    <x v="1"/>
    <x v="409"/>
    <x v="2"/>
    <s v="Weekday"/>
  </r>
  <r>
    <s v="INV100973"/>
    <x v="202"/>
    <s v="CUST0308"/>
    <s v="Deepa Nathan"/>
    <x v="0"/>
    <s v="PRD116"/>
    <x v="85"/>
    <x v="3"/>
    <x v="137"/>
    <s v="FreshMart Surat Arcade"/>
    <x v="1"/>
    <n v="1016387"/>
    <n v="1.2527413278603523E-3"/>
    <s v="EMP0038"/>
    <s v="Yamuna Achari"/>
    <s v="Inventory"/>
    <n v="7"/>
    <n v="158.16999999999999"/>
    <n v="0"/>
    <n v="0"/>
    <n v="1273.27"/>
    <n v="895.86"/>
    <n v="377.41"/>
    <n v="0.29641003086540957"/>
    <x v="4"/>
    <x v="1"/>
    <x v="2"/>
    <x v="410"/>
    <x v="0"/>
    <s v="Weekend"/>
  </r>
  <r>
    <s v="INV100974"/>
    <x v="181"/>
    <s v="CUST0510"/>
    <s v="Esha Nair"/>
    <x v="2"/>
    <s v="PRD033"/>
    <x v="13"/>
    <x v="1"/>
    <x v="64"/>
    <s v="FreshMart Erode Point"/>
    <x v="0"/>
    <n v="835833"/>
    <n v="2.6922842242409667E-4"/>
    <s v="EMP0261"/>
    <s v="Hari Murugan"/>
    <s v="Sales"/>
    <n v="1"/>
    <n v="217.42"/>
    <n v="10"/>
    <n v="21.74"/>
    <n v="225.03"/>
    <n v="177.03"/>
    <n v="48"/>
    <n v="0.21330489268097585"/>
    <x v="4"/>
    <x v="1"/>
    <x v="2"/>
    <x v="113"/>
    <x v="0"/>
    <s v="Weekend"/>
  </r>
  <r>
    <s v="INV100977"/>
    <x v="83"/>
    <s v="CUST0431"/>
    <s v="Vasanth Pandian"/>
    <x v="1"/>
    <s v="PRD047"/>
    <x v="52"/>
    <x v="5"/>
    <x v="120"/>
    <s v="FreshMart Mumbai Colony"/>
    <x v="1"/>
    <n v="443076"/>
    <n v="4.9230154646155511E-3"/>
    <s v="EMP0133"/>
    <s v="Deepak Naicker"/>
    <s v="Sales"/>
    <n v="4"/>
    <n v="474.19"/>
    <n v="0"/>
    <n v="0"/>
    <n v="2181.27"/>
    <n v="1375.56"/>
    <n v="805.71"/>
    <n v="0.36937655585965978"/>
    <x v="4"/>
    <x v="1"/>
    <x v="1"/>
    <x v="411"/>
    <x v="2"/>
    <s v="Weekend"/>
  </r>
  <r>
    <s v="INV100983"/>
    <x v="186"/>
    <s v="CUST0270"/>
    <s v="Banu Venkataraman"/>
    <x v="0"/>
    <s v="PRD061"/>
    <x v="130"/>
    <x v="11"/>
    <x v="5"/>
    <s v="FreshMart Salem Crossing"/>
    <x v="0"/>
    <n v="518088"/>
    <n v="3.7923866215778014E-3"/>
    <s v="EMP0210"/>
    <s v="Karthik Venkataraman"/>
    <s v="Sales"/>
    <n v="6"/>
    <n v="355.94"/>
    <n v="20"/>
    <n v="427.13"/>
    <n v="1964.79"/>
    <n v="1330.32"/>
    <n v="634.47"/>
    <n v="0.32292000671827525"/>
    <x v="4"/>
    <x v="1"/>
    <x v="1"/>
    <x v="230"/>
    <x v="2"/>
    <s v="Weekend"/>
  </r>
  <r>
    <s v="INV100984"/>
    <x v="59"/>
    <s v="CUST0502"/>
    <s v="Dhanya Sekar"/>
    <x v="2"/>
    <s v="PRD113"/>
    <x v="38"/>
    <x v="3"/>
    <x v="162"/>
    <s v="FreshMart Lucknow Arcade"/>
    <x v="2"/>
    <n v="2314617"/>
    <n v="2.9970833187520872E-4"/>
    <s v="EMP0291"/>
    <s v="Sathish Nathan"/>
    <s v="HR"/>
    <n v="3"/>
    <n v="236.56"/>
    <n v="15"/>
    <n v="106.45"/>
    <n v="693.71"/>
    <n v="635.19000000000005"/>
    <n v="58.52"/>
    <n v="8.435801703882026E-2"/>
    <x v="4"/>
    <x v="1"/>
    <x v="2"/>
    <x v="49"/>
    <x v="2"/>
    <s v="Weekend"/>
  </r>
  <r>
    <s v="INV100997"/>
    <x v="19"/>
    <s v="CUST0135"/>
    <s v="Pandi Velan"/>
    <x v="2"/>
    <s v="PRD119"/>
    <x v="8"/>
    <x v="6"/>
    <x v="131"/>
    <s v="FreshMart Nagpur Towers"/>
    <x v="0"/>
    <n v="2322017"/>
    <n v="3.1405454826558118E-4"/>
    <s v="EMP0240"/>
    <s v="Ramesh Naicker"/>
    <s v="Inventory"/>
    <n v="3"/>
    <n v="234.86"/>
    <n v="10"/>
    <n v="70.459999999999994"/>
    <n v="729.24"/>
    <n v="639.69000000000005"/>
    <n v="89.55"/>
    <n v="0.12279907849267731"/>
    <x v="4"/>
    <x v="1"/>
    <x v="1"/>
    <x v="412"/>
    <x v="2"/>
    <s v="Weekend"/>
  </r>
  <r>
    <s v="INV100999"/>
    <x v="103"/>
    <s v="CUST0115"/>
    <s v="Venkat Chettiar"/>
    <x v="1"/>
    <s v="PRD119"/>
    <x v="8"/>
    <x v="6"/>
    <x v="70"/>
    <s v="FreshMart Hyderabad Main Road"/>
    <x v="0"/>
    <n v="970105"/>
    <n v="2.2999572211255482E-4"/>
    <s v="EMP0308"/>
    <s v="Thenmozhi Selvam"/>
    <s v="Cashier"/>
    <n v="1"/>
    <n v="234.86"/>
    <n v="5"/>
    <n v="11.74"/>
    <n v="223.12"/>
    <n v="213.23"/>
    <n v="9.89"/>
    <n v="4.4325923269989242E-2"/>
    <x v="4"/>
    <x v="1"/>
    <x v="1"/>
    <x v="413"/>
    <x v="1"/>
    <s v="Weekday"/>
  </r>
  <r>
    <s v="INV101000"/>
    <x v="3"/>
    <s v="CUST0616"/>
    <s v="Chitra Balan"/>
    <x v="2"/>
    <s v="PRD030"/>
    <x v="9"/>
    <x v="1"/>
    <x v="64"/>
    <s v="FreshMart Erode Point"/>
    <x v="0"/>
    <n v="835833"/>
    <n v="2.1377476122622582E-4"/>
    <s v="EMP0261"/>
    <s v="Hari Murugan"/>
    <s v="Sales"/>
    <n v="1"/>
    <n v="172.63"/>
    <n v="10"/>
    <n v="17.260000000000002"/>
    <n v="178.68"/>
    <n v="142"/>
    <n v="36.68"/>
    <n v="0.20528318782180432"/>
    <x v="4"/>
    <x v="1"/>
    <x v="1"/>
    <x v="414"/>
    <x v="3"/>
    <s v="Weekend"/>
  </r>
  <r>
    <s v="INV101002"/>
    <x v="81"/>
    <s v="CUST0592"/>
    <s v="Anjali Menon"/>
    <x v="0"/>
    <s v="PRD075"/>
    <x v="72"/>
    <x v="2"/>
    <x v="14"/>
    <s v="FreshMart Bengaluru Circle"/>
    <x v="0"/>
    <n v="926537"/>
    <n v="2.106078872187511E-3"/>
    <s v="EMP0263"/>
    <s v="Vani Nair"/>
    <s v="Cashier"/>
    <n v="7"/>
    <n v="327.96"/>
    <n v="15"/>
    <n v="344.36"/>
    <n v="1951.36"/>
    <n v="1576.96"/>
    <n v="374.4"/>
    <n v="0.19186618563463431"/>
    <x v="4"/>
    <x v="1"/>
    <x v="1"/>
    <x v="20"/>
    <x v="3"/>
    <s v="Weekday"/>
  </r>
  <r>
    <s v="INV101005"/>
    <x v="107"/>
    <s v="CUST0454"/>
    <s v="Raghav Nair"/>
    <x v="1"/>
    <s v="PRD035"/>
    <x v="29"/>
    <x v="1"/>
    <x v="64"/>
    <s v="FreshMart Erode Point"/>
    <x v="0"/>
    <n v="835833"/>
    <n v="5.8868218890615709E-4"/>
    <s v="EMP0261"/>
    <s v="Hari Murugan"/>
    <s v="Sales"/>
    <n v="1"/>
    <n v="503.36"/>
    <n v="15"/>
    <n v="75.5"/>
    <n v="492.04"/>
    <n v="389.8"/>
    <n v="102.24"/>
    <n v="0.20778798471668969"/>
    <x v="4"/>
    <x v="1"/>
    <x v="1"/>
    <x v="69"/>
    <x v="0"/>
    <s v="Weekend"/>
  </r>
  <r>
    <s v="INV101008"/>
    <x v="54"/>
    <s v="CUST0242"/>
    <s v="Missing Customer Name"/>
    <x v="0"/>
    <s v="PRD092"/>
    <x v="59"/>
    <x v="8"/>
    <x v="69"/>
    <s v="FreshMart Coimbatore Plaza"/>
    <x v="0"/>
    <n v="982441"/>
    <n v="6.6037553400153293E-4"/>
    <s v="EMP0048"/>
    <s v="Ovi Venkataraman"/>
    <s v="Cashier"/>
    <n v="3"/>
    <n v="240.29"/>
    <n v="10"/>
    <n v="72.09"/>
    <n v="648.78"/>
    <n v="577.16999999999996"/>
    <n v="71.61"/>
    <n v="0.11037639877924721"/>
    <x v="4"/>
    <x v="1"/>
    <x v="1"/>
    <x v="360"/>
    <x v="2"/>
    <s v="Weekday"/>
  </r>
  <r>
    <s v="INV101009"/>
    <x v="190"/>
    <s v="CUST0666"/>
    <s v="Anand Reddy"/>
    <x v="0"/>
    <s v="PRD040"/>
    <x v="140"/>
    <x v="12"/>
    <x v="8"/>
    <s v="FreshMart Kochi Plaza"/>
    <x v="0"/>
    <n v="2481146"/>
    <n v="1.7670866607607936E-4"/>
    <s v="EMP0025"/>
    <s v="Lakshmi Rao"/>
    <s v="Sales"/>
    <n v="3"/>
    <n v="153.84"/>
    <n v="5"/>
    <n v="23.08"/>
    <n v="438.44"/>
    <n v="382.44"/>
    <n v="56"/>
    <n v="0.12772557248426239"/>
    <x v="4"/>
    <x v="1"/>
    <x v="1"/>
    <x v="49"/>
    <x v="2"/>
    <s v="Weekday"/>
  </r>
  <r>
    <s v="INV101010"/>
    <x v="282"/>
    <s v="CUST0462"/>
    <s v="Anitha Sharma"/>
    <x v="1"/>
    <s v="PRD090"/>
    <x v="91"/>
    <x v="8"/>
    <x v="99"/>
    <s v="FreshMart Salem Extension"/>
    <x v="0"/>
    <n v="476658"/>
    <n v="8.7435855477092591E-4"/>
    <s v="EMP0229"/>
    <s v="Udhay Sekar"/>
    <s v="Sales"/>
    <n v="1"/>
    <n v="438.7"/>
    <n v="5"/>
    <n v="21.93"/>
    <n v="416.77"/>
    <n v="370.18"/>
    <n v="46.59"/>
    <n v="0.11178827650742618"/>
    <x v="4"/>
    <x v="1"/>
    <x v="1"/>
    <x v="331"/>
    <x v="2"/>
    <s v="Weekday"/>
  </r>
  <r>
    <s v="INV101012"/>
    <x v="256"/>
    <s v="CUST0204"/>
    <s v="Mala Achari"/>
    <x v="0"/>
    <s v="PRD029"/>
    <x v="11"/>
    <x v="1"/>
    <x v="133"/>
    <s v="FreshMart Coimbatore Circle"/>
    <x v="0"/>
    <n v="2118448"/>
    <n v="0"/>
    <s v="EMP0241"/>
    <s v="Lalitha Krishnan"/>
    <s v="Sales"/>
    <n v="7"/>
    <n v="339.39"/>
    <n v="0"/>
    <n v="0"/>
    <m/>
    <n v="1828.54"/>
    <n v="547.19000000000005"/>
    <n v="0"/>
    <x v="4"/>
    <x v="1"/>
    <x v="1"/>
    <x v="366"/>
    <x v="0"/>
    <s v="Weekday"/>
  </r>
  <r>
    <s v="INV101014"/>
    <x v="9"/>
    <s v="CUST0681"/>
    <s v="Raghav Iyer"/>
    <x v="2"/>
    <s v="PRD021"/>
    <x v="15"/>
    <x v="0"/>
    <x v="166"/>
    <s v="FreshMart Salem Point"/>
    <x v="0"/>
    <n v="3875742"/>
    <n v="1.1471351808247298E-5"/>
    <s v="EMP0124"/>
    <s v="Vijay Pandian"/>
    <s v="Sales"/>
    <n v="1"/>
    <n v="38.659999999999997"/>
    <n v="0"/>
    <n v="0"/>
    <n v="44.46"/>
    <n v="32.4"/>
    <n v="12.06"/>
    <n v="0.27125506072874495"/>
    <x v="4"/>
    <x v="0"/>
    <x v="2"/>
    <x v="311"/>
    <x v="3"/>
    <s v="Weekend"/>
  </r>
  <r>
    <s v="INV101019"/>
    <x v="177"/>
    <s v="CUST0440"/>
    <s v="Yazhini Reddy"/>
    <x v="2"/>
    <s v="PRD142"/>
    <x v="110"/>
    <x v="10"/>
    <x v="148"/>
    <s v="FreshMart Mysuru Heights"/>
    <x v="0"/>
    <n v="2434234"/>
    <n v="9.3850467950082036E-4"/>
    <s v="EMP0262"/>
    <s v="Umesh Krishnan"/>
    <s v="Sales"/>
    <n v="4"/>
    <n v="522.78"/>
    <n v="5"/>
    <n v="104.56"/>
    <n v="2284.54"/>
    <n v="1583.48"/>
    <n v="701.06"/>
    <n v="0.30687140518441347"/>
    <x v="4"/>
    <x v="1"/>
    <x v="1"/>
    <x v="347"/>
    <x v="0"/>
    <s v="Weekend"/>
  </r>
  <r>
    <s v="INV101026"/>
    <x v="283"/>
    <s v="CUST0077"/>
    <s v="Dhanya Krishnan"/>
    <x v="2"/>
    <s v="PRD137"/>
    <x v="120"/>
    <x v="7"/>
    <x v="54"/>
    <s v="FreshMart Pune Extension"/>
    <x v="1"/>
    <n v="2151660"/>
    <n v="7.8085292285955967E-4"/>
    <s v="EMP0133"/>
    <s v="Deepak Naicker"/>
    <s v="Sales"/>
    <n v="4"/>
    <n v="442.14"/>
    <n v="5"/>
    <n v="88.43"/>
    <n v="1680.13"/>
    <n v="1407.48"/>
    <n v="272.64999999999998"/>
    <n v="0.16227910935463324"/>
    <x v="4"/>
    <x v="1"/>
    <x v="2"/>
    <x v="93"/>
    <x v="1"/>
    <s v="Weekday"/>
  </r>
  <r>
    <s v="INV101032"/>
    <x v="280"/>
    <s v="CUST0490"/>
    <s v="Hema Gounder"/>
    <x v="0"/>
    <s v="PRD022"/>
    <x v="10"/>
    <x v="0"/>
    <x v="6"/>
    <s v="FreshMart Surat Junction"/>
    <x v="1"/>
    <n v="2138213"/>
    <n v="1.1497217536325893E-3"/>
    <s v="EMP0257"/>
    <s v="Sangeetha Naidu"/>
    <s v="Cashier"/>
    <n v="6"/>
    <n v="431.29"/>
    <n v="5"/>
    <n v="129.38999999999999"/>
    <n v="2458.35"/>
    <n v="1916.22"/>
    <n v="542.13"/>
    <n v="0.22052596253584722"/>
    <x v="4"/>
    <x v="1"/>
    <x v="1"/>
    <x v="415"/>
    <x v="0"/>
    <s v="Weekday"/>
  </r>
  <r>
    <s v="INV101033"/>
    <x v="195"/>
    <s v="CUST0007"/>
    <s v="Senthil Pillai"/>
    <x v="1"/>
    <s v="PRD014"/>
    <x v="67"/>
    <x v="0"/>
    <x v="127"/>
    <s v="FreshMart Guwahati Point"/>
    <x v="3"/>
    <n v="4215863"/>
    <n v="2.0619740252470251E-4"/>
    <s v="EMP0203"/>
    <s v="Hariharan Sekar"/>
    <s v="Operations"/>
    <n v="2"/>
    <n v="434.65"/>
    <n v="0"/>
    <n v="0"/>
    <n v="869.3"/>
    <n v="703.26"/>
    <n v="166.04"/>
    <n v="0.19100425629817094"/>
    <x v="4"/>
    <x v="1"/>
    <x v="1"/>
    <x v="362"/>
    <x v="2"/>
    <s v="Weekday"/>
  </r>
  <r>
    <s v="INV101035"/>
    <x v="76"/>
    <s v="CUST0191"/>
    <s v="Elango Balan"/>
    <x v="2"/>
    <s v="PRD051"/>
    <x v="43"/>
    <x v="5"/>
    <x v="141"/>
    <s v="FreshMart Chandigarh Hub"/>
    <x v="2"/>
    <n v="4533328"/>
    <n v="2.9375769853846883E-5"/>
    <s v="EMP0260"/>
    <s v="Kamala Prabhu"/>
    <s v="Billing"/>
    <n v="1"/>
    <n v="147.97"/>
    <n v="10"/>
    <n v="14.8"/>
    <n v="133.16999999999999"/>
    <n v="112.8"/>
    <n v="20.37"/>
    <n v="0.15296237891416989"/>
    <x v="4"/>
    <x v="1"/>
    <x v="1"/>
    <x v="4"/>
    <x v="2"/>
    <s v="Weekday"/>
  </r>
  <r>
    <s v="INV101042"/>
    <x v="264"/>
    <s v="CUST0443"/>
    <s v="Suresh Naicker"/>
    <x v="2"/>
    <s v="PRD098"/>
    <x v="94"/>
    <x v="4"/>
    <x v="73"/>
    <s v="FreshMart Hyderabad Market"/>
    <x v="0"/>
    <n v="1996693"/>
    <n v="3.3305069933134438E-5"/>
    <s v="EMP0160"/>
    <s v="Sangeetha Pillai"/>
    <s v="Sales"/>
    <n v="1"/>
    <n v="83.13"/>
    <n v="20"/>
    <n v="16.63"/>
    <n v="66.5"/>
    <n v="69.09"/>
    <n v="-2.59"/>
    <n v="-3.8947368421052626E-2"/>
    <x v="4"/>
    <x v="1"/>
    <x v="2"/>
    <x v="139"/>
    <x v="0"/>
    <s v="Weekday"/>
  </r>
  <r>
    <s v="INV101045"/>
    <x v="49"/>
    <s v="CUST0151"/>
    <s v="Gopal Selvam"/>
    <x v="1"/>
    <s v="PRD069"/>
    <x v="141"/>
    <x v="11"/>
    <x v="162"/>
    <s v="FreshMart Lucknow Arcade"/>
    <x v="2"/>
    <n v="2314617"/>
    <n v="3.9608280765241074E-4"/>
    <s v="EMP0291"/>
    <s v="Sathish Nathan"/>
    <s v="HR"/>
    <n v="2"/>
    <n v="468.94"/>
    <n v="15"/>
    <n v="140.68"/>
    <n v="916.78"/>
    <n v="673.6"/>
    <n v="243.18"/>
    <n v="0.26525447762822052"/>
    <x v="4"/>
    <x v="1"/>
    <x v="1"/>
    <x v="416"/>
    <x v="2"/>
    <s v="Weekend"/>
  </r>
  <r>
    <s v="INV101051"/>
    <x v="284"/>
    <s v="CUST0506"/>
    <s v="Pandi Subramaniam"/>
    <x v="0"/>
    <s v="PRD027"/>
    <x v="17"/>
    <x v="1"/>
    <x v="90"/>
    <s v="FreshMart Mysuru Complex"/>
    <x v="0"/>
    <n v="433000"/>
    <n v="2.439515011547344E-3"/>
    <s v="EMP0222"/>
    <s v="Poornima Rao"/>
    <s v="Inventory"/>
    <n v="8"/>
    <n v="155.34"/>
    <n v="15"/>
    <n v="186.41"/>
    <n v="1056.31"/>
    <n v="855.92"/>
    <n v="200.39"/>
    <n v="0.18970756690744195"/>
    <x v="4"/>
    <x v="1"/>
    <x v="2"/>
    <x v="221"/>
    <x v="2"/>
    <s v="Weekday"/>
  </r>
  <r>
    <s v="INV101070"/>
    <x v="153"/>
    <s v="CUST0446"/>
    <s v="Ramesh Sharma"/>
    <x v="1"/>
    <s v="PRD052"/>
    <x v="98"/>
    <x v="5"/>
    <x v="30"/>
    <s v="FreshMart Mumbai Square"/>
    <x v="1"/>
    <n v="480418"/>
    <n v="3.1462393165951315E-3"/>
    <s v="EMP0171"/>
    <s v="Ashok Nair"/>
    <s v="Cashier"/>
    <n v="4"/>
    <n v="328.59"/>
    <n v="0"/>
    <n v="0"/>
    <n v="1511.51"/>
    <n v="1021.96"/>
    <n v="489.55"/>
    <n v="0.32388141659664837"/>
    <x v="4"/>
    <x v="1"/>
    <x v="2"/>
    <x v="80"/>
    <x v="0"/>
    <s v="Weekend"/>
  </r>
  <r>
    <s v="INV101072"/>
    <x v="285"/>
    <s v="CUST0086"/>
    <s v="Anjali Prabhu"/>
    <x v="1"/>
    <s v="PRD026"/>
    <x v="99"/>
    <x v="1"/>
    <x v="61"/>
    <s v="FreshMart Ahmedabad Arcade"/>
    <x v="1"/>
    <n v="2632479"/>
    <n v="5.3226635426151551E-4"/>
    <s v="EMP0146"/>
    <s v="Kishore Chettiar"/>
    <s v="Inventory"/>
    <n v="5"/>
    <n v="329.69"/>
    <n v="15"/>
    <n v="247.27"/>
    <n v="1401.18"/>
    <n v="1236.25"/>
    <n v="164.93"/>
    <n v="0.11770793188598182"/>
    <x v="4"/>
    <x v="1"/>
    <x v="1"/>
    <x v="417"/>
    <x v="2"/>
    <s v="Weekday"/>
  </r>
  <r>
    <s v="INV101097"/>
    <x v="2"/>
    <s v="CUST0053"/>
    <s v="Suresh Chettiar"/>
    <x v="2"/>
    <s v="PRD023"/>
    <x v="102"/>
    <x v="0"/>
    <x v="102"/>
    <s v="FreshMart Chandigarh Plaza"/>
    <x v="2"/>
    <n v="5078512"/>
    <n v="1.4725966976153644E-4"/>
    <s v="EMP0022"/>
    <s v="Banu Gounder"/>
    <s v="Sales"/>
    <n v="2"/>
    <n v="342.27"/>
    <n v="5"/>
    <n v="34.229999999999997"/>
    <n v="747.86"/>
    <n v="532.20000000000005"/>
    <n v="215.66"/>
    <n v="0.28836948091888853"/>
    <x v="4"/>
    <x v="1"/>
    <x v="1"/>
    <x v="22"/>
    <x v="3"/>
    <s v="Weekend"/>
  </r>
  <r>
    <s v="INV101116"/>
    <x v="97"/>
    <s v="CUST0153"/>
    <s v="Thenmozhi Sharma"/>
    <x v="1"/>
    <s v="PRD029"/>
    <x v="11"/>
    <x v="1"/>
    <x v="131"/>
    <s v="FreshMart Nagpur Towers"/>
    <x v="0"/>
    <n v="2322017"/>
    <n v="8.2393884282500952E-4"/>
    <s v="EMP0193"/>
    <s v="Chandrasekar Chandran"/>
    <s v="HR"/>
    <n v="5"/>
    <n v="332.73"/>
    <n v="0"/>
    <n v="0"/>
    <n v="1913.2"/>
    <n v="1306.0999999999999"/>
    <n v="607.1"/>
    <n v="0.31732176458289779"/>
    <x v="4"/>
    <x v="1"/>
    <x v="1"/>
    <x v="271"/>
    <x v="0"/>
    <s v="Weekend"/>
  </r>
  <r>
    <s v="INV101127"/>
    <x v="150"/>
    <s v="CUST0269"/>
    <s v="Naveen Naidu"/>
    <x v="1"/>
    <s v="PRD094"/>
    <x v="109"/>
    <x v="4"/>
    <x v="86"/>
    <s v="FreshMart Chennai Junction"/>
    <x v="0"/>
    <n v="544019"/>
    <n v="1.7994408283534215E-3"/>
    <s v="EMP0157"/>
    <s v="Elango Velan"/>
    <s v="Cashier"/>
    <n v="3"/>
    <n v="298.68"/>
    <n v="5"/>
    <n v="44.8"/>
    <n v="978.93"/>
    <n v="752.07"/>
    <n v="226.86"/>
    <n v="0.23174282124360274"/>
    <x v="4"/>
    <x v="1"/>
    <x v="1"/>
    <x v="363"/>
    <x v="2"/>
    <s v="Weekend"/>
  </r>
  <r>
    <s v="INV101139"/>
    <x v="286"/>
    <s v="CUST0228"/>
    <s v="Sundar Balan"/>
    <x v="0"/>
    <s v="PRD074"/>
    <x v="2"/>
    <x v="2"/>
    <x v="47"/>
    <s v="FreshMart Nagpur Market"/>
    <x v="0"/>
    <n v="820955"/>
    <n v="3.3068316777411675E-3"/>
    <s v="EMP0009"/>
    <s v="Usha Chettiar"/>
    <s v="Cashier"/>
    <n v="6"/>
    <n v="452.46"/>
    <n v="0"/>
    <n v="0"/>
    <n v="2714.76"/>
    <n v="1885.56"/>
    <n v="829.2"/>
    <n v="0.30544136498253988"/>
    <x v="4"/>
    <x v="1"/>
    <x v="1"/>
    <x v="345"/>
    <x v="2"/>
    <s v="Weekday"/>
  </r>
  <r>
    <s v="INV101141"/>
    <x v="276"/>
    <s v="CUST0547"/>
    <s v="Umesh Balan"/>
    <x v="2"/>
    <s v="PRD084"/>
    <x v="118"/>
    <x v="8"/>
    <x v="94"/>
    <s v="FreshMart Surat Colony"/>
    <x v="1"/>
    <n v="2397693"/>
    <n v="2.9576346930153274E-4"/>
    <s v="EMP0200"/>
    <s v="Lalitha Varma"/>
    <s v="Cashier"/>
    <n v="4"/>
    <n v="221.61"/>
    <n v="20"/>
    <n v="177.29"/>
    <n v="709.15"/>
    <n v="728.68"/>
    <n v="-19.53"/>
    <n v="-2.7540012691250091E-2"/>
    <x v="4"/>
    <x v="1"/>
    <x v="1"/>
    <x v="405"/>
    <x v="0"/>
    <s v="Weekday"/>
  </r>
  <r>
    <s v="INV101142"/>
    <x v="115"/>
    <s v="CUST0452"/>
    <s v="Dhanya Varma"/>
    <x v="2"/>
    <s v="PRD114"/>
    <x v="37"/>
    <x v="3"/>
    <x v="18"/>
    <s v="FreshMart Mysuru Junction"/>
    <x v="0"/>
    <n v="2561982"/>
    <n v="1.2517262026040776E-4"/>
    <s v="EMP0265"/>
    <s v="Padma Subramaniam"/>
    <s v="Operations"/>
    <n v="2"/>
    <n v="188.64"/>
    <n v="15"/>
    <n v="56.59"/>
    <n v="320.69"/>
    <n v="316.56"/>
    <n v="4.13"/>
    <n v="1.2878480775827122E-2"/>
    <x v="4"/>
    <x v="1"/>
    <x v="1"/>
    <x v="418"/>
    <x v="2"/>
    <s v="Weekday"/>
  </r>
  <r>
    <s v="INV101150"/>
    <x v="23"/>
    <s v="CUST0046"/>
    <s v="Kishore Murugan"/>
    <x v="0"/>
    <s v="PRD079"/>
    <x v="28"/>
    <x v="2"/>
    <x v="31"/>
    <s v="FreshMart Nagpur Junction"/>
    <x v="1"/>
    <n v="1048283"/>
    <n v="2.1996350222220529E-3"/>
    <s v="EMP0098"/>
    <s v="Dhanya Balan"/>
    <s v="Inventory"/>
    <n v="7"/>
    <n v="286.44"/>
    <n v="0"/>
    <n v="0"/>
    <n v="2305.84"/>
    <n v="1358.42"/>
    <n v="947.42"/>
    <n v="0.4108784651146653"/>
    <x v="4"/>
    <x v="1"/>
    <x v="2"/>
    <x v="419"/>
    <x v="0"/>
    <s v="Weekend"/>
  </r>
  <r>
    <s v="INV101156"/>
    <x v="133"/>
    <s v="CUST0485"/>
    <s v="Dhanush Venkataraman"/>
    <x v="0"/>
    <s v="PRD054"/>
    <x v="75"/>
    <x v="5"/>
    <x v="88"/>
    <s v="FreshMart Nagpur Plaza"/>
    <x v="1"/>
    <n v="572932"/>
    <n v="4.6243184182416068E-3"/>
    <s v="EMP0026"/>
    <s v="Nandhini Pandian"/>
    <s v="Operations"/>
    <n v="4"/>
    <n v="575.96"/>
    <n v="0"/>
    <n v="0"/>
    <n v="2649.42"/>
    <n v="1516.76"/>
    <n v="1132.6600000000001"/>
    <n v="0.42751243668425543"/>
    <x v="4"/>
    <x v="1"/>
    <x v="1"/>
    <x v="420"/>
    <x v="0"/>
    <s v="Weekend"/>
  </r>
  <r>
    <s v="INV101159"/>
    <x v="157"/>
    <s v="CUST0675"/>
    <s v="Anand Chettiar"/>
    <x v="0"/>
    <s v="PRD108"/>
    <x v="12"/>
    <x v="3"/>
    <x v="6"/>
    <s v="FreshMart Surat Junction"/>
    <x v="1"/>
    <n v="2138213"/>
    <n v="1.0731344351568343E-3"/>
    <s v="EMP0316"/>
    <s v="Karthik Sekar"/>
    <s v="Billing"/>
    <n v="8"/>
    <n v="337.44"/>
    <n v="15"/>
    <n v="404.93"/>
    <n v="2294.59"/>
    <n v="2079.44"/>
    <n v="215.15"/>
    <n v="9.3764027560479205E-2"/>
    <x v="4"/>
    <x v="1"/>
    <x v="1"/>
    <x v="388"/>
    <x v="0"/>
    <s v="Weekday"/>
  </r>
  <r>
    <s v="INV101170"/>
    <x v="185"/>
    <s v="CUST0051"/>
    <s v="Ovi Devi"/>
    <x v="0"/>
    <s v="PRD116"/>
    <x v="85"/>
    <x v="3"/>
    <x v="112"/>
    <s v="FreshMart Kochi Extension"/>
    <x v="0"/>
    <n v="5240750"/>
    <n v="1.4301388160091591E-4"/>
    <s v="EMP0228"/>
    <s v="Poornima Naidu"/>
    <s v="Sales"/>
    <n v="5"/>
    <n v="157.79"/>
    <n v="5"/>
    <n v="39.450000000000003"/>
    <n v="749.5"/>
    <n v="639.9"/>
    <n v="109.6"/>
    <n v="0.14623082054703135"/>
    <x v="4"/>
    <x v="1"/>
    <x v="1"/>
    <x v="421"/>
    <x v="1"/>
    <s v="Weekday"/>
  </r>
  <r>
    <s v="INV101177"/>
    <x v="284"/>
    <s v="CUST0205"/>
    <s v="Lalitha Nathan"/>
    <x v="0"/>
    <s v="PRD052"/>
    <x v="98"/>
    <x v="5"/>
    <x v="76"/>
    <s v="FreshMart Delhi Towers"/>
    <x v="2"/>
    <n v="808195"/>
    <n v="1.8443073763138847E-3"/>
    <s v="EMP0006"/>
    <s v="Indira Nair"/>
    <s v="Cashier"/>
    <n v="4"/>
    <n v="372.64"/>
    <n v="0"/>
    <n v="0"/>
    <n v="1490.56"/>
    <n v="1021.96"/>
    <n v="468.6"/>
    <n v="0.31437848862172607"/>
    <x v="4"/>
    <x v="1"/>
    <x v="2"/>
    <x v="422"/>
    <x v="2"/>
    <s v="Weekday"/>
  </r>
  <r>
    <s v="INV101182"/>
    <x v="220"/>
    <s v="CUST0112"/>
    <s v="Gokul Venkataraman"/>
    <x v="1"/>
    <s v="PRD119"/>
    <x v="8"/>
    <x v="6"/>
    <x v="37"/>
    <s v="FreshMart Hyderabad Enclave"/>
    <x v="0"/>
    <n v="1910418"/>
    <n v="4.2413231031114654E-4"/>
    <s v="EMP0108"/>
    <s v="Padma Menon"/>
    <s v="Cashier"/>
    <n v="3"/>
    <n v="234.86"/>
    <n v="0"/>
    <n v="0"/>
    <n v="810.27"/>
    <n v="639.69000000000005"/>
    <n v="170.58"/>
    <n v="0.21052241845310823"/>
    <x v="4"/>
    <x v="1"/>
    <x v="0"/>
    <x v="373"/>
    <x v="1"/>
    <s v="Weekend"/>
  </r>
  <r>
    <s v="INV101189"/>
    <x v="287"/>
    <s v="CUST0417"/>
    <s v="Sanjay Chandran"/>
    <x v="2"/>
    <s v="PRD097"/>
    <x v="7"/>
    <x v="4"/>
    <x v="73"/>
    <s v="FreshMart Hyderabad Market"/>
    <x v="0"/>
    <n v="1996693"/>
    <n v="5.4978907623755876E-4"/>
    <s v="EMP0340"/>
    <s v="Nithya Subramaniam"/>
    <s v="Cashier"/>
    <n v="3"/>
    <n v="365.92"/>
    <n v="0"/>
    <n v="0"/>
    <n v="1097.76"/>
    <n v="931.14"/>
    <n v="166.62"/>
    <n v="0.15178181023174464"/>
    <x v="4"/>
    <x v="1"/>
    <x v="2"/>
    <x v="423"/>
    <x v="2"/>
    <s v="Weekday"/>
  </r>
  <r>
    <s v="INV101193"/>
    <x v="121"/>
    <s v="CUST0532"/>
    <s v="Hema Sharma"/>
    <x v="1"/>
    <s v="PRD057"/>
    <x v="5"/>
    <x v="5"/>
    <x v="17"/>
    <s v="FreshMart Coimbatore Heights"/>
    <x v="0"/>
    <n v="5159296"/>
    <n v="2.6934101086659883E-4"/>
    <s v="EMP0143"/>
    <s v="Chitra Prabhu"/>
    <s v="Sales"/>
    <n v="4"/>
    <n v="317.99"/>
    <n v="5"/>
    <n v="63.6"/>
    <n v="1389.61"/>
    <n v="940.2"/>
    <n v="449.41"/>
    <n v="0.32340728693662257"/>
    <x v="4"/>
    <x v="1"/>
    <x v="2"/>
    <x v="424"/>
    <x v="1"/>
    <s v="Weekend"/>
  </r>
  <r>
    <s v="INV101200"/>
    <x v="141"/>
    <s v="CUST0482"/>
    <s v="Prakash Naicker"/>
    <x v="0"/>
    <s v="PRD039"/>
    <x v="119"/>
    <x v="12"/>
    <x v="4"/>
    <s v="FreshMart Hyderabad Towers"/>
    <x v="0"/>
    <n v="1041021"/>
    <n v="2.5931273240405333E-3"/>
    <s v="EMP0218"/>
    <s v="Missing Employee Name"/>
    <s v="Sales"/>
    <n v="7"/>
    <n v="405.94"/>
    <n v="5"/>
    <n v="142.08000000000001"/>
    <n v="2699.5"/>
    <n v="2438.31"/>
    <n v="261.19"/>
    <n v="9.6754954621226158E-2"/>
    <x v="4"/>
    <x v="1"/>
    <x v="1"/>
    <x v="425"/>
    <x v="0"/>
    <s v="Weekday"/>
  </r>
  <r>
    <s v="INV101201"/>
    <x v="54"/>
    <s v="CUST0139"/>
    <s v="Prasath Prabhu"/>
    <x v="2"/>
    <s v="PRD075"/>
    <x v="72"/>
    <x v="2"/>
    <x v="12"/>
    <s v="FreshMart Erode Circle"/>
    <x v="0"/>
    <n v="4909566"/>
    <n v="5.1475018362111844E-5"/>
    <s v="EMP0013"/>
    <s v="Gokul Achari"/>
    <s v="Billing"/>
    <n v="1"/>
    <n v="297.32"/>
    <n v="15"/>
    <n v="44.6"/>
    <n v="252.72"/>
    <n v="225.28"/>
    <n v="27.44"/>
    <n v="0.1085786641342197"/>
    <x v="4"/>
    <x v="1"/>
    <x v="2"/>
    <x v="426"/>
    <x v="0"/>
    <s v="Weekday"/>
  </r>
  <r>
    <s v="INV101208"/>
    <x v="112"/>
    <s v="CUST0618"/>
    <s v="Malathi Naidu"/>
    <x v="0"/>
    <s v="PRD025"/>
    <x v="1"/>
    <x v="1"/>
    <x v="160"/>
    <s v="FreshMart Mysuru Bypass"/>
    <x v="0"/>
    <n v="4027644"/>
    <n v="4.8689258534269662E-4"/>
    <s v="EMP0036"/>
    <s v="Senthil Varma"/>
    <s v="Cashier"/>
    <n v="4"/>
    <n v="426.31"/>
    <n v="0"/>
    <n v="0"/>
    <n v="1961.03"/>
    <n v="1143.5999999999999"/>
    <n v="817.43"/>
    <n v="0.41683707031508949"/>
    <x v="4"/>
    <x v="1"/>
    <x v="1"/>
    <x v="427"/>
    <x v="3"/>
    <s v="Weekend"/>
  </r>
  <r>
    <s v="INV101216"/>
    <x v="268"/>
    <s v="CUST0312"/>
    <s v="Tara Sharma"/>
    <x v="0"/>
    <s v="PRD057"/>
    <x v="5"/>
    <x v="5"/>
    <x v="123"/>
    <s v="FreshMart Madurai Market"/>
    <x v="0"/>
    <n v="2110688"/>
    <n v="1.2563439030306705E-3"/>
    <s v="EMP0280"/>
    <s v="Hema Mudaliar"/>
    <s v="Store Manager"/>
    <n v="7"/>
    <n v="329.41"/>
    <n v="0"/>
    <n v="0"/>
    <n v="2651.75"/>
    <n v="1645.35"/>
    <n v="1006.4"/>
    <n v="0.37952295653813517"/>
    <x v="4"/>
    <x v="1"/>
    <x v="1"/>
    <x v="14"/>
    <x v="0"/>
    <s v="Weekend"/>
  </r>
  <r>
    <s v="INV101219"/>
    <x v="107"/>
    <s v="CUST0248"/>
    <s v="Devi Prabhu"/>
    <x v="2"/>
    <s v="PRD024"/>
    <x v="39"/>
    <x v="0"/>
    <x v="151"/>
    <s v="FreshMart Chennai Crossing"/>
    <x v="0"/>
    <n v="983603"/>
    <n v="9.3457421337673834E-4"/>
    <s v="EMP0127"/>
    <s v="Kannan Mudaliar"/>
    <s v="Sales"/>
    <n v="3"/>
    <n v="313.47000000000003"/>
    <n v="15"/>
    <n v="141.06"/>
    <n v="919.25"/>
    <n v="738.36"/>
    <n v="180.89"/>
    <n v="0.19677998368234972"/>
    <x v="4"/>
    <x v="1"/>
    <x v="1"/>
    <x v="428"/>
    <x v="2"/>
    <s v="Weekend"/>
  </r>
  <r>
    <s v="INV101222"/>
    <x v="99"/>
    <s v="CUST0318"/>
    <s v="Ilango Achari"/>
    <x v="1"/>
    <s v="PRD070"/>
    <x v="6"/>
    <x v="2"/>
    <x v="151"/>
    <s v="FreshMart Chennai Crossing"/>
    <x v="0"/>
    <n v="983603"/>
    <n v="1.0918632822388707E-3"/>
    <s v="EMP0127"/>
    <s v="Kannan Mudaliar"/>
    <s v="Sales"/>
    <n v="4"/>
    <n v="233.47"/>
    <n v="0"/>
    <n v="0"/>
    <n v="1073.96"/>
    <n v="755.92"/>
    <n v="318.04000000000002"/>
    <n v="0.29613765875824055"/>
    <x v="4"/>
    <x v="0"/>
    <x v="1"/>
    <x v="255"/>
    <x v="0"/>
    <s v="Weekend"/>
  </r>
  <r>
    <s v="INV101223"/>
    <x v="260"/>
    <s v="CUST0023"/>
    <s v="Indira Nathan"/>
    <x v="1"/>
    <s v="PRD020"/>
    <x v="80"/>
    <x v="0"/>
    <x v="6"/>
    <s v="FreshMart Surat Junction"/>
    <x v="1"/>
    <n v="2138213"/>
    <n v="2.3367643915737113E-4"/>
    <s v="EMP0316"/>
    <s v="Karthik Sekar"/>
    <s v="Billing"/>
    <n v="5"/>
    <n v="99.93"/>
    <n v="0"/>
    <n v="0"/>
    <n v="499.65"/>
    <n v="430.25"/>
    <n v="69.400000000000006"/>
    <n v="0.13889722805964178"/>
    <x v="4"/>
    <x v="1"/>
    <x v="1"/>
    <x v="429"/>
    <x v="1"/>
    <s v="Weekday"/>
  </r>
  <r>
    <s v="INV101235"/>
    <x v="146"/>
    <s v="CUST0667"/>
    <s v="Charulatha Achari"/>
    <x v="1"/>
    <s v="PRD116"/>
    <x v="85"/>
    <x v="3"/>
    <x v="20"/>
    <s v="FreshMart Erode Colony"/>
    <x v="0"/>
    <n v="568216"/>
    <n v="9.1099159474566005E-4"/>
    <s v="EMP0287"/>
    <s v="Elango Gupta"/>
    <s v="Store Manager"/>
    <n v="3"/>
    <n v="150.04"/>
    <n v="0"/>
    <n v="0"/>
    <n v="517.64"/>
    <n v="383.94"/>
    <n v="133.69999999999999"/>
    <n v="0.2582876130129047"/>
    <x v="4"/>
    <x v="1"/>
    <x v="1"/>
    <x v="430"/>
    <x v="2"/>
    <s v="Weekend"/>
  </r>
  <r>
    <s v="INV101236"/>
    <x v="18"/>
    <s v="CUST0205"/>
    <s v="Lalitha Nathan"/>
    <x v="0"/>
    <s v="PRD099"/>
    <x v="72"/>
    <x v="4"/>
    <x v="134"/>
    <s v="FreshMart Mumbai Enclave"/>
    <x v="1"/>
    <n v="529374"/>
    <n v="6.0503915946004154E-3"/>
    <s v="EMP0083"/>
    <s v="Sathish Sharma"/>
    <s v="Billing"/>
    <n v="8"/>
    <n v="435.18"/>
    <n v="20"/>
    <n v="696.29"/>
    <n v="3202.92"/>
    <n v="2779.76"/>
    <n v="423.16"/>
    <n v="0.13211694328924856"/>
    <x v="4"/>
    <x v="1"/>
    <x v="2"/>
    <x v="431"/>
    <x v="2"/>
    <s v="Weekend"/>
  </r>
  <r>
    <s v="INV101239"/>
    <x v="12"/>
    <s v="CUST0247"/>
    <s v="Chitra Nathan"/>
    <x v="2"/>
    <s v="PRD032"/>
    <x v="42"/>
    <x v="1"/>
    <x v="167"/>
    <s v="FreshMart Patna Square"/>
    <x v="3"/>
    <n v="888080"/>
    <n v="3.10636429150527E-4"/>
    <s v="EMP0133"/>
    <s v="Deepak Naicker"/>
    <s v="Sales"/>
    <n v="2"/>
    <n v="141.11000000000001"/>
    <n v="15"/>
    <n v="42.33"/>
    <n v="275.87"/>
    <n v="231.82"/>
    <n v="44.05"/>
    <n v="0.15967665929604521"/>
    <x v="4"/>
    <x v="1"/>
    <x v="2"/>
    <x v="432"/>
    <x v="3"/>
    <s v="Weekend"/>
  </r>
  <r>
    <s v="INV101241"/>
    <x v="59"/>
    <s v="CUST0658"/>
    <s v="Udhay Subramaniam"/>
    <x v="0"/>
    <s v="PRD114"/>
    <x v="37"/>
    <x v="3"/>
    <x v="37"/>
    <s v="FreshMart Hyderabad Enclave"/>
    <x v="0"/>
    <n v="1910418"/>
    <n v="6.5532255244663733E-4"/>
    <s v="EMP0166"/>
    <s v="Ramesh Pandian"/>
    <s v="Sales"/>
    <n v="7"/>
    <n v="194.4"/>
    <n v="20"/>
    <n v="272.16000000000003"/>
    <n v="1251.94"/>
    <n v="1107.96"/>
    <n v="143.97999999999999"/>
    <n v="0.11500551144623543"/>
    <x v="4"/>
    <x v="1"/>
    <x v="1"/>
    <x v="383"/>
    <x v="0"/>
    <s v="Weekend"/>
  </r>
  <r>
    <s v="INV101259"/>
    <x v="99"/>
    <s v="CUST0583"/>
    <s v="Sudha Achari"/>
    <x v="1"/>
    <s v="PRD133"/>
    <x v="14"/>
    <x v="7"/>
    <x v="44"/>
    <s v="FreshMart Tiruppur Plaza"/>
    <x v="0"/>
    <n v="4650212"/>
    <n v="9.4563430656494809E-5"/>
    <s v="EMP0164"/>
    <s v="Sundar Naicker"/>
    <s v="Billing"/>
    <n v="5"/>
    <n v="80.5"/>
    <n v="5"/>
    <n v="20.12"/>
    <n v="439.74"/>
    <n v="311.25"/>
    <n v="128.49"/>
    <n v="0.29219538818392687"/>
    <x v="4"/>
    <x v="0"/>
    <x v="1"/>
    <x v="433"/>
    <x v="1"/>
    <s v="Weekend"/>
  </r>
  <r>
    <s v="INV101263"/>
    <x v="25"/>
    <s v="CUST0087"/>
    <s v="Karthik Selvam"/>
    <x v="2"/>
    <s v="PRD055"/>
    <x v="103"/>
    <x v="5"/>
    <x v="42"/>
    <s v="FreshMart Madurai Colony"/>
    <x v="0"/>
    <n v="2169082"/>
    <n v="1.7309165813002921E-4"/>
    <s v="EMP0285"/>
    <s v="Lalitha Murugan"/>
    <s v="Store Manager"/>
    <n v="3"/>
    <n v="125.15"/>
    <n v="0"/>
    <n v="0"/>
    <n v="375.45"/>
    <n v="287.10000000000002"/>
    <n v="88.35"/>
    <n v="0.23531761885737115"/>
    <x v="4"/>
    <x v="1"/>
    <x v="2"/>
    <x v="434"/>
    <x v="1"/>
    <s v="Weekday"/>
  </r>
  <r>
    <s v="INV101267"/>
    <x v="226"/>
    <s v="CUST0219"/>
    <s v="Pandi Naidu"/>
    <x v="0"/>
    <s v="PRD074"/>
    <x v="2"/>
    <x v="2"/>
    <x v="2"/>
    <s v="FreshMart Bengaluru Plaza"/>
    <x v="0"/>
    <n v="1059131"/>
    <n v="2.1207574889225223E-3"/>
    <s v="EMP0199"/>
    <s v="Pandi Naidu"/>
    <s v="Sales"/>
    <n v="6"/>
    <n v="467.95"/>
    <n v="20"/>
    <n v="561.54"/>
    <n v="2246.16"/>
    <n v="1885.56"/>
    <n v="360.6"/>
    <n v="0.16054065605299714"/>
    <x v="4"/>
    <x v="1"/>
    <x v="1"/>
    <x v="435"/>
    <x v="0"/>
    <s v="Weekday"/>
  </r>
  <r>
    <s v="INV101272"/>
    <x v="147"/>
    <s v="CUST0420"/>
    <s v="Bharath Mudaliar"/>
    <x v="1"/>
    <s v="PRD027"/>
    <x v="17"/>
    <x v="1"/>
    <x v="79"/>
    <s v="FreshMart Mysuru Arcade"/>
    <x v="0"/>
    <n v="1009286"/>
    <n v="4.1378756863763095E-4"/>
    <s v="EMP0086"/>
    <s v="Charulatha Murugan"/>
    <s v="Sales"/>
    <n v="3"/>
    <n v="139.21"/>
    <n v="0"/>
    <n v="0"/>
    <n v="417.63"/>
    <n v="320.97000000000003"/>
    <n v="96.66"/>
    <n v="0.23144889016593634"/>
    <x v="4"/>
    <x v="1"/>
    <x v="1"/>
    <x v="419"/>
    <x v="0"/>
    <s v="Weekday"/>
  </r>
  <r>
    <s v="INV101283"/>
    <x v="16"/>
    <s v="CUST0512"/>
    <s v="Elango Rao"/>
    <x v="1"/>
    <s v="PRD073"/>
    <x v="61"/>
    <x v="2"/>
    <x v="168"/>
    <s v="FreshMart Jaipur Junction"/>
    <x v="2"/>
    <n v="4786252"/>
    <n v="4.71749084670009E-4"/>
    <s v="EMP0328"/>
    <s v="Chitra Raj"/>
    <s v="Sales"/>
    <n v="5"/>
    <n v="392.68"/>
    <n v="0"/>
    <n v="0"/>
    <n v="2257.91"/>
    <n v="1595.25"/>
    <n v="662.66"/>
    <n v="0.2934837969626779"/>
    <x v="4"/>
    <x v="1"/>
    <x v="1"/>
    <x v="436"/>
    <x v="0"/>
    <s v="Weekend"/>
  </r>
  <r>
    <s v="INV101285"/>
    <x v="107"/>
    <s v="CUST0482"/>
    <s v="Prakash Naicker"/>
    <x v="0"/>
    <s v="PRD135"/>
    <x v="77"/>
    <x v="7"/>
    <x v="82"/>
    <s v="FreshMart Tiruppur Market"/>
    <x v="0"/>
    <n v="5001334"/>
    <n v="4.7284584472862641E-4"/>
    <s v="EMP0288"/>
    <s v="Chitra Selvam"/>
    <s v="Sales"/>
    <n v="5"/>
    <n v="411.28"/>
    <n v="0"/>
    <n v="0"/>
    <n v="2364.86"/>
    <n v="1465.25"/>
    <n v="899.61"/>
    <n v="0.38040729683786778"/>
    <x v="4"/>
    <x v="1"/>
    <x v="1"/>
    <x v="430"/>
    <x v="2"/>
    <s v="Weekend"/>
  </r>
  <r>
    <s v="INV101299"/>
    <x v="37"/>
    <s v="CUST0107"/>
    <s v="Naveen Sekar"/>
    <x v="2"/>
    <s v="PRD112"/>
    <x v="16"/>
    <x v="3"/>
    <x v="161"/>
    <s v="FreshMart Ahmedabad Junction"/>
    <x v="1"/>
    <n v="594561"/>
    <n v="1.270164036995363E-3"/>
    <s v="EMP0089"/>
    <s v="Kalpana Balan"/>
    <s v="Cashier"/>
    <n v="3"/>
    <n v="251.73"/>
    <n v="0"/>
    <n v="0"/>
    <n v="755.19"/>
    <n v="631.55999999999995"/>
    <n v="123.63"/>
    <n v="0.16370714654590235"/>
    <x v="4"/>
    <x v="1"/>
    <x v="1"/>
    <x v="52"/>
    <x v="3"/>
    <s v="Weekday"/>
  </r>
  <r>
    <s v="INV101302"/>
    <x v="262"/>
    <s v="CUST0353"/>
    <s v="Mala Nair"/>
    <x v="0"/>
    <s v="PRD115"/>
    <x v="20"/>
    <x v="3"/>
    <x v="34"/>
    <s v="FreshMart Kochi Circle"/>
    <x v="0"/>
    <n v="4405163"/>
    <n v="4.2034766931439314E-4"/>
    <s v="EMP0297"/>
    <s v="Kishore Naidu"/>
    <s v="Sales"/>
    <n v="4"/>
    <n v="423.73"/>
    <n v="5"/>
    <n v="84.75"/>
    <n v="1851.7"/>
    <n v="1279.6400000000001"/>
    <n v="572.05999999999995"/>
    <n v="0.30893773289409726"/>
    <x v="4"/>
    <x v="1"/>
    <x v="1"/>
    <x v="437"/>
    <x v="2"/>
    <s v="Weekend"/>
  </r>
  <r>
    <s v="INV101304"/>
    <x v="195"/>
    <s v="CUST0202"/>
    <s v="Vijay Nair"/>
    <x v="2"/>
    <s v="PRD006"/>
    <x v="30"/>
    <x v="9"/>
    <x v="143"/>
    <s v="FreshMart Madurai Junction"/>
    <x v="0"/>
    <n v="539795"/>
    <n v="5.410016765623986E-4"/>
    <s v="EMP0057"/>
    <s v="Indira Raj"/>
    <s v="Billing"/>
    <n v="1"/>
    <n v="343.56"/>
    <n v="15"/>
    <n v="51.53"/>
    <n v="292.02999999999997"/>
    <n v="216.32"/>
    <n v="75.709999999999994"/>
    <n v="0.25925418621374519"/>
    <x v="4"/>
    <x v="1"/>
    <x v="1"/>
    <x v="258"/>
    <x v="2"/>
    <s v="Weekday"/>
  </r>
  <r>
    <s v="INV101310"/>
    <x v="70"/>
    <s v="CUST0088"/>
    <s v="Eswari Achari"/>
    <x v="1"/>
    <s v="PRD093"/>
    <x v="4"/>
    <x v="4"/>
    <x v="44"/>
    <s v="FreshMart Tiruppur Plaza"/>
    <x v="0"/>
    <n v="4650212"/>
    <n v="7.9037256796034248E-5"/>
    <s v="EMP0214"/>
    <s v="Sudha Kumar"/>
    <s v="Sales"/>
    <n v="4"/>
    <n v="96.72"/>
    <n v="5"/>
    <n v="19.34"/>
    <n v="367.54"/>
    <n v="319.27999999999997"/>
    <n v="48.26"/>
    <n v="0.13130543614300483"/>
    <x v="4"/>
    <x v="1"/>
    <x v="1"/>
    <x v="242"/>
    <x v="1"/>
    <s v="Weekday"/>
  </r>
  <r>
    <s v="INV101312"/>
    <x v="148"/>
    <s v="CUST0399"/>
    <s v="Karthik Kumar"/>
    <x v="1"/>
    <s v="PRD031"/>
    <x v="90"/>
    <x v="1"/>
    <x v="58"/>
    <s v="FreshMart Chennai Complex"/>
    <x v="0"/>
    <n v="2023274"/>
    <n v="6.4319019569272372E-4"/>
    <s v="EMP0153"/>
    <s v="Eswari Raj"/>
    <s v="Sales"/>
    <n v="4"/>
    <n v="342.46"/>
    <n v="5"/>
    <n v="68.489999999999995"/>
    <n v="1301.3499999999999"/>
    <n v="1087.1199999999999"/>
    <n v="214.23"/>
    <n v="0.16462135474699352"/>
    <x v="4"/>
    <x v="0"/>
    <x v="1"/>
    <x v="370"/>
    <x v="1"/>
    <s v="Weekday"/>
  </r>
  <r>
    <s v="INV101314"/>
    <x v="242"/>
    <s v="CUST0635"/>
    <s v="Thenmozhi Rao"/>
    <x v="0"/>
    <s v="PRD102"/>
    <x v="136"/>
    <x v="4"/>
    <x v="157"/>
    <s v="FreshMart Madurai Point"/>
    <x v="0"/>
    <n v="2213986"/>
    <n v="6.8710913257807415E-4"/>
    <s v="EMP0119"/>
    <s v="Om Sharma"/>
    <s v="Sales"/>
    <n v="4"/>
    <n v="400.33"/>
    <n v="5"/>
    <n v="80.069999999999993"/>
    <n v="1521.25"/>
    <n v="1363.6"/>
    <n v="157.65"/>
    <n v="0.10363188167625309"/>
    <x v="4"/>
    <x v="1"/>
    <x v="1"/>
    <x v="438"/>
    <x v="1"/>
    <s v="Weekday"/>
  </r>
  <r>
    <s v="INV101315"/>
    <x v="195"/>
    <s v="CUST0072"/>
    <s v="Vijay Chandran"/>
    <x v="0"/>
    <s v="PRD047"/>
    <x v="52"/>
    <x v="5"/>
    <x v="86"/>
    <s v="FreshMart Chennai Junction"/>
    <x v="0"/>
    <n v="544019"/>
    <n v="2.4419183888798003E-3"/>
    <s v="EMP0142"/>
    <s v="Sathish Subramaniam"/>
    <s v="Billing"/>
    <n v="3"/>
    <n v="520.96"/>
    <n v="15"/>
    <n v="234.43"/>
    <n v="1328.45"/>
    <n v="1031.67"/>
    <n v="296.77999999999997"/>
    <n v="0.22340321427227217"/>
    <x v="4"/>
    <x v="1"/>
    <x v="1"/>
    <x v="409"/>
    <x v="2"/>
    <s v="Weekday"/>
  </r>
  <r>
    <s v="INV101323"/>
    <x v="288"/>
    <s v="CUST0429"/>
    <s v="Banu Naicker"/>
    <x v="2"/>
    <s v="PRD006"/>
    <x v="30"/>
    <x v="9"/>
    <x v="64"/>
    <s v="FreshMart Erode Point"/>
    <x v="0"/>
    <n v="835833"/>
    <n v="8.2207809454759508E-4"/>
    <s v="EMP0261"/>
    <s v="Hari Murugan"/>
    <s v="Sales"/>
    <n v="2"/>
    <n v="343.56"/>
    <n v="0"/>
    <n v="0"/>
    <n v="687.12"/>
    <n v="432.64"/>
    <n v="254.48"/>
    <n v="0.37035743392711606"/>
    <x v="4"/>
    <x v="1"/>
    <x v="1"/>
    <x v="432"/>
    <x v="3"/>
    <s v="Weekday"/>
  </r>
  <r>
    <s v="INV101326"/>
    <x v="225"/>
    <s v="CUST0402"/>
    <s v="Usha Raj"/>
    <x v="0"/>
    <s v="PRD040"/>
    <x v="140"/>
    <x v="12"/>
    <x v="102"/>
    <s v="FreshMart Chandigarh Plaza"/>
    <x v="2"/>
    <n v="5078512"/>
    <n v="2.3852656053584197E-4"/>
    <s v="EMP0101"/>
    <s v="Hariharan Chandran"/>
    <s v="Operations"/>
    <n v="7"/>
    <n v="158.4"/>
    <n v="5"/>
    <n v="55.44"/>
    <n v="1211.3599999999999"/>
    <n v="892.36"/>
    <n v="319"/>
    <n v="0.26334037775723157"/>
    <x v="4"/>
    <x v="1"/>
    <x v="2"/>
    <x v="439"/>
    <x v="2"/>
    <s v="Weekend"/>
  </r>
  <r>
    <s v="INV101336"/>
    <x v="189"/>
    <s v="CUST0296"/>
    <s v="Uma Pandian"/>
    <x v="2"/>
    <s v="PRD035"/>
    <x v="29"/>
    <x v="1"/>
    <x v="57"/>
    <s v="FreshMart Hyderabad Extension"/>
    <x v="0"/>
    <n v="2273658"/>
    <n v="7.2560165161163204E-4"/>
    <s v="EMP0226"/>
    <s v="Arun Rao"/>
    <s v="Store Manager"/>
    <n v="3"/>
    <n v="503.36"/>
    <n v="5"/>
    <n v="75.5"/>
    <n v="1649.77"/>
    <n v="1169.4000000000001"/>
    <n v="480.37"/>
    <n v="0.29117392121326002"/>
    <x v="4"/>
    <x v="1"/>
    <x v="1"/>
    <x v="74"/>
    <x v="0"/>
    <s v="Weekend"/>
  </r>
  <r>
    <s v="INV101348"/>
    <x v="33"/>
    <s v="CUST0452"/>
    <s v="Dhanya Varma"/>
    <x v="2"/>
    <s v="PRD055"/>
    <x v="103"/>
    <x v="5"/>
    <x v="93"/>
    <s v="FreshMart Coimbatore Colony"/>
    <x v="1"/>
    <n v="516958"/>
    <n v="7.7468575783719382E-4"/>
    <s v="EMP0061"/>
    <s v="Poornima Devi"/>
    <s v="Billing"/>
    <n v="4"/>
    <n v="125.15"/>
    <n v="20"/>
    <n v="100.12"/>
    <n v="400.48"/>
    <n v="382.8"/>
    <n v="17.68"/>
    <n v="4.4147023571713941E-2"/>
    <x v="4"/>
    <x v="1"/>
    <x v="2"/>
    <x v="440"/>
    <x v="1"/>
    <s v="Weekday"/>
  </r>
  <r>
    <s v="INV101350"/>
    <x v="289"/>
    <s v="CUST0153"/>
    <s v="Thenmozhi Sharma"/>
    <x v="1"/>
    <s v="PRD116"/>
    <x v="85"/>
    <x v="3"/>
    <x v="53"/>
    <s v="FreshMart Tiruppur Towers"/>
    <x v="0"/>
    <n v="496445"/>
    <n v="3.475712314556497E-4"/>
    <s v="EMP0296"/>
    <s v="Vani Venkataraman"/>
    <s v="Billing"/>
    <n v="1"/>
    <n v="150.04"/>
    <n v="0"/>
    <n v="0"/>
    <n v="172.55"/>
    <n v="127.98"/>
    <n v="44.57"/>
    <n v="0.25830194146624164"/>
    <x v="4"/>
    <x v="1"/>
    <x v="1"/>
    <x v="27"/>
    <x v="1"/>
    <s v="Weekend"/>
  </r>
  <r>
    <s v="INV101351"/>
    <x v="105"/>
    <s v="CUST0584"/>
    <s v="Esha Krishnan"/>
    <x v="0"/>
    <s v="PRD093"/>
    <x v="4"/>
    <x v="4"/>
    <x v="169"/>
    <s v="FreshMart Lucknow Junction"/>
    <x v="2"/>
    <n v="4459489"/>
    <n v="1.7856754439802408E-4"/>
    <s v="EMP0179"/>
    <s v="Divya Devi"/>
    <s v="Sales"/>
    <n v="8"/>
    <n v="99.54"/>
    <n v="0"/>
    <n v="0"/>
    <n v="796.32"/>
    <n v="638.55999999999995"/>
    <n v="157.76"/>
    <n v="0.19811131203536264"/>
    <x v="4"/>
    <x v="1"/>
    <x v="1"/>
    <x v="146"/>
    <x v="0"/>
    <s v="Weekday"/>
  </r>
  <r>
    <s v="INV101353"/>
    <x v="6"/>
    <s v="CUST0630"/>
    <s v="Lakshmi Chandran"/>
    <x v="1"/>
    <s v="PRD006"/>
    <x v="30"/>
    <x v="9"/>
    <x v="87"/>
    <s v="FreshMart Ahmedabad Hub"/>
    <x v="1"/>
    <n v="817396"/>
    <n v="1.5467411144659382E-3"/>
    <s v="EMP0164"/>
    <s v="Sundar Naicker"/>
    <s v="Billing"/>
    <n v="4"/>
    <n v="343.56"/>
    <n v="20"/>
    <n v="274.85000000000002"/>
    <n v="1264.3"/>
    <n v="865.28"/>
    <n v="399.02"/>
    <n v="0.31560547338448153"/>
    <x v="4"/>
    <x v="1"/>
    <x v="0"/>
    <x v="194"/>
    <x v="0"/>
    <s v="Weekend"/>
  </r>
  <r>
    <s v="INV101361"/>
    <x v="151"/>
    <s v="CUST0456"/>
    <s v="Kamala Devi"/>
    <x v="2"/>
    <s v="PRD026"/>
    <x v="99"/>
    <x v="1"/>
    <x v="61"/>
    <s v="FreshMart Ahmedabad Arcade"/>
    <x v="1"/>
    <n v="2632479"/>
    <n v="2.4484145932408195E-4"/>
    <s v="EMP0340"/>
    <s v="Nithya Subramaniam"/>
    <s v="Cashier"/>
    <n v="2"/>
    <n v="329.69"/>
    <n v="15"/>
    <n v="98.91"/>
    <n v="644.54"/>
    <n v="494.5"/>
    <n v="150.04"/>
    <n v="0.23278617308468055"/>
    <x v="4"/>
    <x v="1"/>
    <x v="2"/>
    <x v="441"/>
    <x v="2"/>
    <s v="Weekend"/>
  </r>
  <r>
    <s v="INV101371"/>
    <x v="153"/>
    <s v="CUST0054"/>
    <s v="Deepak Pillai"/>
    <x v="0"/>
    <s v="PRD060"/>
    <x v="114"/>
    <x v="11"/>
    <x v="53"/>
    <s v="FreshMart Tiruppur Towers"/>
    <x v="0"/>
    <n v="496445"/>
    <n v="1.1793652871919347E-3"/>
    <s v="EMP0296"/>
    <s v="Vani Venkataraman"/>
    <s v="Billing"/>
    <n v="8"/>
    <n v="74.87"/>
    <n v="15"/>
    <n v="89.84"/>
    <n v="585.49"/>
    <n v="434"/>
    <n v="151.49"/>
    <n v="0.2587405421100275"/>
    <x v="4"/>
    <x v="1"/>
    <x v="1"/>
    <x v="442"/>
    <x v="3"/>
    <s v="Weekend"/>
  </r>
  <r>
    <s v="INV101376"/>
    <x v="117"/>
    <s v="CUST0666"/>
    <s v="Anand Reddy"/>
    <x v="0"/>
    <s v="PRD091"/>
    <x v="101"/>
    <x v="8"/>
    <x v="146"/>
    <s v="FreshMart Pune Complex"/>
    <x v="1"/>
    <n v="540374"/>
    <n v="2.8632946810912443E-3"/>
    <s v="EMP0141"/>
    <s v="Mala Velan"/>
    <s v="Sales"/>
    <n v="4"/>
    <n v="407.17"/>
    <n v="5"/>
    <n v="81.430000000000007"/>
    <n v="1547.25"/>
    <n v="1206.28"/>
    <n v="340.97"/>
    <n v="0.22037162708030378"/>
    <x v="4"/>
    <x v="1"/>
    <x v="0"/>
    <x v="204"/>
    <x v="0"/>
    <s v="Weekday"/>
  </r>
  <r>
    <s v="INV101383"/>
    <x v="144"/>
    <s v="CUST0522"/>
    <s v="Gayathri Naicker"/>
    <x v="1"/>
    <s v="PRD048"/>
    <x v="104"/>
    <x v="5"/>
    <x v="140"/>
    <s v="FreshMart Salem Circle"/>
    <x v="0"/>
    <n v="4219703"/>
    <n v="1.5753241401112827E-4"/>
    <s v="EMP0136"/>
    <s v="Karthik Menon"/>
    <s v="Sales"/>
    <n v="5"/>
    <n v="147.72"/>
    <n v="10"/>
    <n v="73.86"/>
    <n v="664.74"/>
    <n v="546.04999999999995"/>
    <n v="118.69"/>
    <n v="0.17855101242591087"/>
    <x v="4"/>
    <x v="1"/>
    <x v="2"/>
    <x v="443"/>
    <x v="1"/>
    <s v="Weekday"/>
  </r>
  <r>
    <s v="INV101388"/>
    <x v="125"/>
    <s v="CUST0277"/>
    <s v="Senthil Kumar"/>
    <x v="0"/>
    <s v="PRD070"/>
    <x v="6"/>
    <x v="2"/>
    <x v="86"/>
    <s v="FreshMart Chennai Junction"/>
    <x v="0"/>
    <n v="544019"/>
    <n v="1.7255095869813371E-3"/>
    <s v="EMP0157"/>
    <s v="Elango Velan"/>
    <s v="Cashier"/>
    <n v="4"/>
    <n v="247.03"/>
    <n v="5"/>
    <n v="49.41"/>
    <n v="938.71"/>
    <n v="755.92"/>
    <n v="182.79"/>
    <n v="0.19472467535234522"/>
    <x v="4"/>
    <x v="0"/>
    <x v="1"/>
    <x v="349"/>
    <x v="2"/>
    <s v="Weekday"/>
  </r>
  <r>
    <s v="INV101404"/>
    <x v="218"/>
    <s v="CUST0426"/>
    <s v="Venkat Nathan"/>
    <x v="2"/>
    <s v="PRD015"/>
    <x v="55"/>
    <x v="0"/>
    <x v="8"/>
    <s v="FreshMart Kochi Plaza"/>
    <x v="0"/>
    <n v="2481146"/>
    <n v="3.1489078030877665E-4"/>
    <s v="EMP0301"/>
    <s v="Kalpana Prabhu"/>
    <s v="Inventory"/>
    <n v="2"/>
    <n v="459.58"/>
    <n v="15"/>
    <n v="137.87"/>
    <n v="781.29"/>
    <n v="773.78"/>
    <n v="7.51"/>
    <n v="9.6123078498380893E-3"/>
    <x v="4"/>
    <x v="0"/>
    <x v="1"/>
    <x v="54"/>
    <x v="0"/>
    <s v="Weekday"/>
  </r>
  <r>
    <s v="INV101405"/>
    <x v="135"/>
    <s v="CUST0465"/>
    <s v="Madhavan Iyer"/>
    <x v="1"/>
    <s v="PRD026"/>
    <x v="99"/>
    <x v="1"/>
    <x v="10"/>
    <s v="FreshMart Salem Main Road"/>
    <x v="0"/>
    <n v="838760"/>
    <n v="1.5368997090943774E-3"/>
    <s v="EMP0132"/>
    <s v="Radha Balan"/>
    <s v="Sales"/>
    <n v="4"/>
    <n v="329.69"/>
    <n v="15"/>
    <n v="197.81"/>
    <n v="1289.0899999999999"/>
    <n v="989"/>
    <n v="300.08999999999997"/>
    <n v="0.23279212467709778"/>
    <x v="4"/>
    <x v="1"/>
    <x v="1"/>
    <x v="32"/>
    <x v="1"/>
    <s v="Weekend"/>
  </r>
  <r>
    <s v="INV101409"/>
    <x v="290"/>
    <s v="CUST0266"/>
    <s v="Revathi Chettiar"/>
    <x v="2"/>
    <s v="PRD098"/>
    <x v="94"/>
    <x v="4"/>
    <x v="42"/>
    <s v="FreshMart Madurai Colony"/>
    <x v="0"/>
    <n v="2169082"/>
    <n v="7.6649937623381691E-5"/>
    <s v="EMP0285"/>
    <s v="Lalitha Murugan"/>
    <s v="Store Manager"/>
    <n v="2"/>
    <n v="83.13"/>
    <n v="0"/>
    <n v="0"/>
    <n v="166.26"/>
    <n v="138.18"/>
    <n v="28.08"/>
    <n v="0.16889209671598701"/>
    <x v="4"/>
    <x v="1"/>
    <x v="1"/>
    <x v="419"/>
    <x v="0"/>
    <s v="Weekday"/>
  </r>
  <r>
    <s v="INV101414"/>
    <x v="76"/>
    <s v="CUST0286"/>
    <s v="Senthil Devi"/>
    <x v="1"/>
    <s v="PRD091"/>
    <x v="101"/>
    <x v="8"/>
    <x v="143"/>
    <s v="FreshMart Madurai Junction"/>
    <x v="0"/>
    <n v="539795"/>
    <n v="1.3935290249076039E-3"/>
    <s v="EMP0204"/>
    <s v="Ramesh Murugan"/>
    <s v="Inventory"/>
    <n v="2"/>
    <n v="376.11"/>
    <n v="0"/>
    <n v="0"/>
    <n v="752.22"/>
    <n v="603.14"/>
    <n v="149.08000000000001"/>
    <n v="0.19818670069926353"/>
    <x v="4"/>
    <x v="1"/>
    <x v="1"/>
    <x v="331"/>
    <x v="2"/>
    <s v="Weekday"/>
  </r>
  <r>
    <s v="INV101416"/>
    <x v="23"/>
    <s v="CUST0088"/>
    <s v="Eswari Achari"/>
    <x v="1"/>
    <s v="PRD027"/>
    <x v="17"/>
    <x v="1"/>
    <x v="169"/>
    <s v="FreshMart Lucknow Junction"/>
    <x v="2"/>
    <n v="4459489"/>
    <n v="1.076961956852007E-4"/>
    <s v="EMP0168"/>
    <s v="Sudha Sekar"/>
    <s v="Cashier"/>
    <n v="3"/>
    <n v="139.21"/>
    <n v="0"/>
    <n v="0"/>
    <n v="480.27"/>
    <n v="320.97000000000003"/>
    <n v="159.30000000000001"/>
    <n v="0.33168842526079084"/>
    <x v="4"/>
    <x v="1"/>
    <x v="0"/>
    <x v="444"/>
    <x v="2"/>
    <s v="Weekend"/>
  </r>
  <r>
    <s v="INV101418"/>
    <x v="291"/>
    <s v="CUST0370"/>
    <s v="Jaya Naicker"/>
    <x v="0"/>
    <s v="PRD034"/>
    <x v="84"/>
    <x v="1"/>
    <x v="139"/>
    <s v="FreshMart Kochi Square"/>
    <x v="0"/>
    <n v="429599"/>
    <n v="2.4866445219844553E-3"/>
    <s v="EMP0322"/>
    <s v="Prasath Naidu"/>
    <s v="Billing"/>
    <n v="8"/>
    <n v="140.56"/>
    <n v="5"/>
    <n v="56.22"/>
    <n v="1068.26"/>
    <n v="778.8"/>
    <n v="289.45999999999998"/>
    <n v="0.27096399752869149"/>
    <x v="4"/>
    <x v="1"/>
    <x v="1"/>
    <x v="445"/>
    <x v="2"/>
    <s v="Weekday"/>
  </r>
  <r>
    <s v="INV101429"/>
    <x v="35"/>
    <s v="CUST0617"/>
    <s v="Pandi Pandian"/>
    <x v="1"/>
    <s v="PRD080"/>
    <x v="106"/>
    <x v="2"/>
    <x v="4"/>
    <s v="FreshMart Hyderabad Towers"/>
    <x v="0"/>
    <n v="1041021"/>
    <n v="8.475045171999412E-4"/>
    <s v="EMP0056"/>
    <s v="Anjali Balan"/>
    <s v="Sales"/>
    <n v="4"/>
    <n v="275.70999999999998"/>
    <n v="20"/>
    <n v="220.57"/>
    <n v="882.27"/>
    <n v="825.2"/>
    <n v="57.07"/>
    <n v="6.4685413762226987E-2"/>
    <x v="4"/>
    <x v="1"/>
    <x v="1"/>
    <x v="446"/>
    <x v="0"/>
    <s v="Weekday"/>
  </r>
  <r>
    <s v="INV101432"/>
    <x v="24"/>
    <s v="CUST0219"/>
    <s v="Pandi Naidu"/>
    <x v="0"/>
    <s v="PRD047"/>
    <x v="52"/>
    <x v="5"/>
    <x v="129"/>
    <s v="FreshMart Kanpur Colony"/>
    <x v="2"/>
    <n v="4727024"/>
    <n v="3.1061615088055403E-4"/>
    <s v="EMP0048"/>
    <s v="Ovi Venkataraman"/>
    <s v="Cashier"/>
    <n v="3"/>
    <n v="489.43"/>
    <n v="0"/>
    <n v="0"/>
    <n v="1468.29"/>
    <n v="1031.67"/>
    <n v="436.62"/>
    <n v="0.29736632409128988"/>
    <x v="4"/>
    <x v="1"/>
    <x v="2"/>
    <x v="447"/>
    <x v="0"/>
    <s v="Weekday"/>
  </r>
  <r>
    <s v="INV101455"/>
    <x v="59"/>
    <s v="CUST0169"/>
    <s v="Thenmozhi Murugan"/>
    <x v="2"/>
    <s v="PRD064"/>
    <x v="53"/>
    <x v="11"/>
    <x v="94"/>
    <s v="FreshMart Surat Colony"/>
    <x v="1"/>
    <n v="2397693"/>
    <n v="3.7043524754837255E-4"/>
    <s v="EMP0200"/>
    <s v="Lalitha Varma"/>
    <s v="Cashier"/>
    <n v="2"/>
    <n v="386.17"/>
    <n v="0"/>
    <n v="0"/>
    <n v="888.19"/>
    <n v="551.34"/>
    <n v="336.85"/>
    <n v="0.37925443880250848"/>
    <x v="4"/>
    <x v="1"/>
    <x v="1"/>
    <x v="128"/>
    <x v="2"/>
    <s v="Weekend"/>
  </r>
  <r>
    <s v="INV101462"/>
    <x v="97"/>
    <s v="CUST0407"/>
    <s v="Thiru Selvam"/>
    <x v="1"/>
    <s v="PRD122"/>
    <x v="46"/>
    <x v="6"/>
    <x v="53"/>
    <s v="FreshMart Tiruppur Towers"/>
    <x v="0"/>
    <n v="496445"/>
    <n v="6.7675170461984713E-4"/>
    <s v="EMP0296"/>
    <s v="Vani Venkataraman"/>
    <s v="Billing"/>
    <n v="3"/>
    <n v="102.51"/>
    <n v="5"/>
    <n v="15.38"/>
    <n v="335.97"/>
    <n v="266.16000000000003"/>
    <n v="69.81"/>
    <n v="0.20778640950084828"/>
    <x v="4"/>
    <x v="1"/>
    <x v="1"/>
    <x v="363"/>
    <x v="2"/>
    <s v="Weekend"/>
  </r>
  <r>
    <s v="INV101486"/>
    <x v="80"/>
    <s v="CUST0103"/>
    <s v="Chandran Varma"/>
    <x v="2"/>
    <s v="PRD093"/>
    <x v="4"/>
    <x v="4"/>
    <x v="139"/>
    <s v="FreshMart Kochi Square"/>
    <x v="0"/>
    <n v="429599"/>
    <n v="5.1783174541840187E-4"/>
    <s v="EMP0322"/>
    <s v="Prasath Naidu"/>
    <s v="Billing"/>
    <n v="2"/>
    <n v="96.72"/>
    <n v="0"/>
    <n v="0"/>
    <n v="222.46"/>
    <n v="159.63999999999999"/>
    <n v="62.82"/>
    <n v="0.28238784500584374"/>
    <x v="4"/>
    <x v="1"/>
    <x v="1"/>
    <x v="422"/>
    <x v="2"/>
    <s v="Weekend"/>
  </r>
  <r>
    <s v="INV101491"/>
    <x v="181"/>
    <s v="CUST0157"/>
    <s v="Prasath Chettiar"/>
    <x v="0"/>
    <s v="PRD148"/>
    <x v="122"/>
    <x v="10"/>
    <x v="103"/>
    <s v="FreshMart Jaipur Colony"/>
    <x v="2"/>
    <n v="2471169"/>
    <n v="2.2661339633185752E-4"/>
    <s v="EMP0264"/>
    <s v="Bhavani Iyer"/>
    <s v="Sales"/>
    <n v="4"/>
    <n v="121.74"/>
    <n v="0"/>
    <n v="0"/>
    <n v="560"/>
    <n v="333.32"/>
    <n v="226.68"/>
    <n v="0.4047857142857143"/>
    <x v="4"/>
    <x v="1"/>
    <x v="1"/>
    <x v="448"/>
    <x v="1"/>
    <s v="Weekend"/>
  </r>
  <r>
    <s v="INV101509"/>
    <x v="292"/>
    <s v="CUST0540"/>
    <s v="Thenmozhi Naicker"/>
    <x v="0"/>
    <s v="PRD051"/>
    <x v="43"/>
    <x v="5"/>
    <x v="126"/>
    <s v="FreshMart Pune Square"/>
    <x v="1"/>
    <n v="563088"/>
    <n v="1.2069871849515528E-3"/>
    <s v="EMP0262"/>
    <s v="Umesh Krishnan"/>
    <s v="Sales"/>
    <n v="4"/>
    <n v="169.91"/>
    <n v="0"/>
    <n v="0"/>
    <n v="679.64"/>
    <n v="451.2"/>
    <n v="228.44"/>
    <n v="0.33611912188805837"/>
    <x v="4"/>
    <x v="1"/>
    <x v="1"/>
    <x v="115"/>
    <x v="1"/>
    <s v="Weekday"/>
  </r>
  <r>
    <s v="INV101510"/>
    <x v="151"/>
    <s v="CUST0136"/>
    <s v="Vani Menon"/>
    <x v="1"/>
    <s v="PRD075"/>
    <x v="72"/>
    <x v="2"/>
    <x v="119"/>
    <s v="FreshMart Lucknow Main Road"/>
    <x v="2"/>
    <n v="520611"/>
    <n v="1.3135335211895255E-3"/>
    <s v="EMP0161"/>
    <s v="Lokesh Venkataraman"/>
    <s v="Inventory"/>
    <n v="2"/>
    <n v="297.32"/>
    <n v="0"/>
    <n v="0"/>
    <n v="683.84"/>
    <n v="450.56"/>
    <n v="233.28"/>
    <n v="0.34113242863827792"/>
    <x v="4"/>
    <x v="1"/>
    <x v="0"/>
    <x v="416"/>
    <x v="2"/>
    <s v="Weekend"/>
  </r>
  <r>
    <s v="INV101512"/>
    <x v="208"/>
    <s v="CUST0429"/>
    <s v="Banu Naicker"/>
    <x v="2"/>
    <s v="PRD071"/>
    <x v="76"/>
    <x v="2"/>
    <x v="64"/>
    <s v="FreshMart Erode Point"/>
    <x v="0"/>
    <n v="835833"/>
    <n v="2.9382663761780167E-4"/>
    <s v="EMP0261"/>
    <s v="Hari Murugan"/>
    <s v="Sales"/>
    <n v="4"/>
    <n v="53.39"/>
    <n v="0"/>
    <n v="0"/>
    <n v="245.59"/>
    <n v="172.04"/>
    <n v="73.55"/>
    <n v="0.29948287796734391"/>
    <x v="4"/>
    <x v="1"/>
    <x v="1"/>
    <x v="146"/>
    <x v="0"/>
    <s v="Weekend"/>
  </r>
  <r>
    <s v="INV101517"/>
    <x v="15"/>
    <s v="CUST0657"/>
    <s v="Devi Pandian"/>
    <x v="1"/>
    <s v="PRD108"/>
    <x v="12"/>
    <x v="3"/>
    <x v="26"/>
    <s v="FreshMart Chennai Gardens"/>
    <x v="0"/>
    <n v="1922335"/>
    <n v="7.7957275917048794E-4"/>
    <s v="EMP0336"/>
    <s v="Sanjay Sharma"/>
    <s v="Billing"/>
    <n v="5"/>
    <n v="306.62"/>
    <n v="15"/>
    <n v="229.97"/>
    <n v="1498.6"/>
    <n v="1299.6500000000001"/>
    <n v="198.95"/>
    <n v="0.13275724009075138"/>
    <x v="4"/>
    <x v="1"/>
    <x v="1"/>
    <x v="185"/>
    <x v="0"/>
    <s v="Weekend"/>
  </r>
  <r>
    <s v="INV101520"/>
    <x v="89"/>
    <s v="CUST0699"/>
    <s v="Karthik Iyer"/>
    <x v="0"/>
    <s v="PRD133"/>
    <x v="14"/>
    <x v="7"/>
    <x v="1"/>
    <s v="FreshMart Mumbai Central"/>
    <x v="1"/>
    <n v="933757"/>
    <n v="2.6444781672319457E-4"/>
    <s v="EMP0347"/>
    <s v="Dhanush Chandran"/>
    <s v="Sales"/>
    <n v="3"/>
    <n v="82.31"/>
    <n v="0"/>
    <n v="0"/>
    <n v="246.93"/>
    <n v="186.75"/>
    <n v="60.18"/>
    <n v="0.24371279309925889"/>
    <x v="4"/>
    <x v="1"/>
    <x v="2"/>
    <x v="366"/>
    <x v="0"/>
    <s v="Weekday"/>
  </r>
  <r>
    <s v="INV101521"/>
    <x v="80"/>
    <s v="CUST0621"/>
    <s v="Priya Iyer"/>
    <x v="0"/>
    <s v="PRD030"/>
    <x v="9"/>
    <x v="1"/>
    <x v="131"/>
    <s v="FreshMart Nagpur Towers"/>
    <x v="0"/>
    <n v="2322017"/>
    <n v="4.1531565014381891E-4"/>
    <s v="EMP0302"/>
    <s v="Anitha Subramaniam"/>
    <s v="Sales"/>
    <n v="5"/>
    <n v="186.35"/>
    <n v="10"/>
    <n v="93.17"/>
    <n v="964.37"/>
    <n v="710"/>
    <n v="254.37"/>
    <n v="0.26376805582919421"/>
    <x v="4"/>
    <x v="1"/>
    <x v="1"/>
    <x v="449"/>
    <x v="1"/>
    <s v="Weekend"/>
  </r>
  <r>
    <s v="INV101525"/>
    <x v="13"/>
    <s v="CUST0545"/>
    <s v="Prakash Mudaliar"/>
    <x v="2"/>
    <s v="PRD102"/>
    <x v="136"/>
    <x v="4"/>
    <x v="63"/>
    <s v="FreshMart Ahmedabad Complex"/>
    <x v="0"/>
    <n v="1058381"/>
    <n v="1.5659483683097106E-3"/>
    <s v="EMP0024"/>
    <s v="Bhavani Kumar"/>
    <s v="Cashier"/>
    <n v="4"/>
    <n v="400.33"/>
    <n v="10"/>
    <n v="160.13"/>
    <n v="1657.37"/>
    <n v="1363.6"/>
    <n v="293.77"/>
    <n v="0.17725070442930668"/>
    <x v="4"/>
    <x v="1"/>
    <x v="1"/>
    <x v="384"/>
    <x v="1"/>
    <s v="Weekend"/>
  </r>
  <r>
    <s v="INV101534"/>
    <x v="83"/>
    <s v="CUST0561"/>
    <s v="Usha Balan"/>
    <x v="2"/>
    <s v="PRD023"/>
    <x v="102"/>
    <x v="0"/>
    <x v="57"/>
    <s v="FreshMart Hyderabad Extension"/>
    <x v="0"/>
    <n v="2273658"/>
    <n v="1.3849488357527826E-4"/>
    <s v="EMP0173"/>
    <s v="Mala Iyer"/>
    <s v="Inventory"/>
    <n v="1"/>
    <n v="342.27"/>
    <n v="20"/>
    <n v="68.45"/>
    <n v="314.89"/>
    <n v="266.10000000000002"/>
    <n v="48.79"/>
    <n v="0.15494299596684558"/>
    <x v="4"/>
    <x v="1"/>
    <x v="1"/>
    <x v="52"/>
    <x v="3"/>
    <s v="Weekend"/>
  </r>
  <r>
    <s v="INV101538"/>
    <x v="95"/>
    <s v="CUST0080"/>
    <s v="Suresh Naidu"/>
    <x v="1"/>
    <s v="PRD057"/>
    <x v="5"/>
    <x v="5"/>
    <x v="139"/>
    <s v="FreshMart Kochi Square"/>
    <x v="0"/>
    <n v="429599"/>
    <n v="1.6173454779922671E-3"/>
    <s v="EMP0322"/>
    <s v="Prasath Naidu"/>
    <s v="Billing"/>
    <n v="2"/>
    <n v="317.99"/>
    <n v="5"/>
    <n v="31.8"/>
    <n v="694.81"/>
    <n v="470.1"/>
    <n v="224.71"/>
    <n v="0.32341215584116523"/>
    <x v="4"/>
    <x v="1"/>
    <x v="2"/>
    <x v="386"/>
    <x v="3"/>
    <s v="Weekend"/>
  </r>
  <r>
    <s v="INV101548"/>
    <x v="12"/>
    <s v="CUST0096"/>
    <s v="Hariharan Gounder"/>
    <x v="0"/>
    <s v="PRD118"/>
    <x v="117"/>
    <x v="6"/>
    <x v="95"/>
    <s v="FreshMart Erode Heights"/>
    <x v="0"/>
    <n v="486040"/>
    <n v="1.8682412970125915E-3"/>
    <s v="EMP0271"/>
    <s v="Dhanush Gounder"/>
    <s v="Inventory"/>
    <n v="5"/>
    <n v="157.91999999999999"/>
    <n v="0"/>
    <n v="0"/>
    <n v="908.04"/>
    <n v="688.2"/>
    <n v="219.84"/>
    <n v="0.24210387207612"/>
    <x v="4"/>
    <x v="1"/>
    <x v="1"/>
    <x v="91"/>
    <x v="2"/>
    <s v="Weekend"/>
  </r>
  <r>
    <s v="INV101563"/>
    <x v="12"/>
    <s v="CUST0398"/>
    <s v="Balamurugan Menon"/>
    <x v="0"/>
    <s v="PRD002"/>
    <x v="95"/>
    <x v="9"/>
    <x v="9"/>
    <s v="FreshMart Hyderabad Heights"/>
    <x v="0"/>
    <n v="967200"/>
    <n v="2.3631513647642678E-3"/>
    <s v="EMP0273"/>
    <s v="Prasath Subramaniam"/>
    <s v="Store Manager"/>
    <n v="5"/>
    <n v="441.67"/>
    <n v="10"/>
    <n v="220.84"/>
    <n v="2285.64"/>
    <n v="1270.25"/>
    <n v="1015.39"/>
    <n v="0.44424756304579899"/>
    <x v="4"/>
    <x v="1"/>
    <x v="2"/>
    <x v="380"/>
    <x v="1"/>
    <s v="Weekend"/>
  </r>
  <r>
    <s v="INV101568"/>
    <x v="290"/>
    <s v="CUST0435"/>
    <s v="Rajesh Devi"/>
    <x v="1"/>
    <s v="PRD089"/>
    <x v="116"/>
    <x v="8"/>
    <x v="75"/>
    <s v="FreshMart Kochi Colony"/>
    <x v="0"/>
    <n v="3928553"/>
    <n v="6.6136310239418944E-5"/>
    <s v="EMP0004"/>
    <s v="Hema Chettiar"/>
    <s v="Sales"/>
    <n v="1"/>
    <n v="305.67"/>
    <n v="15"/>
    <n v="45.85"/>
    <n v="259.82"/>
    <n v="251.42"/>
    <n v="8.4"/>
    <n v="3.2330074667077206E-2"/>
    <x v="4"/>
    <x v="1"/>
    <x v="1"/>
    <x v="74"/>
    <x v="0"/>
    <s v="Weekday"/>
  </r>
  <r>
    <s v="INV101569"/>
    <x v="159"/>
    <s v="CUST0562"/>
    <s v="Gopal Pandian"/>
    <x v="0"/>
    <s v="PRD050"/>
    <x v="40"/>
    <x v="5"/>
    <x v="157"/>
    <s v="FreshMart Madurai Point"/>
    <x v="0"/>
    <n v="2213986"/>
    <n v="1.0685704426315253E-4"/>
    <s v="EMP0065"/>
    <s v="Kavya Velan"/>
    <s v="Cashier"/>
    <n v="4"/>
    <n v="51.43"/>
    <n v="0"/>
    <n v="0"/>
    <n v="236.58"/>
    <n v="149.91999999999999"/>
    <n v="86.66"/>
    <n v="0.36630315326739366"/>
    <x v="4"/>
    <x v="1"/>
    <x v="1"/>
    <x v="199"/>
    <x v="2"/>
    <s v="Weekend"/>
  </r>
  <r>
    <s v="INV101571"/>
    <x v="273"/>
    <s v="CUST0189"/>
    <s v="Missing Customer Name"/>
    <x v="0"/>
    <s v="PRD054"/>
    <x v="75"/>
    <x v="5"/>
    <x v="157"/>
    <s v="FreshMart Madurai Point"/>
    <x v="0"/>
    <n v="2213986"/>
    <n v="9.8098632963352066E-4"/>
    <s v="EMP0225"/>
    <s v="Banu Achari"/>
    <s v="Sales"/>
    <n v="4"/>
    <n v="571.54999999999995"/>
    <n v="5"/>
    <n v="114.31"/>
    <n v="2171.89"/>
    <n v="1516.76"/>
    <n v="655.13"/>
    <n v="0.30164050665549363"/>
    <x v="4"/>
    <x v="1"/>
    <x v="1"/>
    <x v="302"/>
    <x v="2"/>
    <s v="Weekday"/>
  </r>
  <r>
    <s v="INV101578"/>
    <x v="123"/>
    <s v="CUST0654"/>
    <s v="Gokul Sekar"/>
    <x v="0"/>
    <s v="PRD097"/>
    <x v="7"/>
    <x v="4"/>
    <x v="75"/>
    <s v="FreshMart Kochi Colony"/>
    <x v="0"/>
    <n v="3928553"/>
    <n v="2.8870426337636274E-4"/>
    <s v="EMP0173"/>
    <s v="Mala Iyer"/>
    <s v="Inventory"/>
    <n v="3"/>
    <n v="397.96"/>
    <n v="5"/>
    <n v="59.69"/>
    <n v="1134.19"/>
    <n v="931.14"/>
    <n v="203.05"/>
    <n v="0.17902644177783264"/>
    <x v="4"/>
    <x v="1"/>
    <x v="1"/>
    <x v="274"/>
    <x v="2"/>
    <s v="Weekday"/>
  </r>
  <r>
    <s v="INV101585"/>
    <x v="7"/>
    <s v="CUST0611"/>
    <s v="Vasanth Iyer"/>
    <x v="0"/>
    <s v="PRD061"/>
    <x v="130"/>
    <x v="11"/>
    <x v="146"/>
    <s v="FreshMart Pune Complex"/>
    <x v="1"/>
    <n v="540374"/>
    <n v="2.2470178061860858E-3"/>
    <s v="EMP0141"/>
    <s v="Mala Velan"/>
    <s v="Sales"/>
    <n v="3"/>
    <n v="351.95"/>
    <n v="0"/>
    <n v="0"/>
    <n v="1214.23"/>
    <n v="665.16"/>
    <n v="549.07000000000005"/>
    <n v="0.45219604193604179"/>
    <x v="4"/>
    <x v="1"/>
    <x v="1"/>
    <x v="450"/>
    <x v="0"/>
    <s v="Weekend"/>
  </r>
  <r>
    <s v="INV101587"/>
    <x v="262"/>
    <s v="CUST0353"/>
    <s v="Mala Nair"/>
    <x v="0"/>
    <s v="PRD148"/>
    <x v="122"/>
    <x v="10"/>
    <x v="73"/>
    <s v="FreshMart Hyderabad Market"/>
    <x v="0"/>
    <n v="1996693"/>
    <n v="4.5335963014845048E-4"/>
    <s v="EMP0052"/>
    <s v="Pandi Iyer"/>
    <s v="Sales"/>
    <n v="7"/>
    <n v="112.45"/>
    <n v="0"/>
    <n v="0"/>
    <n v="905.22"/>
    <n v="583.30999999999995"/>
    <n v="321.91000000000003"/>
    <n v="0.35561520956231635"/>
    <x v="4"/>
    <x v="1"/>
    <x v="2"/>
    <x v="66"/>
    <x v="2"/>
    <s v="Weekend"/>
  </r>
  <r>
    <s v="INV101595"/>
    <x v="241"/>
    <s v="CUST0303"/>
    <s v="Kamala Subramaniam"/>
    <x v="1"/>
    <s v="PRD030"/>
    <x v="9"/>
    <x v="1"/>
    <x v="138"/>
    <s v="FreshMart Kochi Gardens"/>
    <x v="0"/>
    <n v="433204"/>
    <n v="1.9924792938200014E-3"/>
    <s v="EMP0030"/>
    <s v="Hariharan Rao"/>
    <s v="Cashier"/>
    <n v="5"/>
    <n v="172.63"/>
    <n v="0"/>
    <n v="0"/>
    <n v="863.15"/>
    <n v="710"/>
    <n v="153.15"/>
    <n v="0.17743150089787407"/>
    <x v="4"/>
    <x v="1"/>
    <x v="0"/>
    <x v="451"/>
    <x v="2"/>
    <s v="Weekday"/>
  </r>
  <r>
    <s v="INV101601"/>
    <x v="192"/>
    <s v="CUST0643"/>
    <s v="Arun Gounder"/>
    <x v="2"/>
    <s v="PRD011"/>
    <x v="86"/>
    <x v="9"/>
    <x v="153"/>
    <s v="FreshMart Madurai Plaza"/>
    <x v="0"/>
    <n v="1030396"/>
    <n v="4.7915558678411022E-4"/>
    <s v="EMP0092"/>
    <s v="Tara Gupta"/>
    <s v="Sales"/>
    <n v="3"/>
    <n v="168.36"/>
    <n v="15"/>
    <n v="75.760000000000005"/>
    <n v="493.72"/>
    <n v="306.69"/>
    <n v="187.03"/>
    <n v="0.37881795349590858"/>
    <x v="4"/>
    <x v="1"/>
    <x v="1"/>
    <x v="362"/>
    <x v="2"/>
    <s v="Weekend"/>
  </r>
  <r>
    <s v="INV101609"/>
    <x v="227"/>
    <s v="CUST0499"/>
    <s v="Rajesh Rao"/>
    <x v="0"/>
    <s v="PRD020"/>
    <x v="80"/>
    <x v="0"/>
    <x v="10"/>
    <s v="FreshMart Salem Main Road"/>
    <x v="0"/>
    <n v="838760"/>
    <n v="7.6329343316324102E-4"/>
    <s v="EMP0033"/>
    <s v="Geetha Subramaniam"/>
    <s v="Sales"/>
    <n v="7"/>
    <n v="107.6"/>
    <n v="15"/>
    <n v="112.98"/>
    <n v="640.22"/>
    <n v="602.35"/>
    <n v="37.869999999999997"/>
    <n v="5.9151541657555207E-2"/>
    <x v="4"/>
    <x v="1"/>
    <x v="1"/>
    <x v="323"/>
    <x v="2"/>
    <s v="Weekday"/>
  </r>
  <r>
    <s v="INV101613"/>
    <x v="259"/>
    <s v="CUST0035"/>
    <s v="Balamurugan Sharma"/>
    <x v="0"/>
    <s v="PRD049"/>
    <x v="126"/>
    <x v="5"/>
    <x v="124"/>
    <s v="FreshMart Erode Extension"/>
    <x v="0"/>
    <n v="5287316"/>
    <n v="6.2399523690280664E-4"/>
    <s v="EMP0205"/>
    <s v="Divya Menon"/>
    <s v="Store Manager"/>
    <n v="8"/>
    <n v="458.23"/>
    <n v="10"/>
    <n v="366.58"/>
    <n v="3299.26"/>
    <n v="2471.52"/>
    <n v="827.74"/>
    <n v="0.25088656244127472"/>
    <x v="4"/>
    <x v="1"/>
    <x v="1"/>
    <x v="452"/>
    <x v="0"/>
    <s v="Weekday"/>
  </r>
  <r>
    <s v="INV101616"/>
    <x v="272"/>
    <s v="CUST0104"/>
    <s v="Divya Krishnan"/>
    <x v="2"/>
    <s v="PRD137"/>
    <x v="120"/>
    <x v="7"/>
    <x v="98"/>
    <s v="FreshMart Mysuru Plaza"/>
    <x v="0"/>
    <n v="538449"/>
    <n v="1.6422725272031333E-3"/>
    <s v="EMP0104"/>
    <s v="Pandi Nair"/>
    <s v="Inventory"/>
    <n v="2"/>
    <n v="442.14"/>
    <n v="0"/>
    <n v="0"/>
    <n v="884.28"/>
    <n v="703.74"/>
    <n v="180.54"/>
    <n v="0.20416610123490297"/>
    <x v="4"/>
    <x v="1"/>
    <x v="1"/>
    <x v="67"/>
    <x v="2"/>
    <s v="Weekday"/>
  </r>
  <r>
    <s v="INV101620"/>
    <x v="75"/>
    <s v="CUST0628"/>
    <s v="Deepa Subramaniam"/>
    <x v="2"/>
    <s v="PRD130"/>
    <x v="128"/>
    <x v="7"/>
    <x v="3"/>
    <s v="FreshMart Lucknow Heights"/>
    <x v="2"/>
    <n v="5193529"/>
    <n v="1.9015586511599339E-4"/>
    <s v="EMP0133"/>
    <s v="Deepak Naicker"/>
    <s v="Sales"/>
    <n v="2"/>
    <n v="519.78"/>
    <n v="5"/>
    <n v="51.98"/>
    <n v="987.58"/>
    <n v="795.84"/>
    <n v="191.74"/>
    <n v="0.1941513598898317"/>
    <x v="4"/>
    <x v="1"/>
    <x v="1"/>
    <x v="347"/>
    <x v="0"/>
    <s v="Weekday"/>
  </r>
  <r>
    <s v="INV101621"/>
    <x v="293"/>
    <s v="CUST0054"/>
    <s v="Deepak Pillai"/>
    <x v="0"/>
    <s v="PRD109"/>
    <x v="93"/>
    <x v="3"/>
    <x v="14"/>
    <s v="FreshMart Bengaluru Circle"/>
    <x v="0"/>
    <n v="926537"/>
    <n v="5.5257372344547496E-4"/>
    <s v="EMP0263"/>
    <s v="Vani Nair"/>
    <s v="Cashier"/>
    <n v="3"/>
    <n v="170.66"/>
    <n v="0"/>
    <n v="0"/>
    <n v="511.98"/>
    <n v="413.85"/>
    <n v="98.13"/>
    <n v="0.19166764326731511"/>
    <x v="4"/>
    <x v="1"/>
    <x v="1"/>
    <x v="291"/>
    <x v="0"/>
    <s v="Weekday"/>
  </r>
  <r>
    <s v="INV101630"/>
    <x v="88"/>
    <s v="CUST0498"/>
    <s v="Senthil Raj"/>
    <x v="2"/>
    <s v="PRD004"/>
    <x v="89"/>
    <x v="9"/>
    <x v="55"/>
    <s v="FreshMart Ahmedabad Gardens"/>
    <x v="1"/>
    <n v="1952402"/>
    <n v="2.0397950831847129E-4"/>
    <s v="EMP0201"/>
    <s v="Bharath Reddy"/>
    <s v="Sales"/>
    <n v="1"/>
    <n v="398.25"/>
    <n v="0"/>
    <n v="0"/>
    <n v="398.25"/>
    <n v="236.54"/>
    <n v="161.71"/>
    <n v="0.40605147520401758"/>
    <x v="4"/>
    <x v="1"/>
    <x v="0"/>
    <x v="453"/>
    <x v="1"/>
    <s v="Weekday"/>
  </r>
  <r>
    <s v="INV101641"/>
    <x v="52"/>
    <s v="CUST0436"/>
    <s v="Hari Pillai"/>
    <x v="0"/>
    <s v="PRD099"/>
    <x v="72"/>
    <x v="4"/>
    <x v="25"/>
    <s v="FreshMart Jaipur Market"/>
    <x v="2"/>
    <n v="2549253"/>
    <n v="8.4934684788053592E-4"/>
    <s v="EMP0238"/>
    <s v="Poornima Menon"/>
    <s v="Operations"/>
    <n v="5"/>
    <n v="433.04"/>
    <n v="0"/>
    <n v="0"/>
    <n v="2165.1999999999998"/>
    <n v="1737.35"/>
    <n v="427.85"/>
    <n v="0.19760299279512289"/>
    <x v="4"/>
    <x v="0"/>
    <x v="0"/>
    <x v="454"/>
    <x v="2"/>
    <s v="Weekday"/>
  </r>
  <r>
    <s v="INV101646"/>
    <x v="191"/>
    <s v="CUST0414"/>
    <s v="Jaya Pandian"/>
    <x v="1"/>
    <s v="PRD128"/>
    <x v="105"/>
    <x v="7"/>
    <x v="28"/>
    <s v="FreshMart Bengaluru Square"/>
    <x v="0"/>
    <n v="2183318"/>
    <n v="3.3995963941120809E-4"/>
    <s v="EMP0152"/>
    <s v="Thiru Varma"/>
    <s v="Store Manager"/>
    <n v="3"/>
    <n v="253.11"/>
    <n v="15"/>
    <n v="113.9"/>
    <n v="742.24"/>
    <n v="572.22"/>
    <n v="170.02"/>
    <n v="0.2290633757275275"/>
    <x v="4"/>
    <x v="1"/>
    <x v="2"/>
    <x v="455"/>
    <x v="2"/>
    <s v="Weekend"/>
  </r>
  <r>
    <s v="INV101649"/>
    <x v="294"/>
    <s v="CUST0455"/>
    <s v="Nithya Venkataraman"/>
    <x v="0"/>
    <s v="PRD135"/>
    <x v="77"/>
    <x v="7"/>
    <x v="154"/>
    <s v="FreshMart Ahmedabad Nagar"/>
    <x v="1"/>
    <n v="2326014"/>
    <n v="5.1141566645772547E-4"/>
    <s v="EMP0110"/>
    <s v="Nandhini Chandran"/>
    <s v="Cashier"/>
    <n v="3"/>
    <n v="431"/>
    <n v="20"/>
    <n v="258.60000000000002"/>
    <n v="1189.56"/>
    <n v="879.15"/>
    <n v="310.41000000000003"/>
    <n v="0.26094522344396248"/>
    <x v="4"/>
    <x v="1"/>
    <x v="1"/>
    <x v="25"/>
    <x v="0"/>
    <s v="Weekend"/>
  </r>
  <r>
    <s v="INV101655"/>
    <x v="295"/>
    <s v="CUST0353"/>
    <s v="Mala Nair"/>
    <x v="0"/>
    <s v="PRD100"/>
    <x v="142"/>
    <x v="4"/>
    <x v="93"/>
    <s v="FreshMart Coimbatore Colony"/>
    <x v="1"/>
    <n v="516958"/>
    <n v="2.3991891024029029E-3"/>
    <s v="EMP0061"/>
    <s v="Poornima Devi"/>
    <s v="Billing"/>
    <n v="5"/>
    <n v="310.07"/>
    <n v="20"/>
    <n v="310.07"/>
    <n v="1240.28"/>
    <n v="1189.45"/>
    <n v="50.83"/>
    <n v="4.0982681330022253E-2"/>
    <x v="4"/>
    <x v="1"/>
    <x v="1"/>
    <x v="411"/>
    <x v="2"/>
    <s v="Weekday"/>
  </r>
  <r>
    <s v="INV101658"/>
    <x v="64"/>
    <s v="CUST0507"/>
    <s v="Kamala Iyer"/>
    <x v="1"/>
    <s v="PRD065"/>
    <x v="125"/>
    <x v="11"/>
    <x v="74"/>
    <s v="FreshMart Surat Crossing"/>
    <x v="1"/>
    <n v="5188197"/>
    <n v="3.0745941220042342E-4"/>
    <s v="EMP0145"/>
    <s v="Ilango Reddy"/>
    <s v="Cashier"/>
    <n v="5"/>
    <n v="277.42"/>
    <n v="0"/>
    <n v="0"/>
    <n v="1595.16"/>
    <n v="995.8"/>
    <n v="599.36"/>
    <n v="0.37573660322475488"/>
    <x v="4"/>
    <x v="1"/>
    <x v="2"/>
    <x v="253"/>
    <x v="0"/>
    <s v="Weekend"/>
  </r>
  <r>
    <s v="INV101662"/>
    <x v="6"/>
    <s v="CUST0111"/>
    <s v="Hemalatha Devi"/>
    <x v="2"/>
    <s v="PRD070"/>
    <x v="6"/>
    <x v="2"/>
    <x v="6"/>
    <s v="FreshMart Surat Junction"/>
    <x v="1"/>
    <n v="2138213"/>
    <n v="5.022698861151813E-4"/>
    <s v="EMP0257"/>
    <s v="Sangeetha Naidu"/>
    <s v="Cashier"/>
    <n v="4"/>
    <n v="233.47"/>
    <n v="0"/>
    <n v="0"/>
    <n v="1073.96"/>
    <n v="755.92"/>
    <n v="318.04000000000002"/>
    <n v="0.29613765875824055"/>
    <x v="4"/>
    <x v="0"/>
    <x v="1"/>
    <x v="456"/>
    <x v="2"/>
    <s v="Weekend"/>
  </r>
  <r>
    <s v="INV101672"/>
    <x v="73"/>
    <s v="CUST0159"/>
    <s v="Usha Naicker"/>
    <x v="1"/>
    <s v="PRD023"/>
    <x v="102"/>
    <x v="0"/>
    <x v="90"/>
    <s v="FreshMart Mysuru Complex"/>
    <x v="0"/>
    <n v="433000"/>
    <n v="1.5453579676674364E-3"/>
    <s v="EMP0222"/>
    <s v="Poornima Rao"/>
    <s v="Inventory"/>
    <n v="2"/>
    <n v="342.27"/>
    <n v="15"/>
    <n v="102.68"/>
    <n v="669.14"/>
    <n v="532.20000000000005"/>
    <n v="136.94"/>
    <n v="0.20465074573332934"/>
    <x v="4"/>
    <x v="1"/>
    <x v="2"/>
    <x v="457"/>
    <x v="0"/>
    <s v="Weekend"/>
  </r>
  <r>
    <s v="INV101674"/>
    <x v="40"/>
    <s v="CUST0316"/>
    <s v="Aishwarya Iyer"/>
    <x v="2"/>
    <s v="PRD090"/>
    <x v="91"/>
    <x v="8"/>
    <x v="19"/>
    <s v="FreshMart Surat Plaza"/>
    <x v="1"/>
    <n v="494226"/>
    <n v="1.5977710602032267E-3"/>
    <s v="EMP0151"/>
    <s v="Arun Subramaniam"/>
    <s v="Billing"/>
    <n v="2"/>
    <n v="438.7"/>
    <n v="10"/>
    <n v="87.74"/>
    <n v="789.66"/>
    <n v="740.36"/>
    <n v="49.3"/>
    <n v="6.2431932730542254E-2"/>
    <x v="4"/>
    <x v="1"/>
    <x v="1"/>
    <x v="375"/>
    <x v="2"/>
    <s v="Weekday"/>
  </r>
  <r>
    <s v="INV101693"/>
    <x v="122"/>
    <s v="CUST0353"/>
    <s v="Mala Nair"/>
    <x v="0"/>
    <s v="PRD026"/>
    <x v="99"/>
    <x v="1"/>
    <x v="79"/>
    <s v="FreshMart Mysuru Arcade"/>
    <x v="0"/>
    <n v="1009286"/>
    <n v="8.7660980138434493E-4"/>
    <s v="EMP0154"/>
    <s v="Dinesh Varma"/>
    <s v="Store Manager"/>
    <n v="3"/>
    <n v="346.96"/>
    <n v="15"/>
    <n v="156.13"/>
    <n v="884.75"/>
    <n v="741.75"/>
    <n v="143"/>
    <n v="0.16162757841198078"/>
    <x v="4"/>
    <x v="1"/>
    <x v="1"/>
    <x v="174"/>
    <x v="3"/>
    <s v="Weekday"/>
  </r>
  <r>
    <s v="INV101706"/>
    <x v="236"/>
    <s v="CUST0352"/>
    <s v="Hemalatha Naicker"/>
    <x v="2"/>
    <s v="PRD054"/>
    <x v="75"/>
    <x v="5"/>
    <x v="90"/>
    <s v="FreshMart Mysuru Complex"/>
    <x v="0"/>
    <n v="433000"/>
    <n v="3.6731639722863744E-3"/>
    <s v="EMP0222"/>
    <s v="Poornima Rao"/>
    <s v="Inventory"/>
    <n v="3"/>
    <n v="530.16"/>
    <n v="0"/>
    <n v="0"/>
    <n v="1590.48"/>
    <n v="1137.57"/>
    <n v="452.91"/>
    <n v="0.28476309038780745"/>
    <x v="4"/>
    <x v="1"/>
    <x v="2"/>
    <x v="169"/>
    <x v="2"/>
    <s v="Weekday"/>
  </r>
  <r>
    <s v="INV101724"/>
    <x v="30"/>
    <s v="CUST0412"/>
    <s v="Kalpana Gounder"/>
    <x v="0"/>
    <s v="PRD051"/>
    <x v="43"/>
    <x v="5"/>
    <x v="158"/>
    <s v="FreshMart Pune Heights"/>
    <x v="1"/>
    <n v="4088351"/>
    <n v="2.3591418642870927E-4"/>
    <s v="EMP0326"/>
    <s v="Thenmozhi Sekar"/>
    <s v="Store Manager"/>
    <n v="5"/>
    <n v="167.74"/>
    <n v="0"/>
    <n v="0"/>
    <n v="964.5"/>
    <n v="564"/>
    <n v="400.5"/>
    <n v="0.4152410575427683"/>
    <x v="4"/>
    <x v="1"/>
    <x v="1"/>
    <x v="153"/>
    <x v="3"/>
    <s v="Weekend"/>
  </r>
  <r>
    <s v="INV101730"/>
    <x v="266"/>
    <s v="CUST0204"/>
    <s v="Mala Achari"/>
    <x v="0"/>
    <s v="PRD135"/>
    <x v="77"/>
    <x v="7"/>
    <x v="149"/>
    <s v="FreshMart Chennai Main Road"/>
    <x v="0"/>
    <n v="579392"/>
    <n v="4.3654382525129794E-3"/>
    <s v="EMP0344"/>
    <s v="Meena Kumar"/>
    <s v="Sales"/>
    <n v="6"/>
    <n v="421.55"/>
    <n v="0"/>
    <n v="0"/>
    <n v="2529.3000000000002"/>
    <n v="1758.3"/>
    <n v="771"/>
    <n v="0.30482742260704543"/>
    <x v="4"/>
    <x v="1"/>
    <x v="1"/>
    <x v="458"/>
    <x v="1"/>
    <s v="Weekday"/>
  </r>
  <r>
    <s v="INV101731"/>
    <x v="249"/>
    <s v="CUST0548"/>
    <s v="Charulatha Gupta"/>
    <x v="0"/>
    <s v="PRD094"/>
    <x v="109"/>
    <x v="4"/>
    <x v="0"/>
    <s v="FreshMart Mysuru Colony"/>
    <x v="0"/>
    <n v="808240"/>
    <n v="1.1573666237751161E-3"/>
    <s v="EMP0172"/>
    <s v="Geetha Naicker"/>
    <s v="Cashier"/>
    <n v="3"/>
    <n v="328.22"/>
    <n v="5"/>
    <n v="49.23"/>
    <n v="935.43"/>
    <n v="752.07"/>
    <n v="183.36"/>
    <n v="0.19601680510567335"/>
    <x v="4"/>
    <x v="1"/>
    <x v="1"/>
    <x v="261"/>
    <x v="2"/>
    <s v="Weekday"/>
  </r>
  <r>
    <s v="INV101735"/>
    <x v="277"/>
    <s v="CUST0685"/>
    <s v="Naveen Achari"/>
    <x v="0"/>
    <s v="PRD096"/>
    <x v="132"/>
    <x v="4"/>
    <x v="99"/>
    <s v="FreshMart Salem Extension"/>
    <x v="0"/>
    <n v="476658"/>
    <n v="4.1474180649438384E-3"/>
    <s v="EMP0229"/>
    <s v="Udhay Sekar"/>
    <s v="Sales"/>
    <n v="8"/>
    <n v="226.19"/>
    <n v="5"/>
    <n v="90.48"/>
    <n v="1976.9"/>
    <n v="1361.6"/>
    <n v="615.29999999999995"/>
    <n v="0.31124487834488335"/>
    <x v="4"/>
    <x v="1"/>
    <x v="1"/>
    <x v="77"/>
    <x v="2"/>
    <s v="Weekend"/>
  </r>
  <r>
    <s v="INV101744"/>
    <x v="257"/>
    <s v="CUST0305"/>
    <s v="Hemalatha Mudaliar"/>
    <x v="2"/>
    <s v="PRD090"/>
    <x v="91"/>
    <x v="8"/>
    <x v="89"/>
    <s v="FreshMart Salem Bypass"/>
    <x v="0"/>
    <n v="5200952"/>
    <n v="2.5304982626257652E-4"/>
    <s v="EMP0115"/>
    <s v="Vasanth Menon"/>
    <s v="Store Manager"/>
    <n v="3"/>
    <n v="438.7"/>
    <n v="0"/>
    <n v="0"/>
    <n v="1316.1"/>
    <n v="1110.54"/>
    <n v="205.56"/>
    <n v="0.15618873945748804"/>
    <x v="4"/>
    <x v="1"/>
    <x v="1"/>
    <x v="166"/>
    <x v="1"/>
    <s v="Weekday"/>
  </r>
  <r>
    <s v="INV101749"/>
    <x v="111"/>
    <s v="CUST0569"/>
    <s v="Sathish Krishnan"/>
    <x v="2"/>
    <s v="PRD077"/>
    <x v="97"/>
    <x v="2"/>
    <x v="131"/>
    <s v="FreshMart Nagpur Towers"/>
    <x v="0"/>
    <n v="2322017"/>
    <n v="3.3376155299465941E-5"/>
    <s v="EMP0240"/>
    <s v="Ramesh Naicker"/>
    <s v="Inventory"/>
    <n v="1"/>
    <n v="86.11"/>
    <n v="10"/>
    <n v="8.61"/>
    <n v="77.5"/>
    <n v="68.17"/>
    <n v="9.33"/>
    <n v="0.12038709677419356"/>
    <x v="4"/>
    <x v="1"/>
    <x v="1"/>
    <x v="459"/>
    <x v="2"/>
    <s v="Weekday"/>
  </r>
  <r>
    <s v="INV101760"/>
    <x v="296"/>
    <s v="CUST0251"/>
    <s v="Yogesh Devi"/>
    <x v="1"/>
    <s v="PRD135"/>
    <x v="77"/>
    <x v="7"/>
    <x v="0"/>
    <s v="FreshMart Mysuru Colony"/>
    <x v="0"/>
    <n v="808240"/>
    <n v="2.2280758190636445E-3"/>
    <s v="EMP0087"/>
    <s v="Nagarajan Rao"/>
    <s v="Sales"/>
    <n v="5"/>
    <n v="379.12"/>
    <n v="5"/>
    <n v="94.78"/>
    <n v="1800.82"/>
    <n v="1465.25"/>
    <n v="335.57"/>
    <n v="0.18634288823980186"/>
    <x v="4"/>
    <x v="1"/>
    <x v="2"/>
    <x v="396"/>
    <x v="2"/>
    <s v="Weekday"/>
  </r>
  <r>
    <s v="INV101762"/>
    <x v="297"/>
    <s v="CUST0509"/>
    <s v="Harini Chandran"/>
    <x v="0"/>
    <s v="PRD054"/>
    <x v="75"/>
    <x v="5"/>
    <x v="107"/>
    <s v="FreshMart Nagpur Colony"/>
    <x v="1"/>
    <n v="2297282"/>
    <n v="1.4594290121978928E-3"/>
    <s v="EMP0242"/>
    <s v="Sudha Iyer"/>
    <s v="Inventory"/>
    <n v="7"/>
    <n v="598.70000000000005"/>
    <n v="20"/>
    <n v="838.18"/>
    <n v="3352.72"/>
    <n v="2654.33"/>
    <n v="698.39"/>
    <n v="0.208305495239686"/>
    <x v="4"/>
    <x v="1"/>
    <x v="1"/>
    <x v="460"/>
    <x v="2"/>
    <s v="Weekday"/>
  </r>
  <r>
    <s v="INV101776"/>
    <x v="97"/>
    <s v="CUST0112"/>
    <s v="Gokul Venkataraman"/>
    <x v="1"/>
    <s v="PRD013"/>
    <x v="44"/>
    <x v="0"/>
    <x v="42"/>
    <s v="FreshMart Madurai Colony"/>
    <x v="0"/>
    <n v="2169082"/>
    <n v="8.5372521647406608E-5"/>
    <s v="EMP0285"/>
    <s v="Lalitha Murugan"/>
    <s v="Store Manager"/>
    <n v="1"/>
    <n v="161.03"/>
    <n v="0"/>
    <n v="0"/>
    <n v="185.18"/>
    <n v="124.24"/>
    <n v="60.94"/>
    <n v="0.3290852143860028"/>
    <x v="4"/>
    <x v="1"/>
    <x v="1"/>
    <x v="128"/>
    <x v="2"/>
    <s v="Weekend"/>
  </r>
  <r>
    <s v="INV101783"/>
    <x v="13"/>
    <s v="CUST0327"/>
    <s v="Lakshmi Rao"/>
    <x v="2"/>
    <s v="PRD028"/>
    <x v="48"/>
    <x v="1"/>
    <x v="118"/>
    <s v="FreshMart Tiruppur Bypass"/>
    <x v="0"/>
    <n v="591044"/>
    <n v="1.7750455126860269E-3"/>
    <s v="EMP0185"/>
    <s v="Ezhil Raj"/>
    <s v="Inventory"/>
    <n v="3"/>
    <n v="380.12"/>
    <n v="20"/>
    <n v="228.07"/>
    <n v="1049.1300000000001"/>
    <n v="929.94"/>
    <n v="119.19"/>
    <n v="0.1136084184038203"/>
    <x v="4"/>
    <x v="1"/>
    <x v="2"/>
    <x v="308"/>
    <x v="0"/>
    <s v="Weekend"/>
  </r>
  <r>
    <s v="INV101795"/>
    <x v="155"/>
    <s v="CUST0472"/>
    <s v="Banu Chandran"/>
    <x v="0"/>
    <s v="PRD002"/>
    <x v="95"/>
    <x v="9"/>
    <x v="84"/>
    <s v="FreshMart Chennai Central"/>
    <x v="0"/>
    <n v="471467"/>
    <n v="6.762509359085578E-3"/>
    <s v="EMP0150"/>
    <s v="Dhanya Iyer"/>
    <s v="Operations"/>
    <n v="8"/>
    <n v="442.82"/>
    <n v="10"/>
    <n v="354.26"/>
    <n v="3188.3"/>
    <n v="2032.4"/>
    <n v="1155.9000000000001"/>
    <n v="0.36254430260640469"/>
    <x v="4"/>
    <x v="1"/>
    <x v="1"/>
    <x v="434"/>
    <x v="1"/>
    <s v="Weekday"/>
  </r>
  <r>
    <s v="INV101806"/>
    <x v="66"/>
    <s v="CUST0230"/>
    <s v="Thenmozhi Menon"/>
    <x v="1"/>
    <s v="PRD035"/>
    <x v="29"/>
    <x v="1"/>
    <x v="11"/>
    <s v="FreshMart Tiruppur Heights"/>
    <x v="0"/>
    <n v="2525315"/>
    <n v="5.9797688605183906E-4"/>
    <s v="EMP0133"/>
    <s v="Deepak Naicker"/>
    <s v="Sales"/>
    <n v="3"/>
    <n v="503.36"/>
    <n v="0"/>
    <n v="0"/>
    <n v="1510.08"/>
    <n v="1169.4000000000001"/>
    <n v="340.68"/>
    <n v="0.22560394151303242"/>
    <x v="4"/>
    <x v="1"/>
    <x v="1"/>
    <x v="461"/>
    <x v="2"/>
    <s v="Weekday"/>
  </r>
  <r>
    <s v="INV101817"/>
    <x v="244"/>
    <s v="CUST0212"/>
    <s v="Vasanth Sekar"/>
    <x v="2"/>
    <s v="PRD016"/>
    <x v="34"/>
    <x v="0"/>
    <x v="10"/>
    <s v="FreshMart Salem Main Road"/>
    <x v="0"/>
    <n v="838760"/>
    <n v="2.8575516238256476E-4"/>
    <s v="EMP0033"/>
    <s v="Geetha Subramaniam"/>
    <s v="Sales"/>
    <n v="4"/>
    <n v="59.92"/>
    <n v="0"/>
    <n v="0"/>
    <n v="239.68"/>
    <n v="192.6"/>
    <n v="47.08"/>
    <n v="0.19642857142857142"/>
    <x v="4"/>
    <x v="1"/>
    <x v="0"/>
    <x v="462"/>
    <x v="2"/>
    <s v="Weekday"/>
  </r>
  <r>
    <s v="INV101819"/>
    <x v="57"/>
    <s v="CUST0268"/>
    <s v="Ilango Sharma"/>
    <x v="2"/>
    <s v="PRD025"/>
    <x v="1"/>
    <x v="1"/>
    <x v="88"/>
    <s v="FreshMart Nagpur Plaza"/>
    <x v="1"/>
    <n v="572932"/>
    <n v="7.6979467022264428E-4"/>
    <s v="EMP0026"/>
    <s v="Nandhini Pandian"/>
    <s v="Operations"/>
    <n v="1"/>
    <n v="383.51"/>
    <n v="0"/>
    <n v="0"/>
    <n v="441.04"/>
    <n v="285.89999999999998"/>
    <n v="155.13999999999999"/>
    <n v="0.3517594775984037"/>
    <x v="4"/>
    <x v="1"/>
    <x v="1"/>
    <x v="126"/>
    <x v="0"/>
    <s v="Weekend"/>
  </r>
  <r>
    <s v="INV101828"/>
    <x v="30"/>
    <s v="CUST0520"/>
    <s v="Anand Gounder"/>
    <x v="2"/>
    <s v="PRD053"/>
    <x v="50"/>
    <x v="5"/>
    <x v="93"/>
    <s v="FreshMart Coimbatore Colony"/>
    <x v="1"/>
    <n v="516958"/>
    <n v="2.3381783433083538E-3"/>
    <s v="EMP0061"/>
    <s v="Poornima Devi"/>
    <s v="Billing"/>
    <n v="4"/>
    <n v="262.77"/>
    <n v="0"/>
    <n v="0"/>
    <n v="1208.74"/>
    <n v="778.56"/>
    <n v="430.18"/>
    <n v="0.35589125866604893"/>
    <x v="4"/>
    <x v="1"/>
    <x v="1"/>
    <x v="317"/>
    <x v="0"/>
    <s v="Weekend"/>
  </r>
  <r>
    <s v="INV101829"/>
    <x v="27"/>
    <s v="CUST0168"/>
    <s v="Naveen Prabhu"/>
    <x v="0"/>
    <s v="PRD147"/>
    <x v="32"/>
    <x v="10"/>
    <x v="61"/>
    <s v="FreshMart Ahmedabad Arcade"/>
    <x v="1"/>
    <n v="2632479"/>
    <n v="2.1467217782174142E-4"/>
    <s v="EMP0340"/>
    <s v="Nithya Subramaniam"/>
    <s v="Cashier"/>
    <n v="8"/>
    <n v="70.64"/>
    <n v="0"/>
    <n v="0"/>
    <n v="565.12"/>
    <n v="403.44"/>
    <n v="161.68"/>
    <n v="0.28609852774631939"/>
    <x v="4"/>
    <x v="1"/>
    <x v="2"/>
    <x v="463"/>
    <x v="0"/>
    <s v="Weekday"/>
  </r>
  <r>
    <s v="INV101836"/>
    <x v="98"/>
    <s v="CUST0235"/>
    <s v="Rajesh Pandian"/>
    <x v="0"/>
    <s v="PRD060"/>
    <x v="114"/>
    <x v="11"/>
    <x v="65"/>
    <s v="FreshMart Tiruppur Enclave"/>
    <x v="0"/>
    <n v="578838"/>
    <n v="4.2141324515667598E-4"/>
    <s v="EMP0323"/>
    <s v="Kavya Gupta"/>
    <s v="Sales"/>
    <n v="3"/>
    <n v="81.31"/>
    <n v="0"/>
    <n v="0"/>
    <n v="243.93"/>
    <n v="162.75"/>
    <n v="81.180000000000007"/>
    <n v="0.33280039355552826"/>
    <x v="4"/>
    <x v="1"/>
    <x v="2"/>
    <x v="336"/>
    <x v="2"/>
    <s v="Weekday"/>
  </r>
  <r>
    <s v="INV101859"/>
    <x v="39"/>
    <s v="CUST0474"/>
    <s v="Geetha Venkataraman"/>
    <x v="2"/>
    <s v="PRD017"/>
    <x v="27"/>
    <x v="0"/>
    <x v="16"/>
    <s v="FreshMart Salem Hub"/>
    <x v="0"/>
    <n v="846057"/>
    <n v="1.0978220143560069E-3"/>
    <s v="EMP0105"/>
    <s v="Nagarajan Mudaliar"/>
    <s v="Cashier"/>
    <n v="2"/>
    <n v="464.41"/>
    <n v="0"/>
    <n v="0"/>
    <n v="928.82"/>
    <n v="795.38"/>
    <n v="133.44"/>
    <n v="0.14366615705949484"/>
    <x v="4"/>
    <x v="1"/>
    <x v="1"/>
    <x v="199"/>
    <x v="2"/>
    <s v="Weekday"/>
  </r>
  <r>
    <s v="INV101862"/>
    <x v="150"/>
    <s v="CUST0046"/>
    <s v="Kishore Murugan"/>
    <x v="0"/>
    <s v="PRD054"/>
    <x v="75"/>
    <x v="5"/>
    <x v="88"/>
    <s v="FreshMart Nagpur Plaza"/>
    <x v="1"/>
    <n v="572932"/>
    <n v="0"/>
    <s v="EMP0026"/>
    <s v="Nandhini Pandian"/>
    <s v="Operations"/>
    <n v="7"/>
    <n v="548.45000000000005"/>
    <n v="15"/>
    <n v="575.87"/>
    <m/>
    <n v="2654.33"/>
    <n v="1098.44"/>
    <n v="0"/>
    <x v="4"/>
    <x v="1"/>
    <x v="1"/>
    <x v="80"/>
    <x v="0"/>
    <s v="Weekend"/>
  </r>
  <r>
    <s v="INV101876"/>
    <x v="120"/>
    <s v="CUST0250"/>
    <s v="Nirmala Mudaliar"/>
    <x v="2"/>
    <s v="PRD052"/>
    <x v="98"/>
    <x v="5"/>
    <x v="72"/>
    <s v="FreshMart Ahmedabad Heights"/>
    <x v="1"/>
    <n v="442084"/>
    <n v="2.5643090453397999E-3"/>
    <s v="EMP0314"/>
    <s v="Naveen Naidu"/>
    <s v="Cashier"/>
    <n v="3"/>
    <n v="328.59"/>
    <n v="0"/>
    <n v="0"/>
    <n v="1133.6400000000001"/>
    <n v="766.47"/>
    <n v="367.17"/>
    <n v="0.32388588970043397"/>
    <x v="4"/>
    <x v="1"/>
    <x v="2"/>
    <x v="292"/>
    <x v="3"/>
    <s v="Weekend"/>
  </r>
  <r>
    <s v="INV101881"/>
    <x v="2"/>
    <s v="CUST0238"/>
    <s v="Balaji Varma"/>
    <x v="1"/>
    <s v="PRD111"/>
    <x v="3"/>
    <x v="3"/>
    <x v="125"/>
    <s v="FreshMart Erode Hub"/>
    <x v="0"/>
    <n v="2101567"/>
    <n v="3.5159954453034331E-4"/>
    <s v="EMP0295"/>
    <s v="Lakshmi Nair"/>
    <s v="Inventory"/>
    <n v="3"/>
    <n v="225.45"/>
    <n v="5"/>
    <n v="33.82"/>
    <n v="738.91"/>
    <n v="572.70000000000005"/>
    <n v="166.21"/>
    <n v="0.22493943782057357"/>
    <x v="4"/>
    <x v="1"/>
    <x v="0"/>
    <x v="464"/>
    <x v="0"/>
    <s v="Weekend"/>
  </r>
  <r>
    <s v="INV101883"/>
    <x v="45"/>
    <s v="CUST0457"/>
    <s v="Nithya Raj"/>
    <x v="1"/>
    <s v="PRD099"/>
    <x v="72"/>
    <x v="4"/>
    <x v="100"/>
    <s v="FreshMart Erode Plaza"/>
    <x v="0"/>
    <n v="584869"/>
    <n v="2.3314622590699797E-3"/>
    <s v="EMP0212"/>
    <s v="Tamil Pandian"/>
    <s v="Billing"/>
    <n v="4"/>
    <n v="401.06"/>
    <n v="15"/>
    <n v="240.64"/>
    <n v="1363.6"/>
    <n v="1389.88"/>
    <n v="-26.28"/>
    <n v="-1.92725139337049E-2"/>
    <x v="4"/>
    <x v="1"/>
    <x v="0"/>
    <x v="448"/>
    <x v="1"/>
    <s v="Weekday"/>
  </r>
  <r>
    <s v="INV101894"/>
    <x v="143"/>
    <s v="CUST0361"/>
    <s v="Ramesh Achari"/>
    <x v="0"/>
    <s v="PRD026"/>
    <x v="99"/>
    <x v="1"/>
    <x v="2"/>
    <s v="FreshMart Bengaluru Plaza"/>
    <x v="0"/>
    <n v="1059131"/>
    <n v="2.1072180872809881E-3"/>
    <s v="EMP0199"/>
    <s v="Pandi Naidu"/>
    <s v="Sales"/>
    <n v="6"/>
    <n v="371.97"/>
    <n v="0"/>
    <n v="0"/>
    <n v="2231.8200000000002"/>
    <n v="1483.5"/>
    <n v="748.32"/>
    <n v="0.33529585719278437"/>
    <x v="4"/>
    <x v="1"/>
    <x v="1"/>
    <x v="465"/>
    <x v="3"/>
    <s v="Weekday"/>
  </r>
  <r>
    <s v="INV101904"/>
    <x v="16"/>
    <s v="CUST0679"/>
    <s v="Thiru Prabhu"/>
    <x v="1"/>
    <s v="PRD020"/>
    <x v="80"/>
    <x v="0"/>
    <x v="103"/>
    <s v="FreshMart Jaipur Colony"/>
    <x v="2"/>
    <n v="2471169"/>
    <n v="1.8601722504612189E-4"/>
    <s v="EMP0338"/>
    <s v="Revathi Sekar"/>
    <s v="Sales"/>
    <n v="4"/>
    <n v="99.93"/>
    <n v="0"/>
    <n v="0"/>
    <n v="459.68"/>
    <n v="344.2"/>
    <n v="115.48"/>
    <n v="0.25121823877479987"/>
    <x v="4"/>
    <x v="1"/>
    <x v="2"/>
    <x v="403"/>
    <x v="0"/>
    <s v="Weekend"/>
  </r>
  <r>
    <s v="INV101911"/>
    <x v="122"/>
    <s v="CUST0477"/>
    <s v="Malathi Gupta"/>
    <x v="0"/>
    <s v="PRD035"/>
    <x v="29"/>
    <x v="1"/>
    <x v="87"/>
    <s v="FreshMart Ahmedabad Hub"/>
    <x v="1"/>
    <n v="817396"/>
    <n v="5.5767339208902412E-3"/>
    <s v="EMP0149"/>
    <s v="Venkat Nathan"/>
    <s v="Billing"/>
    <n v="8"/>
    <n v="569.79999999999995"/>
    <n v="0"/>
    <n v="0"/>
    <n v="4558.3999999999996"/>
    <n v="3118.4"/>
    <n v="1440"/>
    <n v="0.31590031590031592"/>
    <x v="4"/>
    <x v="1"/>
    <x v="2"/>
    <x v="466"/>
    <x v="1"/>
    <s v="Weekday"/>
  </r>
  <r>
    <s v="INV101913"/>
    <x v="192"/>
    <s v="CUST0035"/>
    <s v="Balamurugan Sharma"/>
    <x v="0"/>
    <s v="PRD028"/>
    <x v="48"/>
    <x v="1"/>
    <x v="90"/>
    <s v="FreshMart Mysuru Complex"/>
    <x v="0"/>
    <n v="433000"/>
    <n v="6.7347575057736721E-3"/>
    <s v="EMP0222"/>
    <s v="Poornima Rao"/>
    <s v="Inventory"/>
    <n v="6"/>
    <n v="422.63"/>
    <n v="0"/>
    <n v="0"/>
    <n v="2916.15"/>
    <n v="1859.88"/>
    <n v="1056.27"/>
    <n v="0.36221387788693993"/>
    <x v="4"/>
    <x v="1"/>
    <x v="0"/>
    <x v="336"/>
    <x v="2"/>
    <s v="Weekend"/>
  </r>
  <r>
    <s v="INV101919"/>
    <x v="298"/>
    <s v="CUST0461"/>
    <s v="Prakash Achari"/>
    <x v="0"/>
    <s v="PRD044"/>
    <x v="113"/>
    <x v="12"/>
    <x v="129"/>
    <s v="FreshMart Kanpur Colony"/>
    <x v="2"/>
    <n v="4727024"/>
    <n v="2.6564916954092049E-4"/>
    <s v="EMP0047"/>
    <s v="Sundar Gounder"/>
    <s v="Store Manager"/>
    <n v="6"/>
    <n v="261.61"/>
    <n v="20"/>
    <n v="313.93"/>
    <n v="1255.73"/>
    <n v="1249.32"/>
    <n v="6.41"/>
    <n v="5.1046005112564009E-3"/>
    <x v="4"/>
    <x v="1"/>
    <x v="1"/>
    <x v="430"/>
    <x v="2"/>
    <s v="Weekday"/>
  </r>
  <r>
    <s v="INV101924"/>
    <x v="102"/>
    <s v="CUST0517"/>
    <s v="Tamil Varma"/>
    <x v="1"/>
    <s v="PRD085"/>
    <x v="117"/>
    <x v="8"/>
    <x v="119"/>
    <s v="FreshMart Lucknow Main Road"/>
    <x v="2"/>
    <n v="520611"/>
    <n v="3.7418533223462433E-3"/>
    <s v="EMP0161"/>
    <s v="Lokesh Venkataraman"/>
    <s v="Inventory"/>
    <n v="5"/>
    <n v="389.61"/>
    <n v="0"/>
    <n v="0"/>
    <n v="1948.05"/>
    <n v="1680.35"/>
    <n v="267.7"/>
    <n v="0.13741947075280408"/>
    <x v="4"/>
    <x v="1"/>
    <x v="1"/>
    <x v="371"/>
    <x v="0"/>
    <s v="Weekday"/>
  </r>
  <r>
    <s v="INV101938"/>
    <x v="41"/>
    <s v="CUST0206"/>
    <s v="Devi Venkataraman"/>
    <x v="0"/>
    <s v="PRD111"/>
    <x v="3"/>
    <x v="3"/>
    <x v="152"/>
    <s v="FreshMart Kolkata Main Road"/>
    <x v="3"/>
    <n v="513656"/>
    <n v="2.7152023922625262E-3"/>
    <s v="EMP0019"/>
    <s v="Missing Employee Name"/>
    <s v="Sales"/>
    <n v="7"/>
    <n v="249.05"/>
    <n v="20"/>
    <n v="348.67"/>
    <n v="1394.68"/>
    <n v="1336.3"/>
    <n v="58.38"/>
    <n v="4.1859064444890584E-2"/>
    <x v="4"/>
    <x v="1"/>
    <x v="1"/>
    <x v="467"/>
    <x v="0"/>
    <s v="Weekday"/>
  </r>
  <r>
    <s v="INV101942"/>
    <x v="257"/>
    <s v="CUST0264"/>
    <s v="Kavya Sharma"/>
    <x v="0"/>
    <s v="PRD021"/>
    <x v="15"/>
    <x v="0"/>
    <x v="161"/>
    <s v="FreshMart Ahmedabad Junction"/>
    <x v="1"/>
    <n v="594561"/>
    <n v="2.0783401534913993E-4"/>
    <s v="EMP0089"/>
    <s v="Kalpana Balan"/>
    <s v="Cashier"/>
    <n v="3"/>
    <n v="41.19"/>
    <n v="0"/>
    <n v="0"/>
    <n v="123.57"/>
    <n v="97.2"/>
    <n v="26.37"/>
    <n v="0.21340131099781504"/>
    <x v="4"/>
    <x v="1"/>
    <x v="1"/>
    <x v="411"/>
    <x v="2"/>
    <s v="Weekday"/>
  </r>
  <r>
    <s v="INV101949"/>
    <x v="130"/>
    <s v="CUST0159"/>
    <s v="Usha Naicker"/>
    <x v="1"/>
    <s v="PRD026"/>
    <x v="99"/>
    <x v="1"/>
    <x v="144"/>
    <s v="FreshMart Pune Towers"/>
    <x v="1"/>
    <n v="531978"/>
    <n v="3.0289974397437486E-3"/>
    <s v="EMP0201"/>
    <s v="Bharath Reddy"/>
    <s v="Sales"/>
    <n v="5"/>
    <n v="329.69"/>
    <n v="15"/>
    <n v="247.27"/>
    <n v="1611.36"/>
    <n v="1236.25"/>
    <n v="375.11"/>
    <n v="0.2327909343660014"/>
    <x v="4"/>
    <x v="1"/>
    <x v="1"/>
    <x v="468"/>
    <x v="2"/>
    <s v="Weekend"/>
  </r>
  <r>
    <s v="INV101975"/>
    <x v="110"/>
    <s v="CUST0181"/>
    <s v="Ashok Krishnan"/>
    <x v="1"/>
    <s v="PRD087"/>
    <x v="19"/>
    <x v="8"/>
    <x v="2"/>
    <s v="FreshMart Bengaluru Plaza"/>
    <x v="0"/>
    <n v="1059131"/>
    <n v="6.7309898397837476E-5"/>
    <s v="EMP0005"/>
    <s v="Harini Sekar"/>
    <s v="Inventory"/>
    <n v="1"/>
    <n v="71.290000000000006"/>
    <n v="0"/>
    <n v="0"/>
    <n v="71.290000000000006"/>
    <n v="59.37"/>
    <n v="11.92"/>
    <n v="0.16720437649039135"/>
    <x v="4"/>
    <x v="1"/>
    <x v="1"/>
    <x v="176"/>
    <x v="2"/>
    <s v="Weekday"/>
  </r>
  <r>
    <s v="INV102004"/>
    <x v="48"/>
    <s v="CUST0580"/>
    <s v="Eswari Nathan"/>
    <x v="2"/>
    <s v="PRD109"/>
    <x v="93"/>
    <x v="3"/>
    <x v="34"/>
    <s v="FreshMart Kochi Circle"/>
    <x v="0"/>
    <n v="4405163"/>
    <n v="8.2482759434781419E-5"/>
    <s v="EMP0158"/>
    <s v="Kavya Varma"/>
    <s v="Sales"/>
    <n v="2"/>
    <n v="157.97999999999999"/>
    <n v="0"/>
    <n v="0"/>
    <n v="363.35"/>
    <n v="275.89999999999998"/>
    <n v="87.45"/>
    <n v="0.24067703316361633"/>
    <x v="4"/>
    <x v="1"/>
    <x v="1"/>
    <x v="391"/>
    <x v="0"/>
    <s v="Weekend"/>
  </r>
  <r>
    <s v="INV102006"/>
    <x v="142"/>
    <s v="CUST0400"/>
    <s v="Meena Prabhu"/>
    <x v="2"/>
    <s v="PRD017"/>
    <x v="27"/>
    <x v="0"/>
    <x v="164"/>
    <s v="FreshMart Mumbai Complex"/>
    <x v="1"/>
    <n v="797202"/>
    <n v="4.6604248358634318E-4"/>
    <s v="EMP0180"/>
    <s v="Venkat Balan"/>
    <s v="Billing"/>
    <n v="1"/>
    <n v="464.41"/>
    <n v="20"/>
    <n v="92.88"/>
    <n v="371.53"/>
    <n v="397.69"/>
    <n v="-26.16"/>
    <n v="-7.041154146367723E-2"/>
    <x v="4"/>
    <x v="1"/>
    <x v="1"/>
    <x v="469"/>
    <x v="0"/>
    <s v="Weekday"/>
  </r>
  <r>
    <s v="INV102008"/>
    <x v="21"/>
    <s v="CUST0072"/>
    <s v="Vijay Chandran"/>
    <x v="0"/>
    <s v="PRD118"/>
    <x v="117"/>
    <x v="6"/>
    <x v="83"/>
    <s v="FreshMart Pune Enclave"/>
    <x v="1"/>
    <n v="2124862"/>
    <n v="3.5198050508691858E-4"/>
    <s v="EMP0196"/>
    <s v="Elango Sekar"/>
    <s v="Operations"/>
    <n v="4"/>
    <n v="162.59"/>
    <n v="0"/>
    <n v="0"/>
    <n v="747.91"/>
    <n v="550.55999999999995"/>
    <n v="197.35"/>
    <n v="0.26386864729713466"/>
    <x v="4"/>
    <x v="1"/>
    <x v="1"/>
    <x v="69"/>
    <x v="0"/>
    <s v="Weekend"/>
  </r>
  <r>
    <s v="INV102011"/>
    <x v="109"/>
    <s v="CUST0564"/>
    <s v="Kannan Raj"/>
    <x v="0"/>
    <s v="PRD035"/>
    <x v="29"/>
    <x v="1"/>
    <x v="14"/>
    <s v="FreshMart Bengaluru Circle"/>
    <x v="0"/>
    <n v="926537"/>
    <n v="4.0705767821468545E-3"/>
    <s v="EMP0267"/>
    <s v="Ashok Pillai"/>
    <s v="HR"/>
    <n v="6"/>
    <n v="546.6"/>
    <n v="0"/>
    <n v="0"/>
    <n v="3771.54"/>
    <n v="2338.8000000000002"/>
    <n v="1432.74"/>
    <n v="0.37988195803305813"/>
    <x v="4"/>
    <x v="1"/>
    <x v="1"/>
    <x v="470"/>
    <x v="2"/>
    <s v="Weekend"/>
  </r>
  <r>
    <s v="INV102014"/>
    <x v="186"/>
    <s v="CUST0093"/>
    <s v="Prakash Menon"/>
    <x v="1"/>
    <s v="PRD079"/>
    <x v="28"/>
    <x v="2"/>
    <x v="54"/>
    <s v="FreshMart Pune Extension"/>
    <x v="1"/>
    <n v="2151660"/>
    <n v="5.5783906379260658E-4"/>
    <s v="EMP0013"/>
    <s v="Gokul Achari"/>
    <s v="Billing"/>
    <n v="4"/>
    <n v="260.93"/>
    <n v="0"/>
    <n v="0"/>
    <n v="1200.28"/>
    <n v="776.24"/>
    <n v="424.04"/>
    <n v="0.35328423367880829"/>
    <x v="4"/>
    <x v="1"/>
    <x v="2"/>
    <x v="266"/>
    <x v="0"/>
    <s v="Weekend"/>
  </r>
  <r>
    <s v="INV102023"/>
    <x v="299"/>
    <s v="CUST0078"/>
    <s v="Eswari Balan"/>
    <x v="1"/>
    <s v="PRD033"/>
    <x v="13"/>
    <x v="1"/>
    <x v="104"/>
    <s v="FreshMart Salem Complex"/>
    <x v="0"/>
    <n v="4677332"/>
    <n v="1.4433014376571943E-4"/>
    <s v="EMP0247"/>
    <s v="Sudha Balan"/>
    <s v="Sales"/>
    <n v="3"/>
    <n v="217.42"/>
    <n v="10"/>
    <n v="65.23"/>
    <n v="675.08"/>
    <n v="531.09"/>
    <n v="143.99"/>
    <n v="0.21329323931978433"/>
    <x v="4"/>
    <x v="1"/>
    <x v="2"/>
    <x v="471"/>
    <x v="1"/>
    <s v="Weekend"/>
  </r>
  <r>
    <s v="INV102024"/>
    <x v="46"/>
    <s v="CUST0223"/>
    <s v="Gopal Velan"/>
    <x v="0"/>
    <s v="PRD137"/>
    <x v="120"/>
    <x v="7"/>
    <x v="63"/>
    <s v="FreshMart Ahmedabad Complex"/>
    <x v="0"/>
    <n v="1058381"/>
    <n v="2.4045121747272484E-3"/>
    <s v="EMP0313"/>
    <s v="Lokesh Varma"/>
    <s v="HR"/>
    <n v="5"/>
    <n v="442.59"/>
    <n v="0"/>
    <n v="0"/>
    <n v="2544.89"/>
    <n v="1759.35"/>
    <n v="785.54"/>
    <n v="0.30867345936366603"/>
    <x v="4"/>
    <x v="1"/>
    <x v="0"/>
    <x v="80"/>
    <x v="0"/>
    <s v="Weekend"/>
  </r>
  <r>
    <s v="INV102025"/>
    <x v="103"/>
    <s v="CUST0225"/>
    <s v="Raghav Naicker"/>
    <x v="1"/>
    <s v="PRD054"/>
    <x v="75"/>
    <x v="5"/>
    <x v="59"/>
    <s v="FreshMart Mysuru Square"/>
    <x v="0"/>
    <n v="4282083"/>
    <n v="1.2380890328375231E-4"/>
    <s v="EMP0204"/>
    <s v="Ramesh Murugan"/>
    <s v="Inventory"/>
    <n v="1"/>
    <n v="530.16"/>
    <n v="0"/>
    <n v="0"/>
    <n v="530.16"/>
    <n v="379.19"/>
    <n v="150.97"/>
    <n v="0.28476309038780745"/>
    <x v="4"/>
    <x v="1"/>
    <x v="1"/>
    <x v="472"/>
    <x v="2"/>
    <s v="Weekday"/>
  </r>
  <r>
    <s v="INV102028"/>
    <x v="88"/>
    <s v="CUST0190"/>
    <s v="Jaya Kumar"/>
    <x v="2"/>
    <s v="PRD042"/>
    <x v="143"/>
    <x v="12"/>
    <x v="36"/>
    <s v="FreshMart Lucknow Square"/>
    <x v="2"/>
    <n v="4185591"/>
    <n v="1.061952780383941E-4"/>
    <s v="EMP0292"/>
    <s v="Deepa Gupta"/>
    <s v="Inventory"/>
    <n v="1"/>
    <n v="444.49"/>
    <n v="0"/>
    <n v="0"/>
    <n v="444.49"/>
    <n v="374.48"/>
    <n v="70.010000000000005"/>
    <n v="0.15750635559855117"/>
    <x v="4"/>
    <x v="1"/>
    <x v="2"/>
    <x v="425"/>
    <x v="0"/>
    <s v="Weekday"/>
  </r>
  <r>
    <s v="INV102029"/>
    <x v="72"/>
    <s v="CUST0544"/>
    <s v="Divya Raj"/>
    <x v="1"/>
    <s v="PRD054"/>
    <x v="75"/>
    <x v="5"/>
    <x v="63"/>
    <s v="FreshMart Ahmedabad Complex"/>
    <x v="0"/>
    <n v="1058381"/>
    <n v="1.7281583853073705E-3"/>
    <s v="EMP0024"/>
    <s v="Bhavani Kumar"/>
    <s v="Cashier"/>
    <n v="3"/>
    <n v="530.16"/>
    <n v="0"/>
    <n v="0"/>
    <n v="1829.05"/>
    <n v="1137.57"/>
    <n v="691.48"/>
    <n v="0.37805418113228179"/>
    <x v="4"/>
    <x v="1"/>
    <x v="1"/>
    <x v="185"/>
    <x v="0"/>
    <s v="Weekend"/>
  </r>
  <r>
    <s v="INV102030"/>
    <x v="257"/>
    <s v="CUST0020"/>
    <s v="Ilango Murugan"/>
    <x v="2"/>
    <s v="PRD095"/>
    <x v="18"/>
    <x v="4"/>
    <x v="29"/>
    <s v="FreshMart Ahmedabad Hub"/>
    <x v="0"/>
    <n v="489039"/>
    <n v="1.3154370101362058E-4"/>
    <s v="EMP0123"/>
    <s v="Sundar Sharma"/>
    <s v="Cashier"/>
    <n v="1"/>
    <n v="75.680000000000007"/>
    <n v="15"/>
    <n v="11.35"/>
    <n v="64.33"/>
    <n v="62.14"/>
    <n v="2.19"/>
    <n v="3.4043214674335458E-2"/>
    <x v="4"/>
    <x v="1"/>
    <x v="2"/>
    <x v="473"/>
    <x v="0"/>
    <s v="Weekday"/>
  </r>
  <r>
    <s v="INV102040"/>
    <x v="255"/>
    <s v="CUST0490"/>
    <s v="Hema Gounder"/>
    <x v="0"/>
    <s v="PRD028"/>
    <x v="48"/>
    <x v="1"/>
    <x v="167"/>
    <s v="FreshMart Patna Square"/>
    <x v="3"/>
    <n v="888080"/>
    <n v="1.6025245473380778E-3"/>
    <s v="EMP0043"/>
    <s v="Suresh Reddy"/>
    <s v="Cashier"/>
    <n v="4"/>
    <n v="418.58"/>
    <n v="15"/>
    <n v="251.15"/>
    <n v="1423.17"/>
    <n v="1239.92"/>
    <n v="183.25"/>
    <n v="0.12876184854936515"/>
    <x v="4"/>
    <x v="1"/>
    <x v="1"/>
    <x v="235"/>
    <x v="2"/>
    <s v="Weekday"/>
  </r>
  <r>
    <s v="INV102044"/>
    <x v="127"/>
    <s v="CUST0543"/>
    <s v="Gopal Menon"/>
    <x v="0"/>
    <s v="PRD041"/>
    <x v="135"/>
    <x v="12"/>
    <x v="85"/>
    <s v="FreshMart Mysuru Market"/>
    <x v="0"/>
    <n v="577743"/>
    <n v="2.7713187351469425E-3"/>
    <s v="EMP0184"/>
    <s v="Deepa Subramaniam"/>
    <s v="Sales"/>
    <n v="7"/>
    <n v="228.73"/>
    <n v="0"/>
    <n v="0"/>
    <n v="1601.11"/>
    <n v="1327.83"/>
    <n v="273.27999999999997"/>
    <n v="0.17068158964718227"/>
    <x v="4"/>
    <x v="1"/>
    <x v="2"/>
    <x v="474"/>
    <x v="0"/>
    <s v="Weekday"/>
  </r>
  <r>
    <s v="INV102045"/>
    <x v="46"/>
    <s v="CUST0017"/>
    <s v="Ashok Nair"/>
    <x v="1"/>
    <s v="PRD012"/>
    <x v="61"/>
    <x v="9"/>
    <x v="10"/>
    <s v="FreshMart Salem Main Road"/>
    <x v="0"/>
    <n v="838760"/>
    <n v="3.5255853879536457E-3"/>
    <s v="EMP0300"/>
    <s v="Thiru Raj"/>
    <s v="Sales"/>
    <n v="5"/>
    <n v="541.35"/>
    <n v="5"/>
    <n v="135.34"/>
    <n v="2957.12"/>
    <n v="1682"/>
    <n v="1275.1199999999999"/>
    <n v="0.43120333297262198"/>
    <x v="4"/>
    <x v="1"/>
    <x v="1"/>
    <x v="80"/>
    <x v="0"/>
    <s v="Weekend"/>
  </r>
  <r>
    <s v="INV102046"/>
    <x v="224"/>
    <s v="CUST0657"/>
    <s v="Devi Pandian"/>
    <x v="1"/>
    <s v="PRD049"/>
    <x v="126"/>
    <x v="5"/>
    <x v="133"/>
    <s v="FreshMart Coimbatore Circle"/>
    <x v="0"/>
    <n v="2118448"/>
    <n v="1.680333904820888E-4"/>
    <s v="EMP0051"/>
    <s v="Thenmozhi Prabhu"/>
    <s v="Billing"/>
    <n v="1"/>
    <n v="418.79"/>
    <n v="15"/>
    <n v="62.82"/>
    <n v="355.97"/>
    <n v="308.94"/>
    <n v="47.03"/>
    <n v="0.13211787510183443"/>
    <x v="4"/>
    <x v="1"/>
    <x v="2"/>
    <x v="475"/>
    <x v="2"/>
    <s v="Weekday"/>
  </r>
  <r>
    <s v="INV102047"/>
    <x v="87"/>
    <s v="CUST0340"/>
    <s v="Anand Prabhu"/>
    <x v="0"/>
    <s v="PRD108"/>
    <x v="12"/>
    <x v="3"/>
    <x v="99"/>
    <s v="FreshMart Salem Extension"/>
    <x v="0"/>
    <n v="476658"/>
    <n v="1.9025590675075211E-3"/>
    <s v="EMP0229"/>
    <s v="Udhay Sekar"/>
    <s v="Sales"/>
    <n v="3"/>
    <n v="318.2"/>
    <n v="5"/>
    <n v="47.73"/>
    <n v="906.87"/>
    <n v="779.79"/>
    <n v="127.08"/>
    <n v="0.14013033841675213"/>
    <x v="4"/>
    <x v="1"/>
    <x v="0"/>
    <x v="83"/>
    <x v="1"/>
    <s v="Weekday"/>
  </r>
  <r>
    <s v="INV102057"/>
    <x v="85"/>
    <s v="CUST0046"/>
    <s v="Kishore Murugan"/>
    <x v="0"/>
    <s v="PRD018"/>
    <x v="0"/>
    <x v="0"/>
    <x v="8"/>
    <s v="FreshMart Kochi Plaza"/>
    <x v="0"/>
    <n v="2481146"/>
    <n v="3.5390501002359394E-4"/>
    <s v="EMP0211"/>
    <s v="Tamil Mudaliar"/>
    <s v="Cashier"/>
    <n v="3"/>
    <n v="254.52"/>
    <n v="0"/>
    <n v="0"/>
    <n v="878.09"/>
    <n v="573.6"/>
    <n v="304.49"/>
    <n v="0.34676399913448508"/>
    <x v="4"/>
    <x v="1"/>
    <x v="1"/>
    <x v="158"/>
    <x v="2"/>
    <s v="Weekend"/>
  </r>
  <r>
    <s v="INV102065"/>
    <x v="300"/>
    <s v="CUST0499"/>
    <s v="Rajesh Rao"/>
    <x v="0"/>
    <s v="PRD135"/>
    <x v="77"/>
    <x v="7"/>
    <x v="170"/>
    <s v="FreshMart Surat Nagar"/>
    <x v="1"/>
    <n v="767131"/>
    <n v="2.4782338348991245E-3"/>
    <s v="EMP0327"/>
    <s v="Yogesh Varma"/>
    <s v="Inventory"/>
    <n v="5"/>
    <n v="413.29"/>
    <n v="20"/>
    <n v="413.29"/>
    <n v="1901.13"/>
    <n v="1465.25"/>
    <n v="435.88"/>
    <n v="0.22927416852082708"/>
    <x v="4"/>
    <x v="1"/>
    <x v="1"/>
    <x v="203"/>
    <x v="0"/>
    <s v="Weekend"/>
  </r>
  <r>
    <s v="INV102066"/>
    <x v="82"/>
    <s v="CUST0599"/>
    <s v="Kalpana Subramaniam"/>
    <x v="0"/>
    <s v="PRD027"/>
    <x v="17"/>
    <x v="1"/>
    <x v="15"/>
    <s v="FreshMart Tiruppur Complex"/>
    <x v="0"/>
    <n v="4327607"/>
    <n v="2.189616571005639E-4"/>
    <s v="EMP0283"/>
    <s v="Suresh Pandian"/>
    <s v="Sales"/>
    <n v="6"/>
    <n v="157.93"/>
    <n v="0"/>
    <n v="0"/>
    <n v="947.58"/>
    <n v="641.94000000000005"/>
    <n v="305.64"/>
    <n v="0.32254796428797566"/>
    <x v="4"/>
    <x v="1"/>
    <x v="2"/>
    <x v="266"/>
    <x v="0"/>
    <s v="Weekday"/>
  </r>
  <r>
    <s v="INV102071"/>
    <x v="43"/>
    <s v="CUST0291"/>
    <s v="Revathi Sharma"/>
    <x v="2"/>
    <s v="PRD016"/>
    <x v="34"/>
    <x v="0"/>
    <x v="110"/>
    <s v="FreshMart Madurai Gardens"/>
    <x v="0"/>
    <n v="503493"/>
    <n v="3.5702581763798105E-4"/>
    <s v="EMP0283"/>
    <s v="Suresh Pandian"/>
    <s v="Sales"/>
    <n v="3"/>
    <n v="59.92"/>
    <n v="0"/>
    <n v="0"/>
    <n v="179.76"/>
    <n v="144.44999999999999"/>
    <n v="35.31"/>
    <n v="0.19642857142857145"/>
    <x v="4"/>
    <x v="1"/>
    <x v="1"/>
    <x v="476"/>
    <x v="2"/>
    <s v="Weekday"/>
  </r>
  <r>
    <s v="INV102078"/>
    <x v="30"/>
    <s v="CUST0130"/>
    <s v="Geetha Selvam"/>
    <x v="2"/>
    <s v="PRD071"/>
    <x v="76"/>
    <x v="2"/>
    <x v="119"/>
    <s v="FreshMart Lucknow Main Road"/>
    <x v="2"/>
    <n v="520611"/>
    <n v="4.7173417388414766E-4"/>
    <s v="EMP0117"/>
    <s v="Janani Krishnan"/>
    <s v="Billing"/>
    <n v="4"/>
    <n v="53.39"/>
    <n v="0"/>
    <n v="0"/>
    <n v="245.59"/>
    <n v="172.04"/>
    <n v="73.55"/>
    <n v="0.29948287796734391"/>
    <x v="4"/>
    <x v="1"/>
    <x v="1"/>
    <x v="233"/>
    <x v="2"/>
    <s v="Weekend"/>
  </r>
  <r>
    <s v="INV102084"/>
    <x v="97"/>
    <s v="CUST0130"/>
    <s v="Geetha Selvam"/>
    <x v="2"/>
    <s v="PRD055"/>
    <x v="103"/>
    <x v="5"/>
    <x v="86"/>
    <s v="FreshMart Chennai Junction"/>
    <x v="0"/>
    <n v="544019"/>
    <n v="7.1429490514118073E-4"/>
    <s v="EMP0142"/>
    <s v="Sathish Subramaniam"/>
    <s v="Billing"/>
    <n v="3"/>
    <n v="125.15"/>
    <n v="10"/>
    <n v="37.549999999999997"/>
    <n v="388.59"/>
    <n v="287.10000000000002"/>
    <n v="101.49"/>
    <n v="0.26117501737049331"/>
    <x v="4"/>
    <x v="1"/>
    <x v="1"/>
    <x v="452"/>
    <x v="0"/>
    <s v="Weekend"/>
  </r>
  <r>
    <s v="INV102085"/>
    <x v="232"/>
    <s v="CUST0290"/>
    <s v="Uma Pillai"/>
    <x v="2"/>
    <s v="PRD003"/>
    <x v="57"/>
    <x v="9"/>
    <x v="0"/>
    <s v="FreshMart Mysuru Colony"/>
    <x v="0"/>
    <n v="808240"/>
    <n v="1.3425962585370684E-3"/>
    <s v="EMP0023"/>
    <s v="Jayakumar Gounder"/>
    <s v="Operations"/>
    <n v="2"/>
    <n v="589.75"/>
    <n v="20"/>
    <n v="235.9"/>
    <n v="1085.1400000000001"/>
    <n v="687.3"/>
    <n v="397.84"/>
    <n v="0.36662550454319254"/>
    <x v="4"/>
    <x v="1"/>
    <x v="1"/>
    <x v="261"/>
    <x v="2"/>
    <s v="Weekend"/>
  </r>
  <r>
    <s v="INV102086"/>
    <x v="136"/>
    <s v="CUST0483"/>
    <s v="Deepak Chandran"/>
    <x v="1"/>
    <s v="PRD084"/>
    <x v="118"/>
    <x v="8"/>
    <x v="4"/>
    <s v="FreshMart Hyderabad Towers"/>
    <x v="0"/>
    <n v="1041021"/>
    <n v="5.4284207523191171E-4"/>
    <s v="EMP0099"/>
    <s v="Elango Nair"/>
    <s v="Cashier"/>
    <n v="3"/>
    <n v="221.61"/>
    <n v="15"/>
    <n v="99.72"/>
    <n v="565.11"/>
    <n v="546.51"/>
    <n v="18.600000000000001"/>
    <n v="3.2913945957424223E-2"/>
    <x v="4"/>
    <x v="1"/>
    <x v="1"/>
    <x v="325"/>
    <x v="1"/>
    <s v="Weekday"/>
  </r>
  <r>
    <s v="INV102089"/>
    <x v="157"/>
    <s v="CUST0686"/>
    <s v="Hemalatha Balan"/>
    <x v="0"/>
    <s v="PRD060"/>
    <x v="114"/>
    <x v="11"/>
    <x v="72"/>
    <s v="FreshMart Ahmedabad Heights"/>
    <x v="1"/>
    <n v="442084"/>
    <n v="1.1222527845386849E-3"/>
    <s v="EMP0301"/>
    <s v="Kalpana Prabhu"/>
    <s v="Inventory"/>
    <n v="7"/>
    <n v="78.75"/>
    <n v="10"/>
    <n v="55.12"/>
    <n v="496.13"/>
    <n v="379.75"/>
    <n v="116.38"/>
    <n v="0.23457561526212886"/>
    <x v="4"/>
    <x v="1"/>
    <x v="1"/>
    <x v="300"/>
    <x v="1"/>
    <s v="Weekday"/>
  </r>
  <r>
    <s v="INV102096"/>
    <x v="176"/>
    <s v="CUST0313"/>
    <s v="Thiru Nair"/>
    <x v="2"/>
    <s v="PRD120"/>
    <x v="64"/>
    <x v="6"/>
    <x v="53"/>
    <s v="FreshMart Tiruppur Towers"/>
    <x v="0"/>
    <n v="496445"/>
    <n v="8.6392248889605085E-4"/>
    <s v="EMP0296"/>
    <s v="Vani Venkataraman"/>
    <s v="Billing"/>
    <n v="4"/>
    <n v="109.69"/>
    <n v="15"/>
    <n v="65.81"/>
    <n v="428.89"/>
    <n v="371.84"/>
    <n v="57.05"/>
    <n v="0.13301779010935205"/>
    <x v="4"/>
    <x v="1"/>
    <x v="1"/>
    <x v="107"/>
    <x v="2"/>
    <s v="Weekend"/>
  </r>
  <r>
    <s v="INV102101"/>
    <x v="56"/>
    <s v="CUST0354"/>
    <s v="Hemalatha Gounder"/>
    <x v="1"/>
    <s v="PRD052"/>
    <x v="98"/>
    <x v="5"/>
    <x v="97"/>
    <s v="FreshMart Surat Towers"/>
    <x v="1"/>
    <n v="900644"/>
    <n v="1.0945168124142279E-3"/>
    <s v="EMP0028"/>
    <s v="Thiru Krishnan"/>
    <s v="Sales"/>
    <n v="3"/>
    <n v="328.59"/>
    <n v="0"/>
    <n v="0"/>
    <n v="985.77"/>
    <n v="766.47"/>
    <n v="219.3"/>
    <n v="0.22246568672205486"/>
    <x v="4"/>
    <x v="1"/>
    <x v="1"/>
    <x v="477"/>
    <x v="2"/>
    <s v="Weekday"/>
  </r>
  <r>
    <s v="INV102103"/>
    <x v="109"/>
    <s v="CUST0385"/>
    <s v="Bharath Krishnan"/>
    <x v="2"/>
    <s v="PRD037"/>
    <x v="115"/>
    <x v="12"/>
    <x v="52"/>
    <s v="FreshMart Madurai Arcade"/>
    <x v="0"/>
    <n v="457604"/>
    <n v="2.3427461298415222E-3"/>
    <s v="EMP0297"/>
    <s v="Kishore Naidu"/>
    <s v="Sales"/>
    <n v="4"/>
    <n v="245.32"/>
    <n v="5"/>
    <n v="49.06"/>
    <n v="1072.05"/>
    <n v="837.52"/>
    <n v="234.53"/>
    <n v="0.21876778135348166"/>
    <x v="4"/>
    <x v="1"/>
    <x v="1"/>
    <x v="388"/>
    <x v="0"/>
    <s v="Weekend"/>
  </r>
  <r>
    <s v="INV102106"/>
    <x v="230"/>
    <s v="CUST0420"/>
    <s v="Bharath Mudaliar"/>
    <x v="1"/>
    <s v="PRD097"/>
    <x v="7"/>
    <x v="4"/>
    <x v="162"/>
    <s v="FreshMart Lucknow Arcade"/>
    <x v="2"/>
    <n v="2314617"/>
    <n v="7.5093201164598718E-4"/>
    <s v="EMP0291"/>
    <s v="Sathish Nathan"/>
    <s v="HR"/>
    <n v="5"/>
    <n v="365.92"/>
    <n v="5"/>
    <n v="91.48"/>
    <n v="1738.12"/>
    <n v="1551.9"/>
    <n v="186.22"/>
    <n v="0.10713874761236279"/>
    <x v="4"/>
    <x v="1"/>
    <x v="1"/>
    <x v="478"/>
    <x v="1"/>
    <s v="Weekday"/>
  </r>
  <r>
    <s v="INV102130"/>
    <x v="144"/>
    <s v="CUST0412"/>
    <s v="Kalpana Gounder"/>
    <x v="0"/>
    <s v="PRD029"/>
    <x v="11"/>
    <x v="1"/>
    <x v="137"/>
    <s v="FreshMart Surat Arcade"/>
    <x v="1"/>
    <n v="1016387"/>
    <n v="2.7961986920336445E-3"/>
    <s v="EMP0146"/>
    <s v="Kishore Chettiar"/>
    <s v="Inventory"/>
    <n v="8"/>
    <n v="373.95"/>
    <n v="5"/>
    <n v="149.58000000000001"/>
    <n v="2842.02"/>
    <n v="2089.7600000000002"/>
    <n v="752.26"/>
    <n v="0.2646920148345191"/>
    <x v="4"/>
    <x v="1"/>
    <x v="2"/>
    <x v="479"/>
    <x v="2"/>
    <s v="Weekday"/>
  </r>
  <r>
    <s v="INV100701"/>
    <x v="184"/>
    <s v="CUST0320"/>
    <s v="Sudha Menon"/>
    <x v="1"/>
    <s v="PRD033"/>
    <x v="13"/>
    <x v="1"/>
    <x v="110"/>
    <s v="FreshMart Madurai Gardens"/>
    <x v="0"/>
    <n v="503493"/>
    <n v="3.6705574854069473E-4"/>
    <s v="EMP0248"/>
    <s v="Charulatha Selvam"/>
    <s v="Sales"/>
    <n v="1"/>
    <n v="217.42"/>
    <n v="15"/>
    <n v="32.61"/>
    <n v="184.81"/>
    <n v="177.03"/>
    <n v="7.78"/>
    <n v="4.2097289107732264E-2"/>
    <x v="4"/>
    <x v="1"/>
    <x v="2"/>
    <x v="296"/>
    <x v="0"/>
    <s v="Weekday"/>
  </r>
  <r>
    <s v="INV102139"/>
    <x v="178"/>
    <s v="CUST0279"/>
    <s v="Ramesh Devi"/>
    <x v="0"/>
    <s v="PRD050"/>
    <x v="40"/>
    <x v="5"/>
    <x v="17"/>
    <s v="FreshMart Coimbatore Heights"/>
    <x v="0"/>
    <n v="5159296"/>
    <n v="7.1845073436375823E-5"/>
    <s v="EMP0143"/>
    <s v="Chitra Prabhu"/>
    <s v="Sales"/>
    <n v="6"/>
    <n v="53.72"/>
    <n v="0"/>
    <n v="0"/>
    <n v="370.67"/>
    <n v="224.88"/>
    <n v="145.79"/>
    <n v="0.39331480832006904"/>
    <x v="4"/>
    <x v="1"/>
    <x v="1"/>
    <x v="480"/>
    <x v="2"/>
    <s v="Weekend"/>
  </r>
  <r>
    <s v="INV102143"/>
    <x v="276"/>
    <s v="CUST0200"/>
    <s v="Karthik Achari"/>
    <x v="0"/>
    <s v="PRD103"/>
    <x v="33"/>
    <x v="4"/>
    <x v="38"/>
    <s v="FreshMart Lucknow Extension"/>
    <x v="2"/>
    <n v="562953"/>
    <n v="4.9665602634678205E-3"/>
    <s v="EMP0127"/>
    <s v="Kannan Mudaliar"/>
    <s v="Sales"/>
    <n v="7"/>
    <n v="399.42"/>
    <n v="0"/>
    <n v="0"/>
    <n v="2795.94"/>
    <n v="2123.87"/>
    <n v="672.07"/>
    <n v="0.24037354163537131"/>
    <x v="4"/>
    <x v="1"/>
    <x v="2"/>
    <x v="110"/>
    <x v="1"/>
    <s v="Weekday"/>
  </r>
  <r>
    <s v="INV102149"/>
    <x v="79"/>
    <s v="CUST0680"/>
    <s v="Lokesh Chandran"/>
    <x v="1"/>
    <s v="PRD068"/>
    <x v="83"/>
    <x v="11"/>
    <x v="89"/>
    <s v="FreshMart Salem Bypass"/>
    <x v="0"/>
    <n v="5200952"/>
    <n v="8.036221061067281E-5"/>
    <s v="EMP0115"/>
    <s v="Vasanth Menon"/>
    <s v="Store Manager"/>
    <n v="2"/>
    <n v="232.2"/>
    <n v="10"/>
    <n v="46.44"/>
    <n v="417.96"/>
    <n v="321.95999999999998"/>
    <n v="96"/>
    <n v="0.22968705139247775"/>
    <x v="4"/>
    <x v="1"/>
    <x v="2"/>
    <x v="167"/>
    <x v="0"/>
    <s v="Weekday"/>
  </r>
  <r>
    <s v="INV102157"/>
    <x v="284"/>
    <s v="CUST0479"/>
    <s v="Hariharan Raj"/>
    <x v="2"/>
    <s v="PRD103"/>
    <x v="33"/>
    <x v="4"/>
    <x v="169"/>
    <s v="FreshMart Lucknow Junction"/>
    <x v="2"/>
    <n v="4459489"/>
    <n v="3.1899618992220854E-4"/>
    <s v="EMP0168"/>
    <s v="Sudha Sekar"/>
    <s v="Cashier"/>
    <n v="4"/>
    <n v="355.64"/>
    <n v="0"/>
    <n v="0"/>
    <n v="1422.56"/>
    <n v="1213.6400000000001"/>
    <n v="208.92"/>
    <n v="0.14686199527612193"/>
    <x v="4"/>
    <x v="1"/>
    <x v="1"/>
    <x v="338"/>
    <x v="3"/>
    <s v="Weekday"/>
  </r>
  <r>
    <s v="INV102158"/>
    <x v="159"/>
    <s v="CUST0680"/>
    <s v="Lokesh Chandran"/>
    <x v="1"/>
    <s v="PRD087"/>
    <x v="19"/>
    <x v="8"/>
    <x v="111"/>
    <s v="FreshMart Nagpur Arcade"/>
    <x v="1"/>
    <n v="1069200"/>
    <n v="3.8338945005611676E-4"/>
    <s v="EMP0139"/>
    <s v="Balamurugan Devi"/>
    <s v="Operations"/>
    <n v="5"/>
    <n v="71.290000000000006"/>
    <n v="0"/>
    <n v="0"/>
    <n v="409.92"/>
    <n v="296.85000000000002"/>
    <n v="113.07"/>
    <n v="0.27583430913348944"/>
    <x v="4"/>
    <x v="1"/>
    <x v="2"/>
    <x v="120"/>
    <x v="2"/>
    <s v="Weekend"/>
  </r>
  <r>
    <s v="INV102164"/>
    <x v="22"/>
    <s v="CUST0220"/>
    <s v="Mala Gupta"/>
    <x v="2"/>
    <s v="PRD082"/>
    <x v="25"/>
    <x v="8"/>
    <x v="31"/>
    <s v="FreshMart Nagpur Junction"/>
    <x v="1"/>
    <n v="1048283"/>
    <n v="5.999143361096192E-4"/>
    <s v="EMP0098"/>
    <s v="Dhanya Balan"/>
    <s v="Inventory"/>
    <n v="3"/>
    <n v="232.92"/>
    <n v="10"/>
    <n v="69.88"/>
    <n v="628.88"/>
    <n v="577.23"/>
    <n v="51.65"/>
    <n v="8.2130136114998087E-2"/>
    <x v="4"/>
    <x v="1"/>
    <x v="2"/>
    <x v="324"/>
    <x v="2"/>
    <s v="Weekday"/>
  </r>
  <r>
    <s v="INV102165"/>
    <x v="235"/>
    <s v="CUST0677"/>
    <s v="Kamala Naidu"/>
    <x v="0"/>
    <s v="PRD025"/>
    <x v="1"/>
    <x v="1"/>
    <x v="114"/>
    <s v="FreshMart Bengaluru Junction"/>
    <x v="0"/>
    <n v="4116030"/>
    <n v="7.3841055580255741E-4"/>
    <s v="EMP0163"/>
    <s v="Revathi Raj"/>
    <s v="Cashier"/>
    <n v="8"/>
    <n v="388.66"/>
    <n v="15"/>
    <n v="466.39"/>
    <n v="3039.32"/>
    <n v="2287.1999999999998"/>
    <n v="752.12"/>
    <n v="0.24746324835818537"/>
    <x v="4"/>
    <x v="1"/>
    <x v="1"/>
    <x v="347"/>
    <x v="0"/>
    <s v="Weekend"/>
  </r>
  <r>
    <s v="INV102171"/>
    <x v="145"/>
    <s v="CUST0600"/>
    <s v="Anitha Reddy"/>
    <x v="0"/>
    <s v="PRD105"/>
    <x v="68"/>
    <x v="3"/>
    <x v="8"/>
    <s v="FreshMart Kochi Plaza"/>
    <x v="0"/>
    <n v="2481146"/>
    <n v="3.9923486969327881E-4"/>
    <s v="EMP0159"/>
    <s v="Devi Gupta"/>
    <s v="Store Manager"/>
    <n v="6"/>
    <n v="143.56"/>
    <n v="0"/>
    <n v="0"/>
    <n v="990.56"/>
    <n v="703.62"/>
    <n v="286.94"/>
    <n v="0.28967452753997741"/>
    <x v="4"/>
    <x v="1"/>
    <x v="2"/>
    <x v="245"/>
    <x v="2"/>
    <s v="Weekend"/>
  </r>
  <r>
    <s v="INV102177"/>
    <x v="153"/>
    <s v="CUST0406"/>
    <s v="Gopal Naidu"/>
    <x v="0"/>
    <s v="PRD115"/>
    <x v="20"/>
    <x v="3"/>
    <x v="149"/>
    <s v="FreshMart Chennai Main Road"/>
    <x v="0"/>
    <n v="579392"/>
    <n v="2.3095762454434995E-3"/>
    <s v="EMP0067"/>
    <s v="Chandran Nair"/>
    <s v="Sales"/>
    <n v="3"/>
    <n v="387.87"/>
    <n v="0"/>
    <n v="0"/>
    <n v="1338.15"/>
    <n v="959.73"/>
    <n v="378.42"/>
    <n v="0.28279340881067144"/>
    <x v="4"/>
    <x v="1"/>
    <x v="1"/>
    <x v="378"/>
    <x v="1"/>
    <s v="Weekend"/>
  </r>
  <r>
    <s v="INV102179"/>
    <x v="97"/>
    <s v="CUST0487"/>
    <s v="Dhanya Murugan"/>
    <x v="2"/>
    <s v="PRD027"/>
    <x v="17"/>
    <x v="1"/>
    <x v="113"/>
    <s v="FreshMart Bengaluru Enclave"/>
    <x v="0"/>
    <n v="569084"/>
    <n v="5.0637515727028001E-4"/>
    <s v="EMP0341"/>
    <s v="Indira Chandran"/>
    <s v="Billing"/>
    <n v="2"/>
    <n v="139.21"/>
    <n v="10"/>
    <n v="27.84"/>
    <n v="288.17"/>
    <n v="213.98"/>
    <n v="74.19"/>
    <n v="0.25745219835513755"/>
    <x v="4"/>
    <x v="1"/>
    <x v="1"/>
    <x v="481"/>
    <x v="1"/>
    <s v="Weekend"/>
  </r>
  <r>
    <s v="INV102185"/>
    <x v="301"/>
    <s v="CUST0546"/>
    <s v="Balaji Sekar"/>
    <x v="1"/>
    <s v="PRD002"/>
    <x v="95"/>
    <x v="9"/>
    <x v="121"/>
    <s v="FreshMart Erode Crossing"/>
    <x v="0"/>
    <n v="794126"/>
    <n v="2.357459647461486E-3"/>
    <s v="EMP0230"/>
    <s v="Lokesh Reddy"/>
    <s v="Sales"/>
    <n v="5"/>
    <n v="440.5"/>
    <n v="15"/>
    <n v="330.38"/>
    <n v="1872.12"/>
    <n v="1270.25"/>
    <n v="601.87"/>
    <n v="0.32149114373010279"/>
    <x v="4"/>
    <x v="1"/>
    <x v="1"/>
    <x v="482"/>
    <x v="0"/>
    <s v="Weekday"/>
  </r>
  <r>
    <s v="INV102194"/>
    <x v="141"/>
    <s v="CUST0664"/>
    <s v="Chandran Prabhu"/>
    <x v="1"/>
    <s v="PRD123"/>
    <x v="65"/>
    <x v="6"/>
    <x v="53"/>
    <s v="FreshMart Tiruppur Towers"/>
    <x v="0"/>
    <n v="496445"/>
    <n v="1.4037405956349646E-3"/>
    <s v="EMP0296"/>
    <s v="Vani Venkataraman"/>
    <s v="Billing"/>
    <n v="4"/>
    <n v="183.39"/>
    <n v="5"/>
    <n v="36.68"/>
    <n v="696.88"/>
    <n v="633.72"/>
    <n v="63.16"/>
    <n v="9.0632533578234406E-2"/>
    <x v="4"/>
    <x v="0"/>
    <x v="1"/>
    <x v="483"/>
    <x v="0"/>
    <s v="Weekday"/>
  </r>
  <r>
    <s v="INV102207"/>
    <x v="109"/>
    <s v="CUST0082"/>
    <s v="Kavya Raj"/>
    <x v="0"/>
    <s v="PRD097"/>
    <x v="7"/>
    <x v="4"/>
    <x v="110"/>
    <s v="FreshMart Madurai Gardens"/>
    <x v="0"/>
    <n v="503493"/>
    <n v="6.0781182657951554E-3"/>
    <s v="EMP0042"/>
    <s v="Nirmala Venkataraman"/>
    <s v="Sales"/>
    <n v="7"/>
    <n v="380.16"/>
    <n v="0"/>
    <n v="0"/>
    <n v="3060.29"/>
    <n v="2172.66"/>
    <n v="887.63"/>
    <n v="0.29004767522032227"/>
    <x v="4"/>
    <x v="1"/>
    <x v="1"/>
    <x v="484"/>
    <x v="2"/>
    <s v="Weekend"/>
  </r>
  <r>
    <s v="INV102217"/>
    <x v="4"/>
    <s v="CUST0066"/>
    <s v="Bhavani Sharma"/>
    <x v="1"/>
    <s v="PRD118"/>
    <x v="117"/>
    <x v="6"/>
    <x v="55"/>
    <s v="FreshMart Ahmedabad Gardens"/>
    <x v="1"/>
    <n v="1952402"/>
    <n v="3.1868436930509189E-4"/>
    <s v="EMP0177"/>
    <s v="Raghav Iyer"/>
    <s v="Store Manager"/>
    <n v="5"/>
    <n v="155.55000000000001"/>
    <n v="20"/>
    <n v="155.55000000000001"/>
    <n v="622.20000000000005"/>
    <n v="688.2"/>
    <n v="-66"/>
    <n v="-0.1060752169720347"/>
    <x v="4"/>
    <x v="1"/>
    <x v="1"/>
    <x v="332"/>
    <x v="2"/>
    <s v="Weekday"/>
  </r>
  <r>
    <s v="INV102248"/>
    <x v="241"/>
    <s v="CUST0611"/>
    <s v="Vasanth Iyer"/>
    <x v="0"/>
    <s v="PRD074"/>
    <x v="2"/>
    <x v="2"/>
    <x v="68"/>
    <s v="FreshMart Kochi Bypass"/>
    <x v="0"/>
    <n v="4616552"/>
    <n v="3.7628082603640117E-4"/>
    <s v="EMP0067"/>
    <s v="Chandran Nair"/>
    <s v="Sales"/>
    <n v="4"/>
    <n v="434.28"/>
    <n v="0"/>
    <n v="0"/>
    <n v="1737.12"/>
    <n v="1257.04"/>
    <n v="480.08"/>
    <n v="0.27636547849313808"/>
    <x v="4"/>
    <x v="1"/>
    <x v="2"/>
    <x v="485"/>
    <x v="0"/>
    <s v="Weekday"/>
  </r>
  <r>
    <s v="INV102257"/>
    <x v="36"/>
    <s v="CUST0082"/>
    <s v="Kavya Raj"/>
    <x v="0"/>
    <s v="PRD033"/>
    <x v="13"/>
    <x v="1"/>
    <x v="171"/>
    <s v="FreshMart Ahmedabad Square"/>
    <x v="1"/>
    <n v="4200752"/>
    <n v="2.3797643850434396E-4"/>
    <s v="EMP0307"/>
    <s v="Kishore Chandran"/>
    <s v="Cashier"/>
    <n v="5"/>
    <n v="249.92"/>
    <n v="20"/>
    <n v="249.92"/>
    <n v="999.68"/>
    <n v="885.15"/>
    <n v="114.53"/>
    <n v="0.11456666133162613"/>
    <x v="4"/>
    <x v="1"/>
    <x v="1"/>
    <x v="392"/>
    <x v="1"/>
    <s v="Weekday"/>
  </r>
  <r>
    <s v="INV102266"/>
    <x v="105"/>
    <s v="CUST0228"/>
    <s v="Sundar Balan"/>
    <x v="0"/>
    <s v="PRD140"/>
    <x v="66"/>
    <x v="10"/>
    <x v="85"/>
    <s v="FreshMart Mysuru Market"/>
    <x v="0"/>
    <n v="577743"/>
    <n v="3.7688730110100859E-3"/>
    <s v="EMP0260"/>
    <s v="Kamala Prabhu"/>
    <s v="Billing"/>
    <n v="6"/>
    <n v="403.23"/>
    <n v="10"/>
    <n v="241.94"/>
    <n v="2177.44"/>
    <n v="1560.36"/>
    <n v="617.08000000000004"/>
    <n v="0.28339701668013817"/>
    <x v="4"/>
    <x v="1"/>
    <x v="1"/>
    <x v="404"/>
    <x v="1"/>
    <s v="Weekday"/>
  </r>
  <r>
    <s v="INV102276"/>
    <x v="186"/>
    <s v="CUST0160"/>
    <s v="Mani Venkataraman"/>
    <x v="1"/>
    <s v="PRD023"/>
    <x v="102"/>
    <x v="0"/>
    <x v="126"/>
    <s v="FreshMart Pune Square"/>
    <x v="1"/>
    <n v="563088"/>
    <n v="2.7960816071377834E-3"/>
    <s v="EMP0256"/>
    <s v="Vani Naicker"/>
    <s v="Cashier"/>
    <n v="4"/>
    <n v="342.27"/>
    <n v="0"/>
    <n v="0"/>
    <n v="1574.44"/>
    <n v="1064.4000000000001"/>
    <n v="510.04"/>
    <n v="0.32395010289372728"/>
    <x v="4"/>
    <x v="1"/>
    <x v="1"/>
    <x v="486"/>
    <x v="1"/>
    <s v="Weekend"/>
  </r>
  <r>
    <s v="INV102279"/>
    <x v="17"/>
    <s v="CUST0268"/>
    <s v="Ilango Sharma"/>
    <x v="2"/>
    <s v="PRD019"/>
    <x v="35"/>
    <x v="0"/>
    <x v="102"/>
    <s v="FreshMart Chandigarh Plaza"/>
    <x v="2"/>
    <n v="5078512"/>
    <n v="3.0056047913247031E-4"/>
    <s v="EMP0345"/>
    <s v="Chitra Murugan"/>
    <s v="Sales"/>
    <n v="4"/>
    <n v="448.94"/>
    <n v="15"/>
    <n v="269.36"/>
    <n v="1526.4"/>
    <n v="1520.32"/>
    <n v="6.08"/>
    <n v="3.983228511530398E-3"/>
    <x v="4"/>
    <x v="1"/>
    <x v="1"/>
    <x v="374"/>
    <x v="1"/>
    <s v="Weekday"/>
  </r>
  <r>
    <s v="INV102280"/>
    <x v="206"/>
    <s v="CUST0679"/>
    <s v="Thiru Prabhu"/>
    <x v="1"/>
    <s v="PRD020"/>
    <x v="80"/>
    <x v="0"/>
    <x v="79"/>
    <s v="FreshMart Mysuru Arcade"/>
    <x v="0"/>
    <n v="1009286"/>
    <n v="1.138626712349126E-4"/>
    <s v="EMP0121"/>
    <s v="Nithya Selvam"/>
    <s v="Cashier"/>
    <n v="1"/>
    <n v="99.93"/>
    <n v="0"/>
    <n v="0"/>
    <n v="114.92"/>
    <n v="86.05"/>
    <n v="28.87"/>
    <n v="0.25121823877479987"/>
    <x v="4"/>
    <x v="1"/>
    <x v="1"/>
    <x v="327"/>
    <x v="2"/>
    <s v="Weekend"/>
  </r>
  <r>
    <s v="INV102286"/>
    <x v="302"/>
    <s v="CUST0204"/>
    <s v="Mala Achari"/>
    <x v="0"/>
    <s v="PRD085"/>
    <x v="117"/>
    <x v="8"/>
    <x v="143"/>
    <s v="FreshMart Madurai Junction"/>
    <x v="0"/>
    <n v="539795"/>
    <n v="3.4668346316657252E-3"/>
    <s v="EMP0057"/>
    <s v="Indira Raj"/>
    <s v="Billing"/>
    <n v="6"/>
    <n v="389.87"/>
    <n v="20"/>
    <n v="467.84"/>
    <n v="1871.38"/>
    <n v="2016.42"/>
    <n v="-145.04"/>
    <n v="-7.7504301638363124E-2"/>
    <x v="4"/>
    <x v="1"/>
    <x v="1"/>
    <x v="38"/>
    <x v="2"/>
    <s v="Weekday"/>
  </r>
  <r>
    <s v="INV102288"/>
    <x v="303"/>
    <s v="CUST0059"/>
    <s v="Banu Sharma"/>
    <x v="2"/>
    <s v="PRD139"/>
    <x v="96"/>
    <x v="10"/>
    <x v="129"/>
    <s v="FreshMart Kanpur Colony"/>
    <x v="2"/>
    <n v="4727024"/>
    <n v="3.6822322036020972E-5"/>
    <s v="EMP0133"/>
    <s v="Deepak Naicker"/>
    <s v="Sales"/>
    <n v="2"/>
    <n v="91.61"/>
    <n v="5"/>
    <n v="9.16"/>
    <n v="174.06"/>
    <n v="141.4"/>
    <n v="32.659999999999997"/>
    <n v="0.1876364472021142"/>
    <x v="4"/>
    <x v="0"/>
    <x v="2"/>
    <x v="122"/>
    <x v="2"/>
    <s v="Weekday"/>
  </r>
  <r>
    <s v="INV102297"/>
    <x v="31"/>
    <s v="CUST0334"/>
    <s v="Anitha Kumar"/>
    <x v="1"/>
    <s v="PRD062"/>
    <x v="112"/>
    <x v="11"/>
    <x v="123"/>
    <s v="FreshMart Madurai Market"/>
    <x v="0"/>
    <n v="2110688"/>
    <n v="9.7237488439788362E-4"/>
    <s v="EMP0280"/>
    <s v="Hema Mudaliar"/>
    <s v="Store Manager"/>
    <n v="4"/>
    <n v="446.17"/>
    <n v="0"/>
    <n v="0"/>
    <n v="2052.38"/>
    <n v="1302.44"/>
    <n v="749.94"/>
    <n v="0.36540016955924343"/>
    <x v="4"/>
    <x v="1"/>
    <x v="2"/>
    <x v="358"/>
    <x v="2"/>
    <s v="Weekend"/>
  </r>
  <r>
    <s v="INV102298"/>
    <x v="173"/>
    <s v="CUST0279"/>
    <s v="Ramesh Devi"/>
    <x v="0"/>
    <s v="PRD133"/>
    <x v="14"/>
    <x v="7"/>
    <x v="172"/>
    <s v="FreshMart Delhi Arcade"/>
    <x v="2"/>
    <n v="496598"/>
    <n v="1.0576562934204326E-3"/>
    <s v="EMP0197"/>
    <s v="Nithya Sekar"/>
    <s v="Billing"/>
    <n v="7"/>
    <n v="83.37"/>
    <n v="10"/>
    <n v="58.36"/>
    <n v="525.23"/>
    <n v="435.75"/>
    <n v="89.48"/>
    <n v="0.17036345981760373"/>
    <x v="4"/>
    <x v="1"/>
    <x v="0"/>
    <x v="16"/>
    <x v="1"/>
    <s v="Weekday"/>
  </r>
  <r>
    <s v="INV102305"/>
    <x v="46"/>
    <s v="CUST0214"/>
    <s v="Thenmozhi Reddy"/>
    <x v="2"/>
    <s v="PRD025"/>
    <x v="1"/>
    <x v="1"/>
    <x v="29"/>
    <s v="FreshMart Ahmedabad Hub"/>
    <x v="0"/>
    <n v="489039"/>
    <n v="2.2996938894444003E-3"/>
    <s v="EMP0094"/>
    <s v="Pandi Naicker"/>
    <s v="Cashier"/>
    <n v="3"/>
    <n v="383.51"/>
    <n v="15"/>
    <n v="172.58"/>
    <n v="1124.6400000000001"/>
    <n v="857.7"/>
    <n v="266.94"/>
    <n v="0.23735595390524966"/>
    <x v="4"/>
    <x v="1"/>
    <x v="2"/>
    <x v="487"/>
    <x v="2"/>
    <s v="Weekend"/>
  </r>
  <r>
    <s v="INV102306"/>
    <x v="256"/>
    <s v="CUST0645"/>
    <s v="Kamala Velan"/>
    <x v="0"/>
    <s v="PRD043"/>
    <x v="137"/>
    <x v="12"/>
    <x v="2"/>
    <s v="FreshMart Bengaluru Plaza"/>
    <x v="0"/>
    <n v="1059131"/>
    <n v="1.5710993257680119E-4"/>
    <s v="EMP0133"/>
    <s v="Deepak Naicker"/>
    <s v="Sales"/>
    <n v="4"/>
    <n v="48.94"/>
    <n v="15"/>
    <n v="29.36"/>
    <n v="166.4"/>
    <n v="146.36000000000001"/>
    <n v="20.04"/>
    <n v="0.1204326923076923"/>
    <x v="4"/>
    <x v="1"/>
    <x v="1"/>
    <x v="488"/>
    <x v="1"/>
    <s v="Weekday"/>
  </r>
  <r>
    <s v="INV102311"/>
    <x v="304"/>
    <s v="CUST0309"/>
    <s v="Bharath Pillai"/>
    <x v="0"/>
    <s v="PRD014"/>
    <x v="67"/>
    <x v="0"/>
    <x v="20"/>
    <s v="FreshMart Erode Colony"/>
    <x v="0"/>
    <n v="568216"/>
    <n v="4.9570937812381203E-3"/>
    <s v="EMP0287"/>
    <s v="Elango Gupta"/>
    <s v="Store Manager"/>
    <n v="6"/>
    <n v="469.45"/>
    <n v="0"/>
    <n v="0"/>
    <n v="2816.7"/>
    <n v="2109.7800000000002"/>
    <n v="706.92"/>
    <n v="0.25097454467994462"/>
    <x v="4"/>
    <x v="1"/>
    <x v="0"/>
    <x v="489"/>
    <x v="1"/>
    <s v="Weekday"/>
  </r>
  <r>
    <s v="INV102318"/>
    <x v="47"/>
    <s v="CUST0006"/>
    <s v="Thiru Devi"/>
    <x v="1"/>
    <s v="PRD053"/>
    <x v="50"/>
    <x v="5"/>
    <x v="165"/>
    <s v="FreshMart Mysuru Enclave"/>
    <x v="0"/>
    <n v="523684"/>
    <n v="4.0142528700514048E-4"/>
    <s v="EMP0147"/>
    <s v="Hemalatha Naidu"/>
    <s v="Billing"/>
    <n v="1"/>
    <n v="262.77"/>
    <n v="20"/>
    <n v="52.55"/>
    <n v="210.22"/>
    <n v="194.64"/>
    <n v="15.58"/>
    <n v="7.4112834173722761E-2"/>
    <x v="4"/>
    <x v="1"/>
    <x v="1"/>
    <x v="457"/>
    <x v="0"/>
    <s v="Weekday"/>
  </r>
  <r>
    <s v="INV102327"/>
    <x v="185"/>
    <s v="CUST0146"/>
    <s v="Dhanya Chandran"/>
    <x v="1"/>
    <s v="PRD006"/>
    <x v="30"/>
    <x v="9"/>
    <x v="158"/>
    <s v="FreshMart Pune Heights"/>
    <x v="1"/>
    <n v="4088351"/>
    <n v="3.3613552261046081E-4"/>
    <s v="EMP0339"/>
    <s v="Hariharan Mudaliar"/>
    <s v="Cashier"/>
    <n v="4"/>
    <n v="343.56"/>
    <n v="0"/>
    <n v="0"/>
    <n v="1374.24"/>
    <n v="865.28"/>
    <n v="508.96"/>
    <n v="0.37035743392711606"/>
    <x v="4"/>
    <x v="1"/>
    <x v="1"/>
    <x v="407"/>
    <x v="2"/>
    <s v="Weekday"/>
  </r>
  <r>
    <s v="INV102330"/>
    <x v="108"/>
    <s v="CUST0029"/>
    <s v="Ishwarya Krishnan"/>
    <x v="1"/>
    <s v="PRD019"/>
    <x v="35"/>
    <x v="0"/>
    <x v="112"/>
    <s v="FreshMart Kochi Extension"/>
    <x v="0"/>
    <n v="5240750"/>
    <n v="1.3706053522873632E-4"/>
    <s v="EMP0027"/>
    <s v="Priya Sharma"/>
    <s v="Billing"/>
    <n v="2"/>
    <n v="448.94"/>
    <n v="20"/>
    <n v="179.58"/>
    <n v="718.3"/>
    <n v="760.16"/>
    <n v="-41.86"/>
    <n v="-5.8276486147849089E-2"/>
    <x v="4"/>
    <x v="1"/>
    <x v="1"/>
    <x v="324"/>
    <x v="2"/>
    <s v="Weekday"/>
  </r>
  <r>
    <s v="INV102333"/>
    <x v="266"/>
    <s v="CUST0253"/>
    <s v="Ovi Reddy"/>
    <x v="1"/>
    <s v="PRD129"/>
    <x v="41"/>
    <x v="7"/>
    <x v="26"/>
    <s v="FreshMart Chennai Gardens"/>
    <x v="0"/>
    <n v="1922335"/>
    <n v="7.2678799480839712E-4"/>
    <s v="EMP0336"/>
    <s v="Sanjay Sharma"/>
    <s v="Billing"/>
    <n v="3"/>
    <n v="490.22"/>
    <n v="5"/>
    <n v="73.53"/>
    <n v="1397.13"/>
    <n v="1120.74"/>
    <n v="276.39"/>
    <n v="0.19782697386785766"/>
    <x v="4"/>
    <x v="1"/>
    <x v="2"/>
    <x v="490"/>
    <x v="3"/>
    <s v="Weekday"/>
  </r>
  <r>
    <s v="INV102343"/>
    <x v="305"/>
    <s v="CUST0279"/>
    <s v="Ramesh Devi"/>
    <x v="0"/>
    <s v="PRD146"/>
    <x v="74"/>
    <x v="10"/>
    <x v="18"/>
    <s v="FreshMart Mysuru Junction"/>
    <x v="0"/>
    <n v="2561982"/>
    <n v="1.2420071647654043E-4"/>
    <s v="EMP0265"/>
    <s v="Padma Subramaniam"/>
    <s v="Operations"/>
    <n v="5"/>
    <n v="66.989999999999995"/>
    <n v="5"/>
    <n v="16.75"/>
    <n v="318.2"/>
    <n v="249.95"/>
    <n v="68.25"/>
    <n v="0.21448774355751102"/>
    <x v="4"/>
    <x v="1"/>
    <x v="1"/>
    <x v="253"/>
    <x v="0"/>
    <s v="Weekday"/>
  </r>
  <r>
    <s v="INV102344"/>
    <x v="306"/>
    <s v="CUST0209"/>
    <s v="Udhay Pandian"/>
    <x v="0"/>
    <s v="PRD090"/>
    <x v="91"/>
    <x v="8"/>
    <x v="123"/>
    <s v="FreshMart Madurai Market"/>
    <x v="0"/>
    <n v="2110688"/>
    <n v="0"/>
    <s v="EMP0280"/>
    <s v="Hema Mudaliar"/>
    <s v="Store Manager"/>
    <n v="7"/>
    <n v="492.92"/>
    <n v="10"/>
    <n v="345.04"/>
    <m/>
    <n v="2591.2600000000002"/>
    <n v="514.14"/>
    <n v="0"/>
    <x v="4"/>
    <x v="1"/>
    <x v="1"/>
    <x v="369"/>
    <x v="2"/>
    <s v="Weekday"/>
  </r>
  <r>
    <s v="INV102347"/>
    <x v="89"/>
    <s v="CUST0562"/>
    <s v="Gopal Pandian"/>
    <x v="0"/>
    <s v="PRD089"/>
    <x v="116"/>
    <x v="8"/>
    <x v="49"/>
    <s v="FreshMart Mysuru Main Road"/>
    <x v="0"/>
    <n v="4458567"/>
    <n v="4.4471239301775657E-4"/>
    <s v="EMP0270"/>
    <s v="Priya Venkataraman"/>
    <s v="Operations"/>
    <n v="8"/>
    <n v="309.81"/>
    <n v="20"/>
    <n v="495.7"/>
    <n v="1982.78"/>
    <n v="2011.36"/>
    <n v="-28.58"/>
    <n v="-1.4414105447906474E-2"/>
    <x v="4"/>
    <x v="1"/>
    <x v="1"/>
    <x v="491"/>
    <x v="2"/>
    <s v="Weekday"/>
  </r>
  <r>
    <s v="INV102348"/>
    <x v="292"/>
    <s v="CUST0110"/>
    <s v="Pandi Chandran"/>
    <x v="0"/>
    <s v="PRD087"/>
    <x v="19"/>
    <x v="8"/>
    <x v="98"/>
    <s v="FreshMart Mysuru Plaza"/>
    <x v="0"/>
    <n v="538449"/>
    <n v="1.0210437757336348E-3"/>
    <s v="EMP0018"/>
    <s v="Chandran Kumar"/>
    <s v="Cashier"/>
    <n v="8"/>
    <n v="72.34"/>
    <n v="5"/>
    <n v="28.94"/>
    <n v="549.78"/>
    <n v="474.96"/>
    <n v="74.819999999999993"/>
    <n v="0.13609079995634618"/>
    <x v="4"/>
    <x v="1"/>
    <x v="1"/>
    <x v="492"/>
    <x v="3"/>
    <s v="Weekday"/>
  </r>
  <r>
    <s v="INV102352"/>
    <x v="152"/>
    <s v="CUST0088"/>
    <s v="Eswari Achari"/>
    <x v="1"/>
    <s v="PRD057"/>
    <x v="5"/>
    <x v="5"/>
    <x v="104"/>
    <s v="FreshMart Salem Complex"/>
    <x v="0"/>
    <n v="4677332"/>
    <n v="2.1755351127523127E-4"/>
    <s v="EMP0247"/>
    <s v="Sudha Balan"/>
    <s v="Sales"/>
    <n v="4"/>
    <n v="317.99"/>
    <n v="20"/>
    <n v="254.39"/>
    <n v="1017.57"/>
    <n v="940.2"/>
    <n v="77.37"/>
    <n v="7.6034081193431413E-2"/>
    <x v="4"/>
    <x v="1"/>
    <x v="1"/>
    <x v="192"/>
    <x v="1"/>
    <s v="Weekday"/>
  </r>
  <r>
    <s v="INV102353"/>
    <x v="13"/>
    <s v="CUST0637"/>
    <s v="Deepa Devi"/>
    <x v="2"/>
    <s v="PRD027"/>
    <x v="17"/>
    <x v="1"/>
    <x v="80"/>
    <s v="FreshMart Pune Junction"/>
    <x v="1"/>
    <n v="542771"/>
    <n v="9.4384187806644047E-4"/>
    <s v="EMP0319"/>
    <s v="Harini Kumar"/>
    <s v="Cashier"/>
    <n v="4"/>
    <n v="139.21"/>
    <n v="20"/>
    <n v="111.37"/>
    <n v="512.29"/>
    <n v="427.96"/>
    <n v="84.33"/>
    <n v="0.16461379296882625"/>
    <x v="4"/>
    <x v="1"/>
    <x v="1"/>
    <x v="27"/>
    <x v="1"/>
    <s v="Weekend"/>
  </r>
  <r>
    <s v="INV102358"/>
    <x v="59"/>
    <s v="CUST0058"/>
    <s v="Tara Devi"/>
    <x v="0"/>
    <s v="PRD084"/>
    <x v="118"/>
    <x v="8"/>
    <x v="69"/>
    <s v="FreshMart Coimbatore Plaza"/>
    <x v="0"/>
    <n v="982441"/>
    <n v="1.8642748012348833E-3"/>
    <s v="EMP0283"/>
    <s v="Suresh Pandian"/>
    <s v="Sales"/>
    <n v="7"/>
    <n v="227.52"/>
    <n v="0"/>
    <n v="0"/>
    <n v="1831.54"/>
    <n v="1275.19"/>
    <n v="556.35"/>
    <n v="0.30376076962556103"/>
    <x v="4"/>
    <x v="1"/>
    <x v="1"/>
    <x v="467"/>
    <x v="0"/>
    <s v="Weekend"/>
  </r>
  <r>
    <s v="INV102368"/>
    <x v="164"/>
    <s v="CUST0448"/>
    <s v="Sanjay Achari"/>
    <x v="1"/>
    <s v="PRD140"/>
    <x v="66"/>
    <x v="10"/>
    <x v="29"/>
    <s v="FreshMart Ahmedabad Hub"/>
    <x v="0"/>
    <n v="489039"/>
    <n v="2.3066258519259201E-3"/>
    <s v="EMP0235"/>
    <s v="Mani Chandran"/>
    <s v="Cashier"/>
    <n v="4"/>
    <n v="352.51"/>
    <n v="20"/>
    <n v="282.01"/>
    <n v="1128.03"/>
    <n v="1040.24"/>
    <n v="87.79"/>
    <n v="7.7825944345451814E-2"/>
    <x v="4"/>
    <x v="1"/>
    <x v="2"/>
    <x v="383"/>
    <x v="0"/>
    <s v="Weekday"/>
  </r>
  <r>
    <s v="INV102384"/>
    <x v="19"/>
    <s v="CUST0076"/>
    <s v="Senthil Chandran"/>
    <x v="0"/>
    <s v="PRD103"/>
    <x v="33"/>
    <x v="4"/>
    <x v="79"/>
    <s v="FreshMart Mysuru Arcade"/>
    <x v="0"/>
    <n v="1009286"/>
    <n v="3.1677245101982983E-3"/>
    <s v="EMP0121"/>
    <s v="Nithya Selvam"/>
    <s v="Cashier"/>
    <n v="7"/>
    <n v="397.16"/>
    <n v="0"/>
    <n v="0"/>
    <n v="3197.14"/>
    <n v="2123.87"/>
    <n v="1073.27"/>
    <n v="0.33569690410804659"/>
    <x v="4"/>
    <x v="1"/>
    <x v="1"/>
    <x v="273"/>
    <x v="0"/>
    <s v="Weekend"/>
  </r>
  <r>
    <s v="INV102388"/>
    <x v="229"/>
    <s v="CUST0504"/>
    <s v="Kalpana Kumar"/>
    <x v="0"/>
    <s v="PRD085"/>
    <x v="117"/>
    <x v="8"/>
    <x v="114"/>
    <s v="FreshMart Bengaluru Junction"/>
    <x v="0"/>
    <n v="4116030"/>
    <n v="6.0543533453351892E-4"/>
    <s v="EMP0163"/>
    <s v="Revathi Raj"/>
    <s v="Cashier"/>
    <n v="5"/>
    <n v="433.39"/>
    <n v="0"/>
    <n v="0"/>
    <n v="2491.9899999999998"/>
    <n v="1680.35"/>
    <n v="811.64"/>
    <n v="0.32569954133042267"/>
    <x v="4"/>
    <x v="1"/>
    <x v="1"/>
    <x v="67"/>
    <x v="2"/>
    <s v="Weekend"/>
  </r>
  <r>
    <s v="INV102396"/>
    <x v="170"/>
    <s v="CUST0277"/>
    <s v="Senthil Kumar"/>
    <x v="0"/>
    <s v="PRD079"/>
    <x v="28"/>
    <x v="2"/>
    <x v="135"/>
    <s v="FreshMart Jaipur Point"/>
    <x v="2"/>
    <n v="2119213"/>
    <n v="9.9292048510461186E-4"/>
    <s v="EMP0332"/>
    <s v="Udhay Gounder"/>
    <s v="Cashier"/>
    <n v="8"/>
    <n v="276.87"/>
    <n v="5"/>
    <n v="110.75"/>
    <n v="2104.21"/>
    <n v="1552.48"/>
    <n v="551.73"/>
    <n v="0.26220291700923387"/>
    <x v="4"/>
    <x v="1"/>
    <x v="1"/>
    <x v="4"/>
    <x v="2"/>
    <s v="Weekday"/>
  </r>
  <r>
    <s v="INV102401"/>
    <x v="83"/>
    <s v="CUST0380"/>
    <s v="Dinesh Venkataraman"/>
    <x v="1"/>
    <s v="PRD017"/>
    <x v="27"/>
    <x v="0"/>
    <x v="52"/>
    <s v="FreshMart Madurai Arcade"/>
    <x v="0"/>
    <n v="457604"/>
    <n v="2.3342016241116774E-3"/>
    <s v="EMP0147"/>
    <s v="Hemalatha Naidu"/>
    <s v="Billing"/>
    <n v="2"/>
    <n v="464.41"/>
    <n v="0"/>
    <n v="0"/>
    <n v="1068.1400000000001"/>
    <n v="795.38"/>
    <n v="272.76"/>
    <n v="0.25535978429793843"/>
    <x v="4"/>
    <x v="1"/>
    <x v="1"/>
    <x v="493"/>
    <x v="0"/>
    <s v="Weekend"/>
  </r>
  <r>
    <s v="INV102415"/>
    <x v="73"/>
    <s v="CUST0209"/>
    <s v="Udhay Pandian"/>
    <x v="0"/>
    <s v="PRD066"/>
    <x v="73"/>
    <x v="11"/>
    <x v="153"/>
    <s v="FreshMart Madurai Plaza"/>
    <x v="0"/>
    <n v="1030396"/>
    <n v="1.7128172081413361E-3"/>
    <s v="EMP0092"/>
    <s v="Tara Gupta"/>
    <s v="Sales"/>
    <n v="3"/>
    <n v="511.56"/>
    <n v="0"/>
    <n v="0"/>
    <n v="1764.88"/>
    <n v="1096.71"/>
    <n v="668.17"/>
    <n v="0.37859231222519374"/>
    <x v="4"/>
    <x v="1"/>
    <x v="2"/>
    <x v="207"/>
    <x v="2"/>
    <s v="Weekend"/>
  </r>
  <r>
    <s v="INV102416"/>
    <x v="183"/>
    <s v="CUST0611"/>
    <s v="Vasanth Iyer"/>
    <x v="0"/>
    <s v="PRD090"/>
    <x v="91"/>
    <x v="8"/>
    <x v="91"/>
    <s v="FreshMart Mysuru Towers"/>
    <x v="0"/>
    <n v="988505"/>
    <n v="1.1892504337357929E-3"/>
    <s v="EMP0284"/>
    <s v="Naveen Venkataraman"/>
    <s v="Sales"/>
    <n v="3"/>
    <n v="461.01"/>
    <n v="15"/>
    <n v="207.45"/>
    <n v="1175.58"/>
    <n v="1110.54"/>
    <n v="65.040000000000006"/>
    <n v="5.5325881692441188E-2"/>
    <x v="4"/>
    <x v="1"/>
    <x v="1"/>
    <x v="494"/>
    <x v="0"/>
    <s v="Weekday"/>
  </r>
  <r>
    <s v="INV102418"/>
    <x v="221"/>
    <s v="CUST0639"/>
    <s v="Hari Raj"/>
    <x v="0"/>
    <s v="PRD028"/>
    <x v="48"/>
    <x v="1"/>
    <x v="141"/>
    <s v="FreshMart Chandigarh Hub"/>
    <x v="2"/>
    <n v="4533328"/>
    <n v="4.2831668037256513E-4"/>
    <s v="EMP0343"/>
    <s v="Kishore Velan"/>
    <s v="Inventory"/>
    <n v="5"/>
    <n v="388.34"/>
    <n v="0"/>
    <n v="0"/>
    <n v="1941.7"/>
    <n v="1549.9"/>
    <n v="391.8"/>
    <n v="0.20178194365761962"/>
    <x v="4"/>
    <x v="1"/>
    <x v="2"/>
    <x v="331"/>
    <x v="2"/>
    <s v="Weekday"/>
  </r>
  <r>
    <s v="INV102433"/>
    <x v="21"/>
    <s v="CUST0265"/>
    <s v="Karthik Raj"/>
    <x v="2"/>
    <s v="PRD057"/>
    <x v="5"/>
    <x v="5"/>
    <x v="15"/>
    <s v="FreshMart Tiruppur Complex"/>
    <x v="0"/>
    <n v="4327607"/>
    <n v="7.6051268056457071E-5"/>
    <s v="EMP0283"/>
    <s v="Suresh Pandian"/>
    <s v="Sales"/>
    <n v="1"/>
    <n v="317.99"/>
    <n v="10"/>
    <n v="31.8"/>
    <n v="329.12"/>
    <n v="235.05"/>
    <n v="94.07"/>
    <n v="0.28582280019445794"/>
    <x v="4"/>
    <x v="1"/>
    <x v="1"/>
    <x v="297"/>
    <x v="2"/>
    <s v="Weekend"/>
  </r>
  <r>
    <s v="INV102435"/>
    <x v="29"/>
    <s v="CUST0036"/>
    <s v="Janani Balan"/>
    <x v="1"/>
    <s v="PRD124"/>
    <x v="22"/>
    <x v="6"/>
    <x v="35"/>
    <s v="FreshMart Hyderabad Hub"/>
    <x v="0"/>
    <n v="4125485"/>
    <n v="1.4774020509103779E-4"/>
    <s v="EMP0255"/>
    <s v="Jagan Chettiar"/>
    <s v="Billing"/>
    <n v="5"/>
    <n v="121.9"/>
    <n v="0"/>
    <n v="0"/>
    <n v="609.5"/>
    <n v="544.6"/>
    <n v="64.900000000000006"/>
    <n v="0.10648072190319935"/>
    <x v="4"/>
    <x v="1"/>
    <x v="1"/>
    <x v="465"/>
    <x v="3"/>
    <s v="Weekday"/>
  </r>
  <r>
    <s v="INV102436"/>
    <x v="186"/>
    <s v="CUST0219"/>
    <s v="Pandi Naidu"/>
    <x v="0"/>
    <s v="PRD113"/>
    <x v="38"/>
    <x v="3"/>
    <x v="141"/>
    <s v="FreshMart Chandigarh Hub"/>
    <x v="2"/>
    <n v="4533328"/>
    <n v="3.9648134880158686E-4"/>
    <s v="EMP0260"/>
    <s v="Kamala Prabhu"/>
    <s v="Billing"/>
    <n v="6"/>
    <n v="260.49"/>
    <n v="0"/>
    <n v="0"/>
    <n v="1797.38"/>
    <n v="1270.3800000000001"/>
    <n v="527"/>
    <n v="0.29320455329423939"/>
    <x v="4"/>
    <x v="1"/>
    <x v="1"/>
    <x v="271"/>
    <x v="0"/>
    <s v="Weekend"/>
  </r>
  <r>
    <s v="INV102444"/>
    <x v="160"/>
    <s v="CUST0611"/>
    <s v="Vasanth Iyer"/>
    <x v="0"/>
    <s v="PRD025"/>
    <x v="1"/>
    <x v="1"/>
    <x v="125"/>
    <s v="FreshMart Erode Hub"/>
    <x v="0"/>
    <n v="2101567"/>
    <n v="1.0923896311656968E-3"/>
    <s v="EMP0295"/>
    <s v="Lakshmi Nair"/>
    <s v="Inventory"/>
    <n v="6"/>
    <n v="391.43"/>
    <n v="15"/>
    <n v="352.29"/>
    <n v="2295.73"/>
    <n v="1715.4"/>
    <n v="580.33000000000004"/>
    <n v="0.25278669529953435"/>
    <x v="4"/>
    <x v="1"/>
    <x v="2"/>
    <x v="343"/>
    <x v="2"/>
    <s v="Weekend"/>
  </r>
  <r>
    <s v="INV102451"/>
    <x v="223"/>
    <s v="CUST0362"/>
    <s v="Yazhini Prabhu"/>
    <x v="1"/>
    <s v="PRD007"/>
    <x v="131"/>
    <x v="9"/>
    <x v="143"/>
    <s v="FreshMart Madurai Junction"/>
    <x v="0"/>
    <n v="539795"/>
    <n v="1.6209486934854898E-3"/>
    <s v="EMP0057"/>
    <s v="Indira Raj"/>
    <s v="Billing"/>
    <n v="2"/>
    <n v="437.49"/>
    <n v="0"/>
    <n v="0"/>
    <n v="874.98"/>
    <n v="530.88"/>
    <n v="344.1"/>
    <n v="0.39326613179729825"/>
    <x v="4"/>
    <x v="1"/>
    <x v="1"/>
    <x v="181"/>
    <x v="0"/>
    <s v="Weekday"/>
  </r>
  <r>
    <s v="INV102455"/>
    <x v="305"/>
    <s v="CUST0350"/>
    <s v="Raghav Chettiar"/>
    <x v="2"/>
    <s v="PRD116"/>
    <x v="85"/>
    <x v="3"/>
    <x v="10"/>
    <s v="FreshMart Salem Main Road"/>
    <x v="0"/>
    <n v="838760"/>
    <n v="4.2932424054556727E-4"/>
    <s v="EMP0300"/>
    <s v="Thiru Raj"/>
    <s v="Sales"/>
    <n v="3"/>
    <n v="150.04"/>
    <n v="20"/>
    <n v="90.02"/>
    <n v="360.1"/>
    <n v="383.94"/>
    <n v="-23.84"/>
    <n v="-6.6203832268814211E-2"/>
    <x v="4"/>
    <x v="1"/>
    <x v="1"/>
    <x v="495"/>
    <x v="0"/>
    <s v="Weekday"/>
  </r>
  <r>
    <s v="INV102462"/>
    <x v="99"/>
    <s v="CUST0237"/>
    <s v="Harini Varma"/>
    <x v="2"/>
    <s v="PRD092"/>
    <x v="59"/>
    <x v="8"/>
    <x v="138"/>
    <s v="FreshMart Kochi Gardens"/>
    <x v="0"/>
    <n v="433204"/>
    <n v="1.4289110903869769E-3"/>
    <s v="EMP0030"/>
    <s v="Hariharan Rao"/>
    <s v="Cashier"/>
    <n v="3"/>
    <n v="224.28"/>
    <n v="20"/>
    <n v="134.57"/>
    <n v="619.01"/>
    <n v="577.16999999999996"/>
    <n v="41.84"/>
    <n v="6.7591799809373035E-2"/>
    <x v="4"/>
    <x v="1"/>
    <x v="1"/>
    <x v="75"/>
    <x v="2"/>
    <s v="Weekend"/>
  </r>
  <r>
    <s v="INV102470"/>
    <x v="141"/>
    <s v="CUST0436"/>
    <s v="Hari Pillai"/>
    <x v="0"/>
    <s v="PRD021"/>
    <x v="15"/>
    <x v="0"/>
    <x v="168"/>
    <s v="FreshMart Jaipur Junction"/>
    <x v="2"/>
    <n v="4786252"/>
    <n v="6.6340008841991597E-5"/>
    <s v="EMP0342"/>
    <s v="Umesh Varma"/>
    <s v="Inventory"/>
    <n v="8"/>
    <n v="39.69"/>
    <n v="0"/>
    <n v="0"/>
    <n v="317.52"/>
    <n v="259.2"/>
    <n v="58.32"/>
    <n v="0.18367346938775511"/>
    <x v="4"/>
    <x v="1"/>
    <x v="1"/>
    <x v="451"/>
    <x v="2"/>
    <s v="Weekday"/>
  </r>
  <r>
    <s v="INV102477"/>
    <x v="213"/>
    <s v="CUST0209"/>
    <s v="Udhay Pandian"/>
    <x v="0"/>
    <s v="PRD090"/>
    <x v="91"/>
    <x v="8"/>
    <x v="44"/>
    <s v="FreshMart Tiruppur Plaza"/>
    <x v="0"/>
    <n v="4650212"/>
    <n v="5.7281904566931568E-4"/>
    <s v="EMP0113"/>
    <s v="Radha Rao"/>
    <s v="Inventory"/>
    <n v="5"/>
    <n v="487.64"/>
    <n v="5"/>
    <n v="121.91"/>
    <n v="2663.73"/>
    <n v="1850.9"/>
    <n v="812.83"/>
    <n v="0.30514729345691943"/>
    <x v="4"/>
    <x v="1"/>
    <x v="1"/>
    <x v="83"/>
    <x v="1"/>
    <s v="Weekend"/>
  </r>
  <r>
    <s v="INV102496"/>
    <x v="294"/>
    <s v="CUST0676"/>
    <s v="Dhanush Mudaliar"/>
    <x v="0"/>
    <s v="PRD050"/>
    <x v="40"/>
    <x v="5"/>
    <x v="1"/>
    <s v="FreshMart Mumbai Central"/>
    <x v="1"/>
    <n v="933757"/>
    <n v="2.9080371017298933E-4"/>
    <s v="EMP0008"/>
    <s v="Karthik Balan"/>
    <s v="Store Manager"/>
    <n v="5"/>
    <n v="52.47"/>
    <n v="10"/>
    <n v="26.23"/>
    <n v="271.54000000000002"/>
    <n v="187.4"/>
    <n v="84.14"/>
    <n v="0.30986226706930836"/>
    <x v="4"/>
    <x v="1"/>
    <x v="1"/>
    <x v="374"/>
    <x v="1"/>
    <s v="Weekend"/>
  </r>
  <r>
    <s v="INV101598"/>
    <x v="149"/>
    <s v="CUST0219"/>
    <s v="Pandi Naidu"/>
    <x v="0"/>
    <s v="PRD009"/>
    <x v="21"/>
    <x v="9"/>
    <x v="25"/>
    <s v="FreshMart Jaipur Market"/>
    <x v="2"/>
    <n v="2549253"/>
    <n v="7.4339816408963721E-4"/>
    <s v="EMP0238"/>
    <s v="Poornima Menon"/>
    <s v="Operations"/>
    <n v="3"/>
    <n v="743.18"/>
    <n v="15"/>
    <n v="334.43"/>
    <n v="1895.11"/>
    <n v="1196.1600000000001"/>
    <n v="698.95"/>
    <n v="0.3688176411923319"/>
    <x v="0"/>
    <x v="1"/>
    <x v="0"/>
    <x v="496"/>
    <x v="3"/>
    <s v="Weekday"/>
  </r>
  <r>
    <s v="INV100018"/>
    <x v="109"/>
    <s v="CUST0633"/>
    <s v="Devi Mudaliar"/>
    <x v="0"/>
    <s v="PRD135"/>
    <x v="77"/>
    <x v="7"/>
    <x v="23"/>
    <s v="FreshMart Ahmedabad Complex"/>
    <x v="1"/>
    <n v="2425092"/>
    <n v="8.0773018095808325E-4"/>
    <s v="EMP0276"/>
    <s v="Hari Chettiar"/>
    <s v="Store Manager"/>
    <n v="4"/>
    <n v="425.83"/>
    <n v="0"/>
    <n v="0"/>
    <n v="1958.82"/>
    <n v="1172.2"/>
    <n v="786.62"/>
    <n v="0.40157850134264506"/>
    <x v="0"/>
    <x v="1"/>
    <x v="1"/>
    <x v="222"/>
    <x v="1"/>
    <s v="Weekend"/>
  </r>
  <r>
    <s v="INV100029"/>
    <x v="69"/>
    <s v="CUST0523"/>
    <s v="Mala Velan"/>
    <x v="1"/>
    <s v="PRD033"/>
    <x v="13"/>
    <x v="1"/>
    <x v="95"/>
    <s v="FreshMart Erode Heights"/>
    <x v="0"/>
    <n v="486040"/>
    <n v="8.9465887581269027E-4"/>
    <s v="EMP0167"/>
    <s v="Hariharan Subramaniam"/>
    <s v="Store Manager"/>
    <n v="2"/>
    <n v="217.42"/>
    <n v="0"/>
    <n v="0"/>
    <n v="434.84"/>
    <n v="354.06"/>
    <n v="80.78"/>
    <n v="0.18576947842884742"/>
    <x v="0"/>
    <x v="1"/>
    <x v="2"/>
    <x v="497"/>
    <x v="1"/>
    <s v="Weekday"/>
  </r>
  <r>
    <s v="INV100032"/>
    <x v="7"/>
    <s v="CUST0361"/>
    <s v="Ramesh Achari"/>
    <x v="0"/>
    <s v="PRD103"/>
    <x v="33"/>
    <x v="4"/>
    <x v="138"/>
    <s v="FreshMart Kochi Gardens"/>
    <x v="0"/>
    <n v="433204"/>
    <n v="2.575160894174569E-3"/>
    <s v="EMP0030"/>
    <s v="Hariharan Rao"/>
    <s v="Cashier"/>
    <n v="3"/>
    <n v="404.19"/>
    <n v="20"/>
    <n v="242.51"/>
    <n v="1115.57"/>
    <n v="910.23"/>
    <n v="205.34"/>
    <n v="0.18406733777351489"/>
    <x v="0"/>
    <x v="1"/>
    <x v="0"/>
    <x v="299"/>
    <x v="3"/>
    <s v="Weekend"/>
  </r>
  <r>
    <s v="INV100036"/>
    <x v="0"/>
    <s v="CUST0542"/>
    <s v="Bhuvana Devi"/>
    <x v="2"/>
    <s v="PRD049"/>
    <x v="126"/>
    <x v="5"/>
    <x v="142"/>
    <s v="FreshMart Tiruppur Circle"/>
    <x v="0"/>
    <n v="924804"/>
    <n v="1.5623094190769071E-3"/>
    <s v="EMP0059"/>
    <s v="Ezhil Rao"/>
    <s v="Billing"/>
    <n v="3"/>
    <n v="418.79"/>
    <n v="0"/>
    <n v="0"/>
    <n v="1444.83"/>
    <n v="926.82"/>
    <n v="518.01"/>
    <n v="0.35852660866676356"/>
    <x v="0"/>
    <x v="1"/>
    <x v="2"/>
    <x v="498"/>
    <x v="3"/>
    <s v="Weekend"/>
  </r>
  <r>
    <s v="INV100054"/>
    <x v="225"/>
    <s v="CUST0462"/>
    <s v="Anitha Sharma"/>
    <x v="1"/>
    <s v="PRD037"/>
    <x v="115"/>
    <x v="12"/>
    <x v="145"/>
    <s v="FreshMart Nagpur Square"/>
    <x v="1"/>
    <n v="4613748"/>
    <n v="1.7426829553759761E-4"/>
    <s v="EMP0148"/>
    <s v="Malathi Rao"/>
    <s v="Billing"/>
    <n v="3"/>
    <n v="245.32"/>
    <n v="5"/>
    <n v="36.799999999999997"/>
    <n v="804.03"/>
    <n v="628.14"/>
    <n v="175.89"/>
    <n v="0.21876049401141748"/>
    <x v="0"/>
    <x v="1"/>
    <x v="1"/>
    <x v="499"/>
    <x v="0"/>
    <s v="Weekend"/>
  </r>
  <r>
    <s v="INV100056"/>
    <x v="264"/>
    <s v="CUST0140"/>
    <s v="Manoj Prabhu"/>
    <x v="2"/>
    <s v="PRD032"/>
    <x v="42"/>
    <x v="1"/>
    <x v="116"/>
    <s v="FreshMart Surat Enclave"/>
    <x v="1"/>
    <n v="1079276"/>
    <n v="2.6149011003672834E-4"/>
    <s v="EMP0143"/>
    <s v="Chitra Prabhu"/>
    <s v="Sales"/>
    <n v="2"/>
    <n v="141.11000000000001"/>
    <n v="0"/>
    <n v="0"/>
    <n v="282.22000000000003"/>
    <n v="231.82"/>
    <n v="50.4"/>
    <n v="0.17858408333923886"/>
    <x v="0"/>
    <x v="1"/>
    <x v="1"/>
    <x v="222"/>
    <x v="1"/>
    <s v="Weekday"/>
  </r>
  <r>
    <s v="INV100074"/>
    <x v="44"/>
    <s v="CUST0414"/>
    <s v="Jaya Pandian"/>
    <x v="1"/>
    <s v="PRD089"/>
    <x v="116"/>
    <x v="8"/>
    <x v="96"/>
    <s v="FreshMart Surat Central"/>
    <x v="1"/>
    <n v="969110"/>
    <n v="1.3783574620012176E-3"/>
    <s v="EMP0217"/>
    <s v="Radha Pillai"/>
    <s v="Sales"/>
    <n v="4"/>
    <n v="305.67"/>
    <n v="5"/>
    <n v="61.13"/>
    <n v="1335.78"/>
    <n v="1005.68"/>
    <n v="330.1"/>
    <n v="0.24712153198880057"/>
    <x v="0"/>
    <x v="1"/>
    <x v="1"/>
    <x v="49"/>
    <x v="2"/>
    <s v="Weekend"/>
  </r>
  <r>
    <s v="INV100077"/>
    <x v="17"/>
    <s v="CUST0567"/>
    <s v="Bharath Balan"/>
    <x v="0"/>
    <s v="PRD085"/>
    <x v="117"/>
    <x v="8"/>
    <x v="107"/>
    <s v="FreshMart Nagpur Colony"/>
    <x v="1"/>
    <n v="2297282"/>
    <n v="7.6531309608485166E-4"/>
    <s v="EMP0242"/>
    <s v="Sudha Iyer"/>
    <s v="Inventory"/>
    <n v="5"/>
    <n v="413.68"/>
    <n v="15"/>
    <n v="310.26"/>
    <n v="1758.14"/>
    <n v="1680.35"/>
    <n v="77.790000000000006"/>
    <n v="4.4245623215443598E-2"/>
    <x v="0"/>
    <x v="1"/>
    <x v="1"/>
    <x v="500"/>
    <x v="0"/>
    <s v="Weekday"/>
  </r>
  <r>
    <s v="INV100081"/>
    <x v="296"/>
    <s v="CUST0647"/>
    <s v="Kalpana Nathan"/>
    <x v="0"/>
    <s v="PRD138"/>
    <x v="134"/>
    <x v="7"/>
    <x v="122"/>
    <s v="FreshMart Delhi Complex"/>
    <x v="2"/>
    <n v="5078192"/>
    <n v="6.2947994089234901E-4"/>
    <s v="EMP0175"/>
    <s v="Dinesh Reddy"/>
    <s v="Sales"/>
    <n v="7"/>
    <n v="456.66"/>
    <n v="0"/>
    <n v="0"/>
    <n v="3196.62"/>
    <n v="2237.48"/>
    <n v="959.14"/>
    <n v="0.30004817588577937"/>
    <x v="0"/>
    <x v="1"/>
    <x v="1"/>
    <x v="501"/>
    <x v="0"/>
    <s v="Weekday"/>
  </r>
  <r>
    <s v="INV100083"/>
    <x v="307"/>
    <s v="CUST0676"/>
    <s v="Dhanush Mudaliar"/>
    <x v="0"/>
    <s v="PRD142"/>
    <x v="110"/>
    <x v="10"/>
    <x v="69"/>
    <s v="FreshMart Coimbatore Plaza"/>
    <x v="0"/>
    <n v="982441"/>
    <n v="4.1010707004288296E-3"/>
    <s v="EMP0163"/>
    <s v="Revathi Raj"/>
    <s v="Cashier"/>
    <n v="8"/>
    <n v="530.14"/>
    <n v="5"/>
    <n v="212.06"/>
    <n v="4029.06"/>
    <n v="3166.96"/>
    <n v="862.1"/>
    <n v="0.21397050428635961"/>
    <x v="0"/>
    <x v="1"/>
    <x v="1"/>
    <x v="502"/>
    <x v="0"/>
    <s v="Weekday"/>
  </r>
  <r>
    <s v="INV100084"/>
    <x v="210"/>
    <s v="CUST0279"/>
    <s v="Ramesh Devi"/>
    <x v="0"/>
    <s v="PRD030"/>
    <x v="9"/>
    <x v="1"/>
    <x v="83"/>
    <s v="FreshMart Pune Enclave"/>
    <x v="1"/>
    <n v="2124862"/>
    <n v="6.0970547734394041E-4"/>
    <s v="EMP0077"/>
    <s v="Senthil Subramaniam"/>
    <s v="Cashier"/>
    <n v="6"/>
    <n v="187.76"/>
    <n v="0"/>
    <n v="0"/>
    <n v="1295.54"/>
    <n v="852"/>
    <n v="443.54"/>
    <n v="0.34235917069330168"/>
    <x v="0"/>
    <x v="1"/>
    <x v="1"/>
    <x v="503"/>
    <x v="2"/>
    <s v="Weekend"/>
  </r>
  <r>
    <s v="INV100085"/>
    <x v="105"/>
    <s v="CUST0125"/>
    <s v="Ovi Selvam"/>
    <x v="2"/>
    <s v="PRD032"/>
    <x v="42"/>
    <x v="1"/>
    <x v="83"/>
    <s v="FreshMart Pune Enclave"/>
    <x v="1"/>
    <n v="2124862"/>
    <n v="1.9922705568643987E-4"/>
    <s v="EMP0077"/>
    <s v="Senthil Subramaniam"/>
    <s v="Cashier"/>
    <n v="3"/>
    <n v="141.11000000000001"/>
    <n v="0"/>
    <n v="0"/>
    <n v="423.33"/>
    <n v="347.73"/>
    <n v="75.599999999999994"/>
    <n v="0.17858408333923889"/>
    <x v="0"/>
    <x v="1"/>
    <x v="1"/>
    <x v="499"/>
    <x v="0"/>
    <s v="Weekday"/>
  </r>
  <r>
    <s v="INV100101"/>
    <x v="129"/>
    <s v="CUST0396"/>
    <s v="Yogesh Raj"/>
    <x v="1"/>
    <s v="PRD066"/>
    <x v="73"/>
    <x v="11"/>
    <x v="8"/>
    <s v="FreshMart Kochi Plaza"/>
    <x v="0"/>
    <n v="2481146"/>
    <n v="4.5590223227492461E-4"/>
    <s v="EMP0162"/>
    <s v="Jagan Pandian"/>
    <s v="Store Manager"/>
    <n v="2"/>
    <n v="491.81"/>
    <n v="0"/>
    <n v="0"/>
    <n v="1131.1600000000001"/>
    <n v="731.14"/>
    <n v="400.02"/>
    <n v="0.35363697443332504"/>
    <x v="0"/>
    <x v="1"/>
    <x v="1"/>
    <x v="201"/>
    <x v="1"/>
    <s v="Weekend"/>
  </r>
  <r>
    <s v="INV100104"/>
    <x v="3"/>
    <s v="CUST0060"/>
    <s v="Anand Subramaniam"/>
    <x v="0"/>
    <s v="PRD052"/>
    <x v="98"/>
    <x v="5"/>
    <x v="57"/>
    <s v="FreshMart Hyderabad Extension"/>
    <x v="0"/>
    <n v="2273658"/>
    <n v="7.1138667292970181E-4"/>
    <s v="EMP0060"/>
    <s v="Venkat Gupta"/>
    <s v="Sales"/>
    <n v="4"/>
    <n v="351.62"/>
    <n v="0"/>
    <n v="0"/>
    <n v="1617.45"/>
    <n v="1021.96"/>
    <n v="595.49"/>
    <n v="0.36816594021453525"/>
    <x v="0"/>
    <x v="1"/>
    <x v="1"/>
    <x v="466"/>
    <x v="1"/>
    <s v="Weekend"/>
  </r>
  <r>
    <s v="INV100105"/>
    <x v="112"/>
    <s v="CUST0594"/>
    <s v="Yogesh Iyer"/>
    <x v="2"/>
    <s v="PRD141"/>
    <x v="49"/>
    <x v="10"/>
    <x v="100"/>
    <s v="FreshMart Erode Plaza"/>
    <x v="0"/>
    <n v="584869"/>
    <n v="3.4937738194364891E-4"/>
    <s v="EMP0212"/>
    <s v="Tamil Pandian"/>
    <s v="Billing"/>
    <n v="4"/>
    <n v="46.76"/>
    <n v="5"/>
    <n v="9.35"/>
    <n v="204.34"/>
    <n v="146.6"/>
    <n v="57.74"/>
    <n v="0.28256826857198786"/>
    <x v="0"/>
    <x v="1"/>
    <x v="0"/>
    <x v="504"/>
    <x v="1"/>
    <s v="Weekend"/>
  </r>
  <r>
    <s v="INV100112"/>
    <x v="282"/>
    <s v="CUST0036"/>
    <s v="Janani Balan"/>
    <x v="1"/>
    <s v="PRD007"/>
    <x v="131"/>
    <x v="9"/>
    <x v="68"/>
    <s v="FreshMart Kochi Bypass"/>
    <x v="0"/>
    <n v="4616552"/>
    <n v="3.0325013126679824E-4"/>
    <s v="EMP0050"/>
    <s v="Umesh Menon"/>
    <s v="Sales"/>
    <n v="4"/>
    <n v="437.49"/>
    <n v="20"/>
    <n v="349.99"/>
    <n v="1399.97"/>
    <n v="1061.76"/>
    <n v="338.21"/>
    <n v="0.24158374822317619"/>
    <x v="0"/>
    <x v="1"/>
    <x v="2"/>
    <x v="493"/>
    <x v="0"/>
    <s v="Weekday"/>
  </r>
  <r>
    <s v="INV100120"/>
    <x v="308"/>
    <s v="CUST0418"/>
    <s v="Jayakumar Gounder"/>
    <x v="1"/>
    <s v="PRD135"/>
    <x v="77"/>
    <x v="7"/>
    <x v="121"/>
    <s v="FreshMart Erode Crossing"/>
    <x v="0"/>
    <n v="794126"/>
    <n v="5.2155451401918586E-4"/>
    <s v="EMP0226"/>
    <s v="Arun Rao"/>
    <s v="Store Manager"/>
    <n v="1"/>
    <n v="379.12"/>
    <n v="5"/>
    <n v="18.96"/>
    <n v="414.18"/>
    <n v="293.05"/>
    <n v="121.13"/>
    <n v="0.29245738567772467"/>
    <x v="0"/>
    <x v="0"/>
    <x v="2"/>
    <x v="505"/>
    <x v="2"/>
    <s v="Weekend"/>
  </r>
  <r>
    <s v="INV100127"/>
    <x v="309"/>
    <s v="CUST0086"/>
    <s v="Anjali Prabhu"/>
    <x v="1"/>
    <s v="PRD029"/>
    <x v="11"/>
    <x v="1"/>
    <x v="78"/>
    <s v="FreshMart Mumbai Extension"/>
    <x v="1"/>
    <n v="520137"/>
    <n v="1.0874827208985326E-3"/>
    <s v="EMP0155"/>
    <s v="Vijay Chandran"/>
    <s v="Cashier"/>
    <n v="2"/>
    <n v="332.73"/>
    <n v="15"/>
    <n v="99.82"/>
    <n v="565.64"/>
    <n v="522.44000000000005"/>
    <n v="43.2"/>
    <n v="7.6373665228767415E-2"/>
    <x v="0"/>
    <x v="1"/>
    <x v="1"/>
    <x v="506"/>
    <x v="1"/>
    <s v="Weekday"/>
  </r>
  <r>
    <s v="INV100137"/>
    <x v="43"/>
    <s v="CUST0232"/>
    <s v="Kishore Sharma"/>
    <x v="2"/>
    <s v="PRD013"/>
    <x v="44"/>
    <x v="0"/>
    <x v="103"/>
    <s v="FreshMart Jaipur Colony"/>
    <x v="2"/>
    <n v="2471169"/>
    <n v="2.6065396579513583E-4"/>
    <s v="EMP0254"/>
    <s v="Devi Achari"/>
    <s v="Cashier"/>
    <n v="4"/>
    <n v="161.03"/>
    <n v="0"/>
    <n v="0"/>
    <n v="644.12"/>
    <n v="496.96"/>
    <n v="147.16"/>
    <n v="0.22846674532695771"/>
    <x v="0"/>
    <x v="1"/>
    <x v="1"/>
    <x v="322"/>
    <x v="0"/>
    <s v="Weekday"/>
  </r>
  <r>
    <s v="INV100144"/>
    <x v="57"/>
    <s v="CUST0546"/>
    <s v="Balaji Sekar"/>
    <x v="1"/>
    <s v="PRD018"/>
    <x v="0"/>
    <x v="0"/>
    <x v="68"/>
    <s v="FreshMart Kochi Bypass"/>
    <x v="0"/>
    <n v="4616552"/>
    <n v="1.7380937114972386E-4"/>
    <s v="EMP0073"/>
    <s v="Harini Prabhu"/>
    <s v="Sales"/>
    <n v="3"/>
    <n v="232.58"/>
    <n v="0"/>
    <n v="0"/>
    <n v="802.4"/>
    <n v="573.6"/>
    <n v="228.8"/>
    <n v="0.28514456630109675"/>
    <x v="0"/>
    <x v="1"/>
    <x v="1"/>
    <x v="507"/>
    <x v="0"/>
    <s v="Weekend"/>
  </r>
  <r>
    <s v="INV100145"/>
    <x v="310"/>
    <s v="CUST0062"/>
    <s v="Yazhini Varma"/>
    <x v="2"/>
    <s v="PRD014"/>
    <x v="67"/>
    <x v="0"/>
    <x v="79"/>
    <s v="FreshMart Mysuru Arcade"/>
    <x v="0"/>
    <n v="1009286"/>
    <n v="1.1627625866206406E-3"/>
    <s v="EMP0121"/>
    <s v="Nithya Selvam"/>
    <s v="Cashier"/>
    <n v="3"/>
    <n v="434.65"/>
    <n v="10"/>
    <n v="130.38999999999999"/>
    <n v="1173.56"/>
    <n v="1054.8900000000001"/>
    <n v="118.67"/>
    <n v="0.10111967006373769"/>
    <x v="0"/>
    <x v="1"/>
    <x v="2"/>
    <x v="121"/>
    <x v="1"/>
    <s v="Weekday"/>
  </r>
  <r>
    <s v="INV100147"/>
    <x v="132"/>
    <s v="CUST0063"/>
    <s v="Priya Varma"/>
    <x v="0"/>
    <s v="PRD012"/>
    <x v="61"/>
    <x v="9"/>
    <x v="130"/>
    <s v="FreshMart Ahmedabad Enclave"/>
    <x v="1"/>
    <n v="2032791"/>
    <n v="8.1081626197676007E-4"/>
    <s v="EMP0324"/>
    <s v="Devi Raj"/>
    <s v="Inventory"/>
    <n v="3"/>
    <n v="610.45000000000005"/>
    <n v="10"/>
    <n v="183.13"/>
    <n v="1648.22"/>
    <n v="1009.2"/>
    <n v="639.02"/>
    <n v="0.38770309788741791"/>
    <x v="0"/>
    <x v="1"/>
    <x v="1"/>
    <x v="197"/>
    <x v="2"/>
    <s v="Weekday"/>
  </r>
  <r>
    <s v="INV100158"/>
    <x v="130"/>
    <s v="CUST0631"/>
    <s v="Vasanth Gupta"/>
    <x v="2"/>
    <s v="PRD007"/>
    <x v="131"/>
    <x v="9"/>
    <x v="168"/>
    <s v="FreshMart Jaipur Junction"/>
    <x v="2"/>
    <n v="4786252"/>
    <n v="3.5739655998054425E-4"/>
    <s v="EMP0254"/>
    <s v="Devi Achari"/>
    <s v="Cashier"/>
    <n v="4"/>
    <n v="437.49"/>
    <n v="15"/>
    <n v="262.49"/>
    <n v="1710.59"/>
    <n v="1061.76"/>
    <n v="648.83000000000004"/>
    <n v="0.37930187829930029"/>
    <x v="0"/>
    <x v="1"/>
    <x v="2"/>
    <x v="508"/>
    <x v="2"/>
    <s v="Weekend"/>
  </r>
  <r>
    <s v="INV100162"/>
    <x v="311"/>
    <s v="CUST0638"/>
    <s v="Deepak Gounder"/>
    <x v="0"/>
    <s v="PRD077"/>
    <x v="97"/>
    <x v="2"/>
    <x v="14"/>
    <s v="FreshMart Bengaluru Circle"/>
    <x v="0"/>
    <n v="926537"/>
    <n v="5.341071106712414E-4"/>
    <s v="EMP0263"/>
    <s v="Vani Nair"/>
    <s v="Cashier"/>
    <n v="6"/>
    <n v="86.82"/>
    <n v="5"/>
    <n v="26.05"/>
    <n v="494.87"/>
    <n v="409.02"/>
    <n v="85.85"/>
    <n v="0.17347990381312262"/>
    <x v="0"/>
    <x v="1"/>
    <x v="1"/>
    <x v="509"/>
    <x v="2"/>
    <s v="Weekday"/>
  </r>
  <r>
    <s v="INV100163"/>
    <x v="172"/>
    <s v="CUST0669"/>
    <s v="Mani Krishnan"/>
    <x v="1"/>
    <s v="PRD029"/>
    <x v="11"/>
    <x v="1"/>
    <x v="91"/>
    <s v="FreshMart Mysuru Towers"/>
    <x v="0"/>
    <n v="988505"/>
    <n v="1.1612687846798955E-3"/>
    <s v="EMP0133"/>
    <s v="Deepak Naicker"/>
    <s v="Sales"/>
    <n v="3"/>
    <n v="332.73"/>
    <n v="0"/>
    <n v="0"/>
    <n v="1147.92"/>
    <n v="783.66"/>
    <n v="364.26"/>
    <n v="0.31732176458289774"/>
    <x v="0"/>
    <x v="0"/>
    <x v="1"/>
    <x v="510"/>
    <x v="2"/>
    <s v="Weekend"/>
  </r>
  <r>
    <s v="INV100164"/>
    <x v="8"/>
    <s v="CUST0453"/>
    <s v="Prasath Nair"/>
    <x v="2"/>
    <s v="PRD054"/>
    <x v="75"/>
    <x v="5"/>
    <x v="107"/>
    <s v="FreshMart Nagpur Colony"/>
    <x v="1"/>
    <n v="2297282"/>
    <n v="8.492601256615426E-4"/>
    <s v="EMP0289"/>
    <s v="Uma Kumar"/>
    <s v="Cashier"/>
    <n v="4"/>
    <n v="530.16"/>
    <n v="20"/>
    <n v="424.13"/>
    <n v="1950.99"/>
    <n v="1516.76"/>
    <n v="434.23"/>
    <n v="0.22256905468505733"/>
    <x v="0"/>
    <x v="1"/>
    <x v="1"/>
    <x v="197"/>
    <x v="2"/>
    <s v="Weekend"/>
  </r>
  <r>
    <s v="INV100166"/>
    <x v="135"/>
    <s v="CUST0059"/>
    <s v="Banu Sharma"/>
    <x v="2"/>
    <s v="PRD077"/>
    <x v="97"/>
    <x v="2"/>
    <x v="28"/>
    <s v="FreshMart Bengaluru Square"/>
    <x v="0"/>
    <n v="2183318"/>
    <n v="1.2926197649632351E-4"/>
    <s v="EMP0152"/>
    <s v="Thiru Varma"/>
    <s v="Store Manager"/>
    <n v="3"/>
    <n v="86.11"/>
    <n v="5"/>
    <n v="12.92"/>
    <n v="282.22000000000003"/>
    <n v="204.51"/>
    <n v="77.709999999999994"/>
    <n v="0.2753525618311955"/>
    <x v="0"/>
    <x v="1"/>
    <x v="1"/>
    <x v="69"/>
    <x v="0"/>
    <s v="Weekend"/>
  </r>
  <r>
    <s v="INV100173"/>
    <x v="213"/>
    <s v="CUST0692"/>
    <s v="Ovi Mudaliar"/>
    <x v="1"/>
    <s v="PRD110"/>
    <x v="47"/>
    <x v="3"/>
    <x v="124"/>
    <s v="FreshMart Erode Extension"/>
    <x v="0"/>
    <n v="5287316"/>
    <n v="1.0794134490921293E-4"/>
    <s v="EMP0232"/>
    <s v="Uma Nathan"/>
    <s v="Operations"/>
    <n v="2"/>
    <n v="291.93"/>
    <n v="15"/>
    <n v="87.58"/>
    <n v="570.72"/>
    <n v="507.4"/>
    <n v="63.32"/>
    <n v="0.11094757499299131"/>
    <x v="0"/>
    <x v="1"/>
    <x v="1"/>
    <x v="324"/>
    <x v="2"/>
    <s v="Weekend"/>
  </r>
  <r>
    <s v="INV100174"/>
    <x v="5"/>
    <s v="CUST0277"/>
    <s v="Senthil Kumar"/>
    <x v="0"/>
    <s v="PRD080"/>
    <x v="106"/>
    <x v="2"/>
    <x v="123"/>
    <s v="FreshMart Madurai Market"/>
    <x v="0"/>
    <n v="2110688"/>
    <n v="9.0386641701663154E-4"/>
    <s v="EMP0280"/>
    <s v="Hema Mudaliar"/>
    <s v="Store Manager"/>
    <n v="6"/>
    <n v="276.49"/>
    <n v="0"/>
    <n v="0"/>
    <n v="1907.78"/>
    <n v="1237.8"/>
    <n v="669.98"/>
    <n v="0.35118305045655163"/>
    <x v="0"/>
    <x v="1"/>
    <x v="1"/>
    <x v="511"/>
    <x v="2"/>
    <s v="Weekend"/>
  </r>
  <r>
    <s v="INV100188"/>
    <x v="195"/>
    <s v="CUST0014"/>
    <s v="Ilango Varma"/>
    <x v="1"/>
    <s v="PRD017"/>
    <x v="27"/>
    <x v="0"/>
    <x v="32"/>
    <s v="FreshMart Bengaluru Colony"/>
    <x v="0"/>
    <n v="4433499"/>
    <n v="3.1425066296394787E-4"/>
    <s v="EMP0069"/>
    <s v="Uma Chandran"/>
    <s v="Store Manager"/>
    <n v="3"/>
    <n v="464.41"/>
    <n v="0"/>
    <n v="0"/>
    <n v="1393.23"/>
    <n v="1193.07"/>
    <n v="200.16"/>
    <n v="0.14366615705949484"/>
    <x v="0"/>
    <x v="1"/>
    <x v="1"/>
    <x v="450"/>
    <x v="0"/>
    <s v="Weekday"/>
  </r>
  <r>
    <s v="INV100194"/>
    <x v="312"/>
    <s v="CUST0686"/>
    <s v="Hemalatha Balan"/>
    <x v="0"/>
    <s v="PRD054"/>
    <x v="75"/>
    <x v="5"/>
    <x v="34"/>
    <s v="FreshMart Kochi Circle"/>
    <x v="0"/>
    <n v="4405163"/>
    <n v="7.8138084788235984E-4"/>
    <s v="EMP0096"/>
    <s v="Manoj Nathan"/>
    <s v="Sales"/>
    <n v="8"/>
    <n v="537.83000000000004"/>
    <n v="20"/>
    <n v="860.53"/>
    <n v="3442.11"/>
    <n v="3033.52"/>
    <n v="408.59"/>
    <n v="0.11870335346633314"/>
    <x v="0"/>
    <x v="1"/>
    <x v="1"/>
    <x v="512"/>
    <x v="3"/>
    <s v="Weekday"/>
  </r>
  <r>
    <s v="INV100213"/>
    <x v="282"/>
    <s v="CUST0200"/>
    <s v="Karthik Achari"/>
    <x v="0"/>
    <s v="PRD027"/>
    <x v="17"/>
    <x v="1"/>
    <x v="49"/>
    <s v="FreshMart Mysuru Main Road"/>
    <x v="0"/>
    <n v="4458567"/>
    <n v="2.1141321864177437E-4"/>
    <s v="EMP0270"/>
    <s v="Priya Venkataraman"/>
    <s v="Operations"/>
    <n v="6"/>
    <n v="157.1"/>
    <n v="0"/>
    <n v="0"/>
    <n v="942.6"/>
    <n v="641.94000000000005"/>
    <n v="300.66000000000003"/>
    <n v="0.31896880967536601"/>
    <x v="0"/>
    <x v="1"/>
    <x v="2"/>
    <x v="217"/>
    <x v="2"/>
    <s v="Weekday"/>
  </r>
  <r>
    <s v="INV100217"/>
    <x v="182"/>
    <s v="CUST0063"/>
    <s v="Priya Varma"/>
    <x v="0"/>
    <s v="PRD059"/>
    <x v="133"/>
    <x v="11"/>
    <x v="45"/>
    <s v="FreshMart Surat Heights"/>
    <x v="1"/>
    <n v="2120932"/>
    <n v="6.875137911069285E-4"/>
    <s v="EMP0223"/>
    <s v="Kalpana Varma"/>
    <s v="HR"/>
    <n v="3"/>
    <n v="571.83000000000004"/>
    <n v="15"/>
    <n v="257.32"/>
    <n v="1458.17"/>
    <n v="1089.8699999999999"/>
    <n v="368.3"/>
    <n v="0.25257686003689556"/>
    <x v="0"/>
    <x v="1"/>
    <x v="0"/>
    <x v="444"/>
    <x v="2"/>
    <s v="Weekday"/>
  </r>
  <r>
    <s v="INV100222"/>
    <x v="126"/>
    <s v="CUST0111"/>
    <s v="Hemalatha Devi"/>
    <x v="2"/>
    <s v="PRD014"/>
    <x v="67"/>
    <x v="0"/>
    <x v="63"/>
    <s v="FreshMart Ahmedabad Complex"/>
    <x v="0"/>
    <n v="1058381"/>
    <n v="6.9814178448025798E-4"/>
    <s v="EMP0313"/>
    <s v="Lokesh Varma"/>
    <s v="HR"/>
    <n v="2"/>
    <n v="434.65"/>
    <n v="15"/>
    <n v="130.4"/>
    <n v="738.9"/>
    <n v="703.26"/>
    <n v="35.64"/>
    <n v="4.8233861144945191E-2"/>
    <x v="0"/>
    <x v="1"/>
    <x v="1"/>
    <x v="513"/>
    <x v="0"/>
    <s v="Weekday"/>
  </r>
  <r>
    <s v="INV100224"/>
    <x v="40"/>
    <s v="CUST0634"/>
    <s v="Chandrasekar Pandian"/>
    <x v="0"/>
    <s v="PRD021"/>
    <x v="15"/>
    <x v="0"/>
    <x v="85"/>
    <s v="FreshMart Mysuru Market"/>
    <x v="0"/>
    <n v="577743"/>
    <n v="4.6515492182510216E-4"/>
    <s v="EMP0230"/>
    <s v="Lokesh Reddy"/>
    <s v="Sales"/>
    <n v="8"/>
    <n v="39.520000000000003"/>
    <n v="15"/>
    <n v="47.42"/>
    <n v="268.74"/>
    <n v="259.2"/>
    <n v="9.5399999999999991"/>
    <n v="3.5498995311453445E-2"/>
    <x v="0"/>
    <x v="1"/>
    <x v="2"/>
    <x v="514"/>
    <x v="0"/>
    <s v="Weekday"/>
  </r>
  <r>
    <s v="INV100246"/>
    <x v="68"/>
    <s v="CUST0579"/>
    <s v="Pandi Nair"/>
    <x v="0"/>
    <s v="PRD047"/>
    <x v="52"/>
    <x v="5"/>
    <x v="48"/>
    <s v="FreshMart Nagpur Crossing"/>
    <x v="1"/>
    <n v="2496578"/>
    <n v="8.2748466100398231E-4"/>
    <s v="EMP0070"/>
    <s v="Umesh Subramaniam"/>
    <s v="Sales"/>
    <n v="5"/>
    <n v="486.09"/>
    <n v="15"/>
    <n v="364.57"/>
    <n v="2065.88"/>
    <n v="1719.45"/>
    <n v="346.43"/>
    <n v="0.16769125021782486"/>
    <x v="0"/>
    <x v="1"/>
    <x v="2"/>
    <x v="347"/>
    <x v="0"/>
    <s v="Weekday"/>
  </r>
  <r>
    <s v="INV100254"/>
    <x v="94"/>
    <s v="CUST0228"/>
    <s v="Sundar Balan"/>
    <x v="0"/>
    <s v="PRD019"/>
    <x v="35"/>
    <x v="0"/>
    <x v="45"/>
    <s v="FreshMart Surat Heights"/>
    <x v="1"/>
    <n v="2120932"/>
    <n v="8.4007879554837215E-4"/>
    <s v="EMP0223"/>
    <s v="Kalpana Varma"/>
    <s v="HR"/>
    <n v="4"/>
    <n v="494.93"/>
    <n v="10"/>
    <n v="197.97"/>
    <n v="1781.75"/>
    <n v="1520.32"/>
    <n v="261.43"/>
    <n v="0.14672653290304477"/>
    <x v="0"/>
    <x v="1"/>
    <x v="0"/>
    <x v="515"/>
    <x v="2"/>
    <s v="Weekday"/>
  </r>
  <r>
    <s v="INV100255"/>
    <x v="23"/>
    <s v="CUST0031"/>
    <s v="Lalitha Venkataraman"/>
    <x v="2"/>
    <s v="PRD100"/>
    <x v="142"/>
    <x v="4"/>
    <x v="142"/>
    <s v="FreshMart Tiruppur Circle"/>
    <x v="0"/>
    <n v="924804"/>
    <n v="6.8623189346066844E-4"/>
    <s v="EMP0034"/>
    <s v="Sangeetha Venkataraman"/>
    <s v="Cashier"/>
    <n v="2"/>
    <n v="290.45"/>
    <n v="5"/>
    <n v="29.05"/>
    <n v="634.63"/>
    <n v="475.78"/>
    <n v="158.85"/>
    <n v="0.25030332634763564"/>
    <x v="0"/>
    <x v="1"/>
    <x v="1"/>
    <x v="370"/>
    <x v="1"/>
    <s v="Weekend"/>
  </r>
  <r>
    <s v="INV100268"/>
    <x v="152"/>
    <s v="CUST0443"/>
    <s v="Suresh Naicker"/>
    <x v="2"/>
    <s v="PRD076"/>
    <x v="144"/>
    <x v="2"/>
    <x v="123"/>
    <s v="FreshMart Madurai Market"/>
    <x v="0"/>
    <n v="2110688"/>
    <n v="3.1867334253096621E-4"/>
    <s v="EMP0280"/>
    <s v="Hema Mudaliar"/>
    <s v="Store Manager"/>
    <n v="2"/>
    <n v="395.66"/>
    <n v="15"/>
    <n v="118.7"/>
    <n v="672.62"/>
    <n v="640.38"/>
    <n v="32.24"/>
    <n v="4.793196752995748E-2"/>
    <x v="0"/>
    <x v="1"/>
    <x v="2"/>
    <x v="516"/>
    <x v="3"/>
    <s v="Weekday"/>
  </r>
  <r>
    <s v="INV100270"/>
    <x v="106"/>
    <s v="CUST0082"/>
    <s v="Kavya Raj"/>
    <x v="0"/>
    <s v="PRD053"/>
    <x v="50"/>
    <x v="5"/>
    <x v="173"/>
    <s v="FreshMart Lucknow Enclave"/>
    <x v="2"/>
    <n v="4038552"/>
    <n v="6.2003906350592986E-4"/>
    <s v="EMP0013"/>
    <s v="Gokul Achari"/>
    <s v="Billing"/>
    <n v="8"/>
    <n v="272.18"/>
    <n v="0"/>
    <n v="0"/>
    <n v="2504.06"/>
    <n v="1557.12"/>
    <n v="946.94"/>
    <n v="0.37816186513102723"/>
    <x v="0"/>
    <x v="1"/>
    <x v="1"/>
    <x v="517"/>
    <x v="1"/>
    <s v="Weekend"/>
  </r>
  <r>
    <s v="INV100273"/>
    <x v="152"/>
    <s v="CUST0046"/>
    <s v="Kishore Murugan"/>
    <x v="0"/>
    <s v="PRD048"/>
    <x v="104"/>
    <x v="5"/>
    <x v="121"/>
    <s v="FreshMart Erode Crossing"/>
    <x v="0"/>
    <n v="794126"/>
    <n v="1.2810057849761876E-3"/>
    <s v="EMP0186"/>
    <s v="Hemalatha Velan"/>
    <s v="Billing"/>
    <n v="8"/>
    <n v="149.6"/>
    <n v="15"/>
    <n v="179.52"/>
    <n v="1017.28"/>
    <n v="873.68"/>
    <n v="143.6"/>
    <n v="0.14116074237181503"/>
    <x v="0"/>
    <x v="1"/>
    <x v="2"/>
    <x v="70"/>
    <x v="1"/>
    <s v="Weekday"/>
  </r>
  <r>
    <s v="INV100279"/>
    <x v="109"/>
    <s v="CUST0647"/>
    <s v="Kalpana Nathan"/>
    <x v="0"/>
    <s v="PRD050"/>
    <x v="40"/>
    <x v="5"/>
    <x v="110"/>
    <s v="FreshMart Madurai Gardens"/>
    <x v="0"/>
    <n v="503493"/>
    <n v="9.0376628870709227E-4"/>
    <s v="EMP0248"/>
    <s v="Charulatha Selvam"/>
    <s v="Sales"/>
    <n v="8"/>
    <n v="58.19"/>
    <n v="15"/>
    <n v="69.83"/>
    <n v="455.04"/>
    <n v="299.83999999999997"/>
    <n v="155.19999999999999"/>
    <n v="0.34106891701828407"/>
    <x v="0"/>
    <x v="1"/>
    <x v="1"/>
    <x v="168"/>
    <x v="1"/>
    <s v="Weekend"/>
  </r>
  <r>
    <s v="INV100281"/>
    <x v="251"/>
    <s v="CUST0133"/>
    <s v="Vasanthi Raj"/>
    <x v="1"/>
    <s v="PRD089"/>
    <x v="116"/>
    <x v="8"/>
    <x v="118"/>
    <s v="FreshMart Tiruppur Bypass"/>
    <x v="0"/>
    <n v="591044"/>
    <n v="4.6544758089076281E-4"/>
    <s v="EMP0184"/>
    <s v="Deepa Subramaniam"/>
    <s v="Sales"/>
    <n v="1"/>
    <n v="305.67"/>
    <n v="10"/>
    <n v="30.57"/>
    <n v="275.10000000000002"/>
    <n v="251.42"/>
    <n v="23.68"/>
    <n v="8.6077789894583784E-2"/>
    <x v="0"/>
    <x v="1"/>
    <x v="1"/>
    <x v="158"/>
    <x v="2"/>
    <s v="Weekday"/>
  </r>
  <r>
    <s v="INV100285"/>
    <x v="57"/>
    <s v="CUST0156"/>
    <s v="Tara Chettiar"/>
    <x v="0"/>
    <s v="PRD126"/>
    <x v="79"/>
    <x v="6"/>
    <x v="32"/>
    <s v="FreshMart Bengaluru Colony"/>
    <x v="0"/>
    <n v="4433499"/>
    <n v="3.0146843384875016E-4"/>
    <s v="EMP0133"/>
    <s v="Deepak Naicker"/>
    <s v="Sales"/>
    <n v="3"/>
    <n v="387.41"/>
    <n v="0"/>
    <n v="0"/>
    <n v="1336.56"/>
    <n v="973.44"/>
    <n v="363.12"/>
    <n v="0.27168252828155864"/>
    <x v="0"/>
    <x v="1"/>
    <x v="2"/>
    <x v="132"/>
    <x v="2"/>
    <s v="Weekend"/>
  </r>
  <r>
    <s v="INV100294"/>
    <x v="181"/>
    <s v="CUST0490"/>
    <s v="Hema Gounder"/>
    <x v="0"/>
    <s v="PRD026"/>
    <x v="99"/>
    <x v="1"/>
    <x v="58"/>
    <s v="FreshMart Chennai Complex"/>
    <x v="0"/>
    <n v="2023274"/>
    <n v="7.2758311528740047E-4"/>
    <s v="EMP0153"/>
    <s v="Eswari Raj"/>
    <s v="Sales"/>
    <n v="4"/>
    <n v="355.58"/>
    <n v="10"/>
    <n v="142.22999999999999"/>
    <n v="1472.1"/>
    <n v="989"/>
    <n v="483.1"/>
    <n v="0.32817064058148226"/>
    <x v="0"/>
    <x v="1"/>
    <x v="1"/>
    <x v="494"/>
    <x v="0"/>
    <s v="Weekend"/>
  </r>
  <r>
    <s v="INV100296"/>
    <x v="213"/>
    <s v="CUST0178"/>
    <s v="Vasanth Varma"/>
    <x v="0"/>
    <s v="PRD088"/>
    <x v="138"/>
    <x v="8"/>
    <x v="65"/>
    <s v="FreshMart Tiruppur Enclave"/>
    <x v="0"/>
    <n v="578838"/>
    <n v="4.1211876207159865E-3"/>
    <s v="EMP0011"/>
    <s v="Balamurugan Sharma"/>
    <s v="Billing"/>
    <n v="5"/>
    <n v="414.87"/>
    <n v="0"/>
    <n v="0"/>
    <n v="2385.5"/>
    <n v="1706.2"/>
    <n v="679.3"/>
    <n v="0.28476210438063299"/>
    <x v="0"/>
    <x v="1"/>
    <x v="1"/>
    <x v="346"/>
    <x v="2"/>
    <s v="Weekend"/>
  </r>
  <r>
    <s v="INV100305"/>
    <x v="212"/>
    <s v="CUST0403"/>
    <s v="Om Iyer"/>
    <x v="1"/>
    <s v="PRD049"/>
    <x v="126"/>
    <x v="5"/>
    <x v="14"/>
    <s v="FreshMart Bengaluru Circle"/>
    <x v="0"/>
    <n v="926537"/>
    <n v="8.135886640252899E-4"/>
    <s v="EMP0263"/>
    <s v="Vani Nair"/>
    <s v="Cashier"/>
    <n v="2"/>
    <n v="418.79"/>
    <n v="10"/>
    <n v="83.76"/>
    <n v="753.82"/>
    <n v="617.88"/>
    <n v="135.94"/>
    <n v="0.18033482794301026"/>
    <x v="0"/>
    <x v="1"/>
    <x v="1"/>
    <x v="0"/>
    <x v="0"/>
    <s v="Weekday"/>
  </r>
  <r>
    <s v="INV100306"/>
    <x v="210"/>
    <s v="CUST0668"/>
    <s v="Arun Achari"/>
    <x v="2"/>
    <s v="PRD030"/>
    <x v="9"/>
    <x v="1"/>
    <x v="22"/>
    <s v="FreshMart Erode Square"/>
    <x v="2"/>
    <n v="2220333"/>
    <n v="1.430596221377604E-4"/>
    <s v="EMP0181"/>
    <s v="Madhavan Murugan"/>
    <s v="Sales"/>
    <n v="2"/>
    <n v="172.63"/>
    <n v="20"/>
    <n v="69.05"/>
    <n v="317.64"/>
    <n v="284"/>
    <n v="33.64"/>
    <n v="0.10590605717164085"/>
    <x v="0"/>
    <x v="1"/>
    <x v="0"/>
    <x v="208"/>
    <x v="2"/>
    <s v="Weekend"/>
  </r>
  <r>
    <s v="INV100315"/>
    <x v="247"/>
    <s v="CUST0156"/>
    <s v="Tara Chettiar"/>
    <x v="0"/>
    <s v="PRD113"/>
    <x v="38"/>
    <x v="3"/>
    <x v="148"/>
    <s v="FreshMart Mysuru Heights"/>
    <x v="0"/>
    <n v="2434234"/>
    <n v="3.463101739602684E-4"/>
    <s v="EMP0192"/>
    <s v="Rajesh Mudaliar"/>
    <s v="Billing"/>
    <n v="4"/>
    <n v="247.94"/>
    <n v="15"/>
    <n v="148.76"/>
    <n v="843"/>
    <n v="846.92"/>
    <n v="-3.92"/>
    <n v="-4.6500593119810198E-3"/>
    <x v="0"/>
    <x v="1"/>
    <x v="1"/>
    <x v="324"/>
    <x v="2"/>
    <s v="Weekday"/>
  </r>
  <r>
    <s v="INV100317"/>
    <x v="100"/>
    <s v="CUST0437"/>
    <s v="Vasanth Krishnan"/>
    <x v="1"/>
    <s v="PRD080"/>
    <x v="106"/>
    <x v="2"/>
    <x v="144"/>
    <s v="FreshMart Pune Towers"/>
    <x v="1"/>
    <n v="531978"/>
    <n v="1.0365466241085157E-3"/>
    <s v="EMP0184"/>
    <s v="Deepa Subramaniam"/>
    <s v="Sales"/>
    <n v="2"/>
    <n v="275.70999999999998"/>
    <n v="0"/>
    <n v="0"/>
    <n v="551.41999999999996"/>
    <n v="412.6"/>
    <n v="138.82"/>
    <n v="0.2517500272024954"/>
    <x v="0"/>
    <x v="1"/>
    <x v="2"/>
    <x v="126"/>
    <x v="0"/>
    <s v="Weekday"/>
  </r>
  <r>
    <s v="INV100324"/>
    <x v="313"/>
    <s v="CUST0659"/>
    <s v="Missing Customer Name"/>
    <x v="2"/>
    <s v="PRD089"/>
    <x v="116"/>
    <x v="8"/>
    <x v="165"/>
    <s v="FreshMart Mysuru Enclave"/>
    <x v="0"/>
    <n v="523684"/>
    <n v="5.5451379075931282E-4"/>
    <s v="EMP0192"/>
    <s v="Rajesh Mudaliar"/>
    <s v="Billing"/>
    <n v="1"/>
    <n v="305.67"/>
    <n v="5"/>
    <n v="15.28"/>
    <n v="290.39"/>
    <n v="251.42"/>
    <n v="38.97"/>
    <n v="0.13419883604807328"/>
    <x v="0"/>
    <x v="1"/>
    <x v="1"/>
    <x v="265"/>
    <x v="2"/>
    <s v="Weekday"/>
  </r>
  <r>
    <s v="INV100332"/>
    <x v="254"/>
    <s v="CUST0068"/>
    <s v="Balamurugan Krishnan"/>
    <x v="2"/>
    <s v="PRD035"/>
    <x v="29"/>
    <x v="1"/>
    <x v="121"/>
    <s v="FreshMart Erode Crossing"/>
    <x v="0"/>
    <n v="794126"/>
    <n v="7.289271475811143E-4"/>
    <s v="EMP0002"/>
    <s v="Lokesh Gounder"/>
    <s v="Billing"/>
    <n v="1"/>
    <n v="503.36"/>
    <n v="0"/>
    <n v="0"/>
    <n v="578.86"/>
    <n v="389.8"/>
    <n v="189.06"/>
    <n v="0.3266074698545417"/>
    <x v="0"/>
    <x v="1"/>
    <x v="1"/>
    <x v="274"/>
    <x v="2"/>
    <s v="Weekend"/>
  </r>
  <r>
    <s v="INV100335"/>
    <x v="286"/>
    <s v="CUST0573"/>
    <s v="Padma Varma"/>
    <x v="2"/>
    <s v="PRD098"/>
    <x v="94"/>
    <x v="4"/>
    <x v="144"/>
    <s v="FreshMart Pune Towers"/>
    <x v="1"/>
    <n v="531978"/>
    <n v="8.4994116298042397E-4"/>
    <s v="EMP0006"/>
    <s v="Indira Nair"/>
    <s v="Cashier"/>
    <n v="5"/>
    <n v="90.43"/>
    <n v="0"/>
    <n v="0"/>
    <n v="452.15"/>
    <n v="345.45"/>
    <n v="106.7"/>
    <n v="0.23598363374986178"/>
    <x v="0"/>
    <x v="1"/>
    <x v="1"/>
    <x v="363"/>
    <x v="2"/>
    <s v="Weekday"/>
  </r>
  <r>
    <s v="INV100346"/>
    <x v="92"/>
    <s v="CUST0518"/>
    <s v="Raghav Kumar"/>
    <x v="0"/>
    <s v="PRD034"/>
    <x v="84"/>
    <x v="1"/>
    <x v="61"/>
    <s v="FreshMart Ahmedabad Arcade"/>
    <x v="1"/>
    <n v="2632479"/>
    <n v="3.0746684019131778E-4"/>
    <s v="EMP0340"/>
    <s v="Nithya Subramaniam"/>
    <s v="Cashier"/>
    <n v="6"/>
    <n v="134.9"/>
    <n v="0"/>
    <n v="0"/>
    <n v="809.4"/>
    <n v="584.1"/>
    <n v="225.3"/>
    <n v="0.27835433654558933"/>
    <x v="0"/>
    <x v="1"/>
    <x v="1"/>
    <x v="385"/>
    <x v="2"/>
    <s v="Weekday"/>
  </r>
  <r>
    <s v="INV100349"/>
    <x v="46"/>
    <s v="CUST0174"/>
    <s v="Yogesh Sharma"/>
    <x v="1"/>
    <s v="PRD083"/>
    <x v="26"/>
    <x v="8"/>
    <x v="134"/>
    <s v="FreshMart Mumbai Enclave"/>
    <x v="1"/>
    <n v="529374"/>
    <n v="4.1632758692342273E-3"/>
    <s v="EMP0022"/>
    <s v="Banu Gounder"/>
    <s v="Sales"/>
    <n v="5"/>
    <n v="425.88"/>
    <n v="10"/>
    <n v="212.94"/>
    <n v="2203.9299999999998"/>
    <n v="1787.35"/>
    <n v="416.58"/>
    <n v="0.18901689255103385"/>
    <x v="0"/>
    <x v="1"/>
    <x v="1"/>
    <x v="36"/>
    <x v="0"/>
    <s v="Weekend"/>
  </r>
  <r>
    <s v="INV100356"/>
    <x v="174"/>
    <s v="CUST0081"/>
    <s v="Nirmala Achari"/>
    <x v="2"/>
    <s v="PRD026"/>
    <x v="99"/>
    <x v="1"/>
    <x v="66"/>
    <s v="FreshMart Ahmedabad Crossing"/>
    <x v="1"/>
    <n v="2143974"/>
    <n v="3.5368432639574918E-4"/>
    <s v="EMP0194"/>
    <s v="Sangeetha Kumar"/>
    <s v="Cashier"/>
    <n v="2"/>
    <n v="329.69"/>
    <n v="0"/>
    <n v="0"/>
    <n v="758.29"/>
    <n v="494.5"/>
    <n v="263.79000000000002"/>
    <n v="0.34787482361629463"/>
    <x v="0"/>
    <x v="1"/>
    <x v="1"/>
    <x v="518"/>
    <x v="2"/>
    <s v="Weekend"/>
  </r>
  <r>
    <s v="INV100358"/>
    <x v="254"/>
    <s v="CUST0017"/>
    <s v="Ashok Nair"/>
    <x v="1"/>
    <s v="PRD007"/>
    <x v="131"/>
    <x v="9"/>
    <x v="101"/>
    <s v="FreshMart Kochi Main Road"/>
    <x v="0"/>
    <n v="1018249"/>
    <n v="1.9763829868725625E-3"/>
    <s v="EMP0224"/>
    <s v="Sathish Sekar"/>
    <s v="Operations"/>
    <n v="4"/>
    <n v="437.49"/>
    <n v="0"/>
    <n v="0"/>
    <n v="2012.45"/>
    <n v="1061.76"/>
    <n v="950.69"/>
    <n v="0.47240428333623197"/>
    <x v="0"/>
    <x v="1"/>
    <x v="1"/>
    <x v="519"/>
    <x v="2"/>
    <s v="Weekend"/>
  </r>
  <r>
    <s v="INV100367"/>
    <x v="248"/>
    <s v="CUST0049"/>
    <s v="Lokesh Gupta"/>
    <x v="0"/>
    <s v="PRD034"/>
    <x v="84"/>
    <x v="1"/>
    <x v="170"/>
    <s v="FreshMart Surat Nagar"/>
    <x v="1"/>
    <n v="767131"/>
    <n v="6.5808838386142651E-4"/>
    <s v="EMP0136"/>
    <s v="Karthik Menon"/>
    <s v="Sales"/>
    <n v="4"/>
    <n v="126.21"/>
    <n v="0"/>
    <n v="0"/>
    <n v="504.84"/>
    <n v="389.4"/>
    <n v="115.44"/>
    <n v="0.22866650820061801"/>
    <x v="0"/>
    <x v="1"/>
    <x v="0"/>
    <x v="520"/>
    <x v="2"/>
    <s v="Weekday"/>
  </r>
  <r>
    <s v="INV100370"/>
    <x v="78"/>
    <s v="CUST0112"/>
    <s v="Gokul Venkataraman"/>
    <x v="1"/>
    <s v="PRD094"/>
    <x v="109"/>
    <x v="4"/>
    <x v="120"/>
    <s v="FreshMart Mumbai Colony"/>
    <x v="1"/>
    <n v="443076"/>
    <n v="6.7410557105327307E-4"/>
    <s v="EMP0178"/>
    <s v="Jaya Sharma"/>
    <s v="Cashier"/>
    <n v="1"/>
    <n v="298.68"/>
    <n v="0"/>
    <n v="0"/>
    <n v="298.68"/>
    <n v="250.69"/>
    <n v="47.99"/>
    <n v="0.16067363064148923"/>
    <x v="0"/>
    <x v="1"/>
    <x v="1"/>
    <x v="343"/>
    <x v="2"/>
    <s v="Weekday"/>
  </r>
  <r>
    <s v="INV100383"/>
    <x v="107"/>
    <s v="CUST0605"/>
    <s v="Arun Iyer"/>
    <x v="0"/>
    <s v="PRD089"/>
    <x v="116"/>
    <x v="8"/>
    <x v="154"/>
    <s v="FreshMart Ahmedabad Nagar"/>
    <x v="1"/>
    <n v="2326014"/>
    <n v="5.7147979332884495E-4"/>
    <s v="EMP0110"/>
    <s v="Nandhini Chandran"/>
    <s v="Cashier"/>
    <n v="4"/>
    <n v="321.08"/>
    <n v="10"/>
    <n v="128.43"/>
    <n v="1329.27"/>
    <n v="1005.68"/>
    <n v="323.58999999999997"/>
    <n v="0.24343436623108922"/>
    <x v="0"/>
    <x v="1"/>
    <x v="2"/>
    <x v="368"/>
    <x v="1"/>
    <s v="Weekend"/>
  </r>
  <r>
    <s v="INV100405"/>
    <x v="107"/>
    <s v="CUST0500"/>
    <s v="Nandhini Prabhu"/>
    <x v="0"/>
    <s v="PRD107"/>
    <x v="81"/>
    <x v="3"/>
    <x v="59"/>
    <s v="FreshMart Mysuru Square"/>
    <x v="0"/>
    <n v="4282083"/>
    <n v="3.4382565681235041E-4"/>
    <s v="EMP0262"/>
    <s v="Umesh Krishnan"/>
    <s v="Sales"/>
    <n v="3"/>
    <n v="426.75"/>
    <n v="0"/>
    <n v="0"/>
    <n v="1472.29"/>
    <n v="1045.23"/>
    <n v="427.06"/>
    <n v="0.29006513662389882"/>
    <x v="0"/>
    <x v="1"/>
    <x v="2"/>
    <x v="521"/>
    <x v="0"/>
    <s v="Weekend"/>
  </r>
  <r>
    <s v="INV100409"/>
    <x v="172"/>
    <s v="CUST0288"/>
    <s v="Jagan Iyer"/>
    <x v="2"/>
    <s v="PRD086"/>
    <x v="70"/>
    <x v="8"/>
    <x v="157"/>
    <s v="FreshMart Madurai Point"/>
    <x v="0"/>
    <n v="2213986"/>
    <n v="1.5290521258942016E-4"/>
    <s v="EMP0119"/>
    <s v="Om Sharma"/>
    <s v="Sales"/>
    <n v="1"/>
    <n v="327.08"/>
    <n v="10"/>
    <n v="32.71"/>
    <n v="338.53"/>
    <n v="274.61"/>
    <n v="63.92"/>
    <n v="0.18881635305585917"/>
    <x v="0"/>
    <x v="0"/>
    <x v="1"/>
    <x v="245"/>
    <x v="2"/>
    <s v="Weekend"/>
  </r>
  <r>
    <s v="INV100423"/>
    <x v="314"/>
    <s v="CUST0437"/>
    <s v="Vasanth Krishnan"/>
    <x v="1"/>
    <s v="PRD056"/>
    <x v="54"/>
    <x v="5"/>
    <x v="98"/>
    <s v="FreshMart Mysuru Plaza"/>
    <x v="0"/>
    <n v="538449"/>
    <n v="5.6987755572022612E-4"/>
    <s v="EMP0104"/>
    <s v="Pandi Nair"/>
    <s v="Inventory"/>
    <n v="1"/>
    <n v="333.54"/>
    <n v="20"/>
    <n v="66.709999999999994"/>
    <n v="306.85000000000002"/>
    <n v="238.43"/>
    <n v="68.42"/>
    <n v="0.22297539514420725"/>
    <x v="0"/>
    <x v="1"/>
    <x v="1"/>
    <x v="78"/>
    <x v="0"/>
    <s v="Weekend"/>
  </r>
  <r>
    <s v="INV100428"/>
    <x v="4"/>
    <s v="CUST0008"/>
    <s v="Eswari Raj"/>
    <x v="1"/>
    <s v="PRD072"/>
    <x v="23"/>
    <x v="2"/>
    <x v="88"/>
    <s v="FreshMart Nagpur Plaza"/>
    <x v="1"/>
    <n v="572932"/>
    <n v="1.1877500296719331E-3"/>
    <s v="EMP0202"/>
    <s v="Vani Chettiar"/>
    <s v="Sales"/>
    <n v="2"/>
    <n v="340.25"/>
    <n v="0"/>
    <n v="0"/>
    <n v="680.5"/>
    <n v="527.70000000000005"/>
    <n v="152.80000000000001"/>
    <n v="0.22454077883908893"/>
    <x v="0"/>
    <x v="1"/>
    <x v="1"/>
    <x v="522"/>
    <x v="0"/>
    <s v="Weekday"/>
  </r>
  <r>
    <s v="INV100429"/>
    <x v="315"/>
    <s v="CUST0065"/>
    <s v="Karthik Sharma"/>
    <x v="2"/>
    <s v="PRD063"/>
    <x v="71"/>
    <x v="11"/>
    <x v="143"/>
    <s v="FreshMart Madurai Junction"/>
    <x v="0"/>
    <n v="539795"/>
    <n v="1.3677414574051261E-4"/>
    <s v="EMP0204"/>
    <s v="Ramesh Murugan"/>
    <s v="Inventory"/>
    <n v="1"/>
    <n v="73.83"/>
    <n v="0"/>
    <n v="0"/>
    <n v="73.83"/>
    <n v="54.32"/>
    <n v="19.510000000000002"/>
    <n v="0.26425572260598673"/>
    <x v="0"/>
    <x v="1"/>
    <x v="1"/>
    <x v="523"/>
    <x v="0"/>
    <s v="Weekday"/>
  </r>
  <r>
    <s v="INV100434"/>
    <x v="233"/>
    <s v="CUST0658"/>
    <s v="Udhay Subramaniam"/>
    <x v="0"/>
    <s v="PRD005"/>
    <x v="44"/>
    <x v="9"/>
    <x v="130"/>
    <s v="FreshMart Ahmedabad Enclave"/>
    <x v="1"/>
    <n v="2032791"/>
    <n v="7.9484314914814169E-4"/>
    <s v="EMP0038"/>
    <s v="Yamuna Achari"/>
    <s v="Inventory"/>
    <n v="4"/>
    <n v="351.25"/>
    <n v="0"/>
    <n v="0"/>
    <n v="1615.75"/>
    <n v="821.08"/>
    <n v="794.67"/>
    <n v="0.49182732477177776"/>
    <x v="0"/>
    <x v="0"/>
    <x v="1"/>
    <x v="384"/>
    <x v="1"/>
    <s v="Weekend"/>
  </r>
  <r>
    <s v="INV100438"/>
    <x v="26"/>
    <s v="CUST0580"/>
    <s v="Eswari Nathan"/>
    <x v="2"/>
    <s v="PRD070"/>
    <x v="6"/>
    <x v="2"/>
    <x v="74"/>
    <s v="FreshMart Surat Crossing"/>
    <x v="1"/>
    <n v="5188197"/>
    <n v="4.3988306535006288E-5"/>
    <s v="EMP0145"/>
    <s v="Ilango Reddy"/>
    <s v="Cashier"/>
    <n v="1"/>
    <n v="233.47"/>
    <n v="15"/>
    <n v="35.020000000000003"/>
    <n v="228.22"/>
    <n v="188.98"/>
    <n v="39.24"/>
    <n v="0.17193935676102007"/>
    <x v="0"/>
    <x v="0"/>
    <x v="2"/>
    <x v="39"/>
    <x v="2"/>
    <s v="Weekend"/>
  </r>
  <r>
    <s v="INV100448"/>
    <x v="87"/>
    <s v="CUST0520"/>
    <s v="Anand Gounder"/>
    <x v="2"/>
    <s v="PRD120"/>
    <x v="64"/>
    <x v="6"/>
    <x v="73"/>
    <s v="FreshMart Hyderabad Market"/>
    <x v="0"/>
    <n v="1996693"/>
    <n v="5.4935836405496487E-5"/>
    <s v="EMP0006"/>
    <s v="Indira Nair"/>
    <s v="Cashier"/>
    <n v="1"/>
    <n v="109.69"/>
    <n v="0"/>
    <n v="0"/>
    <n v="109.69"/>
    <n v="92.96"/>
    <n v="16.73"/>
    <n v="0.15252074026802809"/>
    <x v="0"/>
    <x v="1"/>
    <x v="2"/>
    <x v="463"/>
    <x v="0"/>
    <s v="Weekday"/>
  </r>
  <r>
    <s v="INV100449"/>
    <x v="220"/>
    <s v="CUST0253"/>
    <s v="Ovi Reddy"/>
    <x v="1"/>
    <s v="PRD051"/>
    <x v="43"/>
    <x v="5"/>
    <x v="137"/>
    <s v="FreshMart Surat Arcade"/>
    <x v="1"/>
    <n v="1016387"/>
    <n v="7.1153999411641437E-4"/>
    <s v="EMP0018"/>
    <s v="Chandran Kumar"/>
    <s v="Cashier"/>
    <n v="5"/>
    <n v="147.97"/>
    <n v="15"/>
    <n v="110.98"/>
    <n v="723.2"/>
    <n v="564"/>
    <n v="159.19999999999999"/>
    <n v="0.22013274336283184"/>
    <x v="0"/>
    <x v="1"/>
    <x v="1"/>
    <x v="524"/>
    <x v="0"/>
    <s v="Weekend"/>
  </r>
  <r>
    <s v="INV100450"/>
    <x v="65"/>
    <s v="CUST0035"/>
    <s v="Balamurugan Sharma"/>
    <x v="0"/>
    <s v="PRD147"/>
    <x v="32"/>
    <x v="10"/>
    <x v="52"/>
    <s v="FreshMart Madurai Arcade"/>
    <x v="0"/>
    <n v="457604"/>
    <n v="9.0423160636707712E-4"/>
    <s v="EMP0077"/>
    <s v="Senthil Subramaniam"/>
    <s v="Cashier"/>
    <n v="7"/>
    <n v="73.89"/>
    <n v="20"/>
    <n v="103.45"/>
    <n v="413.78"/>
    <n v="353.01"/>
    <n v="60.77"/>
    <n v="0.14686548407366234"/>
    <x v="0"/>
    <x v="1"/>
    <x v="1"/>
    <x v="525"/>
    <x v="1"/>
    <s v="Weekday"/>
  </r>
  <r>
    <s v="INV100452"/>
    <x v="288"/>
    <s v="CUST0618"/>
    <s v="Malathi Naidu"/>
    <x v="0"/>
    <s v="PRD057"/>
    <x v="5"/>
    <x v="5"/>
    <x v="145"/>
    <s v="FreshMart Nagpur Square"/>
    <x v="1"/>
    <n v="4613748"/>
    <n v="2.4762297377316662E-4"/>
    <s v="EMP0148"/>
    <s v="Malathi Rao"/>
    <s v="Billing"/>
    <n v="4"/>
    <n v="336.02"/>
    <n v="15"/>
    <n v="201.61"/>
    <n v="1142.47"/>
    <n v="940.2"/>
    <n v="202.27"/>
    <n v="0.17704622440851839"/>
    <x v="0"/>
    <x v="1"/>
    <x v="2"/>
    <x v="526"/>
    <x v="2"/>
    <s v="Weekday"/>
  </r>
  <r>
    <s v="INV100453"/>
    <x v="13"/>
    <s v="CUST0205"/>
    <s v="Lalitha Nathan"/>
    <x v="0"/>
    <s v="PRD050"/>
    <x v="40"/>
    <x v="5"/>
    <x v="172"/>
    <s v="FreshMart Delhi Arcade"/>
    <x v="2"/>
    <n v="496598"/>
    <n v="6.532849508052792E-4"/>
    <s v="EMP0213"/>
    <s v="Venkat Varma"/>
    <s v="Cashier"/>
    <n v="5"/>
    <n v="56.42"/>
    <n v="0"/>
    <n v="0"/>
    <n v="324.42"/>
    <n v="187.4"/>
    <n v="137.02000000000001"/>
    <n v="0.42235373898033413"/>
    <x v="0"/>
    <x v="1"/>
    <x v="2"/>
    <x v="208"/>
    <x v="2"/>
    <s v="Weekend"/>
  </r>
  <r>
    <s v="INV100454"/>
    <x v="73"/>
    <s v="CUST0158"/>
    <s v="Hemalatha Murugan"/>
    <x v="2"/>
    <s v="PRD129"/>
    <x v="41"/>
    <x v="7"/>
    <x v="89"/>
    <s v="FreshMart Salem Bypass"/>
    <x v="0"/>
    <n v="5200952"/>
    <n v="3.9021894453169343E-4"/>
    <s v="EMP0115"/>
    <s v="Vasanth Menon"/>
    <s v="Store Manager"/>
    <n v="4"/>
    <n v="490.22"/>
    <n v="10"/>
    <n v="196.09"/>
    <n v="2029.51"/>
    <n v="1494.32"/>
    <n v="535.19000000000005"/>
    <n v="0.26370404678961917"/>
    <x v="0"/>
    <x v="1"/>
    <x v="1"/>
    <x v="527"/>
    <x v="0"/>
    <s v="Weekend"/>
  </r>
  <r>
    <s v="INV100459"/>
    <x v="166"/>
    <s v="CUST0324"/>
    <s v="Tamil Velan"/>
    <x v="0"/>
    <s v="PRD120"/>
    <x v="64"/>
    <x v="6"/>
    <x v="142"/>
    <s v="FreshMart Tiruppur Circle"/>
    <x v="0"/>
    <n v="924804"/>
    <n v="1.0043209155669742E-3"/>
    <s v="EMP0059"/>
    <s v="Ezhil Rao"/>
    <s v="Billing"/>
    <n v="8"/>
    <n v="116.1"/>
    <n v="0"/>
    <n v="0"/>
    <n v="928.8"/>
    <n v="743.68"/>
    <n v="185.12"/>
    <n v="0.19931093884582257"/>
    <x v="0"/>
    <x v="1"/>
    <x v="2"/>
    <x v="378"/>
    <x v="1"/>
    <s v="Weekday"/>
  </r>
  <r>
    <s v="INV100472"/>
    <x v="166"/>
    <s v="CUST0659"/>
    <s v="Missing Customer Name"/>
    <x v="2"/>
    <s v="PRD066"/>
    <x v="73"/>
    <x v="11"/>
    <x v="8"/>
    <s v="FreshMart Kochi Plaza"/>
    <x v="0"/>
    <n v="2481146"/>
    <n v="1.5857591612907906E-4"/>
    <s v="EMP0267"/>
    <s v="Ashok Pillai"/>
    <s v="HR"/>
    <n v="1"/>
    <n v="491.81"/>
    <n v="20"/>
    <n v="98.36"/>
    <n v="393.45"/>
    <n v="365.57"/>
    <n v="27.88"/>
    <n v="7.0860338035328499E-2"/>
    <x v="0"/>
    <x v="1"/>
    <x v="0"/>
    <x v="528"/>
    <x v="2"/>
    <s v="Weekday"/>
  </r>
  <r>
    <s v="INV100476"/>
    <x v="150"/>
    <s v="CUST0671"/>
    <s v="Nagarajan Raj"/>
    <x v="0"/>
    <s v="PRD001"/>
    <x v="92"/>
    <x v="9"/>
    <x v="36"/>
    <s v="FreshMart Lucknow Square"/>
    <x v="2"/>
    <n v="4185591"/>
    <n v="3.024208528735846E-4"/>
    <s v="EMP0292"/>
    <s v="Deepa Gupta"/>
    <s v="Inventory"/>
    <n v="4"/>
    <n v="343.97"/>
    <n v="20"/>
    <n v="275.18"/>
    <n v="1265.81"/>
    <n v="738.96"/>
    <n v="526.85"/>
    <n v="0.41621570377860823"/>
    <x v="0"/>
    <x v="1"/>
    <x v="0"/>
    <x v="529"/>
    <x v="1"/>
    <s v="Weekend"/>
  </r>
  <r>
    <s v="INV100481"/>
    <x v="144"/>
    <s v="CUST0490"/>
    <s v="Hema Gounder"/>
    <x v="0"/>
    <s v="PRD014"/>
    <x v="67"/>
    <x v="0"/>
    <x v="168"/>
    <s v="FreshMart Jaipur Junction"/>
    <x v="2"/>
    <n v="4786252"/>
    <n v="3.7116307290130146E-4"/>
    <s v="EMP0348"/>
    <s v="Rajesh Naidu"/>
    <s v="Inventory"/>
    <n v="5"/>
    <n v="444.12"/>
    <n v="20"/>
    <n v="444.12"/>
    <n v="1776.48"/>
    <n v="1758.15"/>
    <n v="18.329999999999998"/>
    <n v="1.0318157254796E-2"/>
    <x v="0"/>
    <x v="1"/>
    <x v="1"/>
    <x v="85"/>
    <x v="0"/>
    <s v="Weekday"/>
  </r>
  <r>
    <s v="INV100485"/>
    <x v="279"/>
    <s v="CUST0028"/>
    <s v="Nithya Pillai"/>
    <x v="2"/>
    <s v="PRD075"/>
    <x v="72"/>
    <x v="2"/>
    <x v="54"/>
    <s v="FreshMart Pune Extension"/>
    <x v="1"/>
    <n v="2151660"/>
    <n v="1.1054720541349471E-4"/>
    <s v="EMP0170"/>
    <s v="Ovi Devi"/>
    <s v="Sales"/>
    <n v="1"/>
    <n v="297.32"/>
    <n v="20"/>
    <n v="59.46"/>
    <n v="237.86"/>
    <n v="225.28"/>
    <n v="12.58"/>
    <n v="5.2888253594551411E-2"/>
    <x v="0"/>
    <x v="1"/>
    <x v="2"/>
    <x v="343"/>
    <x v="2"/>
    <s v="Weekday"/>
  </r>
  <r>
    <s v="INV100486"/>
    <x v="31"/>
    <s v="CUST0493"/>
    <s v="Elango Nair"/>
    <x v="0"/>
    <s v="PRD093"/>
    <x v="4"/>
    <x v="4"/>
    <x v="109"/>
    <s v="FreshMart Chandigarh Square"/>
    <x v="2"/>
    <n v="2062251"/>
    <n v="1.8310089315025184E-4"/>
    <s v="EMP0277"/>
    <s v="Arun Velan"/>
    <s v="Cashier"/>
    <n v="4"/>
    <n v="102.61"/>
    <n v="20"/>
    <n v="82.09"/>
    <n v="377.6"/>
    <n v="319.27999999999997"/>
    <n v="58.32"/>
    <n v="0.15444915254237288"/>
    <x v="0"/>
    <x v="1"/>
    <x v="1"/>
    <x v="482"/>
    <x v="0"/>
    <s v="Weekend"/>
  </r>
  <r>
    <s v="INV100496"/>
    <x v="131"/>
    <s v="CUST0500"/>
    <s v="Nandhini Prabhu"/>
    <x v="0"/>
    <s v="PRD047"/>
    <x v="52"/>
    <x v="5"/>
    <x v="149"/>
    <s v="FreshMart Chennai Main Road"/>
    <x v="0"/>
    <n v="579392"/>
    <n v="3.2204966585662213E-3"/>
    <s v="EMP0100"/>
    <s v="Jagan Prabhu"/>
    <s v="HR"/>
    <n v="3"/>
    <n v="540.85"/>
    <n v="0"/>
    <n v="0"/>
    <n v="1865.93"/>
    <n v="1031.67"/>
    <n v="834.26"/>
    <n v="0.4471014453918421"/>
    <x v="0"/>
    <x v="1"/>
    <x v="1"/>
    <x v="396"/>
    <x v="2"/>
    <s v="Weekend"/>
  </r>
  <r>
    <s v="INV100506"/>
    <x v="302"/>
    <s v="CUST0635"/>
    <s v="Thenmozhi Rao"/>
    <x v="0"/>
    <s v="PRD087"/>
    <x v="19"/>
    <x v="8"/>
    <x v="118"/>
    <s v="FreshMart Tiruppur Bypass"/>
    <x v="0"/>
    <n v="591044"/>
    <n v="3.6185123273394198E-4"/>
    <s v="EMP0185"/>
    <s v="Ezhil Raj"/>
    <s v="Inventory"/>
    <n v="3"/>
    <n v="71.290000000000006"/>
    <n v="0"/>
    <n v="0"/>
    <n v="213.87"/>
    <n v="178.11"/>
    <n v="35.76"/>
    <n v="0.16720437649039135"/>
    <x v="0"/>
    <x v="1"/>
    <x v="1"/>
    <x v="530"/>
    <x v="1"/>
    <s v="Weekday"/>
  </r>
  <r>
    <s v="INV100514"/>
    <x v="186"/>
    <s v="CUST0078"/>
    <s v="Eswari Balan"/>
    <x v="1"/>
    <s v="PRD095"/>
    <x v="18"/>
    <x v="4"/>
    <x v="24"/>
    <s v="FreshMart Bengaluru Market"/>
    <x v="0"/>
    <n v="4760462"/>
    <n v="1.5540508463254198E-5"/>
    <s v="EMP0114"/>
    <s v="Devi Krishnan"/>
    <s v="Store Manager"/>
    <n v="1"/>
    <n v="75.680000000000007"/>
    <n v="15"/>
    <n v="11.35"/>
    <n v="73.98"/>
    <n v="62.14"/>
    <n v="11.84"/>
    <n v="0.16004325493376587"/>
    <x v="0"/>
    <x v="1"/>
    <x v="1"/>
    <x v="66"/>
    <x v="2"/>
    <s v="Weekend"/>
  </r>
  <r>
    <s v="INV100518"/>
    <x v="108"/>
    <s v="CUST0625"/>
    <s v="Kishore Prabhu"/>
    <x v="1"/>
    <s v="PRD111"/>
    <x v="3"/>
    <x v="3"/>
    <x v="136"/>
    <s v="FreshMart Salem Colony"/>
    <x v="0"/>
    <n v="461555"/>
    <n v="1.9538299877587717E-3"/>
    <s v="EMP0074"/>
    <s v="Indira Varma"/>
    <s v="Sales"/>
    <n v="4"/>
    <n v="225.45"/>
    <n v="0"/>
    <n v="0"/>
    <n v="901.8"/>
    <n v="763.6"/>
    <n v="138.19999999999999"/>
    <n v="0.15324905744067421"/>
    <x v="0"/>
    <x v="1"/>
    <x v="0"/>
    <x v="140"/>
    <x v="1"/>
    <s v="Weekday"/>
  </r>
  <r>
    <s v="INV100526"/>
    <x v="101"/>
    <s v="CUST0468"/>
    <s v="Dinesh Kumar"/>
    <x v="1"/>
    <s v="PRD004"/>
    <x v="89"/>
    <x v="9"/>
    <x v="50"/>
    <s v="FreshMart Tiruppur Extension"/>
    <x v="0"/>
    <n v="2203116"/>
    <n v="8.1345240105378024E-4"/>
    <s v="EMP0004"/>
    <s v="Hema Chettiar"/>
    <s v="Sales"/>
    <n v="5"/>
    <n v="398.25"/>
    <n v="10"/>
    <n v="199.12"/>
    <n v="1792.13"/>
    <n v="1182.7"/>
    <n v="609.42999999999995"/>
    <n v="0.34005903589583342"/>
    <x v="0"/>
    <x v="1"/>
    <x v="2"/>
    <x v="346"/>
    <x v="2"/>
    <s v="Weekday"/>
  </r>
  <r>
    <s v="INV100537"/>
    <x v="18"/>
    <s v="CUST0621"/>
    <s v="Priya Iyer"/>
    <x v="0"/>
    <s v="PRD068"/>
    <x v="83"/>
    <x v="11"/>
    <x v="101"/>
    <s v="FreshMart Kochi Main Road"/>
    <x v="0"/>
    <n v="1018249"/>
    <n v="1.4018476816574335E-3"/>
    <s v="EMP0091"/>
    <s v="Hema Nathan"/>
    <s v="Sales"/>
    <n v="6"/>
    <n v="243.38"/>
    <n v="15"/>
    <n v="219.04"/>
    <n v="1427.43"/>
    <n v="965.88"/>
    <n v="461.55"/>
    <n v="0.32334335133771885"/>
    <x v="0"/>
    <x v="1"/>
    <x v="1"/>
    <x v="159"/>
    <x v="1"/>
    <s v="Weekend"/>
  </r>
  <r>
    <s v="INV100551"/>
    <x v="316"/>
    <s v="CUST0195"/>
    <s v="Om Prabhu"/>
    <x v="1"/>
    <s v="PRD031"/>
    <x v="90"/>
    <x v="1"/>
    <x v="151"/>
    <s v="FreshMart Chennai Crossing"/>
    <x v="0"/>
    <n v="983603"/>
    <n v="1.4797128516281467E-3"/>
    <s v="EMP0127"/>
    <s v="Kannan Mudaliar"/>
    <s v="Sales"/>
    <n v="5"/>
    <n v="342.46"/>
    <n v="15"/>
    <n v="256.85000000000002"/>
    <n v="1455.45"/>
    <n v="1358.9"/>
    <n v="96.55"/>
    <n v="6.6336871757875573E-2"/>
    <x v="0"/>
    <x v="1"/>
    <x v="1"/>
    <x v="531"/>
    <x v="2"/>
    <s v="Weekday"/>
  </r>
  <r>
    <s v="INV100555"/>
    <x v="114"/>
    <s v="CUST0695"/>
    <s v="Kishore Sekar"/>
    <x v="1"/>
    <s v="PRD059"/>
    <x v="133"/>
    <x v="11"/>
    <x v="105"/>
    <s v="FreshMart Kanpur Gardens"/>
    <x v="2"/>
    <n v="2474333"/>
    <n v="4.1021156004466657E-4"/>
    <s v="EMP0267"/>
    <s v="Ashok Pillai"/>
    <s v="HR"/>
    <n v="2"/>
    <n v="507.5"/>
    <n v="0"/>
    <n v="0"/>
    <n v="1015"/>
    <n v="726.58"/>
    <n v="288.42"/>
    <n v="0.28415763546798029"/>
    <x v="0"/>
    <x v="1"/>
    <x v="1"/>
    <x v="195"/>
    <x v="2"/>
    <s v="Weekday"/>
  </r>
  <r>
    <s v="INV100564"/>
    <x v="94"/>
    <s v="CUST0368"/>
    <s v="Kamala Chettiar"/>
    <x v="1"/>
    <s v="PRD021"/>
    <x v="15"/>
    <x v="0"/>
    <x v="94"/>
    <s v="FreshMart Surat Colony"/>
    <x v="1"/>
    <n v="2397693"/>
    <n v="4.8371497101588904E-5"/>
    <s v="EMP0200"/>
    <s v="Lalitha Varma"/>
    <s v="Cashier"/>
    <n v="3"/>
    <n v="38.659999999999997"/>
    <n v="0"/>
    <n v="0"/>
    <n v="115.98"/>
    <n v="97.2"/>
    <n v="18.78"/>
    <n v="0.16192446973616142"/>
    <x v="0"/>
    <x v="1"/>
    <x v="1"/>
    <x v="278"/>
    <x v="2"/>
    <s v="Weekday"/>
  </r>
  <r>
    <s v="INV100572"/>
    <x v="252"/>
    <s v="CUST0698"/>
    <s v="Nirmala Nair"/>
    <x v="1"/>
    <s v="PRD009"/>
    <x v="21"/>
    <x v="9"/>
    <x v="73"/>
    <s v="FreshMart Hyderabad Market"/>
    <x v="0"/>
    <n v="1996693"/>
    <n v="3.812303644075479E-4"/>
    <s v="EMP0071"/>
    <s v="Ilango Selvam"/>
    <s v="Inventory"/>
    <n v="1"/>
    <n v="661.91"/>
    <n v="0"/>
    <n v="0"/>
    <n v="761.2"/>
    <n v="398.72"/>
    <n v="362.48"/>
    <n v="0.47619548081975827"/>
    <x v="0"/>
    <x v="1"/>
    <x v="1"/>
    <x v="190"/>
    <x v="2"/>
    <s v="Weekend"/>
  </r>
  <r>
    <s v="INV100582"/>
    <x v="16"/>
    <s v="CUST0351"/>
    <s v="Revathi Devi"/>
    <x v="1"/>
    <s v="PRD050"/>
    <x v="40"/>
    <x v="5"/>
    <x v="118"/>
    <s v="FreshMart Tiruppur Bypass"/>
    <x v="0"/>
    <n v="591044"/>
    <n v="9.4866033662468452E-5"/>
    <s v="EMP0060"/>
    <s v="Venkat Gupta"/>
    <s v="Sales"/>
    <n v="1"/>
    <n v="51.33"/>
    <n v="5"/>
    <n v="2.57"/>
    <n v="56.07"/>
    <n v="37.479999999999997"/>
    <n v="18.59"/>
    <n v="0.33154984840378099"/>
    <x v="0"/>
    <x v="1"/>
    <x v="2"/>
    <x v="26"/>
    <x v="2"/>
    <s v="Weekend"/>
  </r>
  <r>
    <s v="INV100594"/>
    <x v="13"/>
    <s v="CUST0638"/>
    <s v="Deepak Gounder"/>
    <x v="0"/>
    <s v="PRD006"/>
    <x v="30"/>
    <x v="9"/>
    <x v="6"/>
    <s v="FreshMart Surat Junction"/>
    <x v="1"/>
    <n v="2138213"/>
    <n v="1.3229832575145696E-3"/>
    <s v="EMP0021"/>
    <s v="Tamil Nathan"/>
    <s v="Inventory"/>
    <n v="7"/>
    <n v="369.9"/>
    <n v="5"/>
    <n v="129.46"/>
    <n v="2828.82"/>
    <n v="1514.24"/>
    <n v="1314.58"/>
    <n v="0.46470966692825977"/>
    <x v="0"/>
    <x v="1"/>
    <x v="2"/>
    <x v="532"/>
    <x v="1"/>
    <s v="Weekend"/>
  </r>
  <r>
    <s v="INV100599"/>
    <x v="203"/>
    <s v="CUST0514"/>
    <s v="Naveen Rao"/>
    <x v="1"/>
    <s v="PRD013"/>
    <x v="44"/>
    <x v="0"/>
    <x v="18"/>
    <s v="FreshMart Mysuru Junction"/>
    <x v="0"/>
    <n v="2561982"/>
    <n v="2.2627403315089647E-4"/>
    <s v="EMP0265"/>
    <s v="Padma Subramaniam"/>
    <s v="Operations"/>
    <n v="4"/>
    <n v="161.03"/>
    <n v="10"/>
    <n v="64.41"/>
    <n v="579.71"/>
    <n v="496.96"/>
    <n v="82.75"/>
    <n v="0.14274378568594642"/>
    <x v="0"/>
    <x v="1"/>
    <x v="2"/>
    <x v="379"/>
    <x v="2"/>
    <s v="Weekday"/>
  </r>
  <r>
    <s v="INV100605"/>
    <x v="291"/>
    <s v="CUST0061"/>
    <s v="Deepa Sekar"/>
    <x v="0"/>
    <s v="PRD004"/>
    <x v="89"/>
    <x v="9"/>
    <x v="84"/>
    <s v="FreshMart Chennai Central"/>
    <x v="0"/>
    <n v="471467"/>
    <n v="4.3072367737296566E-3"/>
    <s v="EMP0133"/>
    <s v="Deepak Naicker"/>
    <s v="Sales"/>
    <n v="5"/>
    <n v="427.52"/>
    <n v="5"/>
    <n v="106.88"/>
    <n v="2030.72"/>
    <n v="1182.7"/>
    <n v="848.02"/>
    <n v="0.41759572959344465"/>
    <x v="0"/>
    <x v="1"/>
    <x v="1"/>
    <x v="175"/>
    <x v="2"/>
    <s v="Weekday"/>
  </r>
  <r>
    <s v="INV100613"/>
    <x v="236"/>
    <s v="CUST0654"/>
    <s v="Gokul Sekar"/>
    <x v="0"/>
    <s v="PRD034"/>
    <x v="84"/>
    <x v="1"/>
    <x v="70"/>
    <s v="FreshMart Hyderabad Main Road"/>
    <x v="0"/>
    <n v="970105"/>
    <n v="8.1657140206472492E-4"/>
    <s v="EMP0308"/>
    <s v="Thenmozhi Selvam"/>
    <s v="Cashier"/>
    <n v="7"/>
    <n v="125.74"/>
    <n v="10"/>
    <n v="88.02"/>
    <n v="792.16"/>
    <n v="681.45"/>
    <n v="110.71"/>
    <n v="0.13975711977378308"/>
    <x v="0"/>
    <x v="1"/>
    <x v="1"/>
    <x v="399"/>
    <x v="2"/>
    <s v="Weekday"/>
  </r>
  <r>
    <s v="INV100614"/>
    <x v="279"/>
    <s v="CUST0313"/>
    <s v="Thiru Nair"/>
    <x v="2"/>
    <s v="PRD039"/>
    <x v="119"/>
    <x v="12"/>
    <x v="58"/>
    <s v="FreshMart Chennai Complex"/>
    <x v="0"/>
    <n v="2023274"/>
    <n v="3.494435256915277E-4"/>
    <s v="EMP0153"/>
    <s v="Eswari Raj"/>
    <s v="Sales"/>
    <n v="2"/>
    <n v="392.79"/>
    <n v="10"/>
    <n v="78.56"/>
    <n v="707.02"/>
    <n v="696.66"/>
    <n v="10.36"/>
    <n v="1.4653050833074029E-2"/>
    <x v="0"/>
    <x v="1"/>
    <x v="1"/>
    <x v="533"/>
    <x v="3"/>
    <s v="Weekday"/>
  </r>
  <r>
    <s v="INV100630"/>
    <x v="300"/>
    <s v="CUST0695"/>
    <s v="Kishore Sekar"/>
    <x v="1"/>
    <s v="PRD098"/>
    <x v="94"/>
    <x v="4"/>
    <x v="142"/>
    <s v="FreshMart Tiruppur Circle"/>
    <x v="0"/>
    <n v="924804"/>
    <n v="3.1011976591796748E-4"/>
    <s v="EMP0252"/>
    <s v="Deepak Iyer"/>
    <s v="Sales"/>
    <n v="3"/>
    <n v="83.13"/>
    <n v="0"/>
    <n v="0"/>
    <n v="286.8"/>
    <n v="207.27"/>
    <n v="79.53"/>
    <n v="0.2773012552301255"/>
    <x v="0"/>
    <x v="1"/>
    <x v="1"/>
    <x v="534"/>
    <x v="1"/>
    <s v="Weekend"/>
  </r>
  <r>
    <s v="INV100641"/>
    <x v="203"/>
    <s v="CUST0453"/>
    <s v="Prasath Nair"/>
    <x v="2"/>
    <s v="PRD001"/>
    <x v="92"/>
    <x v="9"/>
    <x v="61"/>
    <s v="FreshMart Ahmedabad Arcade"/>
    <x v="1"/>
    <n v="2632479"/>
    <n v="2.1633221005751613E-4"/>
    <s v="EMP0146"/>
    <s v="Kishore Chettiar"/>
    <s v="Inventory"/>
    <n v="2"/>
    <n v="299.73"/>
    <n v="5"/>
    <n v="29.97"/>
    <n v="569.49"/>
    <n v="369.48"/>
    <n v="200.01"/>
    <n v="0.35120897645261545"/>
    <x v="0"/>
    <x v="1"/>
    <x v="1"/>
    <x v="535"/>
    <x v="1"/>
    <s v="Weekday"/>
  </r>
  <r>
    <s v="INV100642"/>
    <x v="16"/>
    <s v="CUST0069"/>
    <s v="Aishwarya Prabhu"/>
    <x v="0"/>
    <s v="PRD107"/>
    <x v="81"/>
    <x v="3"/>
    <x v="33"/>
    <s v="FreshMart Mysuru Circle"/>
    <x v="0"/>
    <n v="968457"/>
    <n v="1.8665774525869502E-3"/>
    <s v="EMP0017"/>
    <s v="Ovi Sharma"/>
    <s v="Sales"/>
    <n v="4"/>
    <n v="413.66"/>
    <n v="5"/>
    <n v="82.73"/>
    <n v="1807.7"/>
    <n v="1393.64"/>
    <n v="414.06"/>
    <n v="0.22905349338938982"/>
    <x v="0"/>
    <x v="1"/>
    <x v="1"/>
    <x v="70"/>
    <x v="1"/>
    <s v="Weekend"/>
  </r>
  <r>
    <s v="INV100644"/>
    <x v="256"/>
    <s v="CUST0409"/>
    <s v="Banu Subramaniam"/>
    <x v="0"/>
    <s v="PRD077"/>
    <x v="97"/>
    <x v="2"/>
    <x v="139"/>
    <s v="FreshMart Kochi Square"/>
    <x v="0"/>
    <n v="429599"/>
    <n v="6.5356297384304895E-4"/>
    <s v="EMP0322"/>
    <s v="Prasath Naidu"/>
    <s v="Billing"/>
    <n v="4"/>
    <n v="87.74"/>
    <n v="20"/>
    <n v="70.19"/>
    <n v="280.77"/>
    <n v="272.68"/>
    <n v="8.09"/>
    <n v="2.8813619688713182E-2"/>
    <x v="0"/>
    <x v="1"/>
    <x v="1"/>
    <x v="524"/>
    <x v="0"/>
    <s v="Weekday"/>
  </r>
  <r>
    <s v="INV100647"/>
    <x v="122"/>
    <s v="CUST0049"/>
    <s v="Lokesh Gupta"/>
    <x v="0"/>
    <s v="PRD012"/>
    <x v="61"/>
    <x v="9"/>
    <x v="110"/>
    <s v="FreshMart Madurai Gardens"/>
    <x v="0"/>
    <n v="503493"/>
    <n v="6.8557854826184284E-3"/>
    <s v="EMP0275"/>
    <s v="Tara Kumar"/>
    <s v="Billing"/>
    <n v="7"/>
    <n v="616.4"/>
    <n v="20"/>
    <n v="862.96"/>
    <n v="3451.84"/>
    <n v="2354.8000000000002"/>
    <n v="1097.04"/>
    <n v="0.31781310837118754"/>
    <x v="0"/>
    <x v="0"/>
    <x v="1"/>
    <x v="536"/>
    <x v="3"/>
    <s v="Weekday"/>
  </r>
  <r>
    <s v="INV100656"/>
    <x v="257"/>
    <s v="CUST0264"/>
    <s v="Kavya Sharma"/>
    <x v="0"/>
    <s v="PRD022"/>
    <x v="10"/>
    <x v="0"/>
    <x v="121"/>
    <s v="FreshMart Erode Crossing"/>
    <x v="0"/>
    <n v="794126"/>
    <n v="2.1649964867036212E-3"/>
    <s v="EMP0230"/>
    <s v="Lokesh Reddy"/>
    <s v="Sales"/>
    <n v="4"/>
    <n v="429.82"/>
    <n v="0"/>
    <n v="0"/>
    <n v="1719.28"/>
    <n v="1277.48"/>
    <n v="441.8"/>
    <n v="0.25696803313014749"/>
    <x v="0"/>
    <x v="1"/>
    <x v="1"/>
    <x v="537"/>
    <x v="3"/>
    <s v="Weekday"/>
  </r>
  <r>
    <s v="INV100667"/>
    <x v="46"/>
    <s v="CUST0194"/>
    <s v="Bhuvana Subramaniam"/>
    <x v="1"/>
    <s v="PRD029"/>
    <x v="11"/>
    <x v="1"/>
    <x v="8"/>
    <s v="FreshMart Kochi Plaza"/>
    <x v="0"/>
    <n v="2481146"/>
    <n v="2.6217320544619303E-4"/>
    <s v="EMP0110"/>
    <s v="Nandhini Chandran"/>
    <s v="Cashier"/>
    <n v="2"/>
    <n v="332.73"/>
    <n v="15"/>
    <n v="99.82"/>
    <n v="650.49"/>
    <n v="522.44000000000005"/>
    <n v="128.05000000000001"/>
    <n v="0.196851604175314"/>
    <x v="0"/>
    <x v="1"/>
    <x v="1"/>
    <x v="538"/>
    <x v="1"/>
    <s v="Weekend"/>
  </r>
  <r>
    <s v="INV100677"/>
    <x v="289"/>
    <s v="CUST0149"/>
    <s v="Vani Rao"/>
    <x v="1"/>
    <s v="PRD088"/>
    <x v="138"/>
    <x v="8"/>
    <x v="34"/>
    <s v="FreshMart Kochi Circle"/>
    <x v="0"/>
    <n v="4405163"/>
    <n v="2.0086884412676671E-4"/>
    <s v="EMP0297"/>
    <s v="Kishore Naidu"/>
    <s v="Sales"/>
    <n v="2"/>
    <n v="404.97"/>
    <n v="5"/>
    <n v="40.5"/>
    <n v="884.86"/>
    <n v="682.48"/>
    <n v="202.38"/>
    <n v="0.22871414687069139"/>
    <x v="0"/>
    <x v="1"/>
    <x v="1"/>
    <x v="193"/>
    <x v="2"/>
    <s v="Weekend"/>
  </r>
  <r>
    <s v="INV100678"/>
    <x v="256"/>
    <s v="CUST0682"/>
    <s v="Gopal Krishnan"/>
    <x v="1"/>
    <s v="PRD055"/>
    <x v="103"/>
    <x v="5"/>
    <x v="53"/>
    <s v="FreshMart Tiruppur Towers"/>
    <x v="0"/>
    <n v="496445"/>
    <n v="2.5209237679904117E-4"/>
    <s v="EMP0013"/>
    <s v="Gokul Achari"/>
    <s v="Billing"/>
    <n v="1"/>
    <n v="125.15"/>
    <n v="0"/>
    <n v="0"/>
    <n v="125.15"/>
    <n v="95.7"/>
    <n v="29.45"/>
    <n v="0.23531761885737112"/>
    <x v="0"/>
    <x v="1"/>
    <x v="1"/>
    <x v="127"/>
    <x v="3"/>
    <s v="Weekday"/>
  </r>
  <r>
    <s v="INV100679"/>
    <x v="105"/>
    <s v="CUST0083"/>
    <s v="Yamuna Gupta"/>
    <x v="2"/>
    <s v="PRD034"/>
    <x v="84"/>
    <x v="1"/>
    <x v="82"/>
    <s v="FreshMart Tiruppur Market"/>
    <x v="0"/>
    <n v="5001334"/>
    <n v="4.9922680628808238E-5"/>
    <s v="EMP0288"/>
    <s v="Chitra Selvam"/>
    <s v="Sales"/>
    <n v="2"/>
    <n v="124.84"/>
    <n v="0"/>
    <n v="0"/>
    <n v="249.68"/>
    <n v="194.7"/>
    <n v="54.98"/>
    <n v="0.22020185837872475"/>
    <x v="0"/>
    <x v="1"/>
    <x v="1"/>
    <x v="44"/>
    <x v="1"/>
    <s v="Weekday"/>
  </r>
  <r>
    <s v="INV100680"/>
    <x v="153"/>
    <s v="CUST0186"/>
    <s v="Bhavani Pillai"/>
    <x v="2"/>
    <s v="PRD025"/>
    <x v="1"/>
    <x v="1"/>
    <x v="123"/>
    <s v="FreshMart Madurai Market"/>
    <x v="0"/>
    <n v="2110688"/>
    <n v="3.7611906638972695E-4"/>
    <s v="EMP0280"/>
    <s v="Hema Mudaliar"/>
    <s v="Store Manager"/>
    <n v="2"/>
    <n v="383.51"/>
    <n v="10"/>
    <n v="76.7"/>
    <n v="793.87"/>
    <n v="571.79999999999995"/>
    <n v="222.07"/>
    <n v="0.27973093831483742"/>
    <x v="0"/>
    <x v="1"/>
    <x v="1"/>
    <x v="286"/>
    <x v="0"/>
    <s v="Weekend"/>
  </r>
  <r>
    <s v="INV100687"/>
    <x v="124"/>
    <s v="CUST0051"/>
    <s v="Ovi Devi"/>
    <x v="0"/>
    <s v="PRD069"/>
    <x v="141"/>
    <x v="11"/>
    <x v="148"/>
    <s v="FreshMart Mysuru Heights"/>
    <x v="0"/>
    <n v="2434234"/>
    <n v="7.8732365088976649E-4"/>
    <s v="EMP0053"/>
    <s v="Kannan Gupta"/>
    <s v="Cashier"/>
    <n v="4"/>
    <n v="504.35"/>
    <n v="5"/>
    <n v="100.87"/>
    <n v="1916.53"/>
    <n v="1347.2"/>
    <n v="569.33000000000004"/>
    <n v="0.29706292100828063"/>
    <x v="0"/>
    <x v="1"/>
    <x v="1"/>
    <x v="539"/>
    <x v="2"/>
    <s v="Weekday"/>
  </r>
  <r>
    <s v="INV100688"/>
    <x v="114"/>
    <s v="CUST0333"/>
    <s v="Sangeetha Pandian"/>
    <x v="1"/>
    <s v="PRD109"/>
    <x v="93"/>
    <x v="3"/>
    <x v="5"/>
    <s v="FreshMart Salem Crossing"/>
    <x v="0"/>
    <n v="518088"/>
    <n v="1.1587220703818658E-3"/>
    <s v="EMP0120"/>
    <s v="Mala Rao"/>
    <s v="Cashier"/>
    <n v="4"/>
    <n v="157.97999999999999"/>
    <n v="5"/>
    <n v="31.6"/>
    <n v="600.32000000000005"/>
    <n v="551.79999999999995"/>
    <n v="48.52"/>
    <n v="8.0823560767590619E-2"/>
    <x v="0"/>
    <x v="1"/>
    <x v="1"/>
    <x v="304"/>
    <x v="0"/>
    <s v="Weekday"/>
  </r>
  <r>
    <s v="INV100693"/>
    <x v="165"/>
    <s v="CUST0690"/>
    <s v="Banu Menon"/>
    <x v="2"/>
    <s v="PRD053"/>
    <x v="50"/>
    <x v="5"/>
    <x v="63"/>
    <s v="FreshMart Ahmedabad Complex"/>
    <x v="0"/>
    <n v="1058381"/>
    <n v="9.9310172801665925E-4"/>
    <s v="EMP0113"/>
    <s v="Radha Rao"/>
    <s v="Inventory"/>
    <n v="4"/>
    <n v="262.77"/>
    <n v="0"/>
    <n v="0"/>
    <n v="1051.08"/>
    <n v="778.56"/>
    <n v="272.52"/>
    <n v="0.2592761730791186"/>
    <x v="0"/>
    <x v="1"/>
    <x v="1"/>
    <x v="299"/>
    <x v="3"/>
    <s v="Weekday"/>
  </r>
  <r>
    <s v="INV100694"/>
    <x v="308"/>
    <s v="CUST0052"/>
    <s v="Janani Selvam"/>
    <x v="0"/>
    <s v="PRD004"/>
    <x v="89"/>
    <x v="9"/>
    <x v="158"/>
    <s v="FreshMart Pune Heights"/>
    <x v="1"/>
    <n v="4088351"/>
    <n v="6.5526663439611718E-4"/>
    <s v="EMP0339"/>
    <s v="Hariharan Mudaliar"/>
    <s v="Cashier"/>
    <n v="6"/>
    <n v="456.77"/>
    <n v="15"/>
    <n v="411.09"/>
    <n v="2678.96"/>
    <n v="1419.24"/>
    <n v="1259.72"/>
    <n v="0.47022725236659002"/>
    <x v="0"/>
    <x v="1"/>
    <x v="1"/>
    <x v="26"/>
    <x v="2"/>
    <s v="Weekend"/>
  </r>
  <r>
    <s v="INV100701"/>
    <x v="266"/>
    <s v="CUST0115"/>
    <s v="Venkat Chettiar"/>
    <x v="1"/>
    <s v="PRD067"/>
    <x v="56"/>
    <x v="11"/>
    <x v="141"/>
    <s v="FreshMart Chandigarh Hub"/>
    <x v="2"/>
    <n v="4533328"/>
    <n v="1.2333985098805997E-4"/>
    <s v="EMP0343"/>
    <s v="Kishore Velan"/>
    <s v="Inventory"/>
    <n v="3"/>
    <n v="186.38"/>
    <n v="0"/>
    <n v="0"/>
    <n v="559.14"/>
    <n v="406.98"/>
    <n v="152.16"/>
    <n v="0.27213220302607577"/>
    <x v="0"/>
    <x v="1"/>
    <x v="1"/>
    <x v="329"/>
    <x v="0"/>
    <s v="Weekday"/>
  </r>
  <r>
    <s v="INV100712"/>
    <x v="128"/>
    <s v="CUST0630"/>
    <s v="Lakshmi Chandran"/>
    <x v="1"/>
    <s v="PRD097"/>
    <x v="7"/>
    <x v="4"/>
    <x v="24"/>
    <s v="FreshMart Bengaluru Market"/>
    <x v="0"/>
    <n v="4760462"/>
    <n v="1.5373297801767979E-4"/>
    <s v="EMP0268"/>
    <s v="Dhanya Sharma"/>
    <s v="Store Manager"/>
    <n v="2"/>
    <n v="365.92"/>
    <n v="0"/>
    <n v="0"/>
    <n v="731.84"/>
    <n v="620.76"/>
    <n v="111.08"/>
    <n v="0.15178181023174464"/>
    <x v="0"/>
    <x v="1"/>
    <x v="1"/>
    <x v="270"/>
    <x v="2"/>
    <s v="Weekday"/>
  </r>
  <r>
    <s v="INV100717"/>
    <x v="12"/>
    <s v="CUST0244"/>
    <s v="Padma Naicker"/>
    <x v="1"/>
    <s v="PRD113"/>
    <x v="38"/>
    <x v="3"/>
    <x v="21"/>
    <s v="FreshMart Coimbatore Main Road"/>
    <x v="0"/>
    <n v="456496"/>
    <n v="5.3632452420174551E-4"/>
    <s v="EMP0233"/>
    <s v="Sangeetha Balan"/>
    <s v="Sales"/>
    <n v="1"/>
    <n v="236.56"/>
    <n v="10"/>
    <n v="23.66"/>
    <n v="244.83"/>
    <n v="211.73"/>
    <n v="33.1"/>
    <n v="0.13519585018175878"/>
    <x v="0"/>
    <x v="1"/>
    <x v="1"/>
    <x v="110"/>
    <x v="1"/>
    <s v="Weekend"/>
  </r>
  <r>
    <s v="INV100726"/>
    <x v="185"/>
    <s v="CUST0468"/>
    <s v="Dinesh Kumar"/>
    <x v="1"/>
    <s v="PRD029"/>
    <x v="11"/>
    <x v="1"/>
    <x v="6"/>
    <s v="FreshMart Surat Junction"/>
    <x v="1"/>
    <n v="2138213"/>
    <n v="6.2244500430967361E-4"/>
    <s v="EMP0021"/>
    <s v="Tamil Nathan"/>
    <s v="Inventory"/>
    <n v="5"/>
    <n v="332.73"/>
    <n v="20"/>
    <n v="332.73"/>
    <n v="1330.92"/>
    <n v="1306.0999999999999"/>
    <n v="24.82"/>
    <n v="1.8648754245183783E-2"/>
    <x v="0"/>
    <x v="1"/>
    <x v="1"/>
    <x v="540"/>
    <x v="0"/>
    <s v="Weekday"/>
  </r>
  <r>
    <s v="INV100727"/>
    <x v="107"/>
    <s v="CUST0223"/>
    <s v="Gopal Velan"/>
    <x v="0"/>
    <s v="PRD062"/>
    <x v="112"/>
    <x v="11"/>
    <x v="61"/>
    <s v="FreshMart Ahmedabad Arcade"/>
    <x v="1"/>
    <n v="2632479"/>
    <n v="1.1773465239418815E-3"/>
    <s v="EMP0340"/>
    <s v="Nithya Subramaniam"/>
    <s v="Cashier"/>
    <n v="6"/>
    <n v="449.18"/>
    <n v="0"/>
    <n v="0"/>
    <n v="3099.34"/>
    <n v="1953.66"/>
    <n v="1145.68"/>
    <n v="0.36965289384191474"/>
    <x v="0"/>
    <x v="1"/>
    <x v="2"/>
    <x v="86"/>
    <x v="0"/>
    <s v="Weekend"/>
  </r>
  <r>
    <s v="INV100734"/>
    <x v="26"/>
    <s v="CUST0081"/>
    <s v="Nirmala Achari"/>
    <x v="2"/>
    <s v="PRD144"/>
    <x v="108"/>
    <x v="10"/>
    <x v="124"/>
    <s v="FreshMart Erode Extension"/>
    <x v="0"/>
    <n v="5287316"/>
    <n v="2.1073262880448229E-4"/>
    <s v="EMP0232"/>
    <s v="Uma Nathan"/>
    <s v="Operations"/>
    <n v="4"/>
    <n v="242.22"/>
    <n v="0"/>
    <n v="0"/>
    <n v="1114.21"/>
    <n v="744.16"/>
    <n v="370.05"/>
    <n v="0.33211872088744493"/>
    <x v="0"/>
    <x v="1"/>
    <x v="0"/>
    <x v="94"/>
    <x v="0"/>
    <s v="Weekend"/>
  </r>
  <r>
    <s v="INV100738"/>
    <x v="158"/>
    <s v="CUST0676"/>
    <s v="Dhanush Mudaliar"/>
    <x v="0"/>
    <s v="PRD003"/>
    <x v="57"/>
    <x v="9"/>
    <x v="80"/>
    <s v="FreshMart Pune Junction"/>
    <x v="1"/>
    <n v="542771"/>
    <n v="9.9840264126123176E-3"/>
    <s v="EMP0319"/>
    <s v="Harini Kumar"/>
    <s v="Cashier"/>
    <n v="8"/>
    <n v="677.38"/>
    <n v="0"/>
    <n v="0"/>
    <n v="5419.04"/>
    <n v="2749.2"/>
    <n v="2669.84"/>
    <n v="0.49267766984558153"/>
    <x v="0"/>
    <x v="0"/>
    <x v="1"/>
    <x v="318"/>
    <x v="2"/>
    <s v="Weekday"/>
  </r>
  <r>
    <s v="INV100743"/>
    <x v="6"/>
    <s v="CUST0219"/>
    <s v="Pandi Naidu"/>
    <x v="0"/>
    <s v="PRD080"/>
    <x v="106"/>
    <x v="2"/>
    <x v="81"/>
    <s v="FreshMart Tiruppur Colony"/>
    <x v="0"/>
    <n v="977898"/>
    <n v="1.4497626541827471E-3"/>
    <s v="EMP0325"/>
    <s v="Chandran Naidu"/>
    <s v="Cashier"/>
    <n v="5"/>
    <n v="308.2"/>
    <n v="20"/>
    <n v="308.2"/>
    <n v="1417.72"/>
    <n v="1031.5"/>
    <n v="386.22"/>
    <n v="0.27242332759642246"/>
    <x v="0"/>
    <x v="1"/>
    <x v="1"/>
    <x v="291"/>
    <x v="0"/>
    <s v="Weekend"/>
  </r>
  <r>
    <s v="INV101187"/>
    <x v="218"/>
    <s v="CUST0487"/>
    <s v="Dhanya Murugan"/>
    <x v="2"/>
    <s v="PRD128"/>
    <x v="105"/>
    <x v="7"/>
    <x v="50"/>
    <s v="FreshMart Tiruppur Extension"/>
    <x v="0"/>
    <n v="2203116"/>
    <n v="3.4466183351217097E-4"/>
    <s v="EMP0294"/>
    <s v="Meena Prabhu"/>
    <s v="Store Manager"/>
    <n v="3"/>
    <n v="253.11"/>
    <n v="0"/>
    <n v="0"/>
    <n v="759.33"/>
    <n v="572.22"/>
    <n v="187.11"/>
    <n v="0.24641460234680573"/>
    <x v="0"/>
    <x v="1"/>
    <x v="1"/>
    <x v="321"/>
    <x v="2"/>
    <s v="Weekday"/>
  </r>
  <r>
    <s v="INV100763"/>
    <x v="306"/>
    <s v="CUST0352"/>
    <s v="Hemalatha Naicker"/>
    <x v="2"/>
    <s v="PRD033"/>
    <x v="13"/>
    <x v="1"/>
    <x v="168"/>
    <s v="FreshMart Jaipur Junction"/>
    <x v="2"/>
    <n v="4786252"/>
    <n v="1.4536217482907294E-4"/>
    <s v="EMP0068"/>
    <s v="Manoj Subramaniam"/>
    <s v="Sales"/>
    <n v="4"/>
    <n v="217.42"/>
    <n v="20"/>
    <n v="173.94"/>
    <n v="695.74"/>
    <n v="708.12"/>
    <n v="-12.38"/>
    <n v="-1.7794003507057236E-2"/>
    <x v="0"/>
    <x v="1"/>
    <x v="1"/>
    <x v="137"/>
    <x v="0"/>
    <s v="Weekday"/>
  </r>
  <r>
    <s v="INV100772"/>
    <x v="93"/>
    <s v="CUST0096"/>
    <s v="Hariharan Gounder"/>
    <x v="0"/>
    <s v="PRD149"/>
    <x v="24"/>
    <x v="10"/>
    <x v="88"/>
    <s v="FreshMart Nagpur Plaza"/>
    <x v="1"/>
    <n v="572932"/>
    <n v="1.4166951749945891E-3"/>
    <s v="EMP0202"/>
    <s v="Vani Chettiar"/>
    <s v="Sales"/>
    <n v="4"/>
    <n v="176.45"/>
    <n v="0"/>
    <n v="0"/>
    <n v="811.67"/>
    <n v="497.32"/>
    <n v="314.35000000000002"/>
    <n v="0.38728793721586363"/>
    <x v="0"/>
    <x v="1"/>
    <x v="2"/>
    <x v="541"/>
    <x v="1"/>
    <s v="Weekend"/>
  </r>
  <r>
    <s v="INV100774"/>
    <x v="29"/>
    <s v="CUST0512"/>
    <s v="Elango Rao"/>
    <x v="1"/>
    <s v="PRD128"/>
    <x v="105"/>
    <x v="7"/>
    <x v="114"/>
    <s v="FreshMart Bengaluru Junction"/>
    <x v="0"/>
    <n v="4116030"/>
    <n v="2.3367662529184677E-4"/>
    <s v="EMP0315"/>
    <s v="Mani Pandian"/>
    <s v="Sales"/>
    <n v="4"/>
    <n v="253.11"/>
    <n v="5"/>
    <n v="50.62"/>
    <n v="961.82"/>
    <n v="762.96"/>
    <n v="198.86"/>
    <n v="0.20675386246906907"/>
    <x v="0"/>
    <x v="1"/>
    <x v="0"/>
    <x v="528"/>
    <x v="2"/>
    <s v="Weekday"/>
  </r>
  <r>
    <s v="INV100789"/>
    <x v="174"/>
    <s v="CUST0091"/>
    <s v="Prasath Selvam"/>
    <x v="2"/>
    <s v="PRD007"/>
    <x v="131"/>
    <x v="9"/>
    <x v="42"/>
    <s v="FreshMart Madurai Colony"/>
    <x v="0"/>
    <n v="2169082"/>
    <n v="2.319460490659182E-4"/>
    <s v="EMP0285"/>
    <s v="Lalitha Murugan"/>
    <s v="Store Manager"/>
    <n v="1"/>
    <n v="437.49"/>
    <n v="0"/>
    <n v="0"/>
    <n v="503.11"/>
    <n v="265.44"/>
    <n v="237.67"/>
    <n v="0.47240166166444708"/>
    <x v="0"/>
    <x v="1"/>
    <x v="1"/>
    <x v="95"/>
    <x v="1"/>
    <s v="Weekend"/>
  </r>
  <r>
    <s v="INV100803"/>
    <x v="317"/>
    <s v="CUST0693"/>
    <s v="Dhanush Raj"/>
    <x v="2"/>
    <s v="PRD025"/>
    <x v="1"/>
    <x v="1"/>
    <x v="149"/>
    <s v="FreshMart Chennai Main Road"/>
    <x v="0"/>
    <n v="579392"/>
    <n v="1.8864602894068264E-3"/>
    <s v="EMP0305"/>
    <s v="Hari Gounder"/>
    <s v="Sales"/>
    <n v="3"/>
    <n v="383.51"/>
    <n v="5"/>
    <n v="57.53"/>
    <n v="1093"/>
    <n v="857.7"/>
    <n v="235.3"/>
    <n v="0.21527904849039342"/>
    <x v="0"/>
    <x v="1"/>
    <x v="1"/>
    <x v="206"/>
    <x v="3"/>
    <s v="Weekday"/>
  </r>
  <r>
    <s v="INV100805"/>
    <x v="59"/>
    <s v="CUST0370"/>
    <s v="Jaya Naicker"/>
    <x v="0"/>
    <s v="PRD005"/>
    <x v="44"/>
    <x v="9"/>
    <x v="104"/>
    <s v="FreshMart Salem Complex"/>
    <x v="0"/>
    <n v="4677332"/>
    <n v="6.1851713754764478E-4"/>
    <s v="EMP0247"/>
    <s v="Sudha Balan"/>
    <s v="Sales"/>
    <n v="7"/>
    <n v="359.38"/>
    <n v="0"/>
    <n v="0"/>
    <n v="2893.01"/>
    <n v="1436.89"/>
    <n v="1456.12"/>
    <n v="0.5033235280901206"/>
    <x v="0"/>
    <x v="1"/>
    <x v="2"/>
    <x v="115"/>
    <x v="1"/>
    <s v="Weekend"/>
  </r>
  <r>
    <s v="INV100807"/>
    <x v="129"/>
    <s v="CUST0118"/>
    <s v="Gokul Naidu"/>
    <x v="1"/>
    <s v="PRD047"/>
    <x v="52"/>
    <x v="5"/>
    <x v="151"/>
    <s v="FreshMart Chennai Crossing"/>
    <x v="0"/>
    <n v="983603"/>
    <n v="2.2176325204376155E-3"/>
    <s v="EMP0127"/>
    <s v="Kannan Mudaliar"/>
    <s v="Sales"/>
    <n v="5"/>
    <n v="474.19"/>
    <n v="20"/>
    <n v="474.19"/>
    <n v="2181.27"/>
    <n v="1719.45"/>
    <n v="461.82"/>
    <n v="0.21172069482457467"/>
    <x v="0"/>
    <x v="1"/>
    <x v="1"/>
    <x v="302"/>
    <x v="2"/>
    <s v="Weekend"/>
  </r>
  <r>
    <s v="INV100815"/>
    <x v="31"/>
    <s v="CUST0320"/>
    <s v="Sudha Menon"/>
    <x v="1"/>
    <s v="PRD114"/>
    <x v="37"/>
    <x v="3"/>
    <x v="117"/>
    <s v="FreshMart Mumbai Towers"/>
    <x v="1"/>
    <n v="427159"/>
    <n v="2.0314215549713339E-3"/>
    <s v="EMP0177"/>
    <s v="Raghav Iyer"/>
    <s v="Store Manager"/>
    <n v="4"/>
    <n v="188.64"/>
    <n v="0"/>
    <n v="0"/>
    <n v="867.74"/>
    <n v="633.12"/>
    <n v="234.62"/>
    <n v="0.27038052872980384"/>
    <x v="0"/>
    <x v="1"/>
    <x v="2"/>
    <x v="542"/>
    <x v="1"/>
    <s v="Weekend"/>
  </r>
  <r>
    <s v="INV100821"/>
    <x v="143"/>
    <s v="CUST0455"/>
    <s v="Nithya Venkataraman"/>
    <x v="0"/>
    <s v="PRD122"/>
    <x v="46"/>
    <x v="6"/>
    <x v="132"/>
    <s v="FreshMart Guwahati Main Road"/>
    <x v="3"/>
    <n v="1961971"/>
    <n v="2.1337726194729686E-4"/>
    <s v="EMP0044"/>
    <s v="Ezhil Nathan"/>
    <s v="Sales"/>
    <n v="5"/>
    <n v="104.66"/>
    <n v="20"/>
    <n v="104.66"/>
    <n v="418.64"/>
    <n v="443.6"/>
    <n v="-24.96"/>
    <n v="-5.9621631951079689E-2"/>
    <x v="0"/>
    <x v="1"/>
    <x v="1"/>
    <x v="253"/>
    <x v="0"/>
    <s v="Weekday"/>
  </r>
  <r>
    <s v="INV100823"/>
    <x v="318"/>
    <s v="CUST0346"/>
    <s v="Thenmozhi Devi"/>
    <x v="0"/>
    <s v="PRD006"/>
    <x v="30"/>
    <x v="9"/>
    <x v="98"/>
    <s v="FreshMart Mysuru Plaza"/>
    <x v="0"/>
    <n v="538449"/>
    <n v="2.6887597525485237E-3"/>
    <s v="EMP0104"/>
    <s v="Pandi Nair"/>
    <s v="Inventory"/>
    <n v="4"/>
    <n v="361.94"/>
    <n v="0"/>
    <n v="0"/>
    <n v="1447.76"/>
    <n v="865.28"/>
    <n v="582.48"/>
    <n v="0.40233187821185834"/>
    <x v="0"/>
    <x v="1"/>
    <x v="1"/>
    <x v="543"/>
    <x v="0"/>
    <s v="Weekday"/>
  </r>
  <r>
    <s v="INV100827"/>
    <x v="95"/>
    <s v="CUST0204"/>
    <s v="Mala Achari"/>
    <x v="0"/>
    <s v="PRD107"/>
    <x v="81"/>
    <x v="3"/>
    <x v="153"/>
    <s v="FreshMart Madurai Plaza"/>
    <x v="0"/>
    <n v="1030396"/>
    <n v="1.5654078626081624E-3"/>
    <s v="EMP0092"/>
    <s v="Tara Gupta"/>
    <s v="Sales"/>
    <n v="4"/>
    <n v="412.53"/>
    <n v="15"/>
    <n v="247.52"/>
    <n v="1612.99"/>
    <n v="1393.64"/>
    <n v="219.35"/>
    <n v="0.13598968375501397"/>
    <x v="0"/>
    <x v="1"/>
    <x v="2"/>
    <x v="120"/>
    <x v="2"/>
    <s v="Weekend"/>
  </r>
  <r>
    <s v="INV100828"/>
    <x v="268"/>
    <s v="CUST0108"/>
    <s v="Tara Rao"/>
    <x v="0"/>
    <s v="PRD136"/>
    <x v="45"/>
    <x v="7"/>
    <x v="48"/>
    <s v="FreshMart Nagpur Crossing"/>
    <x v="1"/>
    <n v="2496578"/>
    <n v="4.3055734689643186E-4"/>
    <s v="EMP0070"/>
    <s v="Umesh Subramaniam"/>
    <s v="Sales"/>
    <n v="7"/>
    <n v="133.53"/>
    <n v="0"/>
    <n v="0"/>
    <n v="1074.92"/>
    <n v="638.26"/>
    <n v="436.66"/>
    <n v="0.40622557957801508"/>
    <x v="0"/>
    <x v="1"/>
    <x v="1"/>
    <x v="470"/>
    <x v="2"/>
    <s v="Weekend"/>
  </r>
  <r>
    <s v="INV100830"/>
    <x v="303"/>
    <s v="CUST0274"/>
    <s v="Jayakumar Gupta"/>
    <x v="2"/>
    <s v="PRD078"/>
    <x v="60"/>
    <x v="2"/>
    <x v="51"/>
    <s v="FreshMart Nagpur Gardens"/>
    <x v="1"/>
    <n v="4934958"/>
    <n v="2.1199775155127969E-4"/>
    <s v="EMP0305"/>
    <s v="Hari Gounder"/>
    <s v="Sales"/>
    <n v="4"/>
    <n v="261.55"/>
    <n v="0"/>
    <n v="0"/>
    <n v="1046.2"/>
    <n v="860.12"/>
    <n v="186.08"/>
    <n v="0.17786274134964633"/>
    <x v="0"/>
    <x v="1"/>
    <x v="1"/>
    <x v="405"/>
    <x v="0"/>
    <s v="Weekday"/>
  </r>
  <r>
    <s v="INV100836"/>
    <x v="257"/>
    <s v="CUST0319"/>
    <s v="Malathi Nathan"/>
    <x v="1"/>
    <s v="PRD117"/>
    <x v="82"/>
    <x v="6"/>
    <x v="140"/>
    <s v="FreshMart Salem Circle"/>
    <x v="0"/>
    <n v="4219703"/>
    <n v="5.0870878827253956E-5"/>
    <s v="EMP0154"/>
    <s v="Dinesh Varma"/>
    <s v="Store Manager"/>
    <n v="1"/>
    <n v="268.32"/>
    <n v="20"/>
    <n v="53.66"/>
    <n v="214.66"/>
    <n v="241.44"/>
    <n v="-26.78"/>
    <n v="-0.12475542718717973"/>
    <x v="0"/>
    <x v="1"/>
    <x v="1"/>
    <x v="57"/>
    <x v="2"/>
    <s v="Weekday"/>
  </r>
  <r>
    <s v="INV100839"/>
    <x v="213"/>
    <s v="CUST0018"/>
    <s v="Kalpana Murugan"/>
    <x v="1"/>
    <s v="PRD132"/>
    <x v="58"/>
    <x v="7"/>
    <x v="14"/>
    <s v="FreshMart Bengaluru Circle"/>
    <x v="0"/>
    <n v="926537"/>
    <n v="2.1831076362843578E-3"/>
    <s v="EMP0263"/>
    <s v="Vani Nair"/>
    <s v="Cashier"/>
    <n v="5"/>
    <n v="351.78"/>
    <n v="0"/>
    <n v="0"/>
    <n v="2022.73"/>
    <n v="1269.1500000000001"/>
    <n v="753.58"/>
    <n v="0.37255590217181733"/>
    <x v="0"/>
    <x v="1"/>
    <x v="1"/>
    <x v="178"/>
    <x v="2"/>
    <s v="Weekend"/>
  </r>
  <r>
    <s v="INV100842"/>
    <x v="232"/>
    <s v="CUST0205"/>
    <s v="Lalitha Nathan"/>
    <x v="0"/>
    <s v="PRD109"/>
    <x v="93"/>
    <x v="3"/>
    <x v="33"/>
    <s v="FreshMart Mysuru Circle"/>
    <x v="0"/>
    <n v="968457"/>
    <n v="1.1923090028777737E-3"/>
    <s v="EMP0183"/>
    <s v="Kamala Murugan"/>
    <s v="Cashier"/>
    <n v="7"/>
    <n v="159.38"/>
    <n v="10"/>
    <n v="111.57"/>
    <n v="1154.7"/>
    <n v="965.65"/>
    <n v="189.05"/>
    <n v="0.16372217892093185"/>
    <x v="0"/>
    <x v="1"/>
    <x v="2"/>
    <x v="435"/>
    <x v="0"/>
    <s v="Weekend"/>
  </r>
  <r>
    <s v="INV100860"/>
    <x v="270"/>
    <s v="CUST0472"/>
    <s v="Banu Chandran"/>
    <x v="0"/>
    <s v="PRD035"/>
    <x v="29"/>
    <x v="1"/>
    <x v="136"/>
    <s v="FreshMart Salem Colony"/>
    <x v="0"/>
    <n v="461555"/>
    <n v="8.0740106812839212E-3"/>
    <s v="EMP0074"/>
    <s v="Indira Varma"/>
    <s v="Sales"/>
    <n v="8"/>
    <n v="548.03"/>
    <n v="15"/>
    <n v="657.64"/>
    <n v="3726.6"/>
    <n v="3118.4"/>
    <n v="608.20000000000005"/>
    <n v="0.16320506628025547"/>
    <x v="0"/>
    <x v="1"/>
    <x v="1"/>
    <x v="544"/>
    <x v="2"/>
    <s v="Weekday"/>
  </r>
  <r>
    <s v="INV100866"/>
    <x v="25"/>
    <s v="CUST0363"/>
    <s v="Elango Devi"/>
    <x v="2"/>
    <s v="PRD029"/>
    <x v="11"/>
    <x v="1"/>
    <x v="23"/>
    <s v="FreshMart Ahmedabad Complex"/>
    <x v="1"/>
    <n v="2425092"/>
    <n v="4.9393177660888741E-4"/>
    <s v="EMP0276"/>
    <s v="Hari Chettiar"/>
    <s v="Store Manager"/>
    <n v="4"/>
    <n v="332.73"/>
    <n v="10"/>
    <n v="133.09"/>
    <n v="1197.83"/>
    <n v="1044.8800000000001"/>
    <n v="152.94999999999999"/>
    <n v="0.12768923803878682"/>
    <x v="0"/>
    <x v="0"/>
    <x v="1"/>
    <x v="545"/>
    <x v="2"/>
    <s v="Weekday"/>
  </r>
  <r>
    <s v="INV100873"/>
    <x v="307"/>
    <s v="CUST0599"/>
    <s v="Kalpana Subramaniam"/>
    <x v="0"/>
    <s v="PRD029"/>
    <x v="11"/>
    <x v="1"/>
    <x v="33"/>
    <s v="FreshMart Mysuru Circle"/>
    <x v="0"/>
    <n v="968457"/>
    <n v="2.3524121360060384E-3"/>
    <s v="EMP0183"/>
    <s v="Kamala Murugan"/>
    <s v="Cashier"/>
    <n v="8"/>
    <n v="355.97"/>
    <n v="20"/>
    <n v="569.54999999999995"/>
    <n v="2278.21"/>
    <n v="2089.7600000000002"/>
    <n v="188.45"/>
    <n v="8.271845001119299E-2"/>
    <x v="0"/>
    <x v="1"/>
    <x v="1"/>
    <x v="546"/>
    <x v="0"/>
    <s v="Weekday"/>
  </r>
  <r>
    <s v="INV100876"/>
    <x v="319"/>
    <s v="CUST0497"/>
    <s v="Vasanth Nathan"/>
    <x v="0"/>
    <s v="PRD013"/>
    <x v="44"/>
    <x v="0"/>
    <x v="36"/>
    <s v="FreshMart Lucknow Square"/>
    <x v="2"/>
    <n v="4185591"/>
    <n v="3.0609297468386188E-4"/>
    <s v="EMP0292"/>
    <s v="Deepa Gupta"/>
    <s v="Inventory"/>
    <n v="7"/>
    <n v="167.53"/>
    <n v="5"/>
    <n v="58.64"/>
    <n v="1281.18"/>
    <n v="869.68"/>
    <n v="411.5"/>
    <n v="0.32118827955478541"/>
    <x v="0"/>
    <x v="0"/>
    <x v="2"/>
    <x v="130"/>
    <x v="2"/>
    <s v="Weekend"/>
  </r>
  <r>
    <s v="INV100881"/>
    <x v="25"/>
    <s v="CUST0560"/>
    <s v="Dinesh Prabhu"/>
    <x v="1"/>
    <s v="PRD015"/>
    <x v="55"/>
    <x v="0"/>
    <x v="81"/>
    <s v="FreshMart Tiruppur Colony"/>
    <x v="0"/>
    <n v="977898"/>
    <n v="1.8798688615786104E-3"/>
    <s v="EMP0133"/>
    <s v="Deepak Naicker"/>
    <s v="Sales"/>
    <n v="4"/>
    <n v="459.58"/>
    <n v="0"/>
    <n v="0"/>
    <n v="1838.32"/>
    <n v="1547.56"/>
    <n v="290.76"/>
    <n v="0.1581661517037295"/>
    <x v="0"/>
    <x v="1"/>
    <x v="0"/>
    <x v="547"/>
    <x v="2"/>
    <s v="Weekday"/>
  </r>
  <r>
    <s v="INV100897"/>
    <x v="179"/>
    <s v="CUST0390"/>
    <s v="Jaya Varma"/>
    <x v="2"/>
    <s v="PRD048"/>
    <x v="104"/>
    <x v="5"/>
    <x v="21"/>
    <s v="FreshMart Coimbatore Main Road"/>
    <x v="0"/>
    <n v="456496"/>
    <n v="5.5010339630577273E-4"/>
    <s v="EMP0233"/>
    <s v="Sangeetha Balan"/>
    <s v="Sales"/>
    <n v="2"/>
    <n v="147.72"/>
    <n v="15"/>
    <n v="44.32"/>
    <n v="251.12"/>
    <n v="218.42"/>
    <n v="32.700000000000003"/>
    <n v="0.13021662949984072"/>
    <x v="0"/>
    <x v="1"/>
    <x v="1"/>
    <x v="38"/>
    <x v="2"/>
    <s v="Weekday"/>
  </r>
  <r>
    <s v="INV100906"/>
    <x v="80"/>
    <s v="CUST0684"/>
    <s v="Missing Customer Name"/>
    <x v="0"/>
    <s v="PRD087"/>
    <x v="19"/>
    <x v="8"/>
    <x v="81"/>
    <s v="FreshMart Tiruppur Colony"/>
    <x v="0"/>
    <n v="977898"/>
    <n v="4.7362812890505967E-4"/>
    <s v="EMP0325"/>
    <s v="Chandran Naidu"/>
    <s v="Cashier"/>
    <n v="5"/>
    <n v="80.55"/>
    <n v="0"/>
    <n v="0"/>
    <n v="463.16"/>
    <n v="296.85000000000002"/>
    <n v="166.31"/>
    <n v="0.35907677692374124"/>
    <x v="0"/>
    <x v="1"/>
    <x v="2"/>
    <x v="378"/>
    <x v="1"/>
    <s v="Weekend"/>
  </r>
  <r>
    <s v="INV100919"/>
    <x v="251"/>
    <s v="CUST0342"/>
    <s v="Usha Murugan"/>
    <x v="2"/>
    <s v="PRD030"/>
    <x v="9"/>
    <x v="1"/>
    <x v="159"/>
    <s v="FreshMart Lucknow Nagar"/>
    <x v="2"/>
    <n v="2031606"/>
    <n v="1.6994436913456644E-4"/>
    <s v="EMP0001"/>
    <s v="Manoj Pillai"/>
    <s v="Sales"/>
    <n v="2"/>
    <n v="172.63"/>
    <n v="0"/>
    <n v="0"/>
    <n v="345.26"/>
    <n v="284"/>
    <n v="61.26"/>
    <n v="0.17743150089787407"/>
    <x v="0"/>
    <x v="1"/>
    <x v="1"/>
    <x v="548"/>
    <x v="2"/>
    <s v="Weekday"/>
  </r>
  <r>
    <s v="INV100931"/>
    <x v="182"/>
    <s v="CUST0415"/>
    <s v="Bharath Devi"/>
    <x v="0"/>
    <s v="PRD146"/>
    <x v="74"/>
    <x v="10"/>
    <x v="31"/>
    <s v="FreshMart Nagpur Junction"/>
    <x v="1"/>
    <n v="1048283"/>
    <n v="2.195781101095792E-4"/>
    <s v="EMP0098"/>
    <s v="Dhanya Balan"/>
    <s v="Inventory"/>
    <n v="4"/>
    <n v="71.930000000000007"/>
    <n v="20"/>
    <n v="57.54"/>
    <n v="230.18"/>
    <n v="199.96"/>
    <n v="30.22"/>
    <n v="0.13128855678164914"/>
    <x v="0"/>
    <x v="1"/>
    <x v="1"/>
    <x v="549"/>
    <x v="2"/>
    <s v="Weekday"/>
  </r>
  <r>
    <s v="INV100936"/>
    <x v="5"/>
    <s v="CUST0119"/>
    <s v="Nandhini Naidu"/>
    <x v="0"/>
    <s v="PRD102"/>
    <x v="136"/>
    <x v="4"/>
    <x v="127"/>
    <s v="FreshMart Guwahati Point"/>
    <x v="3"/>
    <n v="4215863"/>
    <n v="7.0432791577904692E-4"/>
    <s v="EMP0209"/>
    <s v="Eswari Pandian"/>
    <s v="Store Manager"/>
    <n v="6"/>
    <n v="430.34"/>
    <n v="0"/>
    <n v="0"/>
    <n v="2969.35"/>
    <n v="2045.4"/>
    <n v="923.95"/>
    <n v="0.31116237560408844"/>
    <x v="0"/>
    <x v="1"/>
    <x v="1"/>
    <x v="550"/>
    <x v="1"/>
    <s v="Weekend"/>
  </r>
  <r>
    <s v="INV100939"/>
    <x v="194"/>
    <s v="CUST0365"/>
    <s v="Jaya Iyer"/>
    <x v="1"/>
    <s v="PRD103"/>
    <x v="33"/>
    <x v="4"/>
    <x v="53"/>
    <s v="FreshMart Tiruppur Towers"/>
    <x v="0"/>
    <n v="496445"/>
    <n v="1.64765482581152E-3"/>
    <s v="EMP0296"/>
    <s v="Vani Venkataraman"/>
    <s v="Billing"/>
    <n v="2"/>
    <n v="355.64"/>
    <n v="0"/>
    <n v="0"/>
    <n v="817.97"/>
    <n v="606.82000000000005"/>
    <n v="211.15"/>
    <n v="0.25813905155445799"/>
    <x v="0"/>
    <x v="1"/>
    <x v="2"/>
    <x v="551"/>
    <x v="2"/>
    <s v="Weekend"/>
  </r>
  <r>
    <s v="INV100947"/>
    <x v="140"/>
    <s v="CUST0283"/>
    <s v="Malathi Sharma"/>
    <x v="1"/>
    <s v="PRD039"/>
    <x v="119"/>
    <x v="12"/>
    <x v="117"/>
    <s v="FreshMart Mumbai Towers"/>
    <x v="1"/>
    <n v="427159"/>
    <n v="4.2298769310725043E-3"/>
    <s v="EMP0045"/>
    <s v="Mani Pillai"/>
    <s v="Cashier"/>
    <n v="4"/>
    <n v="392.79"/>
    <n v="0"/>
    <n v="0"/>
    <n v="1806.83"/>
    <n v="1393.32"/>
    <n v="413.51"/>
    <n v="0.22885938356126476"/>
    <x v="0"/>
    <x v="1"/>
    <x v="1"/>
    <x v="173"/>
    <x v="3"/>
    <s v="Weekend"/>
  </r>
  <r>
    <s v="INV100948"/>
    <x v="320"/>
    <s v="CUST0670"/>
    <s v="Balaji Krishnan"/>
    <x v="2"/>
    <s v="PRD130"/>
    <x v="128"/>
    <x v="7"/>
    <x v="120"/>
    <s v="FreshMart Mumbai Colony"/>
    <x v="1"/>
    <n v="443076"/>
    <n v="3.9885933790139837E-3"/>
    <s v="EMP0178"/>
    <s v="Jaya Sharma"/>
    <s v="Cashier"/>
    <n v="4"/>
    <n v="519.78"/>
    <n v="15"/>
    <n v="311.87"/>
    <n v="1767.25"/>
    <n v="1591.68"/>
    <n v="175.57"/>
    <n v="9.9346442212477015E-2"/>
    <x v="0"/>
    <x v="1"/>
    <x v="1"/>
    <x v="40"/>
    <x v="1"/>
    <s v="Weekday"/>
  </r>
  <r>
    <s v="INV100953"/>
    <x v="268"/>
    <s v="CUST0033"/>
    <s v="Nirmala Sekar"/>
    <x v="2"/>
    <s v="PRD006"/>
    <x v="30"/>
    <x v="9"/>
    <x v="160"/>
    <s v="FreshMart Mysuru Bypass"/>
    <x v="0"/>
    <n v="4027644"/>
    <n v="1.9619161971614176E-4"/>
    <s v="EMP0224"/>
    <s v="Sathish Sekar"/>
    <s v="Operations"/>
    <n v="2"/>
    <n v="343.56"/>
    <n v="0"/>
    <n v="0"/>
    <n v="790.19"/>
    <n v="432.64"/>
    <n v="357.55"/>
    <n v="0.45248611093534463"/>
    <x v="0"/>
    <x v="1"/>
    <x v="2"/>
    <x v="223"/>
    <x v="1"/>
    <s v="Weekend"/>
  </r>
  <r>
    <s v="INV100956"/>
    <x v="196"/>
    <s v="CUST0544"/>
    <s v="Divya Raj"/>
    <x v="1"/>
    <s v="PRD063"/>
    <x v="71"/>
    <x v="11"/>
    <x v="42"/>
    <s v="FreshMart Madurai Colony"/>
    <x v="0"/>
    <n v="2169082"/>
    <n v="3.2336260224371419E-5"/>
    <s v="EMP0285"/>
    <s v="Lalitha Murugan"/>
    <s v="Store Manager"/>
    <n v="1"/>
    <n v="73.83"/>
    <n v="5"/>
    <n v="3.69"/>
    <n v="70.14"/>
    <n v="54.32"/>
    <n v="15.82"/>
    <n v="0.22554890219560877"/>
    <x v="0"/>
    <x v="1"/>
    <x v="1"/>
    <x v="552"/>
    <x v="0"/>
    <s v="Weekday"/>
  </r>
  <r>
    <s v="INV100961"/>
    <x v="321"/>
    <s v="CUST0156"/>
    <s v="Tara Chettiar"/>
    <x v="0"/>
    <s v="PRD117"/>
    <x v="82"/>
    <x v="6"/>
    <x v="143"/>
    <s v="FreshMart Madurai Junction"/>
    <x v="0"/>
    <n v="539795"/>
    <n v="4.5738289535842309E-3"/>
    <s v="EMP0204"/>
    <s v="Ramesh Murugan"/>
    <s v="Inventory"/>
    <n v="8"/>
    <n v="298.18"/>
    <n v="10"/>
    <n v="238.54"/>
    <n v="2468.9299999999998"/>
    <n v="1931.52"/>
    <n v="537.41"/>
    <n v="0.21766919272721383"/>
    <x v="0"/>
    <x v="1"/>
    <x v="1"/>
    <x v="553"/>
    <x v="1"/>
    <s v="Weekend"/>
  </r>
  <r>
    <s v="INV100966"/>
    <x v="228"/>
    <s v="CUST0207"/>
    <s v="Sangeetha Selvam"/>
    <x v="2"/>
    <s v="PRD068"/>
    <x v="83"/>
    <x v="11"/>
    <x v="48"/>
    <s v="FreshMart Nagpur Crossing"/>
    <x v="1"/>
    <n v="2496578"/>
    <n v="1.0695840466430449E-4"/>
    <s v="EMP0070"/>
    <s v="Umesh Subramaniam"/>
    <s v="Sales"/>
    <n v="1"/>
    <n v="232.2"/>
    <n v="0"/>
    <n v="0"/>
    <n v="267.02999999999997"/>
    <n v="160.97999999999999"/>
    <n v="106.05"/>
    <n v="0.39714638804628699"/>
    <x v="0"/>
    <x v="1"/>
    <x v="1"/>
    <x v="554"/>
    <x v="2"/>
    <s v="Weekend"/>
  </r>
  <r>
    <s v="INV100969"/>
    <x v="49"/>
    <s v="CUST0683"/>
    <s v="Prasath Raj"/>
    <x v="1"/>
    <s v="PRD009"/>
    <x v="21"/>
    <x v="9"/>
    <x v="166"/>
    <s v="FreshMart Salem Point"/>
    <x v="0"/>
    <n v="3875742"/>
    <n v="5.0082023003595179E-4"/>
    <s v="EMP0124"/>
    <s v="Vijay Pandian"/>
    <s v="Sales"/>
    <n v="3"/>
    <n v="661.91"/>
    <n v="15"/>
    <n v="297.86"/>
    <n v="1941.05"/>
    <n v="1196.1600000000001"/>
    <n v="744.89"/>
    <n v="0.38375621442003038"/>
    <x v="0"/>
    <x v="1"/>
    <x v="1"/>
    <x v="40"/>
    <x v="1"/>
    <s v="Weekend"/>
  </r>
  <r>
    <s v="INV100995"/>
    <x v="322"/>
    <s v="CUST0399"/>
    <s v="Karthik Kumar"/>
    <x v="1"/>
    <s v="PRD111"/>
    <x v="3"/>
    <x v="3"/>
    <x v="88"/>
    <s v="FreshMart Nagpur Plaza"/>
    <x v="1"/>
    <n v="572932"/>
    <n v="8.1454692703497101E-4"/>
    <s v="EMP0202"/>
    <s v="Vani Chettiar"/>
    <s v="Sales"/>
    <n v="2"/>
    <n v="225.45"/>
    <n v="10"/>
    <n v="45.09"/>
    <n v="466.68"/>
    <n v="381.8"/>
    <n v="84.88"/>
    <n v="0.18188051769949429"/>
    <x v="0"/>
    <x v="1"/>
    <x v="2"/>
    <x v="555"/>
    <x v="1"/>
    <s v="Weekend"/>
  </r>
  <r>
    <s v="INV101004"/>
    <x v="233"/>
    <s v="CUST0211"/>
    <s v="Latha Chandran"/>
    <x v="1"/>
    <s v="PRD070"/>
    <x v="6"/>
    <x v="2"/>
    <x v="8"/>
    <s v="FreshMart Kochi Plaza"/>
    <x v="0"/>
    <n v="2481146"/>
    <n v="1.0821209231540586E-4"/>
    <s v="EMP0175"/>
    <s v="Dinesh Reddy"/>
    <s v="Sales"/>
    <n v="1"/>
    <n v="233.47"/>
    <n v="0"/>
    <n v="0"/>
    <n v="268.49"/>
    <n v="188.98"/>
    <n v="79.510000000000005"/>
    <n v="0.29613765875824055"/>
    <x v="0"/>
    <x v="1"/>
    <x v="1"/>
    <x v="132"/>
    <x v="2"/>
    <s v="Weekend"/>
  </r>
  <r>
    <s v="INV101013"/>
    <x v="323"/>
    <s v="CUST0053"/>
    <s v="Suresh Chettiar"/>
    <x v="2"/>
    <s v="PRD145"/>
    <x v="145"/>
    <x v="10"/>
    <x v="69"/>
    <s v="FreshMart Coimbatore Plaza"/>
    <x v="0"/>
    <n v="982441"/>
    <n v="1.1214413893556967E-3"/>
    <s v="EMP0090"/>
    <s v="Yazhini Nair"/>
    <s v="Billing"/>
    <n v="3"/>
    <n v="367.25"/>
    <n v="0"/>
    <n v="0"/>
    <n v="1101.75"/>
    <n v="848.97"/>
    <n v="252.78"/>
    <n v="0.22943498978897209"/>
    <x v="0"/>
    <x v="1"/>
    <x v="2"/>
    <x v="556"/>
    <x v="2"/>
    <s v="Weekday"/>
  </r>
  <r>
    <s v="INV101017"/>
    <x v="104"/>
    <s v="CUST0156"/>
    <s v="Tara Chettiar"/>
    <x v="0"/>
    <s v="PRD028"/>
    <x v="48"/>
    <x v="1"/>
    <x v="98"/>
    <s v="FreshMart Mysuru Plaza"/>
    <x v="0"/>
    <n v="538449"/>
    <n v="2.7042858283700031E-3"/>
    <s v="EMP0104"/>
    <s v="Pandi Nair"/>
    <s v="Inventory"/>
    <n v="4"/>
    <n v="428.27"/>
    <n v="15"/>
    <n v="256.95999999999998"/>
    <n v="1456.12"/>
    <n v="1239.92"/>
    <n v="216.2"/>
    <n v="0.14847677389226163"/>
    <x v="0"/>
    <x v="1"/>
    <x v="1"/>
    <x v="557"/>
    <x v="0"/>
    <s v="Weekday"/>
  </r>
  <r>
    <s v="INV101023"/>
    <x v="103"/>
    <s v="CUST0186"/>
    <s v="Bhavani Pillai"/>
    <x v="2"/>
    <s v="PRD141"/>
    <x v="49"/>
    <x v="10"/>
    <x v="43"/>
    <s v="FreshMart Tiruppur Square"/>
    <x v="0"/>
    <n v="890380"/>
    <n v="1.0503380579078595E-4"/>
    <s v="EMP0298"/>
    <s v="Balaji Reddy"/>
    <s v="Billing"/>
    <n v="2"/>
    <n v="46.76"/>
    <n v="0"/>
    <n v="0"/>
    <n v="93.52"/>
    <n v="73.3"/>
    <n v="20.22"/>
    <n v="0.2162104362703165"/>
    <x v="0"/>
    <x v="1"/>
    <x v="2"/>
    <x v="49"/>
    <x v="2"/>
    <s v="Weekday"/>
  </r>
  <r>
    <s v="INV101024"/>
    <x v="274"/>
    <s v="CUST0445"/>
    <s v="Anjali Kumar"/>
    <x v="1"/>
    <s v="PRD095"/>
    <x v="18"/>
    <x v="4"/>
    <x v="146"/>
    <s v="FreshMart Pune Complex"/>
    <x v="1"/>
    <n v="540374"/>
    <n v="5.6020459903696339E-4"/>
    <s v="EMP0141"/>
    <s v="Mala Velan"/>
    <s v="Sales"/>
    <n v="4"/>
    <n v="75.680000000000007"/>
    <n v="0"/>
    <n v="0"/>
    <n v="302.72000000000003"/>
    <n v="248.56"/>
    <n v="54.16"/>
    <n v="0.17891120507399574"/>
    <x v="0"/>
    <x v="1"/>
    <x v="1"/>
    <x v="558"/>
    <x v="1"/>
    <s v="Weekday"/>
  </r>
  <r>
    <s v="INV101027"/>
    <x v="266"/>
    <s v="CUST0528"/>
    <s v="Divya Balan"/>
    <x v="1"/>
    <s v="PRD136"/>
    <x v="45"/>
    <x v="7"/>
    <x v="123"/>
    <s v="FreshMart Madurai Market"/>
    <x v="0"/>
    <n v="2110688"/>
    <n v="5.8326953107233284E-5"/>
    <s v="EMP0280"/>
    <s v="Hema Mudaliar"/>
    <s v="Store Manager"/>
    <n v="1"/>
    <n v="123.11"/>
    <n v="0"/>
    <n v="0"/>
    <n v="123.11"/>
    <n v="91.18"/>
    <n v="31.93"/>
    <n v="0.25936154658435545"/>
    <x v="0"/>
    <x v="1"/>
    <x v="1"/>
    <x v="173"/>
    <x v="3"/>
    <s v="Weekday"/>
  </r>
  <r>
    <s v="INV101044"/>
    <x v="45"/>
    <s v="CUST0584"/>
    <s v="Esha Krishnan"/>
    <x v="0"/>
    <s v="PRD109"/>
    <x v="93"/>
    <x v="3"/>
    <x v="6"/>
    <s v="FreshMart Surat Junction"/>
    <x v="1"/>
    <n v="2138213"/>
    <n v="4.9223346785376388E-4"/>
    <s v="EMP0257"/>
    <s v="Sangeetha Naidu"/>
    <s v="Cashier"/>
    <n v="7"/>
    <n v="158.27000000000001"/>
    <n v="5"/>
    <n v="55.39"/>
    <n v="1052.5"/>
    <n v="965.65"/>
    <n v="86.85"/>
    <n v="8.2517814726840846E-2"/>
    <x v="0"/>
    <x v="1"/>
    <x v="1"/>
    <x v="397"/>
    <x v="1"/>
    <s v="Weekday"/>
  </r>
  <r>
    <s v="INV101056"/>
    <x v="181"/>
    <s v="CUST0076"/>
    <s v="Senthil Chandran"/>
    <x v="0"/>
    <s v="PRD132"/>
    <x v="58"/>
    <x v="7"/>
    <x v="21"/>
    <s v="FreshMart Coimbatore Main Road"/>
    <x v="0"/>
    <n v="456496"/>
    <n v="3.8845904454803547E-3"/>
    <s v="EMP0233"/>
    <s v="Sangeetha Balan"/>
    <s v="Sales"/>
    <n v="4"/>
    <n v="385.5"/>
    <n v="0"/>
    <n v="0"/>
    <n v="1773.3"/>
    <n v="1015.32"/>
    <n v="757.98"/>
    <n v="0.42744036542040265"/>
    <x v="0"/>
    <x v="1"/>
    <x v="1"/>
    <x v="559"/>
    <x v="2"/>
    <s v="Weekend"/>
  </r>
  <r>
    <s v="INV101063"/>
    <x v="324"/>
    <s v="CUST0589"/>
    <s v="Ovi Venkataraman"/>
    <x v="1"/>
    <s v="PRD035"/>
    <x v="29"/>
    <x v="1"/>
    <x v="33"/>
    <s v="FreshMart Mysuru Circle"/>
    <x v="0"/>
    <n v="968457"/>
    <n v="5.19754619977965E-4"/>
    <s v="EMP0183"/>
    <s v="Kamala Murugan"/>
    <s v="Cashier"/>
    <n v="1"/>
    <n v="503.36"/>
    <n v="0"/>
    <n v="0"/>
    <n v="503.36"/>
    <n v="389.8"/>
    <n v="113.56"/>
    <n v="0.22560394151303242"/>
    <x v="0"/>
    <x v="1"/>
    <x v="1"/>
    <x v="560"/>
    <x v="1"/>
    <s v="Weekday"/>
  </r>
  <r>
    <s v="INV101071"/>
    <x v="265"/>
    <s v="CUST0135"/>
    <s v="Pandi Velan"/>
    <x v="2"/>
    <s v="PRD091"/>
    <x v="101"/>
    <x v="8"/>
    <x v="15"/>
    <s v="FreshMart Tiruppur Complex"/>
    <x v="0"/>
    <n v="4327607"/>
    <n v="3.4763785158864935E-4"/>
    <s v="EMP0284"/>
    <s v="Naveen Venkataraman"/>
    <s v="Sales"/>
    <n v="4"/>
    <n v="376.11"/>
    <n v="0"/>
    <n v="0"/>
    <n v="1504.44"/>
    <n v="1206.28"/>
    <n v="298.16000000000003"/>
    <n v="0.19818670069926353"/>
    <x v="0"/>
    <x v="0"/>
    <x v="2"/>
    <x v="166"/>
    <x v="1"/>
    <s v="Weekday"/>
  </r>
  <r>
    <s v="INV101074"/>
    <x v="171"/>
    <s v="CUST0119"/>
    <s v="Nandhini Naidu"/>
    <x v="0"/>
    <s v="PRD063"/>
    <x v="71"/>
    <x v="11"/>
    <x v="161"/>
    <s v="FreshMart Ahmedabad Junction"/>
    <x v="1"/>
    <n v="594561"/>
    <n v="7.4544075376622413E-4"/>
    <s v="EMP0089"/>
    <s v="Kalpana Balan"/>
    <s v="Cashier"/>
    <n v="5"/>
    <n v="77.08"/>
    <n v="0"/>
    <n v="0"/>
    <n v="443.21"/>
    <n v="271.60000000000002"/>
    <n v="171.61"/>
    <n v="0.38719794228469578"/>
    <x v="0"/>
    <x v="1"/>
    <x v="1"/>
    <x v="561"/>
    <x v="0"/>
    <s v="Weekend"/>
  </r>
  <r>
    <s v="INV101075"/>
    <x v="236"/>
    <s v="CUST0121"/>
    <s v="Venkat Achari"/>
    <x v="1"/>
    <s v="PRD003"/>
    <x v="57"/>
    <x v="9"/>
    <x v="86"/>
    <s v="FreshMart Chennai Junction"/>
    <x v="0"/>
    <n v="544019"/>
    <n v="1.0840614022672003E-3"/>
    <s v="EMP0142"/>
    <s v="Sathish Subramaniam"/>
    <s v="Billing"/>
    <n v="1"/>
    <n v="589.75"/>
    <n v="0"/>
    <n v="0"/>
    <n v="589.75"/>
    <n v="343.65"/>
    <n v="246.1"/>
    <n v="0.41729546417973717"/>
    <x v="0"/>
    <x v="1"/>
    <x v="1"/>
    <x v="562"/>
    <x v="2"/>
    <s v="Weekday"/>
  </r>
  <r>
    <s v="INV101079"/>
    <x v="5"/>
    <s v="CUST0165"/>
    <s v="Meena Reddy"/>
    <x v="0"/>
    <s v="PRD026"/>
    <x v="99"/>
    <x v="1"/>
    <x v="11"/>
    <s v="FreshMart Tiruppur Heights"/>
    <x v="0"/>
    <n v="2525315"/>
    <n v="6.9279278030661524E-4"/>
    <s v="EMP0133"/>
    <s v="Deepak Naicker"/>
    <s v="Sales"/>
    <n v="5"/>
    <n v="338.07"/>
    <n v="10"/>
    <n v="169.03"/>
    <n v="1749.52"/>
    <n v="1236.25"/>
    <n v="513.27"/>
    <n v="0.29337761214504549"/>
    <x v="0"/>
    <x v="1"/>
    <x v="1"/>
    <x v="494"/>
    <x v="0"/>
    <s v="Weekend"/>
  </r>
  <r>
    <s v="INV101080"/>
    <x v="266"/>
    <s v="CUST0406"/>
    <s v="Gopal Naidu"/>
    <x v="0"/>
    <s v="PRD083"/>
    <x v="26"/>
    <x v="8"/>
    <x v="115"/>
    <s v="FreshMart Jaipur Hub"/>
    <x v="2"/>
    <n v="4933324"/>
    <n v="7.4155680835071849E-4"/>
    <s v="EMP0126"/>
    <s v="Anjali Kumar"/>
    <s v="Sales"/>
    <n v="8"/>
    <n v="481.36"/>
    <n v="5"/>
    <n v="192.54"/>
    <n v="3658.34"/>
    <n v="2859.76"/>
    <n v="798.58"/>
    <n v="0.21829026279678762"/>
    <x v="0"/>
    <x v="1"/>
    <x v="1"/>
    <x v="309"/>
    <x v="2"/>
    <s v="Weekday"/>
  </r>
  <r>
    <s v="INV101082"/>
    <x v="21"/>
    <s v="CUST0127"/>
    <s v="Sanjay Iyer"/>
    <x v="2"/>
    <s v="PRD094"/>
    <x v="109"/>
    <x v="4"/>
    <x v="61"/>
    <s v="FreshMart Ahmedabad Arcade"/>
    <x v="1"/>
    <n v="2632479"/>
    <n v="5.2191489466772581E-4"/>
    <s v="EMP0340"/>
    <s v="Nithya Subramaniam"/>
    <s v="Cashier"/>
    <n v="4"/>
    <n v="298.68"/>
    <n v="0"/>
    <n v="0"/>
    <n v="1373.93"/>
    <n v="1002.76"/>
    <n v="371.17"/>
    <n v="0.27015204559184236"/>
    <x v="0"/>
    <x v="1"/>
    <x v="1"/>
    <x v="105"/>
    <x v="2"/>
    <s v="Weekend"/>
  </r>
  <r>
    <s v="INV101086"/>
    <x v="179"/>
    <s v="CUST0156"/>
    <s v="Tara Chettiar"/>
    <x v="0"/>
    <s v="PRD093"/>
    <x v="4"/>
    <x v="4"/>
    <x v="12"/>
    <s v="FreshMart Erode Circle"/>
    <x v="0"/>
    <n v="4909566"/>
    <n v="1.5719312053244624E-4"/>
    <s v="EMP0334"/>
    <s v="Elango Raj"/>
    <s v="Sales"/>
    <n v="7"/>
    <n v="110.25"/>
    <n v="0"/>
    <n v="0"/>
    <n v="771.75"/>
    <n v="558.74"/>
    <n v="213.01"/>
    <n v="0.27600907029478455"/>
    <x v="0"/>
    <x v="0"/>
    <x v="1"/>
    <x v="434"/>
    <x v="1"/>
    <s v="Weekday"/>
  </r>
  <r>
    <s v="INV101087"/>
    <x v="93"/>
    <s v="CUST0155"/>
    <s v="Karthik Prabhu"/>
    <x v="2"/>
    <s v="PRD125"/>
    <x v="31"/>
    <x v="6"/>
    <x v="98"/>
    <s v="FreshMart Mysuru Plaza"/>
    <x v="0"/>
    <n v="538449"/>
    <n v="1.3354096673965407E-3"/>
    <s v="EMP0104"/>
    <s v="Pandi Nair"/>
    <s v="Inventory"/>
    <n v="3"/>
    <n v="219.39"/>
    <n v="5"/>
    <n v="32.909999999999997"/>
    <n v="719.05"/>
    <n v="586.32000000000005"/>
    <n v="132.72999999999999"/>
    <n v="0.18459077950073013"/>
    <x v="0"/>
    <x v="1"/>
    <x v="2"/>
    <x v="563"/>
    <x v="0"/>
    <s v="Weekend"/>
  </r>
  <r>
    <s v="INV101093"/>
    <x v="164"/>
    <s v="CUST0243"/>
    <s v="Lakshmi Reddy"/>
    <x v="1"/>
    <s v="PRD057"/>
    <x v="5"/>
    <x v="5"/>
    <x v="72"/>
    <s v="FreshMart Ahmedabad Heights"/>
    <x v="1"/>
    <n v="442084"/>
    <n v="2.0499950235701812E-3"/>
    <s v="EMP0256"/>
    <s v="Vani Naicker"/>
    <s v="Cashier"/>
    <n v="3"/>
    <n v="317.99"/>
    <n v="5"/>
    <n v="47.7"/>
    <n v="906.27"/>
    <n v="705.15"/>
    <n v="201.12"/>
    <n v="0.22192061968287596"/>
    <x v="0"/>
    <x v="1"/>
    <x v="0"/>
    <x v="519"/>
    <x v="2"/>
    <s v="Weekday"/>
  </r>
  <r>
    <s v="INV101099"/>
    <x v="211"/>
    <s v="CUST0472"/>
    <s v="Banu Chandran"/>
    <x v="0"/>
    <s v="PRD010"/>
    <x v="127"/>
    <x v="9"/>
    <x v="76"/>
    <s v="FreshMart Delhi Towers"/>
    <x v="2"/>
    <n v="808195"/>
    <n v="1.7868212498221344E-3"/>
    <s v="EMP0006"/>
    <s v="Indira Nair"/>
    <s v="Cashier"/>
    <n v="7"/>
    <n v="206.3"/>
    <n v="0"/>
    <n v="0"/>
    <n v="1444.1"/>
    <n v="753.2"/>
    <n v="690.9"/>
    <n v="0.47842947164323801"/>
    <x v="0"/>
    <x v="1"/>
    <x v="1"/>
    <x v="445"/>
    <x v="2"/>
    <s v="Weekday"/>
  </r>
  <r>
    <s v="INV101109"/>
    <x v="78"/>
    <s v="CUST0572"/>
    <s v="Chandrasekar Balan"/>
    <x v="0"/>
    <s v="PRD101"/>
    <x v="62"/>
    <x v="4"/>
    <x v="170"/>
    <s v="FreshMart Surat Nagar"/>
    <x v="1"/>
    <n v="767131"/>
    <n v="2.9775357794170746E-3"/>
    <s v="EMP0072"/>
    <s v="Madhavan Venkataraman"/>
    <s v="Sales"/>
    <n v="5"/>
    <n v="507.59"/>
    <n v="10"/>
    <n v="253.79"/>
    <n v="2284.16"/>
    <n v="1935.8"/>
    <n v="348.36"/>
    <n v="0.15251120762118242"/>
    <x v="0"/>
    <x v="1"/>
    <x v="1"/>
    <x v="325"/>
    <x v="1"/>
    <s v="Weekday"/>
  </r>
  <r>
    <s v="INV101111"/>
    <x v="128"/>
    <s v="CUST0125"/>
    <s v="Ovi Selvam"/>
    <x v="2"/>
    <s v="PRD100"/>
    <x v="142"/>
    <x v="4"/>
    <x v="79"/>
    <s v="FreshMart Mysuru Arcade"/>
    <x v="0"/>
    <n v="1009286"/>
    <n v="1.1511107852481854E-3"/>
    <s v="EMP0086"/>
    <s v="Charulatha Murugan"/>
    <s v="Sales"/>
    <n v="4"/>
    <n v="290.45"/>
    <n v="0"/>
    <n v="0"/>
    <n v="1161.8"/>
    <n v="951.56"/>
    <n v="210.24"/>
    <n v="0.18096057841280772"/>
    <x v="0"/>
    <x v="1"/>
    <x v="2"/>
    <x v="388"/>
    <x v="0"/>
    <s v="Weekday"/>
  </r>
  <r>
    <s v="INV101120"/>
    <x v="325"/>
    <s v="CUST0481"/>
    <s v="Gayathri Naidu"/>
    <x v="2"/>
    <s v="PRD112"/>
    <x v="16"/>
    <x v="3"/>
    <x v="124"/>
    <s v="FreshMart Erode Extension"/>
    <x v="0"/>
    <n v="5287316"/>
    <n v="9.5220334854205792E-5"/>
    <s v="EMP0232"/>
    <s v="Uma Nathan"/>
    <s v="Operations"/>
    <n v="2"/>
    <n v="251.73"/>
    <n v="0"/>
    <n v="0"/>
    <n v="503.46"/>
    <n v="421.04"/>
    <n v="82.42"/>
    <n v="0.16370714654590238"/>
    <x v="0"/>
    <x v="1"/>
    <x v="1"/>
    <x v="465"/>
    <x v="3"/>
    <s v="Weekday"/>
  </r>
  <r>
    <s v="INV101121"/>
    <x v="230"/>
    <s v="CUST0499"/>
    <s v="Rajesh Rao"/>
    <x v="0"/>
    <s v="PRD029"/>
    <x v="11"/>
    <x v="1"/>
    <x v="154"/>
    <s v="FreshMart Ahmedabad Nagar"/>
    <x v="1"/>
    <n v="2326014"/>
    <n v="6.6559788548134274E-4"/>
    <s v="EMP0110"/>
    <s v="Nandhini Chandran"/>
    <s v="Cashier"/>
    <n v="5"/>
    <n v="364.28"/>
    <n v="15"/>
    <n v="273.20999999999998"/>
    <n v="1548.19"/>
    <n v="1306.0999999999999"/>
    <n v="242.09"/>
    <n v="0.15636969622591543"/>
    <x v="0"/>
    <x v="1"/>
    <x v="0"/>
    <x v="564"/>
    <x v="2"/>
    <s v="Weekday"/>
  </r>
  <r>
    <s v="INV101130"/>
    <x v="122"/>
    <s v="CUST0485"/>
    <s v="Dhanush Venkataraman"/>
    <x v="0"/>
    <s v="PRD006"/>
    <x v="30"/>
    <x v="9"/>
    <x v="138"/>
    <s v="FreshMart Kochi Gardens"/>
    <x v="0"/>
    <n v="433204"/>
    <n v="6.029353376238447E-3"/>
    <s v="EMP0030"/>
    <s v="Hariharan Rao"/>
    <s v="Cashier"/>
    <n v="8"/>
    <n v="362.77"/>
    <n v="10"/>
    <n v="290.22000000000003"/>
    <n v="2611.94"/>
    <n v="1730.56"/>
    <n v="881.38"/>
    <n v="0.33744266713630483"/>
    <x v="0"/>
    <x v="1"/>
    <x v="1"/>
    <x v="511"/>
    <x v="2"/>
    <s v="Weekday"/>
  </r>
  <r>
    <s v="INV101137"/>
    <x v="95"/>
    <s v="CUST0297"/>
    <s v="Nithya Sharma"/>
    <x v="0"/>
    <s v="PRD006"/>
    <x v="30"/>
    <x v="9"/>
    <x v="63"/>
    <s v="FreshMart Ahmedabad Complex"/>
    <x v="0"/>
    <n v="1058381"/>
    <n v="3.1629441571607957E-3"/>
    <s v="EMP0113"/>
    <s v="Radha Rao"/>
    <s v="Inventory"/>
    <n v="8"/>
    <n v="363.87"/>
    <n v="0"/>
    <n v="0"/>
    <n v="3347.6"/>
    <n v="1730.56"/>
    <n v="1617.04"/>
    <n v="0.48304456924363726"/>
    <x v="0"/>
    <x v="1"/>
    <x v="0"/>
    <x v="565"/>
    <x v="1"/>
    <s v="Weekend"/>
  </r>
  <r>
    <s v="INV101143"/>
    <x v="109"/>
    <s v="CUST0612"/>
    <s v="Ramesh Naidu"/>
    <x v="0"/>
    <s v="PRD084"/>
    <x v="118"/>
    <x v="8"/>
    <x v="53"/>
    <s v="FreshMart Tiruppur Towers"/>
    <x v="0"/>
    <n v="496445"/>
    <n v="2.2822870610037364E-3"/>
    <s v="EMP0296"/>
    <s v="Vani Venkataraman"/>
    <s v="Billing"/>
    <n v="4"/>
    <n v="246.31"/>
    <n v="0"/>
    <n v="0"/>
    <n v="1133.03"/>
    <n v="728.68"/>
    <n v="404.35"/>
    <n v="0.35687492828963047"/>
    <x v="0"/>
    <x v="1"/>
    <x v="2"/>
    <x v="290"/>
    <x v="2"/>
    <s v="Weekend"/>
  </r>
  <r>
    <s v="INV101148"/>
    <x v="57"/>
    <s v="CUST0698"/>
    <s v="Nirmala Nair"/>
    <x v="1"/>
    <s v="PRD024"/>
    <x v="39"/>
    <x v="0"/>
    <x v="24"/>
    <s v="FreshMart Bengaluru Market"/>
    <x v="0"/>
    <n v="4760462"/>
    <n v="3.7862921708019096E-4"/>
    <s v="EMP0114"/>
    <s v="Devi Krishnan"/>
    <s v="Store Manager"/>
    <n v="5"/>
    <n v="313.47000000000003"/>
    <n v="0"/>
    <n v="0"/>
    <n v="1802.45"/>
    <n v="1230.5999999999999"/>
    <n v="571.85"/>
    <n v="0.31726261477433493"/>
    <x v="0"/>
    <x v="1"/>
    <x v="1"/>
    <x v="117"/>
    <x v="2"/>
    <s v="Weekend"/>
  </r>
  <r>
    <s v="INV101152"/>
    <x v="7"/>
    <s v="CUST0122"/>
    <s v="Sudha Prabhu"/>
    <x v="2"/>
    <s v="PRD136"/>
    <x v="45"/>
    <x v="7"/>
    <x v="52"/>
    <s v="FreshMart Madurai Arcade"/>
    <x v="0"/>
    <n v="457604"/>
    <n v="2.6297847046791552E-4"/>
    <s v="EMP0172"/>
    <s v="Geetha Naicker"/>
    <s v="Cashier"/>
    <n v="1"/>
    <n v="123.11"/>
    <n v="15"/>
    <n v="18.47"/>
    <n v="120.34"/>
    <n v="91.18"/>
    <n v="29.16"/>
    <n v="0.24231344523849094"/>
    <x v="0"/>
    <x v="1"/>
    <x v="1"/>
    <x v="183"/>
    <x v="2"/>
    <s v="Weekend"/>
  </r>
  <r>
    <s v="INV101155"/>
    <x v="176"/>
    <s v="CUST0135"/>
    <s v="Pandi Velan"/>
    <x v="2"/>
    <s v="PRD081"/>
    <x v="63"/>
    <x v="2"/>
    <x v="99"/>
    <s v="FreshMart Salem Extension"/>
    <x v="0"/>
    <n v="476658"/>
    <n v="2.6929160949779507E-4"/>
    <s v="EMP0229"/>
    <s v="Udhay Sekar"/>
    <s v="Sales"/>
    <n v="2"/>
    <n v="55.81"/>
    <n v="0"/>
    <n v="0"/>
    <n v="128.36000000000001"/>
    <n v="89.92"/>
    <n v="38.44"/>
    <n v="0.29947023995014016"/>
    <x v="0"/>
    <x v="1"/>
    <x v="1"/>
    <x v="313"/>
    <x v="1"/>
    <s v="Weekend"/>
  </r>
  <r>
    <s v="INV101162"/>
    <x v="16"/>
    <s v="CUST0433"/>
    <s v="Uma Nair"/>
    <x v="0"/>
    <s v="PRD077"/>
    <x v="97"/>
    <x v="2"/>
    <x v="105"/>
    <s v="FreshMart Kanpur Gardens"/>
    <x v="2"/>
    <n v="2474333"/>
    <n v="1.8116801578445585E-4"/>
    <s v="EMP0113"/>
    <s v="Radha Rao"/>
    <s v="Inventory"/>
    <n v="5"/>
    <n v="97.45"/>
    <n v="20"/>
    <n v="97.45"/>
    <n v="448.27"/>
    <n v="340.85"/>
    <n v="107.42"/>
    <n v="0.23963236442322708"/>
    <x v="0"/>
    <x v="1"/>
    <x v="1"/>
    <x v="330"/>
    <x v="0"/>
    <s v="Weekend"/>
  </r>
  <r>
    <s v="INV101163"/>
    <x v="182"/>
    <s v="CUST0029"/>
    <s v="Ishwarya Krishnan"/>
    <x v="1"/>
    <s v="PRD008"/>
    <x v="88"/>
    <x v="9"/>
    <x v="33"/>
    <s v="FreshMart Mysuru Circle"/>
    <x v="0"/>
    <n v="968457"/>
    <n v="2.1178534514180807E-3"/>
    <s v="EMP0183"/>
    <s v="Kamala Murugan"/>
    <s v="Cashier"/>
    <n v="5"/>
    <n v="455.79"/>
    <n v="10"/>
    <n v="227.9"/>
    <n v="2051.0500000000002"/>
    <n v="1414.4"/>
    <n v="636.65"/>
    <n v="0.31040198922503104"/>
    <x v="0"/>
    <x v="1"/>
    <x v="1"/>
    <x v="232"/>
    <x v="2"/>
    <s v="Weekday"/>
  </r>
  <r>
    <s v="INV101169"/>
    <x v="64"/>
    <s v="CUST0683"/>
    <s v="Prasath Raj"/>
    <x v="1"/>
    <s v="PRD084"/>
    <x v="118"/>
    <x v="8"/>
    <x v="74"/>
    <s v="FreshMart Surat Crossing"/>
    <x v="1"/>
    <n v="5188197"/>
    <n v="8.8419926999687944E-5"/>
    <s v="EMP0145"/>
    <s v="Ilango Reddy"/>
    <s v="Cashier"/>
    <n v="2"/>
    <n v="221.61"/>
    <n v="10"/>
    <n v="44.32"/>
    <n v="458.74"/>
    <n v="364.34"/>
    <n v="94.4"/>
    <n v="0.20578105244800979"/>
    <x v="0"/>
    <x v="1"/>
    <x v="1"/>
    <x v="166"/>
    <x v="1"/>
    <s v="Weekend"/>
  </r>
  <r>
    <s v="INV101174"/>
    <x v="133"/>
    <s v="CUST0341"/>
    <s v="Elango Sekar"/>
    <x v="1"/>
    <s v="PRD026"/>
    <x v="99"/>
    <x v="1"/>
    <x v="32"/>
    <s v="FreshMart Bengaluru Colony"/>
    <x v="0"/>
    <n v="4433499"/>
    <n v="1.7103646578018851E-4"/>
    <s v="EMP0018"/>
    <s v="Chandran Kumar"/>
    <s v="Cashier"/>
    <n v="2"/>
    <n v="329.69"/>
    <n v="0"/>
    <n v="0"/>
    <n v="758.29"/>
    <n v="494.5"/>
    <n v="263.79000000000002"/>
    <n v="0.34787482361629463"/>
    <x v="0"/>
    <x v="1"/>
    <x v="1"/>
    <x v="566"/>
    <x v="0"/>
    <s v="Weekend"/>
  </r>
  <r>
    <s v="INV101178"/>
    <x v="326"/>
    <s v="CUST0221"/>
    <s v="Mala Nathan"/>
    <x v="0"/>
    <s v="PRD033"/>
    <x v="13"/>
    <x v="1"/>
    <x v="71"/>
    <s v="FreshMart Nagpur Central"/>
    <x v="1"/>
    <n v="590020"/>
    <n v="2.8124809328497341E-3"/>
    <s v="EMP0344"/>
    <s v="Meena Kumar"/>
    <s v="Sales"/>
    <n v="7"/>
    <n v="237.06"/>
    <n v="0"/>
    <n v="0"/>
    <n v="1659.42"/>
    <n v="1239.21"/>
    <n v="420.21"/>
    <n v="0.25322703113135914"/>
    <x v="0"/>
    <x v="1"/>
    <x v="0"/>
    <x v="338"/>
    <x v="3"/>
    <s v="Weekday"/>
  </r>
  <r>
    <s v="INV101179"/>
    <x v="327"/>
    <s v="CUST0189"/>
    <s v="Missing Customer Name"/>
    <x v="0"/>
    <s v="PRD017"/>
    <x v="27"/>
    <x v="0"/>
    <x v="101"/>
    <s v="FreshMart Kochi Main Road"/>
    <x v="0"/>
    <n v="1018249"/>
    <n v="2.0970116346787477E-3"/>
    <s v="EMP0133"/>
    <s v="Deepak Naicker"/>
    <s v="Sales"/>
    <n v="4"/>
    <n v="533.82000000000005"/>
    <n v="0"/>
    <n v="0"/>
    <n v="2135.2800000000002"/>
    <n v="1590.76"/>
    <n v="544.52"/>
    <n v="0.25501105241467159"/>
    <x v="0"/>
    <x v="1"/>
    <x v="1"/>
    <x v="540"/>
    <x v="0"/>
    <s v="Weekday"/>
  </r>
  <r>
    <s v="INV101180"/>
    <x v="133"/>
    <s v="CUST0051"/>
    <s v="Ovi Devi"/>
    <x v="0"/>
    <s v="PRD091"/>
    <x v="101"/>
    <x v="8"/>
    <x v="33"/>
    <s v="FreshMart Mysuru Circle"/>
    <x v="0"/>
    <n v="968457"/>
    <n v="3.3055055619402823E-3"/>
    <s v="EMP0017"/>
    <s v="Ovi Sharma"/>
    <s v="Sales"/>
    <n v="7"/>
    <n v="397.67"/>
    <n v="0"/>
    <n v="0"/>
    <n v="3201.24"/>
    <n v="2110.9899999999998"/>
    <n v="1090.25"/>
    <n v="0.34057115367794982"/>
    <x v="0"/>
    <x v="1"/>
    <x v="1"/>
    <x v="464"/>
    <x v="0"/>
    <s v="Weekend"/>
  </r>
  <r>
    <s v="INV101181"/>
    <x v="265"/>
    <s v="CUST0108"/>
    <s v="Tara Rao"/>
    <x v="0"/>
    <s v="PRD109"/>
    <x v="93"/>
    <x v="3"/>
    <x v="32"/>
    <s v="FreshMart Bengaluru Colony"/>
    <x v="0"/>
    <n v="4433499"/>
    <n v="2.4586449664249388E-4"/>
    <s v="EMP0045"/>
    <s v="Mani Pillai"/>
    <s v="Cashier"/>
    <n v="8"/>
    <n v="160.30000000000001"/>
    <n v="15"/>
    <n v="192.36"/>
    <n v="1090.04"/>
    <n v="1103.5999999999999"/>
    <n v="-13.56"/>
    <n v="-1.2439910462001396E-2"/>
    <x v="0"/>
    <x v="1"/>
    <x v="2"/>
    <x v="567"/>
    <x v="1"/>
    <s v="Weekday"/>
  </r>
  <r>
    <s v="INV101194"/>
    <x v="176"/>
    <s v="CUST0596"/>
    <s v="Geetha Sharma"/>
    <x v="1"/>
    <s v="PRD057"/>
    <x v="5"/>
    <x v="5"/>
    <x v="21"/>
    <s v="FreshMart Coimbatore Main Road"/>
    <x v="0"/>
    <n v="456496"/>
    <n v="4.0053801128596966E-3"/>
    <s v="EMP0233"/>
    <s v="Sangeetha Balan"/>
    <s v="Sales"/>
    <n v="5"/>
    <n v="317.99"/>
    <n v="0"/>
    <n v="0"/>
    <n v="1828.44"/>
    <n v="1175.25"/>
    <n v="653.19000000000005"/>
    <n v="0.35723895780009191"/>
    <x v="0"/>
    <x v="0"/>
    <x v="1"/>
    <x v="332"/>
    <x v="2"/>
    <s v="Weekend"/>
  </r>
  <r>
    <s v="INV101196"/>
    <x v="19"/>
    <s v="CUST0547"/>
    <s v="Umesh Balan"/>
    <x v="2"/>
    <s v="PRD054"/>
    <x v="75"/>
    <x v="5"/>
    <x v="143"/>
    <s v="FreshMart Madurai Junction"/>
    <x v="0"/>
    <n v="539795"/>
    <n v="9.0358376791189251E-4"/>
    <s v="EMP0057"/>
    <s v="Indira Raj"/>
    <s v="Billing"/>
    <n v="1"/>
    <n v="530.16"/>
    <n v="20"/>
    <n v="106.03"/>
    <n v="487.75"/>
    <n v="379.19"/>
    <n v="108.56"/>
    <n v="0.22257303946694004"/>
    <x v="0"/>
    <x v="1"/>
    <x v="0"/>
    <x v="61"/>
    <x v="2"/>
    <s v="Weekend"/>
  </r>
  <r>
    <s v="INV101202"/>
    <x v="212"/>
    <s v="CUST0137"/>
    <s v="Raghav Selvam"/>
    <x v="0"/>
    <s v="PRD025"/>
    <x v="1"/>
    <x v="1"/>
    <x v="35"/>
    <s v="FreshMart Hyderabad Hub"/>
    <x v="0"/>
    <n v="4125485"/>
    <n v="7.0692536756284405E-4"/>
    <s v="EMP0255"/>
    <s v="Jagan Chettiar"/>
    <s v="Billing"/>
    <n v="0"/>
    <n v="416.63"/>
    <n v="0"/>
    <n v="0"/>
    <n v="2916.41"/>
    <n v="2001.3"/>
    <n v="915.11"/>
    <n v="0.31377961260590936"/>
    <x v="0"/>
    <x v="1"/>
    <x v="0"/>
    <x v="175"/>
    <x v="2"/>
    <s v="Weekday"/>
  </r>
  <r>
    <s v="INV101205"/>
    <x v="131"/>
    <s v="CUST0269"/>
    <s v="Naveen Naidu"/>
    <x v="1"/>
    <s v="PRD108"/>
    <x v="12"/>
    <x v="3"/>
    <x v="52"/>
    <s v="FreshMart Madurai Arcade"/>
    <x v="0"/>
    <n v="457604"/>
    <n v="1.4640824817964879E-3"/>
    <s v="EMP0199"/>
    <s v="Pandi Naidu"/>
    <s v="Sales"/>
    <n v="2"/>
    <n v="306.62"/>
    <n v="5"/>
    <n v="30.66"/>
    <n v="669.97"/>
    <n v="519.86"/>
    <n v="150.11000000000001"/>
    <n v="0.22405480842425782"/>
    <x v="0"/>
    <x v="1"/>
    <x v="2"/>
    <x v="429"/>
    <x v="1"/>
    <s v="Weekend"/>
  </r>
  <r>
    <s v="INV101211"/>
    <x v="278"/>
    <s v="CUST0333"/>
    <s v="Sangeetha Pandian"/>
    <x v="1"/>
    <s v="PRD019"/>
    <x v="35"/>
    <x v="0"/>
    <x v="164"/>
    <s v="FreshMart Mumbai Complex"/>
    <x v="1"/>
    <n v="797202"/>
    <n v="2.2525783929292702E-3"/>
    <s v="EMP0180"/>
    <s v="Venkat Balan"/>
    <s v="Billing"/>
    <n v="5"/>
    <n v="448.94"/>
    <n v="20"/>
    <n v="448.94"/>
    <n v="1795.76"/>
    <n v="1900.4"/>
    <n v="-104.64"/>
    <n v="-5.8270592952287613E-2"/>
    <x v="0"/>
    <x v="1"/>
    <x v="1"/>
    <x v="351"/>
    <x v="1"/>
    <s v="Weekday"/>
  </r>
  <r>
    <s v="INV101224"/>
    <x v="99"/>
    <s v="CUST0044"/>
    <s v="Lakshmi Gounder"/>
    <x v="2"/>
    <s v="PRD026"/>
    <x v="99"/>
    <x v="1"/>
    <x v="67"/>
    <s v="FreshMart Hyderabad Colony"/>
    <x v="0"/>
    <n v="2456631"/>
    <n v="6.1733732090818688E-4"/>
    <s v="EMP0329"/>
    <s v="Balamurugan Nair"/>
    <s v="Cashier"/>
    <n v="4"/>
    <n v="329.69"/>
    <n v="0"/>
    <n v="0"/>
    <n v="1516.57"/>
    <n v="989"/>
    <n v="527.57000000000005"/>
    <n v="0.34787052361579096"/>
    <x v="0"/>
    <x v="1"/>
    <x v="1"/>
    <x v="395"/>
    <x v="0"/>
    <s v="Weekend"/>
  </r>
  <r>
    <s v="INV101230"/>
    <x v="328"/>
    <s v="CUST0018"/>
    <s v="Kalpana Murugan"/>
    <x v="1"/>
    <s v="PRD010"/>
    <x v="127"/>
    <x v="9"/>
    <x v="11"/>
    <s v="FreshMart Tiruppur Heights"/>
    <x v="0"/>
    <n v="2525315"/>
    <n v="2.8875605617517024E-4"/>
    <s v="EMP0007"/>
    <s v="Udhay Selvam"/>
    <s v="Billing"/>
    <n v="4"/>
    <n v="182.3"/>
    <n v="0"/>
    <n v="0"/>
    <n v="729.2"/>
    <n v="430.4"/>
    <n v="298.8"/>
    <n v="0.4097641250685683"/>
    <x v="0"/>
    <x v="1"/>
    <x v="1"/>
    <x v="537"/>
    <x v="3"/>
    <s v="Weekday"/>
  </r>
  <r>
    <s v="INV101233"/>
    <x v="322"/>
    <s v="CUST0657"/>
    <s v="Devi Pandian"/>
    <x v="1"/>
    <s v="PRD090"/>
    <x v="91"/>
    <x v="8"/>
    <x v="147"/>
    <s v="FreshMart Delhi Extension"/>
    <x v="2"/>
    <n v="426625"/>
    <n v="4.2571813653677114E-3"/>
    <s v="EMP0272"/>
    <s v="Dhanush Pillai"/>
    <s v="Store Manager"/>
    <n v="4"/>
    <n v="438.7"/>
    <n v="10"/>
    <n v="175.48"/>
    <n v="1816.22"/>
    <n v="1480.72"/>
    <n v="335.5"/>
    <n v="0.18472431753862417"/>
    <x v="0"/>
    <x v="1"/>
    <x v="1"/>
    <x v="568"/>
    <x v="0"/>
    <s v="Weekend"/>
  </r>
  <r>
    <s v="INV101234"/>
    <x v="320"/>
    <s v="CUST0493"/>
    <s v="Elango Nair"/>
    <x v="0"/>
    <s v="PRD083"/>
    <x v="26"/>
    <x v="8"/>
    <x v="84"/>
    <s v="FreshMart Chennai Central"/>
    <x v="0"/>
    <n v="471467"/>
    <n v="6.13631494887235E-3"/>
    <s v="EMP0150"/>
    <s v="Dhanya Iyer"/>
    <s v="Operations"/>
    <n v="7"/>
    <n v="486.23"/>
    <n v="15"/>
    <n v="510.54"/>
    <n v="2893.07"/>
    <n v="2502.29"/>
    <n v="390.78"/>
    <n v="0.13507450562896853"/>
    <x v="0"/>
    <x v="1"/>
    <x v="1"/>
    <x v="527"/>
    <x v="0"/>
    <s v="Weekday"/>
  </r>
  <r>
    <s v="INV101237"/>
    <x v="0"/>
    <s v="CUST0009"/>
    <s v="Mani Nair"/>
    <x v="2"/>
    <s v="PRD141"/>
    <x v="49"/>
    <x v="10"/>
    <x v="85"/>
    <s v="FreshMart Mysuru Market"/>
    <x v="0"/>
    <n v="577743"/>
    <n v="1.8615543589450671E-4"/>
    <s v="EMP0336"/>
    <s v="Sanjay Sharma"/>
    <s v="Billing"/>
    <n v="2"/>
    <n v="46.76"/>
    <n v="0"/>
    <n v="0"/>
    <n v="107.55"/>
    <n v="73.3"/>
    <n v="34.25"/>
    <n v="0.3184565318456532"/>
    <x v="0"/>
    <x v="1"/>
    <x v="1"/>
    <x v="413"/>
    <x v="1"/>
    <s v="Weekend"/>
  </r>
  <r>
    <s v="INV101247"/>
    <x v="200"/>
    <s v="CUST0639"/>
    <s v="Hari Raj"/>
    <x v="0"/>
    <s v="PRD076"/>
    <x v="144"/>
    <x v="2"/>
    <x v="164"/>
    <s v="FreshMart Mumbai Complex"/>
    <x v="1"/>
    <n v="797202"/>
    <n v="2.0210185122465827E-3"/>
    <s v="EMP0180"/>
    <s v="Venkat Balan"/>
    <s v="Billing"/>
    <n v="4"/>
    <n v="423.99"/>
    <n v="5"/>
    <n v="84.8"/>
    <n v="1611.16"/>
    <n v="1280.76"/>
    <n v="330.4"/>
    <n v="0.20506963926611879"/>
    <x v="0"/>
    <x v="1"/>
    <x v="1"/>
    <x v="569"/>
    <x v="1"/>
    <s v="Weekday"/>
  </r>
  <r>
    <s v="INV101248"/>
    <x v="18"/>
    <s v="CUST0047"/>
    <s v="Janani Iyer"/>
    <x v="2"/>
    <s v="PRD102"/>
    <x v="136"/>
    <x v="4"/>
    <x v="87"/>
    <s v="FreshMart Ahmedabad Hub"/>
    <x v="1"/>
    <n v="817396"/>
    <n v="2.0276218625978103E-3"/>
    <s v="EMP0138"/>
    <s v="Dinesh Velan"/>
    <s v="Cashier"/>
    <n v="4"/>
    <n v="400.33"/>
    <n v="10"/>
    <n v="160.13"/>
    <n v="1657.37"/>
    <n v="1363.6"/>
    <n v="293.77"/>
    <n v="0.17725070442930668"/>
    <x v="0"/>
    <x v="0"/>
    <x v="0"/>
    <x v="335"/>
    <x v="0"/>
    <s v="Weekend"/>
  </r>
  <r>
    <s v="INV101260"/>
    <x v="76"/>
    <s v="CUST0635"/>
    <s v="Thenmozhi Rao"/>
    <x v="0"/>
    <s v="PRD089"/>
    <x v="116"/>
    <x v="8"/>
    <x v="53"/>
    <s v="FreshMart Tiruppur Towers"/>
    <x v="0"/>
    <n v="496445"/>
    <n v="1.2314355064508657E-3"/>
    <s v="EMP0296"/>
    <s v="Vani Venkataraman"/>
    <s v="Billing"/>
    <n v="2"/>
    <n v="305.67"/>
    <n v="0"/>
    <n v="0"/>
    <n v="611.34"/>
    <n v="502.84"/>
    <n v="108.5"/>
    <n v="0.17747898059999345"/>
    <x v="0"/>
    <x v="1"/>
    <x v="1"/>
    <x v="568"/>
    <x v="0"/>
    <s v="Weekday"/>
  </r>
  <r>
    <s v="INV101264"/>
    <x v="246"/>
    <s v="CUST0053"/>
    <s v="Suresh Chettiar"/>
    <x v="2"/>
    <s v="PRD025"/>
    <x v="1"/>
    <x v="1"/>
    <x v="77"/>
    <s v="FreshMart Patna Arcade"/>
    <x v="3"/>
    <n v="2254678"/>
    <n v="1.3607708062969524E-4"/>
    <s v="EMP0236"/>
    <s v="Madhavan Varma"/>
    <s v="Sales"/>
    <n v="1"/>
    <n v="383.51"/>
    <n v="20"/>
    <n v="76.7"/>
    <n v="306.81"/>
    <n v="285.89999999999998"/>
    <n v="20.91"/>
    <n v="6.8152928522538375E-2"/>
    <x v="0"/>
    <x v="1"/>
    <x v="1"/>
    <x v="281"/>
    <x v="1"/>
    <s v="Weekday"/>
  </r>
  <r>
    <s v="INV101270"/>
    <x v="305"/>
    <s v="CUST0046"/>
    <s v="Kishore Murugan"/>
    <x v="0"/>
    <s v="PRD008"/>
    <x v="88"/>
    <x v="9"/>
    <x v="28"/>
    <s v="FreshMart Bengaluru Square"/>
    <x v="0"/>
    <n v="2183318"/>
    <n v="1.1053131060157063E-3"/>
    <s v="EMP0312"/>
    <s v="Vasanthi Chettiar"/>
    <s v="Sales"/>
    <n v="5"/>
    <n v="482.65"/>
    <n v="0"/>
    <n v="0"/>
    <n v="2413.25"/>
    <n v="1414.4"/>
    <n v="998.85"/>
    <n v="0.41390241375738113"/>
    <x v="0"/>
    <x v="1"/>
    <x v="1"/>
    <x v="282"/>
    <x v="1"/>
    <s v="Weekday"/>
  </r>
  <r>
    <s v="INV101278"/>
    <x v="59"/>
    <s v="CUST0279"/>
    <s v="Ramesh Devi"/>
    <x v="0"/>
    <s v="PRD112"/>
    <x v="16"/>
    <x v="3"/>
    <x v="126"/>
    <s v="FreshMart Pune Square"/>
    <x v="1"/>
    <n v="563088"/>
    <n v="2.7811283493876624E-3"/>
    <s v="EMP0262"/>
    <s v="Umesh Krishnan"/>
    <s v="Sales"/>
    <n v="6"/>
    <n v="283.7"/>
    <n v="20"/>
    <n v="340.44"/>
    <n v="1566.02"/>
    <n v="1263.1199999999999"/>
    <n v="302.89999999999998"/>
    <n v="0.19342026283189231"/>
    <x v="0"/>
    <x v="1"/>
    <x v="1"/>
    <x v="17"/>
    <x v="1"/>
    <s v="Weekend"/>
  </r>
  <r>
    <s v="INV101284"/>
    <x v="54"/>
    <s v="CUST0085"/>
    <s v="Sundar Prabhu"/>
    <x v="2"/>
    <s v="PRD050"/>
    <x v="40"/>
    <x v="5"/>
    <x v="75"/>
    <s v="FreshMart Kochi Colony"/>
    <x v="0"/>
    <n v="3928553"/>
    <n v="1.2411694585767329E-5"/>
    <s v="EMP0004"/>
    <s v="Hema Chettiar"/>
    <s v="Sales"/>
    <n v="1"/>
    <n v="51.33"/>
    <n v="5"/>
    <n v="2.57"/>
    <n v="48.76"/>
    <n v="37.479999999999997"/>
    <n v="11.28"/>
    <n v="0.23133716160787529"/>
    <x v="0"/>
    <x v="1"/>
    <x v="1"/>
    <x v="570"/>
    <x v="0"/>
    <s v="Weekday"/>
  </r>
  <r>
    <s v="INV101288"/>
    <x v="208"/>
    <s v="CUST0189"/>
    <s v="Missing Customer Name"/>
    <x v="0"/>
    <s v="PRD040"/>
    <x v="140"/>
    <x v="12"/>
    <x v="82"/>
    <s v="FreshMart Tiruppur Market"/>
    <x v="0"/>
    <n v="5001334"/>
    <n v="8.7214731109739924E-5"/>
    <s v="EMP0288"/>
    <s v="Chitra Selvam"/>
    <s v="Sales"/>
    <n v="3"/>
    <n v="158.04"/>
    <n v="20"/>
    <n v="94.82"/>
    <n v="436.19"/>
    <n v="382.44"/>
    <n v="53.75"/>
    <n v="0.12322611705907976"/>
    <x v="0"/>
    <x v="1"/>
    <x v="1"/>
    <x v="377"/>
    <x v="0"/>
    <s v="Weekend"/>
  </r>
  <r>
    <s v="INV101291"/>
    <x v="300"/>
    <s v="CUST0114"/>
    <s v="Hariharan Menon"/>
    <x v="2"/>
    <s v="PRD022"/>
    <x v="10"/>
    <x v="0"/>
    <x v="98"/>
    <s v="FreshMart Mysuru Plaza"/>
    <x v="0"/>
    <n v="538449"/>
    <n v="8.059444812786355E-4"/>
    <s v="EMP0104"/>
    <s v="Pandi Nair"/>
    <s v="Inventory"/>
    <n v="1"/>
    <n v="397.22"/>
    <n v="5"/>
    <n v="19.86"/>
    <n v="433.96"/>
    <n v="319.37"/>
    <n v="114.59"/>
    <n v="0.26405659507788737"/>
    <x v="0"/>
    <x v="1"/>
    <x v="2"/>
    <x v="295"/>
    <x v="1"/>
    <s v="Weekend"/>
  </r>
  <r>
    <s v="INV101297"/>
    <x v="62"/>
    <s v="CUST0541"/>
    <s v="Divya Reddy"/>
    <x v="0"/>
    <s v="PRD048"/>
    <x v="104"/>
    <x v="5"/>
    <x v="90"/>
    <s v="FreshMart Mysuru Complex"/>
    <x v="0"/>
    <n v="433000"/>
    <n v="3.0104157043879909E-3"/>
    <s v="EMP0222"/>
    <s v="Poornima Rao"/>
    <s v="Inventory"/>
    <n v="8"/>
    <n v="166.69"/>
    <n v="15"/>
    <n v="200.03"/>
    <n v="1303.51"/>
    <n v="873.68"/>
    <n v="429.83"/>
    <n v="0.32974814155625964"/>
    <x v="0"/>
    <x v="1"/>
    <x v="0"/>
    <x v="563"/>
    <x v="0"/>
    <s v="Weekend"/>
  </r>
  <r>
    <s v="INV101298"/>
    <x v="300"/>
    <s v="CUST0311"/>
    <s v="Sudha Pandian"/>
    <x v="2"/>
    <s v="PRD091"/>
    <x v="101"/>
    <x v="8"/>
    <x v="24"/>
    <s v="FreshMart Bengaluru Market"/>
    <x v="0"/>
    <n v="4760462"/>
    <n v="2.4531652600104777E-4"/>
    <s v="EMP0268"/>
    <s v="Dhanya Sharma"/>
    <s v="Store Manager"/>
    <n v="3"/>
    <n v="376.11"/>
    <n v="10"/>
    <n v="112.83"/>
    <n v="1167.82"/>
    <n v="904.71"/>
    <n v="263.11"/>
    <n v="0.22530013186963746"/>
    <x v="0"/>
    <x v="1"/>
    <x v="1"/>
    <x v="495"/>
    <x v="0"/>
    <s v="Weekend"/>
  </r>
  <r>
    <s v="INV101316"/>
    <x v="141"/>
    <s v="CUST0439"/>
    <s v="Vijay Velan"/>
    <x v="1"/>
    <s v="PRD089"/>
    <x v="116"/>
    <x v="8"/>
    <x v="43"/>
    <s v="FreshMart Tiruppur Square"/>
    <x v="0"/>
    <n v="890380"/>
    <n v="6.5227206361328865E-4"/>
    <s v="EMP0245"/>
    <s v="Ashok Nathan"/>
    <s v="Inventory"/>
    <n v="2"/>
    <n v="305.67"/>
    <n v="5"/>
    <n v="30.57"/>
    <n v="580.77"/>
    <n v="502.84"/>
    <n v="77.930000000000007"/>
    <n v="0.13418392823320766"/>
    <x v="0"/>
    <x v="1"/>
    <x v="1"/>
    <x v="571"/>
    <x v="2"/>
    <s v="Weekday"/>
  </r>
  <r>
    <s v="INV101317"/>
    <x v="183"/>
    <s v="CUST0022"/>
    <s v="Eswari Reddy"/>
    <x v="2"/>
    <s v="PRD026"/>
    <x v="99"/>
    <x v="1"/>
    <x v="59"/>
    <s v="FreshMart Mysuru Square"/>
    <x v="0"/>
    <n v="4282083"/>
    <n v="6.5444784699409149E-5"/>
    <s v="EMP0311"/>
    <s v="Vijay Gounder"/>
    <s v="Store Manager"/>
    <n v="1"/>
    <n v="329.69"/>
    <n v="15"/>
    <n v="49.45"/>
    <n v="280.24"/>
    <n v="247.25"/>
    <n v="32.99"/>
    <n v="0.11772052526405938"/>
    <x v="0"/>
    <x v="1"/>
    <x v="1"/>
    <x v="44"/>
    <x v="1"/>
    <s v="Weekday"/>
  </r>
  <r>
    <s v="INV101321"/>
    <x v="127"/>
    <s v="CUST0027"/>
    <s v="Chandran Mudaliar"/>
    <x v="1"/>
    <s v="PRD047"/>
    <x v="52"/>
    <x v="5"/>
    <x v="125"/>
    <s v="FreshMart Erode Hub"/>
    <x v="0"/>
    <n v="2101567"/>
    <n v="1.8050816367025179E-4"/>
    <s v="EMP0295"/>
    <s v="Lakshmi Nair"/>
    <s v="Inventory"/>
    <n v="1"/>
    <n v="474.19"/>
    <n v="20"/>
    <n v="94.84"/>
    <n v="379.35"/>
    <n v="343.89"/>
    <n v="35.46"/>
    <n v="9.3475682087781731E-2"/>
    <x v="0"/>
    <x v="1"/>
    <x v="1"/>
    <x v="572"/>
    <x v="2"/>
    <s v="Weekday"/>
  </r>
  <r>
    <s v="INV101325"/>
    <x v="163"/>
    <s v="CUST0202"/>
    <s v="Vijay Nair"/>
    <x v="2"/>
    <s v="PRD095"/>
    <x v="18"/>
    <x v="4"/>
    <x v="35"/>
    <s v="FreshMart Hyderabad Hub"/>
    <x v="0"/>
    <n v="4125485"/>
    <n v="6.2370848518416623E-5"/>
    <s v="EMP0041"/>
    <s v="Thenmozhi Pandian"/>
    <s v="Inventory"/>
    <n v="4"/>
    <n v="75.680000000000007"/>
    <n v="15"/>
    <n v="45.41"/>
    <n v="257.31"/>
    <n v="248.56"/>
    <n v="8.75"/>
    <n v="3.4005674089619527E-2"/>
    <x v="0"/>
    <x v="1"/>
    <x v="1"/>
    <x v="204"/>
    <x v="0"/>
    <s v="Weekday"/>
  </r>
  <r>
    <s v="INV101333"/>
    <x v="222"/>
    <s v="CUST0389"/>
    <s v="Madhavan Naidu"/>
    <x v="1"/>
    <s v="PRD047"/>
    <x v="52"/>
    <x v="5"/>
    <x v="0"/>
    <s v="FreshMart Mysuru Colony"/>
    <x v="0"/>
    <n v="808240"/>
    <n v="2.7867960011877663E-3"/>
    <s v="EMP0172"/>
    <s v="Geetha Naicker"/>
    <s v="Cashier"/>
    <n v="5"/>
    <n v="474.19"/>
    <n v="5"/>
    <n v="118.55"/>
    <n v="2252.4"/>
    <n v="1719.45"/>
    <n v="532.95000000000005"/>
    <n v="0.23661427810335642"/>
    <x v="0"/>
    <x v="1"/>
    <x v="2"/>
    <x v="186"/>
    <x v="0"/>
    <s v="Weekday"/>
  </r>
  <r>
    <s v="INV101354"/>
    <x v="113"/>
    <s v="CUST0158"/>
    <s v="Hemalatha Murugan"/>
    <x v="2"/>
    <s v="PRD030"/>
    <x v="9"/>
    <x v="1"/>
    <x v="163"/>
    <s v="FreshMart Kolkata Hub"/>
    <x v="3"/>
    <n v="1936383"/>
    <n v="2.0504724530219487E-4"/>
    <s v="EMP0085"/>
    <s v="Kalpana Nair"/>
    <s v="Store Manager"/>
    <n v="2"/>
    <n v="172.63"/>
    <n v="0"/>
    <n v="0"/>
    <n v="397.05"/>
    <n v="284"/>
    <n v="113.05"/>
    <n v="0.28472484573731266"/>
    <x v="0"/>
    <x v="1"/>
    <x v="2"/>
    <x v="242"/>
    <x v="1"/>
    <s v="Weekend"/>
  </r>
  <r>
    <s v="INV101356"/>
    <x v="80"/>
    <s v="CUST0686"/>
    <s v="Hemalatha Balan"/>
    <x v="0"/>
    <s v="PRD016"/>
    <x v="34"/>
    <x v="0"/>
    <x v="133"/>
    <s v="FreshMart Coimbatore Circle"/>
    <x v="0"/>
    <n v="2118448"/>
    <n v="1.4127323399016638E-4"/>
    <s v="EMP0109"/>
    <s v="Dinesh Chettiar"/>
    <s v="Store Manager"/>
    <n v="4"/>
    <n v="65.06"/>
    <n v="0"/>
    <n v="0"/>
    <n v="299.27999999999997"/>
    <n v="192.6"/>
    <n v="-261.85000000000002"/>
    <n v="-0.87493317294840967"/>
    <x v="0"/>
    <x v="1"/>
    <x v="2"/>
    <x v="137"/>
    <x v="0"/>
    <s v="Weekend"/>
  </r>
  <r>
    <s v="INV101365"/>
    <x v="197"/>
    <s v="CUST0242"/>
    <s v="Missing Customer Name"/>
    <x v="0"/>
    <s v="PRD133"/>
    <x v="14"/>
    <x v="7"/>
    <x v="165"/>
    <s v="FreshMart Mysuru Enclave"/>
    <x v="0"/>
    <n v="523684"/>
    <n v="4.531931470123204E-4"/>
    <s v="EMP0192"/>
    <s v="Rajesh Mudaliar"/>
    <s v="Billing"/>
    <n v="3"/>
    <n v="87.9"/>
    <n v="10"/>
    <n v="26.37"/>
    <n v="237.33"/>
    <n v="186.75"/>
    <n v="50.58"/>
    <n v="0.21312097080015166"/>
    <x v="0"/>
    <x v="1"/>
    <x v="1"/>
    <x v="417"/>
    <x v="2"/>
    <s v="Weekday"/>
  </r>
  <r>
    <s v="INV101366"/>
    <x v="27"/>
    <s v="CUST0061"/>
    <s v="Deepa Sekar"/>
    <x v="0"/>
    <s v="PRD003"/>
    <x v="57"/>
    <x v="9"/>
    <x v="112"/>
    <s v="FreshMart Kochi Extension"/>
    <x v="0"/>
    <n v="5240750"/>
    <n v="7.3469827791823692E-4"/>
    <s v="EMP0027"/>
    <s v="Priya Sharma"/>
    <s v="Billing"/>
    <n v="8"/>
    <n v="601.62"/>
    <n v="20"/>
    <n v="962.59"/>
    <n v="3850.37"/>
    <n v="2749.2"/>
    <n v="1101.17"/>
    <n v="0.28599069699795088"/>
    <x v="0"/>
    <x v="1"/>
    <x v="1"/>
    <x v="37"/>
    <x v="0"/>
    <s v="Weekday"/>
  </r>
  <r>
    <s v="INV101275"/>
    <x v="313"/>
    <s v="CUST0461"/>
    <s v="Prakash Achari"/>
    <x v="0"/>
    <s v="PRD005"/>
    <x v="44"/>
    <x v="9"/>
    <x v="84"/>
    <s v="FreshMart Chennai Central"/>
    <x v="0"/>
    <n v="471467"/>
    <n v="2.1259176145944467E-3"/>
    <s v="EMP0150"/>
    <s v="Dhanya Iyer"/>
    <s v="Operations"/>
    <n v="3"/>
    <n v="334.1"/>
    <n v="0"/>
    <n v="0"/>
    <n v="1002.3"/>
    <n v="615.80999999999995"/>
    <n v="386.49"/>
    <n v="0.38560311284046694"/>
    <x v="0"/>
    <x v="1"/>
    <x v="1"/>
    <x v="300"/>
    <x v="1"/>
    <s v="Weekday"/>
  </r>
  <r>
    <s v="INV101375"/>
    <x v="329"/>
    <s v="CUST0566"/>
    <s v="Kishore Mudaliar"/>
    <x v="2"/>
    <s v="PRD126"/>
    <x v="79"/>
    <x v="6"/>
    <x v="39"/>
    <s v="FreshMart Pune Main Road"/>
    <x v="2"/>
    <n v="491371"/>
    <n v="2.9348089325580873E-3"/>
    <s v="EMP0050"/>
    <s v="Umesh Menon"/>
    <s v="Sales"/>
    <n v="4"/>
    <n v="360.52"/>
    <n v="0"/>
    <n v="0"/>
    <n v="1442.08"/>
    <n v="1297.92"/>
    <n v="144.16"/>
    <n v="9.9966714745367807E-2"/>
    <x v="0"/>
    <x v="1"/>
    <x v="1"/>
    <x v="274"/>
    <x v="2"/>
    <s v="Weekday"/>
  </r>
  <r>
    <s v="INV101378"/>
    <x v="87"/>
    <s v="CUST0463"/>
    <s v="Gayathri Gounder"/>
    <x v="0"/>
    <s v="PRD089"/>
    <x v="116"/>
    <x v="8"/>
    <x v="160"/>
    <s v="FreshMart Mysuru Bypass"/>
    <x v="0"/>
    <n v="4027644"/>
    <n v="4.9526720832327787E-4"/>
    <s v="EMP0224"/>
    <s v="Sathish Sekar"/>
    <s v="Operations"/>
    <n v="6"/>
    <n v="332.46"/>
    <n v="0"/>
    <n v="0"/>
    <n v="1994.76"/>
    <n v="1508.52"/>
    <n v="486.24"/>
    <n v="0.24375864765686098"/>
    <x v="0"/>
    <x v="1"/>
    <x v="0"/>
    <x v="387"/>
    <x v="1"/>
    <s v="Weekday"/>
  </r>
  <r>
    <s v="INV101379"/>
    <x v="107"/>
    <s v="CUST0522"/>
    <s v="Gayathri Naicker"/>
    <x v="1"/>
    <s v="PRD003"/>
    <x v="57"/>
    <x v="9"/>
    <x v="89"/>
    <s v="FreshMart Salem Bypass"/>
    <x v="0"/>
    <n v="5200952"/>
    <n v="5.2160642897684881E-4"/>
    <s v="EMP0115"/>
    <s v="Vasanth Menon"/>
    <s v="Store Manager"/>
    <n v="4"/>
    <n v="589.75"/>
    <n v="0"/>
    <n v="0"/>
    <n v="2712.85"/>
    <n v="1374.6"/>
    <n v="1338.25"/>
    <n v="0.49330040363455407"/>
    <x v="0"/>
    <x v="1"/>
    <x v="2"/>
    <x v="528"/>
    <x v="2"/>
    <s v="Weekend"/>
  </r>
  <r>
    <s v="INV101382"/>
    <x v="153"/>
    <s v="CUST0474"/>
    <s v="Geetha Venkataraman"/>
    <x v="2"/>
    <s v="PRD130"/>
    <x v="128"/>
    <x v="7"/>
    <x v="116"/>
    <s v="FreshMart Surat Enclave"/>
    <x v="1"/>
    <n v="1079276"/>
    <n v="1.0522980220073457E-3"/>
    <s v="EMP0009"/>
    <s v="Usha Chettiar"/>
    <s v="Cashier"/>
    <n v="2"/>
    <n v="519.78"/>
    <n v="5"/>
    <n v="51.98"/>
    <n v="1135.72"/>
    <n v="795.84"/>
    <n v="339.88"/>
    <n v="0.29926390307470152"/>
    <x v="0"/>
    <x v="1"/>
    <x v="1"/>
    <x v="355"/>
    <x v="0"/>
    <s v="Weekend"/>
  </r>
  <r>
    <s v="INV101393"/>
    <x v="5"/>
    <s v="CUST0238"/>
    <s v="Balaji Varma"/>
    <x v="1"/>
    <s v="PRD110"/>
    <x v="47"/>
    <x v="3"/>
    <x v="42"/>
    <s v="FreshMart Madurai Colony"/>
    <x v="0"/>
    <n v="2169082"/>
    <n v="0"/>
    <s v="EMP0285"/>
    <s v="Lalitha Murugan"/>
    <s v="Store Manager"/>
    <n v="3"/>
    <n v="291.93"/>
    <n v="15"/>
    <n v="131.37"/>
    <m/>
    <n v="761.1"/>
    <n v="94.98"/>
    <n v="0"/>
    <x v="0"/>
    <x v="1"/>
    <x v="0"/>
    <x v="435"/>
    <x v="0"/>
    <s v="Weekend"/>
  </r>
  <r>
    <s v="INV101395"/>
    <x v="330"/>
    <s v="CUST0097"/>
    <s v="Deepak Prabhu"/>
    <x v="2"/>
    <s v="PRD032"/>
    <x v="42"/>
    <x v="1"/>
    <x v="55"/>
    <s v="FreshMart Ahmedabad Gardens"/>
    <x v="1"/>
    <n v="1952402"/>
    <n v="2.1682522349393207E-4"/>
    <s v="EMP0201"/>
    <s v="Bharath Reddy"/>
    <s v="Sales"/>
    <n v="3"/>
    <n v="141.11000000000001"/>
    <n v="0"/>
    <n v="0"/>
    <n v="423.33"/>
    <n v="347.73"/>
    <n v="75.599999999999994"/>
    <n v="0.17858408333923889"/>
    <x v="0"/>
    <x v="1"/>
    <x v="1"/>
    <x v="573"/>
    <x v="2"/>
    <s v="Weekday"/>
  </r>
  <r>
    <s v="INV101397"/>
    <x v="108"/>
    <s v="CUST0541"/>
    <s v="Divya Reddy"/>
    <x v="0"/>
    <s v="PRD094"/>
    <x v="109"/>
    <x v="4"/>
    <x v="61"/>
    <s v="FreshMart Ahmedabad Arcade"/>
    <x v="1"/>
    <n v="2632479"/>
    <n v="4.2886192064590071E-4"/>
    <s v="EMP0340"/>
    <s v="Nithya Subramaniam"/>
    <s v="Cashier"/>
    <n v="4"/>
    <n v="332.05"/>
    <n v="15"/>
    <n v="199.23"/>
    <n v="1128.97"/>
    <n v="1002.76"/>
    <n v="126.21"/>
    <n v="0.11179216453935888"/>
    <x v="0"/>
    <x v="1"/>
    <x v="1"/>
    <x v="109"/>
    <x v="3"/>
    <s v="Weekday"/>
  </r>
  <r>
    <s v="INV101403"/>
    <x v="84"/>
    <s v="CUST0063"/>
    <s v="Priya Varma"/>
    <x v="0"/>
    <s v="PRD068"/>
    <x v="83"/>
    <x v="11"/>
    <x v="121"/>
    <s v="FreshMart Erode Crossing"/>
    <x v="0"/>
    <n v="794126"/>
    <n v="2.1714564187547067E-3"/>
    <s v="EMP0186"/>
    <s v="Hemalatha Velan"/>
    <s v="Billing"/>
    <n v="8"/>
    <n v="253.59"/>
    <n v="15"/>
    <n v="304.31"/>
    <n v="1724.41"/>
    <n v="1287.8399999999999"/>
    <n v="436.57"/>
    <n v="0.25317064967148184"/>
    <x v="0"/>
    <x v="1"/>
    <x v="1"/>
    <x v="574"/>
    <x v="2"/>
    <s v="Weekday"/>
  </r>
  <r>
    <s v="INV101407"/>
    <x v="262"/>
    <s v="CUST0225"/>
    <s v="Raghav Naicker"/>
    <x v="1"/>
    <s v="PRD027"/>
    <x v="17"/>
    <x v="1"/>
    <x v="128"/>
    <s v="FreshMart Mumbai Bypass"/>
    <x v="1"/>
    <n v="1021792"/>
    <n v="3.7601586232814503E-4"/>
    <s v="EMP0301"/>
    <s v="Kalpana Prabhu"/>
    <s v="Inventory"/>
    <n v="3"/>
    <n v="139.21"/>
    <n v="20"/>
    <n v="83.53"/>
    <n v="384.21"/>
    <n v="320.97000000000003"/>
    <n v="63.24"/>
    <n v="0.16459748574998048"/>
    <x v="0"/>
    <x v="1"/>
    <x v="1"/>
    <x v="574"/>
    <x v="2"/>
    <s v="Weekend"/>
  </r>
  <r>
    <s v="INV101419"/>
    <x v="22"/>
    <s v="CUST0699"/>
    <s v="Karthik Iyer"/>
    <x v="0"/>
    <s v="PRD089"/>
    <x v="116"/>
    <x v="8"/>
    <x v="15"/>
    <s v="FreshMart Tiruppur Complex"/>
    <x v="0"/>
    <n v="4327607"/>
    <n v="5.0224061473234515E-4"/>
    <s v="EMP0283"/>
    <s v="Suresh Pandian"/>
    <s v="Sales"/>
    <n v="7"/>
    <n v="345"/>
    <n v="10"/>
    <n v="241.5"/>
    <n v="2173.5"/>
    <n v="1759.94"/>
    <n v="413.56"/>
    <n v="0.19027375201288244"/>
    <x v="0"/>
    <x v="1"/>
    <x v="1"/>
    <x v="107"/>
    <x v="2"/>
    <s v="Weekday"/>
  </r>
  <r>
    <s v="INV101434"/>
    <x v="58"/>
    <s v="CUST0662"/>
    <s v="Balamurugan Nair"/>
    <x v="2"/>
    <s v="PRD012"/>
    <x v="61"/>
    <x v="9"/>
    <x v="89"/>
    <s v="FreshMart Salem Bypass"/>
    <x v="0"/>
    <n v="5200952"/>
    <n v="1.8735608403999882E-4"/>
    <s v="EMP0115"/>
    <s v="Vasanth Menon"/>
    <s v="Store Manager"/>
    <n v="2"/>
    <n v="541.35"/>
    <n v="10"/>
    <n v="108.27"/>
    <n v="974.43"/>
    <n v="672.8"/>
    <n v="301.63"/>
    <n v="0.30954506737272047"/>
    <x v="0"/>
    <x v="1"/>
    <x v="0"/>
    <x v="407"/>
    <x v="2"/>
    <s v="Weekday"/>
  </r>
  <r>
    <s v="INV101448"/>
    <x v="80"/>
    <s v="CUST0587"/>
    <s v="Uma Iyer"/>
    <x v="2"/>
    <s v="PRD111"/>
    <x v="3"/>
    <x v="3"/>
    <x v="91"/>
    <s v="FreshMart Mysuru Towers"/>
    <x v="0"/>
    <n v="988505"/>
    <n v="1.0491297464352734E-3"/>
    <s v="EMP0124"/>
    <s v="Vijay Pandian"/>
    <s v="Sales"/>
    <n v="4"/>
    <n v="225.45"/>
    <n v="0"/>
    <n v="0"/>
    <n v="1037.07"/>
    <n v="763.6"/>
    <n v="273.47000000000003"/>
    <n v="0.26369483255710807"/>
    <x v="0"/>
    <x v="1"/>
    <x v="1"/>
    <x v="46"/>
    <x v="1"/>
    <s v="Weekend"/>
  </r>
  <r>
    <s v="INV101449"/>
    <x v="309"/>
    <s v="CUST0570"/>
    <s v="Banu Iyer"/>
    <x v="1"/>
    <s v="PRD035"/>
    <x v="29"/>
    <x v="1"/>
    <x v="121"/>
    <s v="FreshMart Erode Crossing"/>
    <x v="0"/>
    <n v="794126"/>
    <n v="2.028330516819749E-3"/>
    <s v="EMP0031"/>
    <s v="Ramesh Iyer"/>
    <s v="Cashier"/>
    <n v="4"/>
    <n v="503.36"/>
    <n v="20"/>
    <n v="402.69"/>
    <n v="1610.75"/>
    <n v="1559.2"/>
    <n v="51.55"/>
    <n v="3.2003724972838737E-2"/>
    <x v="0"/>
    <x v="1"/>
    <x v="2"/>
    <x v="556"/>
    <x v="2"/>
    <s v="Weekday"/>
  </r>
  <r>
    <s v="INV101452"/>
    <x v="45"/>
    <s v="CUST0441"/>
    <s v="Hari Kumar"/>
    <x v="1"/>
    <s v="PRD068"/>
    <x v="83"/>
    <x v="11"/>
    <x v="115"/>
    <s v="FreshMart Jaipur Hub"/>
    <x v="2"/>
    <n v="4933324"/>
    <n v="1.1296237587476516E-4"/>
    <s v="EMP0062"/>
    <s v="Jaya Selvam"/>
    <s v="Operations"/>
    <n v="3"/>
    <n v="232.2"/>
    <n v="20"/>
    <n v="139.32"/>
    <n v="557.28"/>
    <n v="482.94"/>
    <n v="74.34"/>
    <n v="0.13339793281653747"/>
    <x v="0"/>
    <x v="1"/>
    <x v="1"/>
    <x v="159"/>
    <x v="1"/>
    <s v="Weekday"/>
  </r>
  <r>
    <s v="INV101453"/>
    <x v="80"/>
    <s v="CUST0415"/>
    <s v="Bharath Devi"/>
    <x v="0"/>
    <s v="PRD084"/>
    <x v="118"/>
    <x v="8"/>
    <x v="160"/>
    <s v="FreshMart Mysuru Bypass"/>
    <x v="0"/>
    <n v="4027644"/>
    <n v="4.1617878839341312E-4"/>
    <s v="EMP0224"/>
    <s v="Sathish Sekar"/>
    <s v="Operations"/>
    <n v="6"/>
    <n v="242.93"/>
    <n v="0"/>
    <n v="0"/>
    <n v="1676.22"/>
    <n v="1093.02"/>
    <n v="583.20000000000005"/>
    <n v="0.34792568994523393"/>
    <x v="0"/>
    <x v="1"/>
    <x v="1"/>
    <x v="113"/>
    <x v="0"/>
    <s v="Weekend"/>
  </r>
  <r>
    <s v="INV101456"/>
    <x v="19"/>
    <s v="CUST0321"/>
    <s v="Yamuna Mudaliar"/>
    <x v="1"/>
    <s v="PRD012"/>
    <x v="61"/>
    <x v="9"/>
    <x v="26"/>
    <s v="FreshMart Chennai Gardens"/>
    <x v="0"/>
    <n v="1922335"/>
    <n v="1.5382958745484008E-3"/>
    <s v="EMP0122"/>
    <s v="Rajesh Chettiar"/>
    <s v="Cashier"/>
    <n v="5"/>
    <n v="541.35"/>
    <n v="5"/>
    <n v="135.34"/>
    <n v="2957.12"/>
    <n v="1682"/>
    <n v="1275.1199999999999"/>
    <n v="0.43120333297262198"/>
    <x v="0"/>
    <x v="1"/>
    <x v="1"/>
    <x v="572"/>
    <x v="2"/>
    <s v="Weekend"/>
  </r>
  <r>
    <s v="INV101459"/>
    <x v="58"/>
    <s v="CUST0278"/>
    <s v="Umesh Nair"/>
    <x v="1"/>
    <s v="PRD057"/>
    <x v="5"/>
    <x v="5"/>
    <x v="5"/>
    <s v="FreshMart Salem Crossing"/>
    <x v="0"/>
    <n v="518088"/>
    <n v="1.8413281141427711E-3"/>
    <s v="EMP0120"/>
    <s v="Mala Rao"/>
    <s v="Cashier"/>
    <n v="3"/>
    <n v="317.99"/>
    <n v="0"/>
    <n v="0"/>
    <n v="953.97"/>
    <n v="705.15"/>
    <n v="248.82"/>
    <n v="0.26082581213245698"/>
    <x v="0"/>
    <x v="1"/>
    <x v="1"/>
    <x v="575"/>
    <x v="1"/>
    <s v="Weekday"/>
  </r>
  <r>
    <s v="INV101460"/>
    <x v="331"/>
    <s v="CUST0370"/>
    <s v="Jaya Naicker"/>
    <x v="0"/>
    <s v="PRD018"/>
    <x v="0"/>
    <x v="0"/>
    <x v="6"/>
    <s v="FreshMart Surat Junction"/>
    <x v="1"/>
    <n v="2138213"/>
    <n v="4.3660290158183492E-4"/>
    <s v="EMP0021"/>
    <s v="Tamil Nathan"/>
    <s v="Inventory"/>
    <n v="4"/>
    <n v="259.32"/>
    <n v="10"/>
    <n v="103.73"/>
    <n v="933.55"/>
    <n v="764.8"/>
    <n v="168.75"/>
    <n v="0.18076160891221682"/>
    <x v="0"/>
    <x v="1"/>
    <x v="1"/>
    <x v="7"/>
    <x v="0"/>
    <s v="Weekday"/>
  </r>
  <r>
    <s v="INV101461"/>
    <x v="115"/>
    <s v="CUST0417"/>
    <s v="Sanjay Chandran"/>
    <x v="2"/>
    <s v="PRD011"/>
    <x v="86"/>
    <x v="9"/>
    <x v="139"/>
    <s v="FreshMart Kochi Square"/>
    <x v="0"/>
    <n v="429599"/>
    <n v="1.1169253187274645E-3"/>
    <s v="EMP0322"/>
    <s v="Prasath Naidu"/>
    <s v="Billing"/>
    <n v="3"/>
    <n v="168.36"/>
    <n v="5"/>
    <n v="25.25"/>
    <n v="479.83"/>
    <n v="306.69"/>
    <n v="173.14"/>
    <n v="0.36083612946251797"/>
    <x v="0"/>
    <x v="1"/>
    <x v="1"/>
    <x v="94"/>
    <x v="0"/>
    <s v="Weekday"/>
  </r>
  <r>
    <s v="INV101463"/>
    <x v="19"/>
    <s v="CUST0072"/>
    <s v="Vijay Chandran"/>
    <x v="0"/>
    <s v="PRD008"/>
    <x v="88"/>
    <x v="9"/>
    <x v="115"/>
    <s v="FreshMart Jaipur Hub"/>
    <x v="2"/>
    <n v="4933324"/>
    <n v="7.3936964205067416E-4"/>
    <s v="EMP0126"/>
    <s v="Anjali Kumar"/>
    <s v="Sales"/>
    <n v="8"/>
    <n v="495.59"/>
    <n v="20"/>
    <n v="792.94"/>
    <n v="3647.55"/>
    <n v="2263.04"/>
    <n v="1384.51"/>
    <n v="0.37957258982056447"/>
    <x v="0"/>
    <x v="1"/>
    <x v="1"/>
    <x v="505"/>
    <x v="2"/>
    <s v="Weekend"/>
  </r>
  <r>
    <s v="INV101466"/>
    <x v="186"/>
    <s v="CUST0059"/>
    <s v="Banu Sharma"/>
    <x v="2"/>
    <s v="PRD031"/>
    <x v="90"/>
    <x v="1"/>
    <x v="72"/>
    <s v="FreshMart Ahmedabad Heights"/>
    <x v="1"/>
    <n v="442084"/>
    <n v="2.4052894924946389E-3"/>
    <s v="EMP0343"/>
    <s v="Kishore Velan"/>
    <s v="Inventory"/>
    <n v="3"/>
    <n v="342.46"/>
    <n v="10"/>
    <n v="102.74"/>
    <n v="1063.3399999999999"/>
    <n v="815.34"/>
    <n v="248"/>
    <n v="0.23322737788477818"/>
    <x v="0"/>
    <x v="1"/>
    <x v="1"/>
    <x v="576"/>
    <x v="2"/>
    <s v="Weekend"/>
  </r>
  <r>
    <s v="INV101473"/>
    <x v="332"/>
    <s v="CUST0244"/>
    <s v="Padma Naicker"/>
    <x v="1"/>
    <s v="PRD004"/>
    <x v="89"/>
    <x v="9"/>
    <x v="157"/>
    <s v="FreshMart Madurai Point"/>
    <x v="0"/>
    <n v="2213986"/>
    <n v="1.5289617910863032E-4"/>
    <s v="EMP0065"/>
    <s v="Kavya Velan"/>
    <s v="Cashier"/>
    <n v="1"/>
    <n v="398.25"/>
    <n v="15"/>
    <n v="59.74"/>
    <n v="338.51"/>
    <n v="236.54"/>
    <n v="101.97"/>
    <n v="0.3012318690732918"/>
    <x v="0"/>
    <x v="1"/>
    <x v="1"/>
    <x v="137"/>
    <x v="0"/>
    <s v="Weekday"/>
  </r>
  <r>
    <s v="INV101474"/>
    <x v="333"/>
    <s v="CUST0673"/>
    <s v="Hari Sharma"/>
    <x v="1"/>
    <s v="PRD014"/>
    <x v="67"/>
    <x v="0"/>
    <x v="2"/>
    <s v="FreshMart Bengaluru Plaza"/>
    <x v="0"/>
    <n v="1059131"/>
    <n v="0"/>
    <s v="EMP0133"/>
    <s v="Deepak Naicker"/>
    <s v="Sales"/>
    <n v="2"/>
    <n v="434.65"/>
    <n v="20"/>
    <n v="173.86"/>
    <m/>
    <n v="703.26"/>
    <n v="-7.82"/>
    <n v="0"/>
    <x v="0"/>
    <x v="1"/>
    <x v="1"/>
    <x v="346"/>
    <x v="2"/>
    <s v="Weekday"/>
  </r>
  <r>
    <s v="INV101478"/>
    <x v="175"/>
    <s v="CUST0651"/>
    <s v="Ilango Mudaliar"/>
    <x v="2"/>
    <s v="PRD056"/>
    <x v="54"/>
    <x v="5"/>
    <x v="10"/>
    <s v="FreshMart Salem Main Road"/>
    <x v="0"/>
    <n v="838760"/>
    <n v="1.1333277695645954E-3"/>
    <s v="EMP0171"/>
    <s v="Ashok Nair"/>
    <s v="Cashier"/>
    <n v="3"/>
    <n v="333.54"/>
    <n v="5"/>
    <n v="50.03"/>
    <n v="950.59"/>
    <n v="715.29"/>
    <n v="235.3"/>
    <n v="0.24753048106965148"/>
    <x v="0"/>
    <x v="1"/>
    <x v="1"/>
    <x v="577"/>
    <x v="2"/>
    <s v="Weekday"/>
  </r>
  <r>
    <s v="INV101482"/>
    <x v="175"/>
    <s v="CUST0685"/>
    <s v="Naveen Achari"/>
    <x v="0"/>
    <s v="PRD049"/>
    <x v="126"/>
    <x v="5"/>
    <x v="27"/>
    <s v="FreshMart Madurai Circle"/>
    <x v="0"/>
    <n v="2005131"/>
    <n v="8.389277309063598E-4"/>
    <s v="EMP0068"/>
    <s v="Manoj Subramaniam"/>
    <s v="Sales"/>
    <n v="4"/>
    <n v="420.54"/>
    <n v="0"/>
    <n v="0"/>
    <n v="1682.16"/>
    <n v="1235.76"/>
    <n v="446.4"/>
    <n v="0.26537309173919243"/>
    <x v="0"/>
    <x v="1"/>
    <x v="1"/>
    <x v="217"/>
    <x v="2"/>
    <s v="Weekday"/>
  </r>
  <r>
    <s v="INV101493"/>
    <x v="136"/>
    <s v="CUST0433"/>
    <s v="Uma Nair"/>
    <x v="0"/>
    <s v="PRD035"/>
    <x v="29"/>
    <x v="1"/>
    <x v="157"/>
    <s v="FreshMart Madurai Point"/>
    <x v="0"/>
    <n v="2213986"/>
    <n v="1.7493154879931491E-3"/>
    <s v="EMP0225"/>
    <s v="Banu Achari"/>
    <s v="Sales"/>
    <n v="8"/>
    <n v="509.6"/>
    <n v="5"/>
    <n v="203.84"/>
    <n v="3872.96"/>
    <n v="3118.4"/>
    <n v="754.56"/>
    <n v="0.19482772866231512"/>
    <x v="0"/>
    <x v="1"/>
    <x v="2"/>
    <x v="212"/>
    <x v="2"/>
    <s v="Weekday"/>
  </r>
  <r>
    <s v="INV101504"/>
    <x v="97"/>
    <s v="CUST0343"/>
    <s v="Jayakumar Nathan"/>
    <x v="1"/>
    <s v="PRD021"/>
    <x v="15"/>
    <x v="0"/>
    <x v="122"/>
    <s v="FreshMart Delhi Complex"/>
    <x v="2"/>
    <n v="5078192"/>
    <n v="3.5020337947048872E-5"/>
    <s v="EMP0175"/>
    <s v="Dinesh Reddy"/>
    <s v="Sales"/>
    <n v="4"/>
    <n v="38.659999999999997"/>
    <n v="0"/>
    <n v="0"/>
    <n v="177.84"/>
    <n v="129.6"/>
    <n v="48.24"/>
    <n v="0.27125506072874495"/>
    <x v="0"/>
    <x v="1"/>
    <x v="1"/>
    <x v="324"/>
    <x v="2"/>
    <s v="Weekend"/>
  </r>
  <r>
    <s v="INV101505"/>
    <x v="217"/>
    <s v="CUST0402"/>
    <s v="Usha Raj"/>
    <x v="0"/>
    <s v="PRD084"/>
    <x v="118"/>
    <x v="8"/>
    <x v="50"/>
    <s v="FreshMart Tiruppur Extension"/>
    <x v="0"/>
    <n v="2203116"/>
    <n v="7.5172619144883886E-4"/>
    <s v="EMP0077"/>
    <s v="Senthil Subramaniam"/>
    <s v="Cashier"/>
    <n v="7"/>
    <n v="228.59"/>
    <n v="10"/>
    <n v="160.01"/>
    <n v="1656.14"/>
    <n v="1275.19"/>
    <n v="380.95"/>
    <n v="0.23002282415737799"/>
    <x v="0"/>
    <x v="1"/>
    <x v="0"/>
    <x v="578"/>
    <x v="1"/>
    <s v="Weekend"/>
  </r>
  <r>
    <s v="INV101518"/>
    <x v="218"/>
    <s v="CUST0627"/>
    <s v="Ishwarya Mudaliar"/>
    <x v="1"/>
    <s v="PRD019"/>
    <x v="35"/>
    <x v="0"/>
    <x v="43"/>
    <s v="FreshMart Tiruppur Square"/>
    <x v="0"/>
    <n v="890380"/>
    <n v="1.3613737954581192E-3"/>
    <s v="EMP0298"/>
    <s v="Balaji Reddy"/>
    <s v="Billing"/>
    <n v="3"/>
    <n v="448.94"/>
    <n v="10"/>
    <n v="134.68"/>
    <n v="1212.1400000000001"/>
    <n v="1140.24"/>
    <n v="71.900000000000006"/>
    <n v="5.9316580593000809E-2"/>
    <x v="0"/>
    <x v="1"/>
    <x v="1"/>
    <x v="579"/>
    <x v="1"/>
    <s v="Weekday"/>
  </r>
  <r>
    <s v="INV101540"/>
    <x v="172"/>
    <s v="CUST0610"/>
    <s v="Gokul Chettiar"/>
    <x v="0"/>
    <s v="PRD031"/>
    <x v="90"/>
    <x v="1"/>
    <x v="48"/>
    <s v="FreshMart Nagpur Crossing"/>
    <x v="1"/>
    <n v="2496578"/>
    <n v="7.3185776691134827E-4"/>
    <s v="EMP0070"/>
    <s v="Umesh Subramaniam"/>
    <s v="Sales"/>
    <n v="5"/>
    <n v="373.84"/>
    <n v="15"/>
    <n v="280.38"/>
    <n v="1827.14"/>
    <n v="1358.9"/>
    <n v="468.24"/>
    <n v="0.25626936085904745"/>
    <x v="0"/>
    <x v="1"/>
    <x v="1"/>
    <x v="580"/>
    <x v="1"/>
    <s v="Weekend"/>
  </r>
  <r>
    <s v="INV101544"/>
    <x v="142"/>
    <s v="CUST0228"/>
    <s v="Sundar Balan"/>
    <x v="0"/>
    <s v="PRD016"/>
    <x v="34"/>
    <x v="0"/>
    <x v="5"/>
    <s v="FreshMart Salem Crossing"/>
    <x v="0"/>
    <n v="518088"/>
    <n v="1.0231466469016847E-3"/>
    <s v="EMP0189"/>
    <s v="Harini Pillai"/>
    <s v="Billing"/>
    <n v="8"/>
    <n v="66.260000000000005"/>
    <n v="0"/>
    <n v="0"/>
    <n v="530.08000000000004"/>
    <n v="385.2"/>
    <n v="144.88"/>
    <n v="0.27331723513431933"/>
    <x v="0"/>
    <x v="1"/>
    <x v="1"/>
    <x v="375"/>
    <x v="2"/>
    <s v="Weekday"/>
  </r>
  <r>
    <s v="INV101545"/>
    <x v="48"/>
    <s v="CUST0100"/>
    <s v="Revathi Murugan"/>
    <x v="1"/>
    <s v="PRD119"/>
    <x v="8"/>
    <x v="6"/>
    <x v="71"/>
    <s v="FreshMart Nagpur Central"/>
    <x v="1"/>
    <n v="590020"/>
    <n v="1.8310565743534116E-3"/>
    <s v="EMP0344"/>
    <s v="Meena Kumar"/>
    <s v="Sales"/>
    <n v="4"/>
    <n v="234.86"/>
    <n v="0"/>
    <n v="0"/>
    <n v="1080.3599999999999"/>
    <n v="852.92"/>
    <n v="227.44"/>
    <n v="0.21052241845310823"/>
    <x v="0"/>
    <x v="1"/>
    <x v="1"/>
    <x v="581"/>
    <x v="2"/>
    <s v="Weekend"/>
  </r>
  <r>
    <s v="INV101561"/>
    <x v="324"/>
    <s v="CUST0664"/>
    <s v="Chandran Prabhu"/>
    <x v="1"/>
    <s v="PRD027"/>
    <x v="17"/>
    <x v="1"/>
    <x v="57"/>
    <s v="FreshMart Hyderabad Extension"/>
    <x v="0"/>
    <n v="2273658"/>
    <n v="2.9083089893027007E-4"/>
    <s v="EMP0216"/>
    <s v="Deepak Nathan"/>
    <s v="HR"/>
    <n v="5"/>
    <n v="139.21"/>
    <n v="5"/>
    <n v="34.799999999999997"/>
    <n v="661.25"/>
    <n v="534.95000000000005"/>
    <n v="126.3"/>
    <n v="0.19100189035916823"/>
    <x v="0"/>
    <x v="1"/>
    <x v="2"/>
    <x v="194"/>
    <x v="0"/>
    <s v="Weekday"/>
  </r>
  <r>
    <s v="INV101565"/>
    <x v="285"/>
    <s v="CUST0320"/>
    <s v="Sudha Menon"/>
    <x v="1"/>
    <s v="PRD064"/>
    <x v="53"/>
    <x v="11"/>
    <x v="37"/>
    <s v="FreshMart Hyderabad Enclave"/>
    <x v="0"/>
    <n v="1910418"/>
    <n v="7.6813032540522545E-4"/>
    <s v="EMP0166"/>
    <s v="Ramesh Pandian"/>
    <s v="Sales"/>
    <n v="4"/>
    <n v="386.17"/>
    <n v="5"/>
    <n v="77.23"/>
    <n v="1467.45"/>
    <n v="1102.68"/>
    <n v="364.77"/>
    <n v="0.24857405703771848"/>
    <x v="0"/>
    <x v="1"/>
    <x v="1"/>
    <x v="465"/>
    <x v="3"/>
    <s v="Weekday"/>
  </r>
  <r>
    <s v="INV101579"/>
    <x v="58"/>
    <s v="CUST0375"/>
    <s v="Yogesh Gounder"/>
    <x v="2"/>
    <s v="PRD016"/>
    <x v="34"/>
    <x v="0"/>
    <x v="69"/>
    <s v="FreshMart Coimbatore Plaza"/>
    <x v="0"/>
    <n v="982441"/>
    <n v="1.4955605476562971E-4"/>
    <s v="EMP0314"/>
    <s v="Naveen Naidu"/>
    <s v="Cashier"/>
    <n v="3"/>
    <n v="61.22"/>
    <n v="20"/>
    <n v="36.729999999999997"/>
    <n v="146.93"/>
    <n v="144.44999999999999"/>
    <n v="2.48"/>
    <n v="1.6878785816375145E-2"/>
    <x v="0"/>
    <x v="1"/>
    <x v="1"/>
    <x v="298"/>
    <x v="0"/>
    <s v="Weekday"/>
  </r>
  <r>
    <s v="INV101580"/>
    <x v="330"/>
    <s v="CUST0454"/>
    <s v="Raghav Nair"/>
    <x v="1"/>
    <s v="PRD040"/>
    <x v="140"/>
    <x v="12"/>
    <x v="28"/>
    <s v="FreshMart Bengaluru Square"/>
    <x v="0"/>
    <n v="2183318"/>
    <n v="2.638736088833601E-4"/>
    <s v="EMP0152"/>
    <s v="Thiru Varma"/>
    <s v="Store Manager"/>
    <n v="4"/>
    <n v="144.03"/>
    <n v="0"/>
    <n v="0"/>
    <n v="576.12"/>
    <n v="509.92"/>
    <n v="66.2"/>
    <n v="0.11490661667708117"/>
    <x v="0"/>
    <x v="1"/>
    <x v="1"/>
    <x v="242"/>
    <x v="1"/>
    <s v="Weekday"/>
  </r>
  <r>
    <s v="INV101583"/>
    <x v="334"/>
    <s v="CUST0283"/>
    <s v="Malathi Sharma"/>
    <x v="1"/>
    <s v="PRD006"/>
    <x v="30"/>
    <x v="9"/>
    <x v="41"/>
    <s v="FreshMart Mysuru Crossing"/>
    <x v="0"/>
    <n v="2319174"/>
    <n v="7.4069474735401479E-4"/>
    <s v="EMP0253"/>
    <s v="Vasanthi Naicker"/>
    <s v="HR"/>
    <n v="5"/>
    <n v="343.56"/>
    <n v="0"/>
    <n v="0"/>
    <n v="1717.8"/>
    <n v="1081.5999999999999"/>
    <n v="636.20000000000005"/>
    <n v="0.37035743392711612"/>
    <x v="0"/>
    <x v="1"/>
    <x v="1"/>
    <x v="582"/>
    <x v="0"/>
    <s v="Weekday"/>
  </r>
  <r>
    <s v="INV101586"/>
    <x v="92"/>
    <s v="CUST0556"/>
    <s v="Chitra Naicker"/>
    <x v="1"/>
    <s v="PRD002"/>
    <x v="95"/>
    <x v="9"/>
    <x v="54"/>
    <s v="FreshMart Pune Extension"/>
    <x v="1"/>
    <n v="2151660"/>
    <n v="8.7008170435849523E-4"/>
    <s v="EMP0170"/>
    <s v="Ovi Devi"/>
    <s v="Sales"/>
    <n v="5"/>
    <n v="440.5"/>
    <n v="15"/>
    <n v="330.38"/>
    <n v="1872.12"/>
    <n v="1270.25"/>
    <n v="601.87"/>
    <n v="0.32149114373010279"/>
    <x v="0"/>
    <x v="1"/>
    <x v="2"/>
    <x v="583"/>
    <x v="2"/>
    <s v="Weekday"/>
  </r>
  <r>
    <s v="INV101589"/>
    <x v="49"/>
    <s v="CUST0609"/>
    <s v="Suresh Prabhu"/>
    <x v="1"/>
    <s v="PRD148"/>
    <x v="122"/>
    <x v="10"/>
    <x v="49"/>
    <s v="FreshMart Mysuru Main Road"/>
    <x v="0"/>
    <n v="4458567"/>
    <n v="1.1242625713598114E-4"/>
    <s v="EMP0270"/>
    <s v="Priya Venkataraman"/>
    <s v="Operations"/>
    <n v="4"/>
    <n v="108.97"/>
    <n v="0"/>
    <n v="0"/>
    <n v="501.26"/>
    <n v="333.32"/>
    <n v="167.94"/>
    <n v="0.33503571001077287"/>
    <x v="0"/>
    <x v="1"/>
    <x v="1"/>
    <x v="306"/>
    <x v="0"/>
    <s v="Weekend"/>
  </r>
  <r>
    <s v="INV101591"/>
    <x v="215"/>
    <s v="CUST0175"/>
    <s v="Gopal Venkataraman"/>
    <x v="1"/>
    <s v="PRD048"/>
    <x v="104"/>
    <x v="5"/>
    <x v="13"/>
    <s v="FreshMart Madurai Crossing"/>
    <x v="0"/>
    <n v="1921769"/>
    <n v="4.41983401751199E-4"/>
    <s v="EMP0219"/>
    <s v="Kavya Menon"/>
    <s v="Billing"/>
    <n v="5"/>
    <n v="147.72"/>
    <n v="0"/>
    <n v="0"/>
    <n v="849.39"/>
    <n v="546.04999999999995"/>
    <n v="303.33999999999997"/>
    <n v="0.35712687928984327"/>
    <x v="0"/>
    <x v="1"/>
    <x v="0"/>
    <x v="321"/>
    <x v="2"/>
    <s v="Weekend"/>
  </r>
  <r>
    <s v="INV101600"/>
    <x v="59"/>
    <s v="CUST0463"/>
    <s v="Gayathri Gounder"/>
    <x v="0"/>
    <s v="PRD016"/>
    <x v="34"/>
    <x v="0"/>
    <x v="97"/>
    <s v="FreshMart Surat Towers"/>
    <x v="1"/>
    <n v="900644"/>
    <n v="5.0685953606530436E-4"/>
    <s v="EMP0111"/>
    <s v="Devi Mudaliar"/>
    <s v="Store Manager"/>
    <n v="6"/>
    <n v="66.16"/>
    <n v="0"/>
    <n v="0"/>
    <n v="456.5"/>
    <n v="288.89999999999998"/>
    <n v="167.6"/>
    <n v="0.36714129244249727"/>
    <x v="0"/>
    <x v="1"/>
    <x v="2"/>
    <x v="351"/>
    <x v="1"/>
    <s v="Weekend"/>
  </r>
  <r>
    <s v="INV101604"/>
    <x v="335"/>
    <s v="CUST0607"/>
    <s v="Deepa Varma"/>
    <x v="1"/>
    <s v="PRD020"/>
    <x v="80"/>
    <x v="0"/>
    <x v="19"/>
    <s v="FreshMart Surat Plaza"/>
    <x v="1"/>
    <n v="494226"/>
    <n v="5.5804429552471944E-4"/>
    <s v="EMP0106"/>
    <s v="Banu Raj"/>
    <s v="Sales"/>
    <n v="3"/>
    <n v="99.93"/>
    <n v="20"/>
    <n v="59.96"/>
    <n v="275.8"/>
    <n v="258.14999999999998"/>
    <n v="17.649999999999999"/>
    <n v="6.3995649021029721E-2"/>
    <x v="0"/>
    <x v="1"/>
    <x v="1"/>
    <x v="304"/>
    <x v="0"/>
    <s v="Weekend"/>
  </r>
  <r>
    <s v="INV101608"/>
    <x v="233"/>
    <s v="CUST0284"/>
    <s v="Usha Gounder"/>
    <x v="2"/>
    <s v="PRD041"/>
    <x v="135"/>
    <x v="12"/>
    <x v="93"/>
    <s v="FreshMart Coimbatore Colony"/>
    <x v="1"/>
    <n v="516958"/>
    <n v="1.1630925529733556E-3"/>
    <s v="EMP0061"/>
    <s v="Poornima Devi"/>
    <s v="Billing"/>
    <n v="3"/>
    <n v="217.85"/>
    <n v="20"/>
    <n v="130.71"/>
    <n v="601.27"/>
    <n v="569.07000000000005"/>
    <n v="32.200000000000003"/>
    <n v="5.355331215593661E-2"/>
    <x v="0"/>
    <x v="1"/>
    <x v="2"/>
    <x v="227"/>
    <x v="0"/>
    <s v="Weekend"/>
  </r>
  <r>
    <s v="INV101610"/>
    <x v="174"/>
    <s v="CUST0369"/>
    <s v="Bharath Gupta"/>
    <x v="2"/>
    <s v="PRD032"/>
    <x v="42"/>
    <x v="1"/>
    <x v="59"/>
    <s v="FreshMart Mysuru Square"/>
    <x v="0"/>
    <n v="4282083"/>
    <n v="3.7897443837496845E-5"/>
    <s v="EMP0294"/>
    <s v="Meena Prabhu"/>
    <s v="Store Manager"/>
    <n v="1"/>
    <n v="141.11000000000001"/>
    <n v="0"/>
    <n v="0"/>
    <n v="162.28"/>
    <n v="115.91"/>
    <n v="46.37"/>
    <n v="0.28574069509489769"/>
    <x v="0"/>
    <x v="1"/>
    <x v="1"/>
    <x v="584"/>
    <x v="2"/>
    <s v="Weekend"/>
  </r>
  <r>
    <s v="INV101622"/>
    <x v="161"/>
    <s v="CUST0463"/>
    <s v="Gayathri Gounder"/>
    <x v="0"/>
    <s v="PRD032"/>
    <x v="42"/>
    <x v="1"/>
    <x v="0"/>
    <s v="FreshMart Mysuru Colony"/>
    <x v="0"/>
    <n v="808240"/>
    <n v="1.006384242304266E-3"/>
    <s v="EMP0191"/>
    <s v="Thenmozhi Krishnan"/>
    <s v="Billing"/>
    <n v="7"/>
    <n v="145.25"/>
    <n v="20"/>
    <n v="203.35"/>
    <n v="813.4"/>
    <n v="811.37"/>
    <n v="2.0299999999999998"/>
    <n v="2.4956970740103268E-3"/>
    <x v="0"/>
    <x v="1"/>
    <x v="2"/>
    <x v="66"/>
    <x v="2"/>
    <s v="Weekday"/>
  </r>
  <r>
    <s v="INV101627"/>
    <x v="36"/>
    <s v="CUST0155"/>
    <s v="Karthik Prabhu"/>
    <x v="2"/>
    <s v="PRD112"/>
    <x v="16"/>
    <x v="3"/>
    <x v="149"/>
    <s v="FreshMart Chennai Main Road"/>
    <x v="0"/>
    <n v="579392"/>
    <n v="1.7378907544460399E-3"/>
    <s v="EMP0269"/>
    <s v="Devi Sharma"/>
    <s v="Billing"/>
    <n v="4"/>
    <n v="251.73"/>
    <n v="0"/>
    <n v="0"/>
    <n v="1006.92"/>
    <n v="842.08"/>
    <n v="164.84"/>
    <n v="0.16370714654590238"/>
    <x v="0"/>
    <x v="1"/>
    <x v="1"/>
    <x v="585"/>
    <x v="1"/>
    <s v="Weekday"/>
  </r>
  <r>
    <s v="INV101631"/>
    <x v="117"/>
    <s v="CUST0445"/>
    <s v="Anjali Kumar"/>
    <x v="1"/>
    <s v="PRD009"/>
    <x v="21"/>
    <x v="9"/>
    <x v="95"/>
    <s v="FreshMart Erode Heights"/>
    <x v="0"/>
    <n v="486040"/>
    <n v="2.3151386717142623E-3"/>
    <s v="EMP0014"/>
    <s v="Devi Rao"/>
    <s v="Billing"/>
    <n v="2"/>
    <n v="661.91"/>
    <n v="15"/>
    <n v="198.57"/>
    <n v="1125.25"/>
    <n v="797.44"/>
    <n v="327.81"/>
    <n v="0.29132192846034216"/>
    <x v="0"/>
    <x v="1"/>
    <x v="2"/>
    <x v="482"/>
    <x v="0"/>
    <s v="Weekday"/>
  </r>
  <r>
    <s v="INV101635"/>
    <x v="58"/>
    <s v="CUST0653"/>
    <s v="Hemalatha Kumar"/>
    <x v="0"/>
    <s v="PRD031"/>
    <x v="90"/>
    <x v="1"/>
    <x v="153"/>
    <s v="FreshMart Madurai Plaza"/>
    <x v="0"/>
    <n v="1030396"/>
    <n v="1.7994538022274931E-3"/>
    <s v="EMP0092"/>
    <s v="Tara Gupta"/>
    <s v="Sales"/>
    <n v="5"/>
    <n v="370.83"/>
    <n v="0"/>
    <n v="0"/>
    <n v="1854.15"/>
    <n v="1358.9"/>
    <n v="495.25"/>
    <n v="0.26710352452606312"/>
    <x v="0"/>
    <x v="1"/>
    <x v="1"/>
    <x v="118"/>
    <x v="2"/>
    <s v="Weekday"/>
  </r>
  <r>
    <s v="INV101637"/>
    <x v="206"/>
    <s v="CUST0625"/>
    <s v="Kishore Prabhu"/>
    <x v="1"/>
    <s v="PRD069"/>
    <x v="141"/>
    <x v="11"/>
    <x v="137"/>
    <s v="FreshMart Surat Arcade"/>
    <x v="1"/>
    <n v="1016387"/>
    <n v="1.0611705974200771E-3"/>
    <s v="EMP0038"/>
    <s v="Yamuna Achari"/>
    <s v="Inventory"/>
    <n v="2"/>
    <n v="468.94"/>
    <n v="0"/>
    <n v="0"/>
    <n v="1078.56"/>
    <n v="673.6"/>
    <n v="404.96"/>
    <n v="0.37546358107105771"/>
    <x v="0"/>
    <x v="1"/>
    <x v="2"/>
    <x v="559"/>
    <x v="2"/>
    <s v="Weekend"/>
  </r>
  <r>
    <s v="INV101639"/>
    <x v="266"/>
    <s v="CUST0239"/>
    <s v="Jayakumar Velan"/>
    <x v="1"/>
    <s v="PRD130"/>
    <x v="128"/>
    <x v="7"/>
    <x v="59"/>
    <s v="FreshMart Mysuru Square"/>
    <x v="0"/>
    <n v="4282083"/>
    <n v="4.8553939753152842E-4"/>
    <s v="EMP0156"/>
    <s v="Malathi Naicker"/>
    <s v="Inventory"/>
    <n v="4"/>
    <n v="519.78"/>
    <n v="0"/>
    <n v="0"/>
    <n v="2079.12"/>
    <n v="1591.68"/>
    <n v="487.44"/>
    <n v="0.23444534226018701"/>
    <x v="0"/>
    <x v="1"/>
    <x v="1"/>
    <x v="586"/>
    <x v="0"/>
    <s v="Weekday"/>
  </r>
  <r>
    <s v="INV101642"/>
    <x v="336"/>
    <s v="CUST0189"/>
    <s v="Missing Customer Name"/>
    <x v="0"/>
    <s v="PRD008"/>
    <x v="88"/>
    <x v="9"/>
    <x v="171"/>
    <s v="FreshMart Ahmedabad Square"/>
    <x v="1"/>
    <n v="4200752"/>
    <n v="5.2607723569494231E-4"/>
    <s v="EMP0039"/>
    <s v="Indira Menon"/>
    <s v="Store Manager"/>
    <n v="6"/>
    <n v="460.4"/>
    <n v="20"/>
    <n v="552.48"/>
    <n v="2209.92"/>
    <n v="1697.28"/>
    <n v="512.64"/>
    <n v="0.23197219808861858"/>
    <x v="0"/>
    <x v="1"/>
    <x v="1"/>
    <x v="90"/>
    <x v="0"/>
    <s v="Weekday"/>
  </r>
  <r>
    <s v="INV101652"/>
    <x v="208"/>
    <s v="CUST0539"/>
    <s v="Prasath Gupta"/>
    <x v="2"/>
    <s v="PRD053"/>
    <x v="50"/>
    <x v="5"/>
    <x v="146"/>
    <s v="FreshMart Pune Complex"/>
    <x v="1"/>
    <n v="540374"/>
    <n v="0"/>
    <s v="EMP0141"/>
    <s v="Mala Velan"/>
    <s v="Sales"/>
    <n v="3"/>
    <n v="262.77"/>
    <n v="20"/>
    <n v="157.66"/>
    <m/>
    <n v="583.91999999999996"/>
    <n v="141.33000000000001"/>
    <n v="0"/>
    <x v="0"/>
    <x v="1"/>
    <x v="2"/>
    <x v="433"/>
    <x v="1"/>
    <s v="Weekend"/>
  </r>
  <r>
    <s v="INV101660"/>
    <x v="164"/>
    <s v="CUST0035"/>
    <s v="Balamurugan Sharma"/>
    <x v="0"/>
    <s v="PRD001"/>
    <x v="92"/>
    <x v="9"/>
    <x v="29"/>
    <s v="FreshMart Ahmedabad Hub"/>
    <x v="0"/>
    <n v="489039"/>
    <n v="5.1465834013238211E-3"/>
    <s v="EMP0123"/>
    <s v="Sundar Sharma"/>
    <s v="Cashier"/>
    <n v="8"/>
    <n v="314.61"/>
    <n v="0"/>
    <n v="0"/>
    <n v="2516.88"/>
    <n v="1477.92"/>
    <n v="1038.96"/>
    <n v="0.41279679603318392"/>
    <x v="0"/>
    <x v="1"/>
    <x v="1"/>
    <x v="381"/>
    <x v="0"/>
    <s v="Weekday"/>
  </r>
  <r>
    <s v="INV101663"/>
    <x v="257"/>
    <s v="CUST0524"/>
    <s v="Ramesh Murugan"/>
    <x v="2"/>
    <s v="PRD081"/>
    <x v="63"/>
    <x v="2"/>
    <x v="145"/>
    <s v="FreshMart Nagpur Square"/>
    <x v="1"/>
    <n v="4613748"/>
    <n v="3.2661081619542293E-5"/>
    <s v="EMP0148"/>
    <s v="Malathi Rao"/>
    <s v="Billing"/>
    <n v="3"/>
    <n v="55.81"/>
    <n v="10"/>
    <n v="16.739999999999998"/>
    <n v="150.69"/>
    <n v="134.88"/>
    <n v="15.81"/>
    <n v="0.1049173800517619"/>
    <x v="0"/>
    <x v="1"/>
    <x v="2"/>
    <x v="373"/>
    <x v="1"/>
    <s v="Weekday"/>
  </r>
  <r>
    <s v="INV101666"/>
    <x v="189"/>
    <s v="CUST0239"/>
    <s v="Jayakumar Velan"/>
    <x v="1"/>
    <s v="PRD016"/>
    <x v="34"/>
    <x v="0"/>
    <x v="74"/>
    <s v="FreshMart Surat Crossing"/>
    <x v="1"/>
    <n v="5188197"/>
    <n v="3.1876198995527729E-5"/>
    <s v="EMP0145"/>
    <s v="Ilango Reddy"/>
    <s v="Cashier"/>
    <n v="3"/>
    <n v="59.92"/>
    <n v="20"/>
    <n v="35.950000000000003"/>
    <n v="165.38"/>
    <n v="144.44999999999999"/>
    <n v="20.93"/>
    <n v="0.12655702019591245"/>
    <x v="0"/>
    <x v="1"/>
    <x v="1"/>
    <x v="349"/>
    <x v="2"/>
    <s v="Weekend"/>
  </r>
  <r>
    <s v="INV101671"/>
    <x v="133"/>
    <s v="CUST0392"/>
    <s v="Indira Chettiar"/>
    <x v="0"/>
    <s v="PRD095"/>
    <x v="18"/>
    <x v="4"/>
    <x v="59"/>
    <s v="FreshMart Mysuru Square"/>
    <x v="0"/>
    <n v="4282083"/>
    <n v="1.6037755456865268E-4"/>
    <s v="EMP0035"/>
    <s v="Kavya Nathan"/>
    <s v="HR"/>
    <n v="7"/>
    <n v="85.31"/>
    <n v="0"/>
    <n v="0"/>
    <n v="686.75"/>
    <n v="434.98"/>
    <n v="251.77"/>
    <n v="0.36661084819803424"/>
    <x v="0"/>
    <x v="1"/>
    <x v="1"/>
    <x v="329"/>
    <x v="0"/>
    <s v="Weekend"/>
  </r>
  <r>
    <s v="INV101683"/>
    <x v="245"/>
    <s v="CUST0244"/>
    <s v="Padma Naicker"/>
    <x v="1"/>
    <s v="PRD066"/>
    <x v="73"/>
    <x v="11"/>
    <x v="21"/>
    <s v="FreshMart Coimbatore Main Road"/>
    <x v="0"/>
    <n v="456496"/>
    <n v="4.955859416073744E-3"/>
    <s v="EMP0304"/>
    <s v="Deepa Menon"/>
    <s v="Billing"/>
    <n v="5"/>
    <n v="491.81"/>
    <n v="20"/>
    <n v="491.81"/>
    <n v="2262.33"/>
    <n v="1827.85"/>
    <n v="434.48"/>
    <n v="0.19204978937643935"/>
    <x v="0"/>
    <x v="1"/>
    <x v="1"/>
    <x v="561"/>
    <x v="0"/>
    <s v="Weekend"/>
  </r>
  <r>
    <s v="INV101684"/>
    <x v="113"/>
    <s v="CUST0572"/>
    <s v="Chandrasekar Balan"/>
    <x v="0"/>
    <s v="PRD023"/>
    <x v="102"/>
    <x v="0"/>
    <x v="166"/>
    <s v="FreshMart Salem Point"/>
    <x v="0"/>
    <n v="3875742"/>
    <n v="7.8390924886125035E-4"/>
    <s v="EMP0124"/>
    <s v="Vijay Pandian"/>
    <s v="Sales"/>
    <n v="7"/>
    <n v="377.42"/>
    <n v="0"/>
    <n v="0"/>
    <n v="3038.23"/>
    <n v="1862.7"/>
    <n v="1175.53"/>
    <n v="0.38691277487221176"/>
    <x v="0"/>
    <x v="1"/>
    <x v="1"/>
    <x v="587"/>
    <x v="2"/>
    <s v="Weekend"/>
  </r>
  <r>
    <s v="INV101687"/>
    <x v="12"/>
    <s v="CUST0657"/>
    <s v="Devi Pandian"/>
    <x v="1"/>
    <s v="PRD034"/>
    <x v="84"/>
    <x v="1"/>
    <x v="138"/>
    <s v="FreshMart Kochi Gardens"/>
    <x v="0"/>
    <n v="433204"/>
    <n v="1.4913297199471841E-3"/>
    <s v="EMP0030"/>
    <s v="Hariharan Rao"/>
    <s v="Cashier"/>
    <n v="5"/>
    <n v="124.84"/>
    <n v="10"/>
    <n v="62.42"/>
    <n v="646.04999999999995"/>
    <n v="486.75"/>
    <n v="159.30000000000001"/>
    <n v="0.24657534246575347"/>
    <x v="0"/>
    <x v="1"/>
    <x v="1"/>
    <x v="588"/>
    <x v="2"/>
    <s v="Weekend"/>
  </r>
  <r>
    <s v="INV101691"/>
    <x v="317"/>
    <s v="CUST0353"/>
    <s v="Mala Nair"/>
    <x v="0"/>
    <s v="PRD099"/>
    <x v="72"/>
    <x v="4"/>
    <x v="4"/>
    <s v="FreshMart Hyderabad Towers"/>
    <x v="0"/>
    <n v="1041021"/>
    <n v="2.8919973756533252E-3"/>
    <s v="EMP0099"/>
    <s v="Elango Nair"/>
    <s v="Cashier"/>
    <n v="8"/>
    <n v="442.74"/>
    <n v="15"/>
    <n v="531.29"/>
    <n v="3010.63"/>
    <n v="2779.76"/>
    <n v="230.87"/>
    <n v="7.6684946340134785E-2"/>
    <x v="0"/>
    <x v="1"/>
    <x v="2"/>
    <x v="510"/>
    <x v="2"/>
    <s v="Weekday"/>
  </r>
  <r>
    <s v="INV101696"/>
    <x v="291"/>
    <s v="CUST0051"/>
    <s v="Ovi Devi"/>
    <x v="0"/>
    <s v="PRD103"/>
    <x v="33"/>
    <x v="4"/>
    <x v="106"/>
    <s v="FreshMart Bengaluru Nagar"/>
    <x v="0"/>
    <n v="517547"/>
    <n v="2.1958778623004287E-3"/>
    <s v="EMP0003"/>
    <s v="Manoj Achari"/>
    <s v="Sales"/>
    <n v="3"/>
    <n v="398.76"/>
    <n v="5"/>
    <n v="59.81"/>
    <n v="1136.47"/>
    <n v="910.23"/>
    <n v="226.24"/>
    <n v="0.19907256680774679"/>
    <x v="0"/>
    <x v="1"/>
    <x v="1"/>
    <x v="589"/>
    <x v="2"/>
    <s v="Weekday"/>
  </r>
  <r>
    <s v="INV101702"/>
    <x v="279"/>
    <s v="CUST0077"/>
    <s v="Dhanya Krishnan"/>
    <x v="2"/>
    <s v="PRD032"/>
    <x v="42"/>
    <x v="1"/>
    <x v="0"/>
    <s v="FreshMart Mysuru Colony"/>
    <x v="0"/>
    <n v="808240"/>
    <n v="5.2376769276452539E-4"/>
    <s v="EMP0023"/>
    <s v="Jayakumar Gounder"/>
    <s v="Operations"/>
    <n v="3"/>
    <n v="141.11000000000001"/>
    <n v="0"/>
    <n v="0"/>
    <n v="423.33"/>
    <n v="347.73"/>
    <n v="75.599999999999994"/>
    <n v="0.17858408333923889"/>
    <x v="0"/>
    <x v="1"/>
    <x v="0"/>
    <x v="523"/>
    <x v="0"/>
    <s v="Weekday"/>
  </r>
  <r>
    <s v="INV101704"/>
    <x v="146"/>
    <s v="CUST0612"/>
    <s v="Ramesh Naidu"/>
    <x v="0"/>
    <s v="PRD143"/>
    <x v="107"/>
    <x v="10"/>
    <x v="36"/>
    <s v="FreshMart Lucknow Square"/>
    <x v="2"/>
    <n v="4185591"/>
    <n v="2.62976005061173E-4"/>
    <s v="EMP0292"/>
    <s v="Deepa Gupta"/>
    <s v="Inventory"/>
    <n v="5"/>
    <n v="225.21"/>
    <n v="15"/>
    <n v="168.91"/>
    <n v="1100.71"/>
    <n v="778.25"/>
    <n v="322.45999999999998"/>
    <n v="0.29295636452834983"/>
    <x v="0"/>
    <x v="1"/>
    <x v="1"/>
    <x v="472"/>
    <x v="2"/>
    <s v="Weekend"/>
  </r>
  <r>
    <s v="INV101705"/>
    <x v="257"/>
    <s v="CUST0209"/>
    <s v="Udhay Pandian"/>
    <x v="0"/>
    <s v="PRD094"/>
    <x v="109"/>
    <x v="4"/>
    <x v="136"/>
    <s v="FreshMart Salem Colony"/>
    <x v="0"/>
    <n v="461555"/>
    <n v="1.8734495347250057E-3"/>
    <s v="EMP0074"/>
    <s v="Indira Varma"/>
    <s v="Sales"/>
    <n v="3"/>
    <n v="320.26"/>
    <n v="10"/>
    <n v="96.08"/>
    <n v="864.7"/>
    <n v="752.07"/>
    <n v="112.63"/>
    <n v="0.1302532670290274"/>
    <x v="0"/>
    <x v="1"/>
    <x v="0"/>
    <x v="53"/>
    <x v="1"/>
    <s v="Weekday"/>
  </r>
  <r>
    <s v="INV101715"/>
    <x v="254"/>
    <s v="CUST0294"/>
    <s v="Deepak Venkataraman"/>
    <x v="1"/>
    <s v="PRD103"/>
    <x v="33"/>
    <x v="4"/>
    <x v="42"/>
    <s v="FreshMart Madurai Colony"/>
    <x v="0"/>
    <n v="2169082"/>
    <n v="4.8080708797546614E-4"/>
    <s v="EMP0285"/>
    <s v="Lalitha Murugan"/>
    <s v="Store Manager"/>
    <n v="3"/>
    <n v="355.64"/>
    <n v="15"/>
    <n v="160.04"/>
    <n v="1042.9100000000001"/>
    <n v="910.23"/>
    <n v="132.68"/>
    <n v="0.12722094907518386"/>
    <x v="0"/>
    <x v="1"/>
    <x v="2"/>
    <x v="590"/>
    <x v="2"/>
    <s v="Weekend"/>
  </r>
  <r>
    <s v="INV101726"/>
    <x v="201"/>
    <s v="CUST0063"/>
    <s v="Priya Varma"/>
    <x v="0"/>
    <s v="PRD123"/>
    <x v="65"/>
    <x v="6"/>
    <x v="78"/>
    <s v="FreshMart Mumbai Extension"/>
    <x v="1"/>
    <n v="520137"/>
    <n v="2.4082501340992853E-3"/>
    <s v="EMP0155"/>
    <s v="Vijay Chandran"/>
    <s v="Cashier"/>
    <n v="6"/>
    <n v="208.77"/>
    <n v="0"/>
    <n v="0"/>
    <n v="1252.6199999999999"/>
    <n v="950.58"/>
    <n v="302.04000000000002"/>
    <n v="0.24112659864923125"/>
    <x v="0"/>
    <x v="1"/>
    <x v="2"/>
    <x v="578"/>
    <x v="1"/>
    <s v="Weekday"/>
  </r>
  <r>
    <s v="INV101729"/>
    <x v="131"/>
    <s v="CUST0493"/>
    <s v="Elango Nair"/>
    <x v="0"/>
    <s v="PRD136"/>
    <x v="45"/>
    <x v="7"/>
    <x v="164"/>
    <s v="FreshMart Mumbai Complex"/>
    <x v="1"/>
    <n v="797202"/>
    <n v="1.0528448247746494E-3"/>
    <s v="EMP0180"/>
    <s v="Venkat Balan"/>
    <s v="Billing"/>
    <n v="7"/>
    <n v="130.33000000000001"/>
    <n v="20"/>
    <n v="182.46"/>
    <n v="839.33"/>
    <n v="638.26"/>
    <n v="201.07"/>
    <n v="0.23956012533806725"/>
    <x v="0"/>
    <x v="1"/>
    <x v="1"/>
    <x v="591"/>
    <x v="2"/>
    <s v="Weekend"/>
  </r>
  <r>
    <s v="INV101734"/>
    <x v="128"/>
    <s v="CUST0688"/>
    <s v="Udhay Venkataraman"/>
    <x v="2"/>
    <s v="PRD031"/>
    <x v="90"/>
    <x v="1"/>
    <x v="85"/>
    <s v="FreshMart Mysuru Market"/>
    <x v="0"/>
    <n v="577743"/>
    <n v="5.9275491005516287E-4"/>
    <s v="EMP0028"/>
    <s v="Thiru Krishnan"/>
    <s v="Sales"/>
    <n v="1"/>
    <n v="342.46"/>
    <n v="0"/>
    <n v="0"/>
    <n v="342.46"/>
    <n v="271.77999999999997"/>
    <n v="70.680000000000007"/>
    <n v="0.20638906733633128"/>
    <x v="0"/>
    <x v="1"/>
    <x v="1"/>
    <x v="62"/>
    <x v="2"/>
    <s v="Weekday"/>
  </r>
  <r>
    <s v="INV101736"/>
    <x v="94"/>
    <s v="CUST0315"/>
    <s v="Aishwarya Varma"/>
    <x v="1"/>
    <s v="PRD108"/>
    <x v="12"/>
    <x v="3"/>
    <x v="124"/>
    <s v="FreshMart Erode Extension"/>
    <x v="0"/>
    <n v="5287316"/>
    <n v="2.464634230297565E-4"/>
    <s v="EMP0232"/>
    <s v="Uma Nathan"/>
    <s v="Operations"/>
    <n v="5"/>
    <n v="306.62"/>
    <n v="15"/>
    <n v="229.97"/>
    <n v="1303.1300000000001"/>
    <n v="1299.6500000000001"/>
    <n v="3.48"/>
    <n v="2.6704933506250333E-3"/>
    <x v="0"/>
    <x v="1"/>
    <x v="1"/>
    <x v="592"/>
    <x v="0"/>
    <s v="Weekday"/>
  </r>
  <r>
    <s v="INV101743"/>
    <x v="196"/>
    <s v="CUST0110"/>
    <s v="Pandi Chandran"/>
    <x v="0"/>
    <s v="PRD123"/>
    <x v="65"/>
    <x v="6"/>
    <x v="42"/>
    <s v="FreshMart Madurai Colony"/>
    <x v="0"/>
    <n v="2169082"/>
    <n v="2.849408182816509E-4"/>
    <s v="EMP0285"/>
    <s v="Lalitha Murugan"/>
    <s v="Store Manager"/>
    <n v="3"/>
    <n v="206.02"/>
    <n v="0"/>
    <n v="0"/>
    <n v="618.05999999999995"/>
    <n v="475.29"/>
    <n v="142.77000000000001"/>
    <n v="0.23099699058343853"/>
    <x v="0"/>
    <x v="1"/>
    <x v="1"/>
    <x v="333"/>
    <x v="2"/>
    <s v="Weekday"/>
  </r>
  <r>
    <s v="INV101745"/>
    <x v="225"/>
    <s v="CUST0370"/>
    <s v="Jaya Naicker"/>
    <x v="0"/>
    <s v="PRD049"/>
    <x v="126"/>
    <x v="5"/>
    <x v="39"/>
    <s v="FreshMart Pune Main Road"/>
    <x v="2"/>
    <n v="491371"/>
    <n v="4.6660873352314244E-3"/>
    <s v="EMP0050"/>
    <s v="Umesh Menon"/>
    <s v="Sales"/>
    <n v="5"/>
    <n v="469.11"/>
    <n v="15"/>
    <n v="351.83"/>
    <n v="2292.7800000000002"/>
    <n v="1544.7"/>
    <n v="748.08"/>
    <n v="0.32627639808442155"/>
    <x v="0"/>
    <x v="1"/>
    <x v="1"/>
    <x v="527"/>
    <x v="0"/>
    <s v="Weekend"/>
  </r>
  <r>
    <s v="INV101750"/>
    <x v="101"/>
    <s v="CUST0346"/>
    <s v="Thenmozhi Devi"/>
    <x v="0"/>
    <s v="PRD054"/>
    <x v="75"/>
    <x v="5"/>
    <x v="51"/>
    <s v="FreshMart Nagpur Gardens"/>
    <x v="1"/>
    <n v="4934958"/>
    <n v="9.1084057858243175E-4"/>
    <s v="Missing Employee Id"/>
    <s v="Missing Name"/>
    <s v="Missing Department"/>
    <n v="8"/>
    <n v="561.87"/>
    <n v="0"/>
    <n v="0"/>
    <n v="4494.96"/>
    <n v="3033.52"/>
    <n v="1461.44"/>
    <n v="0.3251285884635236"/>
    <x v="0"/>
    <x v="1"/>
    <x v="2"/>
    <x v="69"/>
    <x v="0"/>
    <s v="Weekday"/>
  </r>
  <r>
    <s v="INV101752"/>
    <x v="205"/>
    <s v="CUST0351"/>
    <s v="Revathi Devi"/>
    <x v="1"/>
    <s v="PRD119"/>
    <x v="8"/>
    <x v="6"/>
    <x v="86"/>
    <s v="FreshMart Chennai Junction"/>
    <x v="0"/>
    <n v="544019"/>
    <n v="1.1656210536764341E-3"/>
    <s v="EMP0142"/>
    <s v="Sathish Subramaniam"/>
    <s v="Billing"/>
    <n v="3"/>
    <n v="234.86"/>
    <n v="10"/>
    <n v="70.459999999999994"/>
    <n v="634.12"/>
    <n v="639.69000000000005"/>
    <n v="-5.57"/>
    <n v="-8.7838264050968274E-3"/>
    <x v="0"/>
    <x v="1"/>
    <x v="0"/>
    <x v="593"/>
    <x v="1"/>
    <s v="Weekday"/>
  </r>
  <r>
    <s v="INV101753"/>
    <x v="232"/>
    <s v="CUST0303"/>
    <s v="Kamala Subramaniam"/>
    <x v="1"/>
    <s v="PRD070"/>
    <x v="6"/>
    <x v="2"/>
    <x v="75"/>
    <s v="FreshMart Kochi Colony"/>
    <x v="0"/>
    <n v="3928553"/>
    <n v="2.5970630916777754E-4"/>
    <s v="EMP0129"/>
    <s v="Arun Nair"/>
    <s v="Inventory"/>
    <n v="4"/>
    <n v="233.47"/>
    <n v="5"/>
    <n v="46.69"/>
    <n v="1020.27"/>
    <n v="755.92"/>
    <n v="264.35000000000002"/>
    <n v="0.2590980818802866"/>
    <x v="0"/>
    <x v="1"/>
    <x v="1"/>
    <x v="493"/>
    <x v="0"/>
    <s v="Weekend"/>
  </r>
  <r>
    <s v="INV101759"/>
    <x v="164"/>
    <s v="CUST0121"/>
    <s v="Venkat Achari"/>
    <x v="1"/>
    <s v="PRD025"/>
    <x v="1"/>
    <x v="1"/>
    <x v="112"/>
    <s v="FreshMart Kochi Extension"/>
    <x v="0"/>
    <n v="5240750"/>
    <n v="2.9271382912751036E-4"/>
    <s v="EMP0228"/>
    <s v="Poornima Naidu"/>
    <s v="Sales"/>
    <n v="4"/>
    <n v="383.51"/>
    <n v="0"/>
    <n v="0"/>
    <n v="1534.04"/>
    <n v="1143.5999999999999"/>
    <n v="390.44"/>
    <n v="0.25451748324685147"/>
    <x v="0"/>
    <x v="1"/>
    <x v="1"/>
    <x v="594"/>
    <x v="0"/>
    <s v="Weekday"/>
  </r>
  <r>
    <s v="INV101761"/>
    <x v="84"/>
    <s v="CUST0135"/>
    <s v="Pandi Velan"/>
    <x v="2"/>
    <s v="PRD057"/>
    <x v="5"/>
    <x v="5"/>
    <x v="46"/>
    <s v="FreshMart Guwahati Colony"/>
    <x v="3"/>
    <n v="2083650"/>
    <n v="4.5783600892664316E-4"/>
    <s v="EMP0266"/>
    <s v="Bhuvana Iyer"/>
    <s v="Billing"/>
    <n v="3"/>
    <n v="317.99"/>
    <n v="0"/>
    <n v="0"/>
    <n v="953.97"/>
    <n v="705.15"/>
    <n v="248.82"/>
    <n v="0.26082581213245698"/>
    <x v="0"/>
    <x v="1"/>
    <x v="1"/>
    <x v="527"/>
    <x v="0"/>
    <s v="Weekday"/>
  </r>
  <r>
    <s v="INV101764"/>
    <x v="63"/>
    <s v="CUST0138"/>
    <s v="Bhavani Gounder"/>
    <x v="2"/>
    <s v="PRD029"/>
    <x v="11"/>
    <x v="1"/>
    <x v="156"/>
    <s v="FreshMart Surat Extension"/>
    <x v="1"/>
    <n v="543481"/>
    <n v="2.0815447090146667E-3"/>
    <s v="EMP0251"/>
    <s v="Ishwarya Pillai"/>
    <s v="Cashier"/>
    <n v="4"/>
    <n v="332.73"/>
    <n v="15"/>
    <n v="199.64"/>
    <n v="1131.28"/>
    <n v="1044.8800000000001"/>
    <n v="86.4"/>
    <n v="7.6373665228767415E-2"/>
    <x v="0"/>
    <x v="1"/>
    <x v="1"/>
    <x v="516"/>
    <x v="3"/>
    <s v="Weekday"/>
  </r>
  <r>
    <s v="INV101768"/>
    <x v="185"/>
    <s v="CUST0633"/>
    <s v="Devi Mudaliar"/>
    <x v="0"/>
    <s v="PRD102"/>
    <x v="136"/>
    <x v="4"/>
    <x v="118"/>
    <s v="FreshMart Tiruppur Bypass"/>
    <x v="0"/>
    <n v="591044"/>
    <n v="2.2705416178829328E-3"/>
    <s v="EMP0060"/>
    <s v="Venkat Gupta"/>
    <s v="Sales"/>
    <n v="3"/>
    <n v="447.33"/>
    <n v="0"/>
    <n v="0"/>
    <n v="1341.99"/>
    <n v="1022.7"/>
    <n v="319.29000000000002"/>
    <n v="0.23792278630988309"/>
    <x v="0"/>
    <x v="1"/>
    <x v="1"/>
    <x v="396"/>
    <x v="2"/>
    <s v="Weekday"/>
  </r>
  <r>
    <s v="INV101769"/>
    <x v="137"/>
    <s v="CUST0347"/>
    <s v="Balamurugan Murugan"/>
    <x v="2"/>
    <s v="PRD067"/>
    <x v="56"/>
    <x v="11"/>
    <x v="69"/>
    <s v="FreshMart Coimbatore Plaza"/>
    <x v="0"/>
    <n v="982441"/>
    <n v="6.8296213207714258E-4"/>
    <s v="EMP0133"/>
    <s v="Deepak Naicker"/>
    <s v="Sales"/>
    <n v="4"/>
    <n v="186.38"/>
    <n v="10"/>
    <n v="74.55"/>
    <n v="670.97"/>
    <n v="542.64"/>
    <n v="128.33000000000001"/>
    <n v="0.19126041402745281"/>
    <x v="0"/>
    <x v="1"/>
    <x v="0"/>
    <x v="576"/>
    <x v="2"/>
    <s v="Weekday"/>
  </r>
  <r>
    <s v="INV101770"/>
    <x v="69"/>
    <s v="CUST0633"/>
    <s v="Devi Mudaliar"/>
    <x v="0"/>
    <s v="PRD124"/>
    <x v="22"/>
    <x v="6"/>
    <x v="11"/>
    <s v="FreshMart Tiruppur Heights"/>
    <x v="0"/>
    <n v="2525315"/>
    <n v="3.4168014683316734E-4"/>
    <s v="EMP0190"/>
    <s v="Balaji Prabhu"/>
    <s v="HR"/>
    <n v="8"/>
    <n v="126.89"/>
    <n v="15"/>
    <n v="152.27000000000001"/>
    <n v="862.85"/>
    <n v="871.36"/>
    <n v="-8.51"/>
    <n v="-9.862664426030017E-3"/>
    <x v="0"/>
    <x v="1"/>
    <x v="1"/>
    <x v="483"/>
    <x v="0"/>
    <s v="Weekday"/>
  </r>
  <r>
    <s v="INV101779"/>
    <x v="331"/>
    <s v="CUST0244"/>
    <s v="Padma Naicker"/>
    <x v="1"/>
    <s v="PRD136"/>
    <x v="45"/>
    <x v="7"/>
    <x v="76"/>
    <s v="FreshMart Delhi Towers"/>
    <x v="2"/>
    <n v="808195"/>
    <n v="3.8843348449322255E-4"/>
    <s v="EMP0327"/>
    <s v="Yogesh Varma"/>
    <s v="Inventory"/>
    <n v="3"/>
    <n v="123.11"/>
    <n v="15"/>
    <n v="55.4"/>
    <n v="313.93"/>
    <n v="273.54000000000002"/>
    <n v="40.39"/>
    <n v="0.12865925524798522"/>
    <x v="0"/>
    <x v="1"/>
    <x v="1"/>
    <x v="124"/>
    <x v="0"/>
    <s v="Weekday"/>
  </r>
  <r>
    <s v="INV101787"/>
    <x v="337"/>
    <s v="CUST0440"/>
    <s v="Yazhini Reddy"/>
    <x v="2"/>
    <s v="PRD059"/>
    <x v="133"/>
    <x v="11"/>
    <x v="83"/>
    <s v="FreshMart Pune Enclave"/>
    <x v="1"/>
    <n v="2124862"/>
    <n v="9.5535615960001168E-4"/>
    <s v="EMP0077"/>
    <s v="Senthil Subramaniam"/>
    <s v="Cashier"/>
    <n v="4"/>
    <n v="507.5"/>
    <n v="0"/>
    <n v="0"/>
    <n v="2030"/>
    <n v="1453.16"/>
    <n v="576.84"/>
    <n v="0.28415763546798029"/>
    <x v="0"/>
    <x v="1"/>
    <x v="1"/>
    <x v="550"/>
    <x v="1"/>
    <s v="Weekday"/>
  </r>
  <r>
    <s v="INV101797"/>
    <x v="107"/>
    <s v="CUST0102"/>
    <s v="Vasanth Prabhu"/>
    <x v="2"/>
    <s v="PRD119"/>
    <x v="8"/>
    <x v="6"/>
    <x v="125"/>
    <s v="FreshMart Erode Hub"/>
    <x v="0"/>
    <n v="2101567"/>
    <n v="3.6627430864683355E-4"/>
    <s v="EMP0295"/>
    <s v="Lakshmi Nair"/>
    <s v="Inventory"/>
    <n v="3"/>
    <n v="234.86"/>
    <n v="5"/>
    <n v="35.229999999999997"/>
    <n v="769.75"/>
    <n v="639.69000000000005"/>
    <n v="130.06"/>
    <n v="0.16896394933419942"/>
    <x v="0"/>
    <x v="1"/>
    <x v="1"/>
    <x v="595"/>
    <x v="2"/>
    <s v="Weekend"/>
  </r>
  <r>
    <s v="INV101798"/>
    <x v="171"/>
    <s v="CUST0425"/>
    <s v="Balaji Mudaliar"/>
    <x v="0"/>
    <s v="PRD120"/>
    <x v="64"/>
    <x v="6"/>
    <x v="125"/>
    <s v="FreshMart Erode Hub"/>
    <x v="0"/>
    <n v="2101567"/>
    <n v="1.7292334719759114E-4"/>
    <s v="EMP0295"/>
    <s v="Lakshmi Nair"/>
    <s v="Inventory"/>
    <n v="3"/>
    <n v="117.04"/>
    <n v="10"/>
    <n v="35.11"/>
    <n v="363.41"/>
    <n v="278.88"/>
    <n v="84.53"/>
    <n v="0.23260229492859302"/>
    <x v="0"/>
    <x v="1"/>
    <x v="1"/>
    <x v="275"/>
    <x v="1"/>
    <s v="Weekend"/>
  </r>
  <r>
    <s v="INV101804"/>
    <x v="113"/>
    <s v="CUST0203"/>
    <s v="Gopal Pillai"/>
    <x v="1"/>
    <s v="PRD093"/>
    <x v="4"/>
    <x v="4"/>
    <x v="24"/>
    <s v="FreshMart Bengaluru Market"/>
    <x v="0"/>
    <n v="4760462"/>
    <n v="4.2056842382104933E-5"/>
    <s v="EMP0268"/>
    <s v="Dhanya Sharma"/>
    <s v="Store Manager"/>
    <n v="2"/>
    <n v="96.72"/>
    <n v="10"/>
    <n v="19.34"/>
    <n v="200.21"/>
    <n v="159.63999999999999"/>
    <n v="40.57"/>
    <n v="0.20263723090754707"/>
    <x v="0"/>
    <x v="1"/>
    <x v="1"/>
    <x v="432"/>
    <x v="3"/>
    <s v="Weekend"/>
  </r>
  <r>
    <s v="INV101809"/>
    <x v="338"/>
    <s v="CUST0688"/>
    <s v="Udhay Venkataraman"/>
    <x v="2"/>
    <s v="PRD076"/>
    <x v="144"/>
    <x v="2"/>
    <x v="67"/>
    <s v="FreshMart Hyderabad Colony"/>
    <x v="0"/>
    <n v="2456631"/>
    <n v="4.8317390768088493E-4"/>
    <s v="EMP0279"/>
    <s v="Arun Varma"/>
    <s v="Sales"/>
    <n v="3"/>
    <n v="395.66"/>
    <n v="0"/>
    <n v="0"/>
    <n v="1186.98"/>
    <n v="960.57"/>
    <n v="226.41"/>
    <n v="0.19074457867866348"/>
    <x v="0"/>
    <x v="1"/>
    <x v="1"/>
    <x v="596"/>
    <x v="1"/>
    <s v="Weekday"/>
  </r>
  <r>
    <s v="INV101810"/>
    <x v="54"/>
    <s v="CUST0513"/>
    <s v="Vani Reddy"/>
    <x v="2"/>
    <s v="PRD092"/>
    <x v="59"/>
    <x v="8"/>
    <x v="63"/>
    <s v="FreshMart Ahmedabad Complex"/>
    <x v="0"/>
    <n v="1058381"/>
    <n v="4.0262438573632745E-4"/>
    <s v="EMP0313"/>
    <s v="Lokesh Varma"/>
    <s v="HR"/>
    <n v="2"/>
    <n v="224.28"/>
    <n v="5"/>
    <n v="22.43"/>
    <n v="426.13"/>
    <n v="384.78"/>
    <n v="41.35"/>
    <n v="9.7036115739328382E-2"/>
    <x v="0"/>
    <x v="0"/>
    <x v="1"/>
    <x v="234"/>
    <x v="1"/>
    <s v="Weekday"/>
  </r>
  <r>
    <s v="INV101811"/>
    <x v="319"/>
    <s v="CUST0493"/>
    <s v="Elango Nair"/>
    <x v="0"/>
    <s v="PRD013"/>
    <x v="44"/>
    <x v="0"/>
    <x v="82"/>
    <s v="FreshMart Tiruppur Market"/>
    <x v="0"/>
    <n v="5001334"/>
    <n v="2.7328908647172932E-4"/>
    <s v="EMP0288"/>
    <s v="Chitra Selvam"/>
    <s v="Sales"/>
    <n v="7"/>
    <n v="169.79"/>
    <n v="0"/>
    <n v="0"/>
    <n v="1366.81"/>
    <n v="869.68"/>
    <n v="497.13"/>
    <n v="0.36371551276329556"/>
    <x v="0"/>
    <x v="1"/>
    <x v="1"/>
    <x v="9"/>
    <x v="0"/>
    <s v="Weekend"/>
  </r>
  <r>
    <s v="INV101818"/>
    <x v="160"/>
    <s v="CUST0297"/>
    <s v="Nithya Sharma"/>
    <x v="0"/>
    <s v="PRD024"/>
    <x v="39"/>
    <x v="0"/>
    <x v="63"/>
    <s v="FreshMart Ahmedabad Complex"/>
    <x v="0"/>
    <n v="1058381"/>
    <n v="1.517119071487489E-3"/>
    <s v="EMP0313"/>
    <s v="Lokesh Varma"/>
    <s v="HR"/>
    <n v="5"/>
    <n v="328.53"/>
    <n v="15"/>
    <n v="246.4"/>
    <n v="1605.69"/>
    <n v="1230.5999999999999"/>
    <n v="375.09"/>
    <n v="0.23360050819273956"/>
    <x v="0"/>
    <x v="1"/>
    <x v="1"/>
    <x v="597"/>
    <x v="0"/>
    <s v="Weekend"/>
  </r>
  <r>
    <s v="INV101824"/>
    <x v="329"/>
    <s v="CUST0228"/>
    <s v="Sundar Balan"/>
    <x v="0"/>
    <s v="PRD092"/>
    <x v="59"/>
    <x v="8"/>
    <x v="33"/>
    <s v="FreshMart Mysuru Circle"/>
    <x v="0"/>
    <n v="968457"/>
    <n v="9.4543175381044283E-4"/>
    <s v="EMP0017"/>
    <s v="Ovi Sharma"/>
    <s v="Sales"/>
    <n v="4"/>
    <n v="240.95"/>
    <n v="5"/>
    <n v="48.19"/>
    <n v="915.61"/>
    <n v="769.56"/>
    <n v="146.05000000000001"/>
    <n v="0.15951114557508111"/>
    <x v="0"/>
    <x v="1"/>
    <x v="2"/>
    <x v="86"/>
    <x v="0"/>
    <s v="Weekday"/>
  </r>
  <r>
    <s v="INV101825"/>
    <x v="282"/>
    <s v="CUST0008"/>
    <s v="Eswari Raj"/>
    <x v="1"/>
    <s v="PRD094"/>
    <x v="109"/>
    <x v="4"/>
    <x v="139"/>
    <s v="FreshMart Kochi Square"/>
    <x v="0"/>
    <n v="429599"/>
    <n v="1.1819394365443123E-3"/>
    <s v="EMP0133"/>
    <s v="Deepak Naicker"/>
    <s v="Sales"/>
    <n v="2"/>
    <n v="298.68"/>
    <n v="15"/>
    <n v="89.6"/>
    <n v="507.76"/>
    <n v="501.38"/>
    <n v="6.38"/>
    <n v="1.2564991334488735E-2"/>
    <x v="0"/>
    <x v="1"/>
    <x v="0"/>
    <x v="67"/>
    <x v="2"/>
    <s v="Weekday"/>
  </r>
  <r>
    <s v="INV101830"/>
    <x v="219"/>
    <s v="CUST0647"/>
    <s v="Kalpana Nathan"/>
    <x v="0"/>
    <s v="PRD082"/>
    <x v="25"/>
    <x v="8"/>
    <x v="44"/>
    <s v="FreshMart Tiruppur Plaza"/>
    <x v="0"/>
    <n v="4650212"/>
    <n v="4.106479446528459E-4"/>
    <s v="EMP0345"/>
    <s v="Chitra Murugan"/>
    <s v="Sales"/>
    <n v="8"/>
    <n v="238.7"/>
    <n v="0"/>
    <n v="0"/>
    <n v="1909.6"/>
    <n v="1539.28"/>
    <n v="370.32"/>
    <n v="0.19392542940930038"/>
    <x v="0"/>
    <x v="1"/>
    <x v="1"/>
    <x v="526"/>
    <x v="2"/>
    <s v="Weekday"/>
  </r>
  <r>
    <s v="INV101834"/>
    <x v="266"/>
    <s v="CUST0045"/>
    <s v="Thenmozhi Pandian"/>
    <x v="0"/>
    <s v="PRD063"/>
    <x v="71"/>
    <x v="11"/>
    <x v="90"/>
    <s v="FreshMart Mysuru Complex"/>
    <x v="0"/>
    <n v="433000"/>
    <n v="1.4470207852193995E-3"/>
    <s v="EMP0222"/>
    <s v="Poornima Rao"/>
    <s v="Inventory"/>
    <n v="8"/>
    <n v="78.319999999999993"/>
    <n v="0"/>
    <n v="0"/>
    <n v="626.55999999999995"/>
    <n v="434.56"/>
    <n v="192"/>
    <n v="0.30643513789581206"/>
    <x v="0"/>
    <x v="1"/>
    <x v="1"/>
    <x v="435"/>
    <x v="0"/>
    <s v="Weekday"/>
  </r>
  <r>
    <s v="INV101835"/>
    <x v="128"/>
    <s v="CUST0227"/>
    <s v="Missing Customer Name"/>
    <x v="1"/>
    <s v="PRD058"/>
    <x v="146"/>
    <x v="11"/>
    <x v="101"/>
    <s v="FreshMart Kochi Main Road"/>
    <x v="0"/>
    <n v="1018249"/>
    <n v="9.9915639494858335E-4"/>
    <s v="EMP0036"/>
    <s v="Senthil Varma"/>
    <s v="Cashier"/>
    <n v="3"/>
    <n v="339.13"/>
    <n v="0"/>
    <n v="0"/>
    <n v="1017.39"/>
    <n v="752.04"/>
    <n v="265.35000000000002"/>
    <n v="0.26081443694158585"/>
    <x v="0"/>
    <x v="1"/>
    <x v="1"/>
    <x v="170"/>
    <x v="2"/>
    <s v="Weekday"/>
  </r>
  <r>
    <s v="INV101838"/>
    <x v="265"/>
    <s v="CUST0507"/>
    <s v="Kamala Iyer"/>
    <x v="1"/>
    <s v="PRD120"/>
    <x v="64"/>
    <x v="6"/>
    <x v="173"/>
    <s v="FreshMart Lucknow Enclave"/>
    <x v="2"/>
    <n v="4038552"/>
    <n v="8.1482174799284493E-5"/>
    <s v="EMP0037"/>
    <s v="Divya Nathan"/>
    <s v="Cashier"/>
    <n v="3"/>
    <n v="109.69"/>
    <n v="0"/>
    <n v="0"/>
    <n v="329.07"/>
    <n v="278.88"/>
    <n v="50.19"/>
    <n v="0.15252074026802809"/>
    <x v="0"/>
    <x v="1"/>
    <x v="1"/>
    <x v="598"/>
    <x v="0"/>
    <s v="Weekday"/>
  </r>
  <r>
    <s v="INV101841"/>
    <x v="172"/>
    <s v="CUST0472"/>
    <s v="Banu Chandran"/>
    <x v="0"/>
    <s v="PRD076"/>
    <x v="144"/>
    <x v="2"/>
    <x v="116"/>
    <s v="FreshMart Surat Enclave"/>
    <x v="1"/>
    <n v="1079276"/>
    <n v="1.7051430773963286E-3"/>
    <s v="EMP0043"/>
    <s v="Suresh Reddy"/>
    <s v="Cashier"/>
    <n v="4"/>
    <n v="400.07"/>
    <n v="0"/>
    <n v="0"/>
    <n v="1840.32"/>
    <n v="1280.76"/>
    <n v="559.55999999999995"/>
    <n v="0.30405581637976004"/>
    <x v="0"/>
    <x v="1"/>
    <x v="1"/>
    <x v="599"/>
    <x v="1"/>
    <s v="Weekend"/>
  </r>
  <r>
    <s v="INV101846"/>
    <x v="172"/>
    <s v="CUST0620"/>
    <s v="Nagarajan Gupta"/>
    <x v="1"/>
    <s v="PRD018"/>
    <x v="0"/>
    <x v="0"/>
    <x v="140"/>
    <s v="FreshMart Salem Circle"/>
    <x v="0"/>
    <n v="4219703"/>
    <n v="6.3385977638710604E-5"/>
    <s v="EMP0118"/>
    <s v="Banu Nathan"/>
    <s v="Inventory"/>
    <n v="1"/>
    <n v="232.58"/>
    <n v="0"/>
    <n v="0"/>
    <n v="267.47000000000003"/>
    <n v="191.2"/>
    <n v="76.27"/>
    <n v="0.28515347515609224"/>
    <x v="0"/>
    <x v="1"/>
    <x v="2"/>
    <x v="185"/>
    <x v="0"/>
    <s v="Weekend"/>
  </r>
  <r>
    <s v="INV101851"/>
    <x v="198"/>
    <s v="CUST0665"/>
    <s v="Kishore Subramaniam"/>
    <x v="1"/>
    <s v="PRD045"/>
    <x v="139"/>
    <x v="12"/>
    <x v="84"/>
    <s v="FreshMart Chennai Central"/>
    <x v="0"/>
    <n v="471467"/>
    <n v="4.3873696356266716E-4"/>
    <s v="EMP0150"/>
    <s v="Dhanya Iyer"/>
    <s v="Operations"/>
    <n v="3"/>
    <n v="68.95"/>
    <n v="0"/>
    <n v="0"/>
    <n v="206.85"/>
    <n v="173.67"/>
    <n v="33.18"/>
    <n v="0.16040609137055839"/>
    <x v="0"/>
    <x v="1"/>
    <x v="1"/>
    <x v="600"/>
    <x v="2"/>
    <s v="Weekday"/>
  </r>
  <r>
    <s v="INV101852"/>
    <x v="27"/>
    <s v="CUST0509"/>
    <s v="Harini Chandran"/>
    <x v="0"/>
    <s v="PRD114"/>
    <x v="37"/>
    <x v="3"/>
    <x v="82"/>
    <s v="FreshMart Tiruppur Market"/>
    <x v="0"/>
    <n v="5001334"/>
    <n v="1.5821178909466955E-4"/>
    <s v="EMP0288"/>
    <s v="Chitra Selvam"/>
    <s v="Sales"/>
    <n v="4"/>
    <n v="208.23"/>
    <n v="5"/>
    <n v="41.65"/>
    <n v="791.27"/>
    <n v="633.12"/>
    <n v="158.15"/>
    <n v="0.19986856572345724"/>
    <x v="0"/>
    <x v="1"/>
    <x v="1"/>
    <x v="119"/>
    <x v="0"/>
    <s v="Weekday"/>
  </r>
  <r>
    <s v="INV101853"/>
    <x v="241"/>
    <s v="CUST0204"/>
    <s v="Mala Achari"/>
    <x v="0"/>
    <s v="PRD099"/>
    <x v="72"/>
    <x v="4"/>
    <x v="68"/>
    <s v="FreshMart Kochi Bypass"/>
    <x v="0"/>
    <n v="4616552"/>
    <n v="4.87264088003341E-4"/>
    <s v="EMP0317"/>
    <s v="Umesh Sharma"/>
    <s v="HR"/>
    <n v="6"/>
    <n v="416.57"/>
    <n v="10"/>
    <n v="249.94"/>
    <n v="2249.48"/>
    <n v="2084.8200000000002"/>
    <n v="164.66"/>
    <n v="7.3199139356651316E-2"/>
    <x v="0"/>
    <x v="1"/>
    <x v="1"/>
    <x v="450"/>
    <x v="0"/>
    <s v="Weekday"/>
  </r>
  <r>
    <s v="INV101863"/>
    <x v="191"/>
    <s v="CUST0654"/>
    <s v="Gokul Sekar"/>
    <x v="0"/>
    <s v="PRD055"/>
    <x v="103"/>
    <x v="5"/>
    <x v="92"/>
    <s v="FreshMart Erode Central"/>
    <x v="0"/>
    <n v="983222"/>
    <n v="5.9980350317629186E-4"/>
    <s v="EMP0133"/>
    <s v="Deepak Naicker"/>
    <s v="Sales"/>
    <n v="4"/>
    <n v="142.44999999999999"/>
    <n v="10"/>
    <n v="56.98"/>
    <n v="589.74"/>
    <n v="382.8"/>
    <n v="206.94"/>
    <n v="0.35090039678502388"/>
    <x v="0"/>
    <x v="1"/>
    <x v="2"/>
    <x v="601"/>
    <x v="2"/>
    <s v="Weekend"/>
  </r>
  <r>
    <s v="INV101868"/>
    <x v="262"/>
    <s v="CUST0477"/>
    <s v="Malathi Gupta"/>
    <x v="0"/>
    <s v="PRD016"/>
    <x v="34"/>
    <x v="0"/>
    <x v="95"/>
    <s v="FreshMart Erode Heights"/>
    <x v="0"/>
    <n v="486040"/>
    <n v="6.331577647930212E-4"/>
    <s v="EMP0271"/>
    <s v="Dhanush Gounder"/>
    <s v="Inventory"/>
    <n v="5"/>
    <n v="66.900000000000006"/>
    <n v="20"/>
    <n v="66.900000000000006"/>
    <n v="307.74"/>
    <n v="240.75"/>
    <n v="66.989999999999995"/>
    <n v="0.21768375901735229"/>
    <x v="0"/>
    <x v="1"/>
    <x v="1"/>
    <x v="602"/>
    <x v="3"/>
    <s v="Weekend"/>
  </r>
  <r>
    <s v="INV101869"/>
    <x v="90"/>
    <s v="CUST0614"/>
    <s v="Hari Gounder"/>
    <x v="1"/>
    <s v="PRD080"/>
    <x v="106"/>
    <x v="2"/>
    <x v="18"/>
    <s v="FreshMart Mysuru Junction"/>
    <x v="0"/>
    <n v="2561982"/>
    <n v="3.228477015060996E-4"/>
    <s v="EMP0265"/>
    <s v="Padma Subramaniam"/>
    <s v="Operations"/>
    <n v="3"/>
    <n v="275.70999999999998"/>
    <n v="0"/>
    <n v="0"/>
    <n v="827.13"/>
    <n v="618.9"/>
    <n v="208.23"/>
    <n v="0.25175002720249534"/>
    <x v="0"/>
    <x v="1"/>
    <x v="1"/>
    <x v="603"/>
    <x v="2"/>
    <s v="Weekday"/>
  </r>
  <r>
    <s v="INV101870"/>
    <x v="106"/>
    <s v="CUST0334"/>
    <s v="Anitha Kumar"/>
    <x v="1"/>
    <s v="PRD053"/>
    <x v="50"/>
    <x v="5"/>
    <x v="107"/>
    <s v="FreshMart Nagpur Colony"/>
    <x v="1"/>
    <n v="2297282"/>
    <n v="2.6308045768869473E-4"/>
    <s v="EMP0035"/>
    <s v="Kavya Nathan"/>
    <s v="HR"/>
    <n v="2"/>
    <n v="262.77"/>
    <n v="0"/>
    <n v="0"/>
    <n v="604.37"/>
    <n v="389.28"/>
    <n v="215.09"/>
    <n v="0.35589125866604893"/>
    <x v="0"/>
    <x v="1"/>
    <x v="1"/>
    <x v="103"/>
    <x v="0"/>
    <s v="Weekend"/>
  </r>
  <r>
    <s v="INV101875"/>
    <x v="96"/>
    <s v="CUST0043"/>
    <s v="Jagan Reddy"/>
    <x v="2"/>
    <s v="PRD102"/>
    <x v="136"/>
    <x v="4"/>
    <x v="87"/>
    <s v="FreshMart Ahmedabad Hub"/>
    <x v="1"/>
    <n v="817396"/>
    <n v="1.9590504480080646E-3"/>
    <s v="EMP0149"/>
    <s v="Venkat Nathan"/>
    <s v="Billing"/>
    <n v="4"/>
    <n v="400.33"/>
    <n v="0"/>
    <n v="0"/>
    <n v="1601.32"/>
    <n v="1363.6"/>
    <n v="237.72"/>
    <n v="0.14845252666550096"/>
    <x v="0"/>
    <x v="1"/>
    <x v="1"/>
    <x v="405"/>
    <x v="0"/>
    <s v="Weekday"/>
  </r>
  <r>
    <s v="INV101886"/>
    <x v="283"/>
    <s v="CUST0610"/>
    <s v="Gokul Chettiar"/>
    <x v="0"/>
    <s v="PRD091"/>
    <x v="101"/>
    <x v="8"/>
    <x v="70"/>
    <s v="FreshMart Hyderabad Main Road"/>
    <x v="0"/>
    <n v="970105"/>
    <n v="3.5512856855701184E-3"/>
    <s v="EMP0308"/>
    <s v="Thenmozhi Selvam"/>
    <s v="Cashier"/>
    <n v="8"/>
    <n v="430.64"/>
    <n v="0"/>
    <n v="0"/>
    <n v="3445.12"/>
    <n v="2412.56"/>
    <n v="1032.56"/>
    <n v="0.29971670072450307"/>
    <x v="0"/>
    <x v="1"/>
    <x v="0"/>
    <x v="339"/>
    <x v="1"/>
    <s v="Weekday"/>
  </r>
  <r>
    <s v="INV101893"/>
    <x v="209"/>
    <s v="CUST0510"/>
    <s v="Esha Nair"/>
    <x v="2"/>
    <s v="PRD020"/>
    <x v="80"/>
    <x v="0"/>
    <x v="42"/>
    <s v="FreshMart Madurai Colony"/>
    <x v="0"/>
    <n v="2169082"/>
    <n v="4.1464545830909112E-5"/>
    <s v="EMP0285"/>
    <s v="Lalitha Murugan"/>
    <s v="Store Manager"/>
    <n v="1"/>
    <n v="99.93"/>
    <n v="10"/>
    <n v="9.99"/>
    <n v="89.94"/>
    <n v="86.05"/>
    <n v="3.89"/>
    <n v="4.3251056259728714E-2"/>
    <x v="0"/>
    <x v="1"/>
    <x v="2"/>
    <x v="191"/>
    <x v="0"/>
    <s v="Weekday"/>
  </r>
  <r>
    <s v="INV101914"/>
    <x v="232"/>
    <s v="CUST0415"/>
    <s v="Bharath Devi"/>
    <x v="0"/>
    <s v="PRD124"/>
    <x v="22"/>
    <x v="6"/>
    <x v="7"/>
    <s v="FreshMart Hyderabad Crossing"/>
    <x v="0"/>
    <n v="789602"/>
    <n v="1.4613691454682233E-3"/>
    <s v="EMP0350"/>
    <s v="Uma Pandian"/>
    <s v="Cashier"/>
    <n v="8"/>
    <n v="139.36000000000001"/>
    <n v="10"/>
    <n v="111.49"/>
    <n v="1153.9000000000001"/>
    <n v="871.36"/>
    <n v="282.54000000000002"/>
    <n v="0.24485657335990987"/>
    <x v="0"/>
    <x v="1"/>
    <x v="1"/>
    <x v="387"/>
    <x v="1"/>
    <s v="Weekend"/>
  </r>
  <r>
    <s v="INV101917"/>
    <x v="234"/>
    <s v="CUST0180"/>
    <s v="Nandhini Gupta"/>
    <x v="1"/>
    <s v="PRD092"/>
    <x v="59"/>
    <x v="8"/>
    <x v="152"/>
    <s v="FreshMart Kolkata Main Road"/>
    <x v="3"/>
    <n v="513656"/>
    <n v="1.309903904558693E-3"/>
    <s v="EMP0019"/>
    <s v="Missing Employee Name"/>
    <s v="Sales"/>
    <n v="3"/>
    <n v="224.28"/>
    <n v="0"/>
    <n v="0"/>
    <n v="672.84"/>
    <n v="577.16999999999996"/>
    <n v="95.67"/>
    <n v="0.14218833600856073"/>
    <x v="0"/>
    <x v="1"/>
    <x v="2"/>
    <x v="604"/>
    <x v="0"/>
    <s v="Weekday"/>
  </r>
  <r>
    <s v="INV101923"/>
    <x v="208"/>
    <s v="CUST0200"/>
    <s v="Karthik Achari"/>
    <x v="0"/>
    <s v="PRD010"/>
    <x v="127"/>
    <x v="9"/>
    <x v="34"/>
    <s v="FreshMart Kochi Circle"/>
    <x v="0"/>
    <n v="4405163"/>
    <n v="1.6218242094560406E-4"/>
    <s v="EMP0290"/>
    <s v="Balamurugan Iyer"/>
    <s v="Operations"/>
    <n v="4"/>
    <n v="194.14"/>
    <n v="20"/>
    <n v="155.31"/>
    <n v="714.44"/>
    <n v="430.4"/>
    <n v="284.04000000000002"/>
    <n v="0.39757012485303173"/>
    <x v="0"/>
    <x v="1"/>
    <x v="1"/>
    <x v="449"/>
    <x v="1"/>
    <s v="Weekend"/>
  </r>
  <r>
    <s v="INV101928"/>
    <x v="117"/>
    <s v="CUST0078"/>
    <s v="Eswari Balan"/>
    <x v="1"/>
    <s v="PRD080"/>
    <x v="106"/>
    <x v="2"/>
    <x v="27"/>
    <s v="FreshMart Madurai Circle"/>
    <x v="0"/>
    <n v="2005131"/>
    <n v="2.7500447601677892E-4"/>
    <s v="EMP0068"/>
    <s v="Manoj Subramaniam"/>
    <s v="Sales"/>
    <n v="2"/>
    <n v="275.70999999999998"/>
    <n v="0"/>
    <n v="0"/>
    <n v="551.41999999999996"/>
    <n v="412.6"/>
    <n v="138.82"/>
    <n v="0.2517500272024954"/>
    <x v="0"/>
    <x v="1"/>
    <x v="1"/>
    <x v="155"/>
    <x v="2"/>
    <s v="Weekday"/>
  </r>
  <r>
    <s v="INV101933"/>
    <x v="35"/>
    <s v="CUST0677"/>
    <s v="Kamala Naidu"/>
    <x v="0"/>
    <s v="PRD145"/>
    <x v="145"/>
    <x v="10"/>
    <x v="9"/>
    <s v="FreshMart Hyderabad Heights"/>
    <x v="0"/>
    <n v="967200"/>
    <n v="1.6387096774193549E-3"/>
    <s v="EMP0064"/>
    <s v="Sanjay Venkataraman"/>
    <s v="Cashier"/>
    <n v="4"/>
    <n v="396.24"/>
    <n v="0"/>
    <n v="0"/>
    <n v="1584.96"/>
    <n v="1131.96"/>
    <n v="453"/>
    <n v="0.28581162931556631"/>
    <x v="0"/>
    <x v="1"/>
    <x v="1"/>
    <x v="423"/>
    <x v="2"/>
    <s v="Weekday"/>
  </r>
  <r>
    <s v="INV101935"/>
    <x v="15"/>
    <s v="CUST0276"/>
    <s v="Padma Balan"/>
    <x v="2"/>
    <s v="PRD111"/>
    <x v="3"/>
    <x v="3"/>
    <x v="57"/>
    <s v="FreshMart Hyderabad Extension"/>
    <x v="0"/>
    <n v="2273658"/>
    <n v="1.140321015737635E-4"/>
    <s v="EMP0332"/>
    <s v="Udhay Gounder"/>
    <s v="Cashier"/>
    <n v="1"/>
    <n v="225.45"/>
    <n v="0"/>
    <n v="0"/>
    <n v="259.27"/>
    <n v="190.9"/>
    <n v="68.37"/>
    <n v="0.26370193234851702"/>
    <x v="0"/>
    <x v="1"/>
    <x v="1"/>
    <x v="149"/>
    <x v="0"/>
    <s v="Weekend"/>
  </r>
  <r>
    <s v="INV101936"/>
    <x v="266"/>
    <s v="CUST0686"/>
    <s v="Hemalatha Balan"/>
    <x v="0"/>
    <s v="PRD034"/>
    <x v="84"/>
    <x v="1"/>
    <x v="86"/>
    <s v="FreshMart Chennai Junction"/>
    <x v="0"/>
    <n v="544019"/>
    <n v="1.1185271102663694E-3"/>
    <s v="EMP0157"/>
    <s v="Elango Velan"/>
    <s v="Cashier"/>
    <n v="6"/>
    <n v="126.77"/>
    <n v="20"/>
    <n v="152.12"/>
    <n v="608.5"/>
    <n v="584.1"/>
    <n v="24.4"/>
    <n v="4.0098603122432207E-2"/>
    <x v="0"/>
    <x v="0"/>
    <x v="2"/>
    <x v="591"/>
    <x v="2"/>
    <s v="Weekday"/>
  </r>
  <r>
    <s v="INV101944"/>
    <x v="273"/>
    <s v="CUST0346"/>
    <s v="Thenmozhi Devi"/>
    <x v="0"/>
    <s v="PRD150"/>
    <x v="51"/>
    <x v="10"/>
    <x v="49"/>
    <s v="FreshMart Mysuru Main Road"/>
    <x v="0"/>
    <n v="4458567"/>
    <n v="1.3149292138034486E-4"/>
    <s v="EMP0270"/>
    <s v="Priya Venkataraman"/>
    <s v="Operations"/>
    <n v="3"/>
    <n v="244.28"/>
    <n v="20"/>
    <n v="146.57"/>
    <n v="586.27"/>
    <n v="474.18"/>
    <n v="112.09"/>
    <n v="0.19119177170928073"/>
    <x v="0"/>
    <x v="1"/>
    <x v="1"/>
    <x v="605"/>
    <x v="2"/>
    <s v="Weekday"/>
  </r>
  <r>
    <s v="INV101945"/>
    <x v="75"/>
    <s v="CUST0568"/>
    <s v="Hemalatha Menon"/>
    <x v="0"/>
    <s v="PRD051"/>
    <x v="43"/>
    <x v="5"/>
    <x v="78"/>
    <s v="FreshMart Mumbai Extension"/>
    <x v="1"/>
    <n v="520137"/>
    <n v="2.0632448758692423E-3"/>
    <s v="EMP0155"/>
    <s v="Vijay Chandran"/>
    <s v="Cashier"/>
    <n v="7"/>
    <n v="153.31"/>
    <n v="0"/>
    <n v="0"/>
    <n v="1073.17"/>
    <n v="789.6"/>
    <n v="283.57"/>
    <n v="0.26423586197899679"/>
    <x v="0"/>
    <x v="1"/>
    <x v="0"/>
    <x v="77"/>
    <x v="2"/>
    <s v="Weekday"/>
  </r>
  <r>
    <s v="INV101954"/>
    <x v="58"/>
    <s v="CUST0379"/>
    <s v="Aishwarya Pandian"/>
    <x v="1"/>
    <s v="PRD054"/>
    <x v="75"/>
    <x v="5"/>
    <x v="121"/>
    <s v="FreshMart Erode Crossing"/>
    <x v="0"/>
    <n v="794126"/>
    <n v="6.6760186670629092E-4"/>
    <s v="EMP0031"/>
    <s v="Ramesh Iyer"/>
    <s v="Cashier"/>
    <n v="1"/>
    <n v="530.16"/>
    <n v="0"/>
    <n v="0"/>
    <n v="530.16"/>
    <n v="379.19"/>
    <n v="150.97"/>
    <n v="0.28476309038780745"/>
    <x v="0"/>
    <x v="1"/>
    <x v="2"/>
    <x v="257"/>
    <x v="2"/>
    <s v="Weekday"/>
  </r>
  <r>
    <s v="INV101965"/>
    <x v="206"/>
    <s v="CUST0338"/>
    <s v="Mala Pillai"/>
    <x v="2"/>
    <s v="PRD022"/>
    <x v="10"/>
    <x v="0"/>
    <x v="21"/>
    <s v="FreshMart Coimbatore Main Road"/>
    <x v="0"/>
    <n v="456496"/>
    <n v="2.8519198415758299E-3"/>
    <s v="EMP0304"/>
    <s v="Deepa Menon"/>
    <s v="Billing"/>
    <n v="3"/>
    <n v="397.22"/>
    <n v="5"/>
    <n v="59.58"/>
    <n v="1301.8900000000001"/>
    <n v="958.11"/>
    <n v="343.78"/>
    <n v="0.26406224796257743"/>
    <x v="0"/>
    <x v="1"/>
    <x v="1"/>
    <x v="375"/>
    <x v="2"/>
    <s v="Weekend"/>
  </r>
  <r>
    <s v="INV101969"/>
    <x v="229"/>
    <s v="CUST0324"/>
    <s v="Tamil Velan"/>
    <x v="0"/>
    <s v="PRD084"/>
    <x v="118"/>
    <x v="8"/>
    <x v="133"/>
    <s v="FreshMart Coimbatore Circle"/>
    <x v="0"/>
    <n v="2118448"/>
    <n v="9.2950594019772963E-4"/>
    <s v="EMP0109"/>
    <s v="Dinesh Chettiar"/>
    <s v="Store Manager"/>
    <n v="7"/>
    <n v="244.61"/>
    <n v="0"/>
    <n v="0"/>
    <n v="1969.11"/>
    <n v="1275.19"/>
    <n v="693.92"/>
    <n v="0.3524028622067838"/>
    <x v="0"/>
    <x v="1"/>
    <x v="1"/>
    <x v="237"/>
    <x v="1"/>
    <s v="Weekend"/>
  </r>
  <r>
    <s v="INV101983"/>
    <x v="153"/>
    <s v="CUST0494"/>
    <s v="Bhavani Reddy"/>
    <x v="0"/>
    <s v="PRD002"/>
    <x v="95"/>
    <x v="9"/>
    <x v="0"/>
    <s v="FreshMart Mysuru Colony"/>
    <x v="0"/>
    <n v="808240"/>
    <n v="2.7943556369395234E-3"/>
    <s v="EMP0172"/>
    <s v="Geetha Naicker"/>
    <s v="Cashier"/>
    <n v="4"/>
    <n v="490.98"/>
    <n v="0"/>
    <n v="0"/>
    <n v="2258.5100000000002"/>
    <n v="1016.2"/>
    <n v="1242.31"/>
    <n v="0.55005733868789597"/>
    <x v="0"/>
    <x v="1"/>
    <x v="2"/>
    <x v="177"/>
    <x v="0"/>
    <s v="Weekend"/>
  </r>
  <r>
    <s v="INV101984"/>
    <x v="46"/>
    <s v="CUST0117"/>
    <s v="Raghav Menon"/>
    <x v="2"/>
    <s v="PRD018"/>
    <x v="0"/>
    <x v="0"/>
    <x v="111"/>
    <s v="FreshMart Nagpur Arcade"/>
    <x v="1"/>
    <n v="1069200"/>
    <n v="8.0050505050505052E-4"/>
    <s v="EMP0133"/>
    <s v="Deepak Naicker"/>
    <s v="Sales"/>
    <n v="4"/>
    <n v="232.58"/>
    <n v="20"/>
    <n v="186.06"/>
    <n v="855.9"/>
    <n v="764.8"/>
    <n v="91.1"/>
    <n v="0.10643766795186353"/>
    <x v="0"/>
    <x v="1"/>
    <x v="0"/>
    <x v="606"/>
    <x v="1"/>
    <s v="Weekend"/>
  </r>
  <r>
    <s v="INV101988"/>
    <x v="167"/>
    <s v="CUST0553"/>
    <s v="Rajesh Varma"/>
    <x v="0"/>
    <s v="PRD048"/>
    <x v="104"/>
    <x v="5"/>
    <x v="38"/>
    <s v="FreshMart Lucknow Extension"/>
    <x v="2"/>
    <n v="562953"/>
    <n v="7.6759516336177261E-4"/>
    <s v="EMP0122"/>
    <s v="Rajesh Chettiar"/>
    <s v="Cashier"/>
    <n v="3"/>
    <n v="169.46"/>
    <n v="15"/>
    <n v="76.260000000000005"/>
    <n v="432.12"/>
    <n v="327.63"/>
    <n v="104.49"/>
    <n v="0.24180783115801166"/>
    <x v="0"/>
    <x v="1"/>
    <x v="2"/>
    <x v="252"/>
    <x v="0"/>
    <s v="Weekday"/>
  </r>
  <r>
    <s v="INV101990"/>
    <x v="6"/>
    <s v="CUST0586"/>
    <s v="Meena Selvam"/>
    <x v="2"/>
    <s v="PRD134"/>
    <x v="129"/>
    <x v="7"/>
    <x v="86"/>
    <s v="FreshMart Chennai Junction"/>
    <x v="0"/>
    <n v="544019"/>
    <n v="1.7911506767226879E-3"/>
    <s v="EMP0157"/>
    <s v="Elango Velan"/>
    <s v="Cashier"/>
    <n v="3"/>
    <n v="353.05"/>
    <n v="20"/>
    <n v="211.83"/>
    <n v="974.42"/>
    <n v="788.4"/>
    <n v="186.02"/>
    <n v="0.19090330658237722"/>
    <x v="0"/>
    <x v="1"/>
    <x v="0"/>
    <x v="331"/>
    <x v="2"/>
    <s v="Weekend"/>
  </r>
  <r>
    <s v="INV101995"/>
    <x v="245"/>
    <s v="CUST0106"/>
    <s v="Sangeetha Sekar"/>
    <x v="0"/>
    <s v="PRD007"/>
    <x v="131"/>
    <x v="9"/>
    <x v="115"/>
    <s v="FreshMart Jaipur Hub"/>
    <x v="2"/>
    <n v="4933324"/>
    <n v="6.8394048313064374E-4"/>
    <s v="EMP0126"/>
    <s v="Anjali Kumar"/>
    <s v="Sales"/>
    <n v="6"/>
    <n v="489"/>
    <n v="0"/>
    <n v="0"/>
    <n v="3374.1"/>
    <n v="1592.64"/>
    <n v="1781.46"/>
    <n v="0.52798079487863436"/>
    <x v="0"/>
    <x v="1"/>
    <x v="1"/>
    <x v="607"/>
    <x v="0"/>
    <s v="Weekend"/>
  </r>
  <r>
    <s v="INV101996"/>
    <x v="197"/>
    <s v="CUST0657"/>
    <s v="Devi Pandian"/>
    <x v="1"/>
    <s v="PRD074"/>
    <x v="2"/>
    <x v="2"/>
    <x v="118"/>
    <s v="FreshMart Tiruppur Bypass"/>
    <x v="0"/>
    <n v="591044"/>
    <n v="3.3294983114624294E-3"/>
    <s v="EMP0060"/>
    <s v="Venkat Gupta"/>
    <s v="Sales"/>
    <n v="5"/>
    <n v="414.29"/>
    <n v="5"/>
    <n v="103.57"/>
    <n v="1967.88"/>
    <n v="1571.3"/>
    <n v="396.58"/>
    <n v="0.20152651584446205"/>
    <x v="0"/>
    <x v="1"/>
    <x v="0"/>
    <x v="336"/>
    <x v="2"/>
    <s v="Weekday"/>
  </r>
  <r>
    <s v="INV101997"/>
    <x v="165"/>
    <s v="CUST0012"/>
    <s v="Meena Gupta"/>
    <x v="2"/>
    <s v="PRD112"/>
    <x v="16"/>
    <x v="3"/>
    <x v="26"/>
    <s v="FreshMart Chennai Gardens"/>
    <x v="0"/>
    <n v="1922335"/>
    <n v="2.6190024111302139E-4"/>
    <s v="EMP0336"/>
    <s v="Sanjay Sharma"/>
    <s v="Billing"/>
    <n v="2"/>
    <n v="251.73"/>
    <n v="0"/>
    <n v="0"/>
    <n v="503.46"/>
    <n v="421.04"/>
    <n v="82.42"/>
    <n v="0.16370714654590238"/>
    <x v="0"/>
    <x v="1"/>
    <x v="0"/>
    <x v="608"/>
    <x v="1"/>
    <s v="Weekday"/>
  </r>
  <r>
    <s v="INV101998"/>
    <x v="217"/>
    <s v="CUST0365"/>
    <s v="Jaya Iyer"/>
    <x v="1"/>
    <s v="PRD054"/>
    <x v="75"/>
    <x v="5"/>
    <x v="10"/>
    <s v="FreshMart Salem Main Road"/>
    <x v="0"/>
    <n v="838760"/>
    <n v="3.6344365491916639E-3"/>
    <s v="EMP0033"/>
    <s v="Geetha Subramaniam"/>
    <s v="Sales"/>
    <n v="5"/>
    <n v="530.16"/>
    <n v="0"/>
    <n v="0"/>
    <n v="3048.42"/>
    <n v="1895.95"/>
    <n v="1152.47"/>
    <n v="0.37805486120678911"/>
    <x v="0"/>
    <x v="1"/>
    <x v="1"/>
    <x v="27"/>
    <x v="1"/>
    <s v="Weekend"/>
  </r>
  <r>
    <s v="INV102005"/>
    <x v="70"/>
    <s v="CUST0330"/>
    <s v="Anand Balan"/>
    <x v="1"/>
    <s v="PRD060"/>
    <x v="114"/>
    <x v="11"/>
    <x v="174"/>
    <s v="FreshMart Patna Circle"/>
    <x v="3"/>
    <n v="2445839"/>
    <n v="7.6035258248805424E-5"/>
    <s v="EMP0194"/>
    <s v="Sangeetha Kumar"/>
    <s v="Cashier"/>
    <n v="3"/>
    <n v="72.930000000000007"/>
    <n v="15"/>
    <n v="32.82"/>
    <n v="185.97"/>
    <n v="162.75"/>
    <n v="23.22"/>
    <n v="0.12485884820132279"/>
    <x v="0"/>
    <x v="1"/>
    <x v="1"/>
    <x v="408"/>
    <x v="1"/>
    <s v="Weekday"/>
  </r>
  <r>
    <s v="INV102009"/>
    <x v="9"/>
    <s v="CUST0618"/>
    <s v="Malathi Naidu"/>
    <x v="0"/>
    <s v="PRD028"/>
    <x v="48"/>
    <x v="1"/>
    <x v="50"/>
    <s v="FreshMart Tiruppur Extension"/>
    <x v="0"/>
    <n v="2203116"/>
    <n v="1.0968283104475661E-3"/>
    <s v="EMP0036"/>
    <s v="Senthil Varma"/>
    <s v="Cashier"/>
    <n v="6"/>
    <n v="389.12"/>
    <n v="10"/>
    <n v="233.47"/>
    <n v="2416.44"/>
    <n v="1859.88"/>
    <n v="556.55999999999995"/>
    <n v="0.2303222922977603"/>
    <x v="0"/>
    <x v="1"/>
    <x v="2"/>
    <x v="455"/>
    <x v="2"/>
    <s v="Weekend"/>
  </r>
  <r>
    <s v="INV102018"/>
    <x v="5"/>
    <s v="CUST0285"/>
    <s v="Aishwarya Gounder"/>
    <x v="1"/>
    <s v="PRD067"/>
    <x v="56"/>
    <x v="11"/>
    <x v="150"/>
    <s v="FreshMart Delhi Crossing"/>
    <x v="2"/>
    <n v="5288856"/>
    <n v="9.7262999786721353E-5"/>
    <s v="EMP0107"/>
    <s v="Sangeetha Devi"/>
    <s v="Sales"/>
    <n v="3"/>
    <n v="186.38"/>
    <n v="20"/>
    <n v="111.83"/>
    <n v="514.41"/>
    <n v="406.98"/>
    <n v="107.43"/>
    <n v="0.20884119671079493"/>
    <x v="0"/>
    <x v="1"/>
    <x v="1"/>
    <x v="568"/>
    <x v="0"/>
    <s v="Weekend"/>
  </r>
  <r>
    <s v="INV102031"/>
    <x v="30"/>
    <s v="CUST0246"/>
    <s v="Udhay Varma"/>
    <x v="0"/>
    <s v="PRD104"/>
    <x v="100"/>
    <x v="4"/>
    <x v="157"/>
    <s v="FreshMart Madurai Point"/>
    <x v="0"/>
    <n v="2213986"/>
    <n v="3.977125419943938E-4"/>
    <s v="EMP0065"/>
    <s v="Kavya Velan"/>
    <s v="Cashier"/>
    <n v="4"/>
    <n v="191.42"/>
    <n v="0"/>
    <n v="0"/>
    <n v="880.53"/>
    <n v="613.67999999999995"/>
    <n v="266.85000000000002"/>
    <n v="0.30305611393138226"/>
    <x v="0"/>
    <x v="1"/>
    <x v="2"/>
    <x v="609"/>
    <x v="3"/>
    <s v="Weekend"/>
  </r>
  <r>
    <s v="INV102064"/>
    <x v="339"/>
    <s v="CUST0468"/>
    <s v="Dinesh Kumar"/>
    <x v="1"/>
    <s v="PRD094"/>
    <x v="109"/>
    <x v="4"/>
    <x v="12"/>
    <s v="FreshMart Erode Circle"/>
    <x v="0"/>
    <n v="4909566"/>
    <n v="1.6425891820173109E-4"/>
    <s v="EMP0321"/>
    <s v="Sundar Velan"/>
    <s v="Cashier"/>
    <n v="3"/>
    <n v="298.68"/>
    <n v="10"/>
    <n v="89.6"/>
    <n v="806.44"/>
    <n v="752.07"/>
    <n v="54.37"/>
    <n v="6.7419770844700161E-2"/>
    <x v="0"/>
    <x v="1"/>
    <x v="0"/>
    <x v="373"/>
    <x v="1"/>
    <s v="Weekday"/>
  </r>
  <r>
    <s v="INV102073"/>
    <x v="293"/>
    <s v="CUST0272"/>
    <s v="Prakash Kumar"/>
    <x v="2"/>
    <s v="PRD037"/>
    <x v="115"/>
    <x v="12"/>
    <x v="175"/>
    <s v="Missing Store"/>
    <x v="0"/>
    <m/>
    <m/>
    <s v="EMP0280"/>
    <s v="Hema Mudaliar"/>
    <s v="Store Manager"/>
    <n v="1"/>
    <n v="245.32"/>
    <n v="15"/>
    <n v="36.799999999999997"/>
    <n v="208.52"/>
    <n v="209.38"/>
    <n v="-0.86"/>
    <n v="-4.1243046230577396E-3"/>
    <x v="0"/>
    <x v="1"/>
    <x v="1"/>
    <x v="134"/>
    <x v="3"/>
    <s v="Weekday"/>
  </r>
  <r>
    <s v="INV102076"/>
    <x v="151"/>
    <s v="CUST0691"/>
    <s v="Chitra Chandran"/>
    <x v="2"/>
    <s v="PRD016"/>
    <x v="34"/>
    <x v="0"/>
    <x v="90"/>
    <s v="FreshMart Mysuru Complex"/>
    <x v="0"/>
    <n v="433000"/>
    <n v="6.3655889145496536E-4"/>
    <s v="EMP0222"/>
    <s v="Poornima Rao"/>
    <s v="Inventory"/>
    <n v="4"/>
    <n v="59.92"/>
    <n v="0"/>
    <n v="0"/>
    <n v="275.63"/>
    <n v="192.6"/>
    <n v="83.03"/>
    <n v="0.30123716576570042"/>
    <x v="0"/>
    <x v="1"/>
    <x v="1"/>
    <x v="419"/>
    <x v="0"/>
    <s v="Weekend"/>
  </r>
  <r>
    <s v="INV102077"/>
    <x v="186"/>
    <s v="CUST0421"/>
    <s v="Karthik Devi"/>
    <x v="2"/>
    <s v="PRD047"/>
    <x v="52"/>
    <x v="5"/>
    <x v="170"/>
    <s v="FreshMart Surat Nagar"/>
    <x v="1"/>
    <n v="767131"/>
    <n v="2.2747353450714414E-3"/>
    <s v="EMP0269"/>
    <s v="Devi Sharma"/>
    <s v="Billing"/>
    <n v="4"/>
    <n v="474.19"/>
    <n v="20"/>
    <n v="379.35"/>
    <n v="1745.02"/>
    <n v="1375.56"/>
    <n v="369.46"/>
    <n v="0.21172250174783097"/>
    <x v="0"/>
    <x v="1"/>
    <x v="2"/>
    <x v="404"/>
    <x v="1"/>
    <s v="Weekend"/>
  </r>
  <r>
    <s v="INV102082"/>
    <x v="266"/>
    <s v="CUST0443"/>
    <s v="Suresh Naicker"/>
    <x v="2"/>
    <s v="PRD102"/>
    <x v="136"/>
    <x v="4"/>
    <x v="137"/>
    <s v="FreshMart Surat Arcade"/>
    <x v="1"/>
    <n v="1016387"/>
    <n v="7.0897207461331172E-4"/>
    <s v="EMP0038"/>
    <s v="Yamuna Achari"/>
    <s v="Inventory"/>
    <n v="2"/>
    <n v="400.33"/>
    <n v="10"/>
    <n v="80.069999999999993"/>
    <n v="720.59"/>
    <n v="681.8"/>
    <n v="38.79"/>
    <n v="5.3830888577415727E-2"/>
    <x v="0"/>
    <x v="1"/>
    <x v="1"/>
    <x v="345"/>
    <x v="2"/>
    <s v="Weekday"/>
  </r>
  <r>
    <s v="INV102088"/>
    <x v="257"/>
    <s v="CUST0684"/>
    <s v="Missing Customer Name"/>
    <x v="0"/>
    <s v="PRD019"/>
    <x v="35"/>
    <x v="0"/>
    <x v="83"/>
    <s v="FreshMart Pune Enclave"/>
    <x v="1"/>
    <n v="2124862"/>
    <n v="1.3606060064135928E-3"/>
    <s v="EMP0196"/>
    <s v="Elango Sekar"/>
    <s v="Operations"/>
    <n v="6"/>
    <n v="481.85"/>
    <n v="0"/>
    <n v="0"/>
    <n v="2891.1"/>
    <n v="2280.48"/>
    <n v="610.62"/>
    <n v="0.2112068070976445"/>
    <x v="0"/>
    <x v="1"/>
    <x v="1"/>
    <x v="549"/>
    <x v="2"/>
    <s v="Weekday"/>
  </r>
  <r>
    <s v="INV102095"/>
    <x v="199"/>
    <s v="CUST0157"/>
    <s v="Prasath Chettiar"/>
    <x v="0"/>
    <s v="PRD096"/>
    <x v="132"/>
    <x v="4"/>
    <x v="117"/>
    <s v="FreshMart Mumbai Towers"/>
    <x v="1"/>
    <n v="427159"/>
    <n v="3.5842391240732373E-3"/>
    <s v="EMP0047"/>
    <s v="Sundar Gounder"/>
    <s v="Store Manager"/>
    <n v="7"/>
    <n v="218.72"/>
    <n v="0"/>
    <n v="0"/>
    <n v="1531.04"/>
    <n v="1191.4000000000001"/>
    <n v="339.64"/>
    <n v="0.22183613752743234"/>
    <x v="0"/>
    <x v="1"/>
    <x v="1"/>
    <x v="355"/>
    <x v="0"/>
    <s v="Weekday"/>
  </r>
  <r>
    <s v="INV102097"/>
    <x v="120"/>
    <s v="CUST0105"/>
    <s v="Revathi Sekar"/>
    <x v="1"/>
    <s v="PRD053"/>
    <x v="50"/>
    <x v="5"/>
    <x v="76"/>
    <s v="FreshMart Delhi Towers"/>
    <x v="2"/>
    <n v="808195"/>
    <n v="6.3563867630955404E-4"/>
    <s v="EMP0293"/>
    <s v="Jaya Gounder"/>
    <s v="Cashier"/>
    <n v="2"/>
    <n v="262.77"/>
    <n v="15"/>
    <n v="78.83"/>
    <n v="513.72"/>
    <n v="389.28"/>
    <n v="124.44"/>
    <n v="0.24223312310207892"/>
    <x v="0"/>
    <x v="1"/>
    <x v="1"/>
    <x v="610"/>
    <x v="0"/>
    <s v="Weekend"/>
  </r>
  <r>
    <s v="INV102098"/>
    <x v="220"/>
    <s v="CUST0233"/>
    <s v="Deepa Achari"/>
    <x v="2"/>
    <s v="PRD138"/>
    <x v="134"/>
    <x v="7"/>
    <x v="11"/>
    <s v="FreshMart Tiruppur Heights"/>
    <x v="0"/>
    <n v="2525315"/>
    <n v="6.0633227933940914E-4"/>
    <s v="EMP0007"/>
    <s v="Udhay Selvam"/>
    <s v="Billing"/>
    <n v="4"/>
    <n v="416.08"/>
    <n v="20"/>
    <n v="332.86"/>
    <n v="1531.18"/>
    <n v="1278.56"/>
    <n v="252.62"/>
    <n v="0.16498386865032197"/>
    <x v="0"/>
    <x v="1"/>
    <x v="2"/>
    <x v="611"/>
    <x v="2"/>
    <s v="Weekend"/>
  </r>
  <r>
    <s v="INV102112"/>
    <x v="56"/>
    <s v="CUST0535"/>
    <s v="Sundar Venkataraman"/>
    <x v="2"/>
    <s v="PRD027"/>
    <x v="17"/>
    <x v="1"/>
    <x v="106"/>
    <s v="FreshMart Bengaluru Nagar"/>
    <x v="0"/>
    <n v="517547"/>
    <n v="1.07592160711974E-3"/>
    <s v="EMP0228"/>
    <s v="Poornima Naidu"/>
    <s v="Sales"/>
    <n v="4"/>
    <n v="139.21"/>
    <n v="0"/>
    <n v="0"/>
    <n v="556.84"/>
    <n v="427.96"/>
    <n v="128.88"/>
    <n v="0.23144889016593634"/>
    <x v="0"/>
    <x v="1"/>
    <x v="1"/>
    <x v="612"/>
    <x v="1"/>
    <s v="Weekday"/>
  </r>
  <r>
    <s v="INV102126"/>
    <x v="270"/>
    <s v="CUST0588"/>
    <s v="Arun Menon"/>
    <x v="2"/>
    <s v="PRD100"/>
    <x v="142"/>
    <x v="4"/>
    <x v="18"/>
    <s v="FreshMart Mysuru Junction"/>
    <x v="0"/>
    <n v="2561982"/>
    <n v="1.1336925864428399E-4"/>
    <s v="EMP0265"/>
    <s v="Padma Subramaniam"/>
    <s v="Operations"/>
    <n v="1"/>
    <n v="290.45"/>
    <n v="0"/>
    <n v="0"/>
    <n v="290.45"/>
    <n v="237.89"/>
    <n v="52.56"/>
    <n v="0.18096057841280772"/>
    <x v="0"/>
    <x v="1"/>
    <x v="0"/>
    <x v="98"/>
    <x v="2"/>
    <s v="Weekday"/>
  </r>
  <r>
    <s v="INV102129"/>
    <x v="104"/>
    <s v="CUST0406"/>
    <s v="Gopal Naidu"/>
    <x v="0"/>
    <s v="PRD085"/>
    <x v="117"/>
    <x v="8"/>
    <x v="73"/>
    <s v="FreshMart Hyderabad Market"/>
    <x v="0"/>
    <n v="1996693"/>
    <n v="5.3804465684008504E-4"/>
    <s v="EMP0051"/>
    <s v="Thenmozhi Prabhu"/>
    <s v="Billing"/>
    <n v="3"/>
    <n v="447.63"/>
    <n v="20"/>
    <n v="268.58"/>
    <n v="1074.31"/>
    <n v="1008.21"/>
    <n v="66.099999999999994"/>
    <n v="6.1527864396682522E-2"/>
    <x v="0"/>
    <x v="1"/>
    <x v="1"/>
    <x v="395"/>
    <x v="0"/>
    <s v="Weekday"/>
  </r>
  <r>
    <s v="INV102131"/>
    <x v="155"/>
    <s v="CUST0540"/>
    <s v="Thenmozhi Naicker"/>
    <x v="0"/>
    <s v="PRD049"/>
    <x v="126"/>
    <x v="5"/>
    <x v="175"/>
    <s v="Missing Store"/>
    <x v="0"/>
    <m/>
    <m/>
    <s v="EMP0157"/>
    <s v="Elango Velan"/>
    <s v="Cashier"/>
    <n v="3"/>
    <n v="465.22"/>
    <n v="0"/>
    <n v="0"/>
    <n v="1395.66"/>
    <n v="926.82"/>
    <n v="468.84"/>
    <n v="0.33592708825931811"/>
    <x v="0"/>
    <x v="1"/>
    <x v="1"/>
    <x v="44"/>
    <x v="1"/>
    <s v="Weekday"/>
  </r>
  <r>
    <s v="INV102136"/>
    <x v="80"/>
    <s v="CUST0230"/>
    <s v="Thenmozhi Menon"/>
    <x v="1"/>
    <s v="PRD033"/>
    <x v="13"/>
    <x v="1"/>
    <x v="134"/>
    <s v="FreshMart Mumbai Enclave"/>
    <x v="1"/>
    <n v="529374"/>
    <n v="4.7231258051963265E-4"/>
    <s v="EMP0188"/>
    <s v="Elango Nathan"/>
    <s v="Store Manager"/>
    <n v="1"/>
    <n v="217.42"/>
    <n v="0"/>
    <n v="0"/>
    <n v="250.03"/>
    <n v="177.03"/>
    <n v="73"/>
    <n v="0.29196496420429546"/>
    <x v="0"/>
    <x v="1"/>
    <x v="1"/>
    <x v="26"/>
    <x v="2"/>
    <s v="Weekend"/>
  </r>
  <r>
    <s v="INV102140"/>
    <x v="290"/>
    <s v="CUST0370"/>
    <s v="Jaya Naicker"/>
    <x v="0"/>
    <s v="PRD102"/>
    <x v="136"/>
    <x v="4"/>
    <x v="141"/>
    <s v="FreshMart Chandigarh Hub"/>
    <x v="2"/>
    <n v="4533328"/>
    <n v="4.7472849968058781E-4"/>
    <s v="EMP0343"/>
    <s v="Kishore Velan"/>
    <s v="Inventory"/>
    <n v="6"/>
    <n v="421.98"/>
    <n v="15"/>
    <n v="379.78"/>
    <n v="2152.1"/>
    <n v="2045.4"/>
    <n v="106.7"/>
    <n v="4.9579480507411372E-2"/>
    <x v="0"/>
    <x v="1"/>
    <x v="1"/>
    <x v="530"/>
    <x v="1"/>
    <s v="Weekday"/>
  </r>
  <r>
    <s v="INV102162"/>
    <x v="232"/>
    <s v="CUST0359"/>
    <s v="Manoj Naidu"/>
    <x v="2"/>
    <s v="PRD023"/>
    <x v="102"/>
    <x v="0"/>
    <x v="118"/>
    <s v="FreshMart Tiruppur Bypass"/>
    <x v="0"/>
    <n v="591044"/>
    <n v="6.6595718762054942E-4"/>
    <s v="EMP0060"/>
    <s v="Venkat Gupta"/>
    <s v="Sales"/>
    <n v="1"/>
    <n v="342.27"/>
    <n v="0"/>
    <n v="0"/>
    <n v="393.61"/>
    <n v="266.10000000000002"/>
    <n v="127.51"/>
    <n v="0.32395010289372728"/>
    <x v="0"/>
    <x v="1"/>
    <x v="1"/>
    <x v="26"/>
    <x v="2"/>
    <s v="Weekend"/>
  </r>
  <r>
    <s v="INV102168"/>
    <x v="215"/>
    <s v="CUST0009"/>
    <s v="Mani Nair"/>
    <x v="2"/>
    <s v="PRD056"/>
    <x v="54"/>
    <x v="5"/>
    <x v="113"/>
    <s v="FreshMart Bengaluru Enclave"/>
    <x v="0"/>
    <n v="569084"/>
    <n v="2.4264431964349724E-3"/>
    <s v="EMP0058"/>
    <s v="Senthil Raj"/>
    <s v="Cashier"/>
    <n v="4"/>
    <n v="333.54"/>
    <n v="10"/>
    <n v="133.41999999999999"/>
    <n v="1380.85"/>
    <n v="953.72"/>
    <n v="427.13"/>
    <n v="0.3093239671217004"/>
    <x v="0"/>
    <x v="1"/>
    <x v="1"/>
    <x v="365"/>
    <x v="0"/>
    <s v="Weekend"/>
  </r>
  <r>
    <s v="INV102172"/>
    <x v="75"/>
    <s v="CUST0174"/>
    <s v="Yogesh Sharma"/>
    <x v="1"/>
    <s v="PRD061"/>
    <x v="130"/>
    <x v="11"/>
    <x v="71"/>
    <s v="FreshMart Nagpur Central"/>
    <x v="1"/>
    <n v="590020"/>
    <n v="5.4001559269177318E-4"/>
    <s v="EMP0344"/>
    <s v="Meena Kumar"/>
    <s v="Sales"/>
    <n v="1"/>
    <n v="318.62"/>
    <n v="0"/>
    <n v="0"/>
    <n v="318.62"/>
    <n v="221.72"/>
    <n v="96.9"/>
    <n v="0.30412403490050843"/>
    <x v="0"/>
    <x v="1"/>
    <x v="2"/>
    <x v="551"/>
    <x v="2"/>
    <s v="Weekday"/>
  </r>
  <r>
    <s v="INV102173"/>
    <x v="238"/>
    <s v="CUST0686"/>
    <s v="Hemalatha Balan"/>
    <x v="0"/>
    <s v="PRD098"/>
    <x v="94"/>
    <x v="4"/>
    <x v="72"/>
    <s v="FreshMart Ahmedabad Heights"/>
    <x v="1"/>
    <n v="442084"/>
    <n v="5.7000479546873443E-4"/>
    <s v="EMP0239"/>
    <s v="Hariharan Gounder"/>
    <s v="Billing"/>
    <n v="3"/>
    <n v="93.33"/>
    <n v="10"/>
    <n v="28"/>
    <n v="251.99"/>
    <n v="207.27"/>
    <n v="44.72"/>
    <n v="0.1774673598158657"/>
    <x v="0"/>
    <x v="1"/>
    <x v="2"/>
    <x v="274"/>
    <x v="2"/>
    <s v="Weekday"/>
  </r>
  <r>
    <s v="INV102188"/>
    <x v="129"/>
    <s v="CUST0419"/>
    <s v="Prasath Varma"/>
    <x v="1"/>
    <s v="PRD022"/>
    <x v="10"/>
    <x v="0"/>
    <x v="20"/>
    <s v="FreshMart Erode Colony"/>
    <x v="0"/>
    <n v="568216"/>
    <n v="2.1705830177256536E-3"/>
    <s v="EMP0208"/>
    <s v="Devi Reddy"/>
    <s v="Inventory"/>
    <n v="3"/>
    <n v="397.22"/>
    <n v="10"/>
    <n v="119.17"/>
    <n v="1233.3599999999999"/>
    <n v="958.11"/>
    <n v="275.25"/>
    <n v="0.22317085035999223"/>
    <x v="0"/>
    <x v="1"/>
    <x v="2"/>
    <x v="523"/>
    <x v="0"/>
    <s v="Weekend"/>
  </r>
  <r>
    <s v="INV102192"/>
    <x v="315"/>
    <s v="CUST0507"/>
    <s v="Kamala Iyer"/>
    <x v="1"/>
    <s v="PRD012"/>
    <x v="61"/>
    <x v="9"/>
    <x v="171"/>
    <s v="FreshMart Ahmedabad Square"/>
    <x v="1"/>
    <n v="4200752"/>
    <n v="1.1598399524656538E-4"/>
    <s v="EMP0080"/>
    <s v="Charulatha Balan"/>
    <s v="Sales"/>
    <n v="1"/>
    <n v="541.35"/>
    <n v="10"/>
    <n v="54.13"/>
    <n v="487.22"/>
    <n v="336.4"/>
    <n v="150.82"/>
    <n v="0.3095521530314847"/>
    <x v="0"/>
    <x v="1"/>
    <x v="1"/>
    <x v="262"/>
    <x v="1"/>
    <s v="Weekday"/>
  </r>
  <r>
    <s v="INV102193"/>
    <x v="130"/>
    <s v="CUST0270"/>
    <s v="Banu Venkataraman"/>
    <x v="0"/>
    <s v="PRD029"/>
    <x v="11"/>
    <x v="1"/>
    <x v="105"/>
    <s v="FreshMart Kanpur Gardens"/>
    <x v="2"/>
    <n v="2474333"/>
    <n v="1.2773785905130796E-3"/>
    <s v="EMP0220"/>
    <s v="Ramesh Pillai"/>
    <s v="Operations"/>
    <n v="8"/>
    <n v="343.55"/>
    <n v="0"/>
    <n v="0"/>
    <n v="3160.66"/>
    <n v="2089.7600000000002"/>
    <n v="1070.9000000000001"/>
    <n v="0.3388216385185373"/>
    <x v="0"/>
    <x v="1"/>
    <x v="1"/>
    <x v="53"/>
    <x v="1"/>
    <s v="Weekend"/>
  </r>
  <r>
    <s v="INV102196"/>
    <x v="220"/>
    <s v="CUST0043"/>
    <s v="Jagan Reddy"/>
    <x v="2"/>
    <s v="PRD055"/>
    <x v="103"/>
    <x v="5"/>
    <x v="114"/>
    <s v="FreshMart Bengaluru Junction"/>
    <x v="0"/>
    <n v="4116030"/>
    <n v="1.1189179865064151E-4"/>
    <s v="EMP0163"/>
    <s v="Revathi Raj"/>
    <s v="Cashier"/>
    <n v="4"/>
    <n v="125.15"/>
    <n v="20"/>
    <n v="100.12"/>
    <n v="460.55"/>
    <n v="382.8"/>
    <n v="77.75"/>
    <n v="0.16881988926283792"/>
    <x v="0"/>
    <x v="1"/>
    <x v="2"/>
    <x v="55"/>
    <x v="3"/>
    <s v="Weekend"/>
  </r>
  <r>
    <s v="INV102204"/>
    <x v="5"/>
    <s v="CUST0548"/>
    <s v="Charulatha Gupta"/>
    <x v="0"/>
    <s v="PRD120"/>
    <x v="64"/>
    <x v="6"/>
    <x v="64"/>
    <s v="FreshMart Erode Point"/>
    <x v="0"/>
    <n v="835833"/>
    <n v="4.6493737385338939E-4"/>
    <s v="EMP0261"/>
    <s v="Hari Murugan"/>
    <s v="Sales"/>
    <n v="3"/>
    <n v="112.64"/>
    <n v="0"/>
    <n v="0"/>
    <n v="388.61"/>
    <n v="278.88"/>
    <n v="109.73"/>
    <n v="0.28236535343918068"/>
    <x v="0"/>
    <x v="1"/>
    <x v="1"/>
    <x v="280"/>
    <x v="2"/>
    <s v="Weekend"/>
  </r>
  <r>
    <s v="INV102213"/>
    <x v="32"/>
    <s v="CUST0063"/>
    <s v="Priya Varma"/>
    <x v="0"/>
    <s v="PRD078"/>
    <x v="60"/>
    <x v="2"/>
    <x v="103"/>
    <s v="FreshMart Jaipur Colony"/>
    <x v="2"/>
    <n v="2471169"/>
    <n v="7.8944013946435877E-4"/>
    <s v="EMP0338"/>
    <s v="Revathi Sekar"/>
    <s v="Sales"/>
    <n v="8"/>
    <n v="265.06"/>
    <n v="20"/>
    <n v="424.1"/>
    <n v="1950.84"/>
    <n v="1720.24"/>
    <n v="230.6"/>
    <n v="0.11820549096799328"/>
    <x v="0"/>
    <x v="1"/>
    <x v="1"/>
    <x v="570"/>
    <x v="0"/>
    <s v="Weekend"/>
  </r>
  <r>
    <s v="INV102216"/>
    <x v="247"/>
    <s v="CUST0634"/>
    <s v="Chandrasekar Pandian"/>
    <x v="0"/>
    <s v="PRD126"/>
    <x v="79"/>
    <x v="6"/>
    <x v="114"/>
    <s v="FreshMart Bengaluru Junction"/>
    <x v="0"/>
    <n v="4116030"/>
    <n v="2.8050087098490533E-4"/>
    <s v="EMP0163"/>
    <s v="Revathi Raj"/>
    <s v="Cashier"/>
    <n v="3"/>
    <n v="384.85"/>
    <n v="0"/>
    <n v="0"/>
    <n v="1154.55"/>
    <n v="973.44"/>
    <n v="181.11"/>
    <n v="0.15686631154995453"/>
    <x v="0"/>
    <x v="1"/>
    <x v="2"/>
    <x v="57"/>
    <x v="2"/>
    <s v="Weekday"/>
  </r>
  <r>
    <s v="INV102218"/>
    <x v="35"/>
    <s v="CUST0134"/>
    <s v="Balaji Chettiar"/>
    <x v="2"/>
    <s v="PRD032"/>
    <x v="42"/>
    <x v="1"/>
    <x v="54"/>
    <s v="FreshMart Pune Extension"/>
    <x v="1"/>
    <n v="2151660"/>
    <n v="1.1804839054497458E-4"/>
    <s v="EMP0013"/>
    <s v="Gokul Achari"/>
    <s v="Billing"/>
    <n v="2"/>
    <n v="141.11000000000001"/>
    <n v="10"/>
    <n v="28.22"/>
    <n v="254"/>
    <n v="231.82"/>
    <n v="-382.91"/>
    <n v="-1.5075196850393702"/>
    <x v="0"/>
    <x v="1"/>
    <x v="1"/>
    <x v="20"/>
    <x v="3"/>
    <s v="Weekday"/>
  </r>
  <r>
    <s v="INV102221"/>
    <x v="160"/>
    <s v="CUST0254"/>
    <s v="Devi Raj"/>
    <x v="1"/>
    <s v="PRD052"/>
    <x v="98"/>
    <x v="5"/>
    <x v="125"/>
    <s v="FreshMart Erode Hub"/>
    <x v="0"/>
    <n v="2101567"/>
    <n v="8.990386697164545E-4"/>
    <s v="EMP0295"/>
    <s v="Lakshmi Nair"/>
    <s v="Inventory"/>
    <n v="5"/>
    <n v="328.59"/>
    <n v="0"/>
    <n v="0"/>
    <n v="1889.39"/>
    <n v="1277.45"/>
    <n v="611.94000000000005"/>
    <n v="0.32388231122214051"/>
    <x v="0"/>
    <x v="1"/>
    <x v="1"/>
    <x v="154"/>
    <x v="0"/>
    <s v="Weekend"/>
  </r>
  <r>
    <s v="INV102226"/>
    <x v="191"/>
    <s v="CUST0188"/>
    <s v="Gopal Raj"/>
    <x v="0"/>
    <s v="PRD085"/>
    <x v="117"/>
    <x v="8"/>
    <x v="19"/>
    <s v="FreshMart Surat Plaza"/>
    <x v="1"/>
    <n v="494226"/>
    <n v="5.9384775386159367E-3"/>
    <s v="EMP0151"/>
    <s v="Arun Subramaniam"/>
    <s v="Billing"/>
    <n v="7"/>
    <n v="405.1"/>
    <n v="10"/>
    <n v="283.57"/>
    <n v="2934.95"/>
    <n v="2352.4899999999998"/>
    <n v="582.46"/>
    <n v="0.19845653247925862"/>
    <x v="0"/>
    <x v="1"/>
    <x v="1"/>
    <x v="613"/>
    <x v="3"/>
    <s v="Weekend"/>
  </r>
  <r>
    <s v="INV102237"/>
    <x v="106"/>
    <s v="CUST0072"/>
    <s v="Vijay Chandran"/>
    <x v="0"/>
    <s v="PRD127"/>
    <x v="123"/>
    <x v="6"/>
    <x v="44"/>
    <s v="FreshMart Tiruppur Plaza"/>
    <x v="0"/>
    <n v="4650212"/>
    <n v="6.072540348698081E-4"/>
    <s v="EMP0328"/>
    <s v="Chitra Raj"/>
    <s v="Sales"/>
    <n v="7"/>
    <n v="350.79"/>
    <n v="0"/>
    <n v="0"/>
    <n v="2823.86"/>
    <n v="2032.31"/>
    <n v="791.55"/>
    <n v="0.2803078056277577"/>
    <x v="0"/>
    <x v="1"/>
    <x v="1"/>
    <x v="614"/>
    <x v="2"/>
    <s v="Weekend"/>
  </r>
  <r>
    <s v="INV102244"/>
    <x v="212"/>
    <s v="CUST0167"/>
    <s v="Naveen Venkataraman"/>
    <x v="2"/>
    <s v="PRD054"/>
    <x v="75"/>
    <x v="5"/>
    <x v="80"/>
    <s v="FreshMart Pune Junction"/>
    <x v="1"/>
    <n v="542771"/>
    <n v="9.7676552358176832E-4"/>
    <s v="EMP0319"/>
    <s v="Harini Kumar"/>
    <s v="Cashier"/>
    <n v="1"/>
    <n v="530.16"/>
    <n v="0"/>
    <n v="0"/>
    <n v="530.16"/>
    <n v="379.19"/>
    <n v="150.97"/>
    <n v="0.28476309038780745"/>
    <x v="0"/>
    <x v="1"/>
    <x v="1"/>
    <x v="449"/>
    <x v="1"/>
    <s v="Weekday"/>
  </r>
  <r>
    <s v="INV102254"/>
    <x v="194"/>
    <s v="CUST0117"/>
    <s v="Raghav Menon"/>
    <x v="2"/>
    <s v="PRD029"/>
    <x v="11"/>
    <x v="1"/>
    <x v="85"/>
    <s v="FreshMart Mysuru Market"/>
    <x v="0"/>
    <n v="577743"/>
    <n v="1.8875520776539048E-3"/>
    <s v="EMP0176"/>
    <s v="Anitha Nair"/>
    <s v="Inventory"/>
    <n v="3"/>
    <n v="332.73"/>
    <n v="5"/>
    <n v="49.91"/>
    <n v="1090.52"/>
    <n v="783.66"/>
    <n v="306.86"/>
    <n v="0.28138869530132415"/>
    <x v="0"/>
    <x v="1"/>
    <x v="1"/>
    <x v="15"/>
    <x v="2"/>
    <s v="Weekend"/>
  </r>
  <r>
    <s v="INV102278"/>
    <x v="324"/>
    <s v="CUST0648"/>
    <s v="Dinesh Sekar"/>
    <x v="0"/>
    <s v="PRD062"/>
    <x v="112"/>
    <x v="11"/>
    <x v="50"/>
    <s v="FreshMart Tiruppur Extension"/>
    <x v="0"/>
    <n v="2203116"/>
    <n v="1.2351233434825947E-3"/>
    <s v="EMP0201"/>
    <s v="Bharath Reddy"/>
    <s v="Sales"/>
    <n v="6"/>
    <n v="453.52"/>
    <n v="0"/>
    <n v="0"/>
    <n v="2721.12"/>
    <n v="1953.66"/>
    <n v="767.46"/>
    <n v="0.28203827835597112"/>
    <x v="0"/>
    <x v="1"/>
    <x v="1"/>
    <x v="615"/>
    <x v="1"/>
    <s v="Weekday"/>
  </r>
  <r>
    <s v="INV102284"/>
    <x v="201"/>
    <s v="CUST0656"/>
    <s v="Anjali Achari"/>
    <x v="1"/>
    <s v="PRD025"/>
    <x v="1"/>
    <x v="1"/>
    <x v="75"/>
    <s v="FreshMart Kochi Colony"/>
    <x v="0"/>
    <n v="3928553"/>
    <n v="9.2738980484672083E-5"/>
    <s v="EMP0004"/>
    <s v="Hema Chettiar"/>
    <s v="Sales"/>
    <n v="1"/>
    <n v="383.51"/>
    <n v="5"/>
    <n v="19.18"/>
    <n v="364.33"/>
    <n v="285.89999999999998"/>
    <n v="78.430000000000007"/>
    <n v="0.21527186891005409"/>
    <x v="0"/>
    <x v="1"/>
    <x v="1"/>
    <x v="616"/>
    <x v="1"/>
    <s v="Weekday"/>
  </r>
  <r>
    <s v="INV102301"/>
    <x v="283"/>
    <s v="CUST0035"/>
    <s v="Balamurugan Sharma"/>
    <x v="0"/>
    <s v="PRD023"/>
    <x v="102"/>
    <x v="0"/>
    <x v="101"/>
    <s v="FreshMart Kochi Main Road"/>
    <x v="0"/>
    <n v="1018249"/>
    <n v="1.3122330589079882E-3"/>
    <s v="EMP0138"/>
    <s v="Dinesh Velan"/>
    <s v="Cashier"/>
    <n v="4"/>
    <n v="371.16"/>
    <n v="10"/>
    <n v="148.46"/>
    <n v="1336.18"/>
    <n v="1064.4000000000001"/>
    <n v="271.77999999999997"/>
    <n v="0.20340073942133541"/>
    <x v="0"/>
    <x v="1"/>
    <x v="1"/>
    <x v="225"/>
    <x v="0"/>
    <s v="Weekday"/>
  </r>
  <r>
    <s v="INV102304"/>
    <x v="258"/>
    <s v="CUST0685"/>
    <s v="Naveen Achari"/>
    <x v="0"/>
    <s v="PRD050"/>
    <x v="40"/>
    <x v="5"/>
    <x v="104"/>
    <s v="FreshMart Salem Complex"/>
    <x v="0"/>
    <n v="4677332"/>
    <n v="7.2126588405526919E-5"/>
    <s v="EMP0247"/>
    <s v="Sudha Balan"/>
    <s v="Sales"/>
    <n v="7"/>
    <n v="56.7"/>
    <n v="15"/>
    <n v="59.54"/>
    <n v="337.36"/>
    <n v="262.36"/>
    <n v="75"/>
    <n v="0.22231444154612282"/>
    <x v="0"/>
    <x v="1"/>
    <x v="2"/>
    <x v="338"/>
    <x v="3"/>
    <s v="Weekday"/>
  </r>
  <r>
    <s v="INV102316"/>
    <x v="174"/>
    <s v="CUST0171"/>
    <s v="Kavya Chettiar"/>
    <x v="1"/>
    <s v="PRD017"/>
    <x v="27"/>
    <x v="0"/>
    <x v="117"/>
    <s v="FreshMart Mumbai Towers"/>
    <x v="1"/>
    <n v="427159"/>
    <n v="1.2502838521487316E-3"/>
    <s v="EMP0272"/>
    <s v="Dhanush Pillai"/>
    <s v="Store Manager"/>
    <n v="1"/>
    <n v="464.41"/>
    <n v="0"/>
    <n v="0"/>
    <n v="534.07000000000005"/>
    <n v="397.69"/>
    <n v="136.38"/>
    <n v="0.25535978429793843"/>
    <x v="0"/>
    <x v="1"/>
    <x v="1"/>
    <x v="7"/>
    <x v="0"/>
    <s v="Weekend"/>
  </r>
  <r>
    <s v="INV102323"/>
    <x v="335"/>
    <s v="CUST0482"/>
    <s v="Prakash Naicker"/>
    <x v="0"/>
    <s v="PRD035"/>
    <x v="29"/>
    <x v="1"/>
    <x v="72"/>
    <s v="FreshMart Ahmedabad Heights"/>
    <x v="1"/>
    <n v="442084"/>
    <n v="6.386523828050778E-3"/>
    <s v="EMP0196"/>
    <s v="Elango Sekar"/>
    <s v="Operations"/>
    <n v="5"/>
    <n v="545.58000000000004"/>
    <n v="10"/>
    <n v="272.79000000000002"/>
    <n v="2823.38"/>
    <n v="1949"/>
    <n v="874.38"/>
    <n v="0.30969263790208895"/>
    <x v="0"/>
    <x v="1"/>
    <x v="1"/>
    <x v="316"/>
    <x v="1"/>
    <s v="Weekend"/>
  </r>
  <r>
    <s v="INV102328"/>
    <x v="208"/>
    <s v="CUST0593"/>
    <s v="Balamurugan Velan"/>
    <x v="2"/>
    <s v="PRD134"/>
    <x v="129"/>
    <x v="7"/>
    <x v="49"/>
    <s v="FreshMart Mysuru Main Road"/>
    <x v="0"/>
    <n v="4458567"/>
    <n v="2.1855004085393354E-4"/>
    <s v="EMP0270"/>
    <s v="Priya Venkataraman"/>
    <s v="Operations"/>
    <n v="3"/>
    <n v="353.05"/>
    <n v="20"/>
    <n v="211.83"/>
    <n v="974.42"/>
    <n v="788.4"/>
    <n v="186.02"/>
    <n v="0.19090330658237722"/>
    <x v="0"/>
    <x v="1"/>
    <x v="0"/>
    <x v="298"/>
    <x v="0"/>
    <s v="Weekend"/>
  </r>
  <r>
    <s v="INV102334"/>
    <x v="182"/>
    <s v="CUST0141"/>
    <s v="Jagan Rao"/>
    <x v="2"/>
    <s v="PRD006"/>
    <x v="30"/>
    <x v="9"/>
    <x v="14"/>
    <s v="FreshMart Bengaluru Circle"/>
    <x v="0"/>
    <n v="926537"/>
    <n v="8.8991589110850396E-4"/>
    <s v="EMP0263"/>
    <s v="Vani Nair"/>
    <s v="Cashier"/>
    <n v="3"/>
    <n v="343.56"/>
    <n v="20"/>
    <n v="206.14"/>
    <n v="824.54"/>
    <n v="648.96"/>
    <n v="175.58"/>
    <n v="0.21294297426443837"/>
    <x v="0"/>
    <x v="1"/>
    <x v="2"/>
    <x v="546"/>
    <x v="0"/>
    <s v="Weekday"/>
  </r>
  <r>
    <s v="INV102340"/>
    <x v="122"/>
    <s v="CUST0537"/>
    <s v="Ashok Balan"/>
    <x v="1"/>
    <s v="PRD035"/>
    <x v="29"/>
    <x v="1"/>
    <x v="113"/>
    <s v="FreshMart Bengaluru Enclave"/>
    <x v="0"/>
    <n v="569084"/>
    <n v="4.4225457050277289E-3"/>
    <s v="EMP0102"/>
    <s v="Prasath Reddy"/>
    <s v="Cashier"/>
    <n v="5"/>
    <n v="503.36"/>
    <n v="0"/>
    <n v="0"/>
    <n v="2516.8000000000002"/>
    <n v="1949"/>
    <n v="567.79999999999995"/>
    <n v="0.2256039415130324"/>
    <x v="0"/>
    <x v="1"/>
    <x v="1"/>
    <x v="321"/>
    <x v="2"/>
    <s v="Weekday"/>
  </r>
  <r>
    <s v="INV102350"/>
    <x v="26"/>
    <s v="CUST0355"/>
    <s v="Chandran Murugan"/>
    <x v="2"/>
    <s v="PRD024"/>
    <x v="39"/>
    <x v="0"/>
    <x v="43"/>
    <s v="FreshMart Tiruppur Square"/>
    <x v="0"/>
    <n v="890380"/>
    <n v="3.6438374626563937E-4"/>
    <s v="EMP0298"/>
    <s v="Balaji Reddy"/>
    <s v="Billing"/>
    <n v="1"/>
    <n v="313.47000000000003"/>
    <n v="10"/>
    <n v="31.35"/>
    <n v="324.44"/>
    <n v="246.12"/>
    <n v="78.319999999999993"/>
    <n v="0.24140056713105656"/>
    <x v="0"/>
    <x v="1"/>
    <x v="1"/>
    <x v="208"/>
    <x v="2"/>
    <s v="Weekend"/>
  </r>
  <r>
    <s v="INV102357"/>
    <x v="262"/>
    <s v="CUST0266"/>
    <s v="Revathi Chettiar"/>
    <x v="2"/>
    <s v="PRD022"/>
    <x v="10"/>
    <x v="0"/>
    <x v="123"/>
    <s v="FreshMart Madurai Market"/>
    <x v="0"/>
    <n v="2110688"/>
    <n v="6.4927170666626238E-4"/>
    <s v="EMP0280"/>
    <s v="Hema Mudaliar"/>
    <s v="Store Manager"/>
    <n v="3"/>
    <n v="397.22"/>
    <n v="0"/>
    <n v="0"/>
    <n v="1370.41"/>
    <n v="958.11"/>
    <n v="412.3"/>
    <n v="0.30085886705438519"/>
    <x v="0"/>
    <x v="1"/>
    <x v="1"/>
    <x v="365"/>
    <x v="0"/>
    <s v="Weekend"/>
  </r>
  <r>
    <s v="INV102360"/>
    <x v="269"/>
    <s v="CUST0529"/>
    <s v="Indira Balan"/>
    <x v="2"/>
    <s v="PRD072"/>
    <x v="23"/>
    <x v="2"/>
    <x v="99"/>
    <s v="FreshMart Salem Extension"/>
    <x v="0"/>
    <n v="476658"/>
    <n v="5.7105933394593184E-4"/>
    <s v="EMP0012"/>
    <s v="Suresh Nathan"/>
    <s v="Cashier"/>
    <n v="1"/>
    <n v="340.25"/>
    <n v="20"/>
    <n v="68.05"/>
    <n v="272.2"/>
    <n v="263.85000000000002"/>
    <n v="8.35"/>
    <n v="3.0675973548861132E-2"/>
    <x v="0"/>
    <x v="1"/>
    <x v="1"/>
    <x v="617"/>
    <x v="2"/>
    <s v="Weekday"/>
  </r>
  <r>
    <s v="INV102362"/>
    <x v="62"/>
    <s v="CUST0017"/>
    <s v="Ashok Nair"/>
    <x v="1"/>
    <s v="PRD087"/>
    <x v="19"/>
    <x v="8"/>
    <x v="104"/>
    <s v="FreshMart Salem Complex"/>
    <x v="0"/>
    <n v="4677332"/>
    <n v="3.1550037500010687E-5"/>
    <s v="EMP0247"/>
    <s v="Sudha Balan"/>
    <s v="Sales"/>
    <n v="2"/>
    <n v="71.290000000000006"/>
    <n v="10"/>
    <n v="14.26"/>
    <n v="147.57"/>
    <n v="118.74"/>
    <n v="28.83"/>
    <n v="0.19536491156739175"/>
    <x v="0"/>
    <x v="1"/>
    <x v="2"/>
    <x v="618"/>
    <x v="0"/>
    <s v="Weekend"/>
  </r>
  <r>
    <s v="INV102363"/>
    <x v="5"/>
    <s v="CUST0227"/>
    <s v="Missing Customer Name"/>
    <x v="1"/>
    <s v="PRD084"/>
    <x v="118"/>
    <x v="8"/>
    <x v="148"/>
    <s v="FreshMart Mysuru Heights"/>
    <x v="0"/>
    <n v="2434234"/>
    <n v="4.7112561898322018E-4"/>
    <s v="EMP0119"/>
    <s v="Om Sharma"/>
    <s v="Sales"/>
    <n v="5"/>
    <n v="221.61"/>
    <n v="10"/>
    <n v="110.81"/>
    <n v="1146.83"/>
    <n v="910.85"/>
    <n v="235.98"/>
    <n v="0.2057672017648649"/>
    <x v="0"/>
    <x v="1"/>
    <x v="2"/>
    <x v="536"/>
    <x v="3"/>
    <s v="Weekend"/>
  </r>
  <r>
    <s v="INV102378"/>
    <x v="24"/>
    <s v="CUST0119"/>
    <s v="Nandhini Naidu"/>
    <x v="0"/>
    <s v="PRD090"/>
    <x v="91"/>
    <x v="8"/>
    <x v="73"/>
    <s v="FreshMart Hyderabad Market"/>
    <x v="0"/>
    <n v="1996693"/>
    <n v="1.539004744344774E-3"/>
    <s v="EMP0120"/>
    <s v="Mala Rao"/>
    <s v="Cashier"/>
    <n v="8"/>
    <n v="451.9"/>
    <n v="15"/>
    <n v="542.28"/>
    <n v="3072.92"/>
    <n v="2961.44"/>
    <n v="111.48"/>
    <n v="3.6278197935514102E-2"/>
    <x v="0"/>
    <x v="0"/>
    <x v="1"/>
    <x v="314"/>
    <x v="2"/>
    <s v="Weekday"/>
  </r>
  <r>
    <s v="INV102395"/>
    <x v="336"/>
    <s v="CUST0170"/>
    <s v="Bhuvana Pandian"/>
    <x v="2"/>
    <s v="PRD103"/>
    <x v="33"/>
    <x v="4"/>
    <x v="170"/>
    <s v="FreshMart Surat Nagar"/>
    <x v="1"/>
    <n v="767131"/>
    <n v="7.881183265961094E-4"/>
    <s v="EMP0269"/>
    <s v="Devi Sharma"/>
    <s v="Billing"/>
    <n v="2"/>
    <n v="355.64"/>
    <n v="15"/>
    <n v="106.69"/>
    <n v="604.59"/>
    <n v="606.82000000000005"/>
    <n v="-2.23"/>
    <n v="-3.688450023983195E-3"/>
    <x v="0"/>
    <x v="0"/>
    <x v="2"/>
    <x v="151"/>
    <x v="3"/>
    <s v="Weekday"/>
  </r>
  <r>
    <s v="INV102404"/>
    <x v="201"/>
    <s v="CUST0126"/>
    <s v="Anjali Balan"/>
    <x v="2"/>
    <s v="PRD054"/>
    <x v="75"/>
    <x v="5"/>
    <x v="154"/>
    <s v="FreshMart Ahmedabad Nagar"/>
    <x v="1"/>
    <n v="2326014"/>
    <n v="9.1170560452344645E-4"/>
    <s v="EMP0110"/>
    <s v="Nandhini Chandran"/>
    <s v="Cashier"/>
    <n v="4"/>
    <n v="530.16"/>
    <n v="0"/>
    <n v="0"/>
    <n v="2120.64"/>
    <n v="1516.76"/>
    <n v="603.88"/>
    <n v="0.28476309038780745"/>
    <x v="0"/>
    <x v="1"/>
    <x v="1"/>
    <x v="619"/>
    <x v="0"/>
    <s v="Weekday"/>
  </r>
  <r>
    <s v="INV102409"/>
    <x v="340"/>
    <s v="CUST0610"/>
    <s v="Gokul Chettiar"/>
    <x v="0"/>
    <s v="PRD143"/>
    <x v="107"/>
    <x v="10"/>
    <x v="74"/>
    <s v="FreshMart Surat Crossing"/>
    <x v="1"/>
    <n v="5188197"/>
    <n v="2.2600336880037515E-4"/>
    <s v="EMP0145"/>
    <s v="Ilango Reddy"/>
    <s v="Cashier"/>
    <n v="5"/>
    <n v="234.51"/>
    <n v="0"/>
    <n v="0"/>
    <n v="1172.55"/>
    <n v="778.25"/>
    <n v="394.3"/>
    <n v="0.33627563856551962"/>
    <x v="0"/>
    <x v="1"/>
    <x v="1"/>
    <x v="143"/>
    <x v="1"/>
    <s v="Weekday"/>
  </r>
  <r>
    <s v="INV102410"/>
    <x v="129"/>
    <s v="CUST0308"/>
    <s v="Deepa Nathan"/>
    <x v="0"/>
    <s v="PRD137"/>
    <x v="120"/>
    <x v="7"/>
    <x v="140"/>
    <s v="FreshMart Salem Circle"/>
    <x v="0"/>
    <n v="4219703"/>
    <n v="7.6546619513269062E-4"/>
    <s v="EMP0253"/>
    <s v="Vasanthi Naicker"/>
    <s v="HR"/>
    <n v="6"/>
    <n v="492.76"/>
    <n v="5"/>
    <n v="147.83000000000001"/>
    <n v="3230.04"/>
    <n v="2111.2199999999998"/>
    <n v="1118.82"/>
    <n v="0.34637961139800127"/>
    <x v="0"/>
    <x v="1"/>
    <x v="1"/>
    <x v="620"/>
    <x v="1"/>
    <s v="Weekend"/>
  </r>
  <r>
    <s v="INV102425"/>
    <x v="97"/>
    <s v="CUST0312"/>
    <s v="Tara Sharma"/>
    <x v="0"/>
    <s v="PRD004"/>
    <x v="89"/>
    <x v="9"/>
    <x v="99"/>
    <s v="FreshMart Salem Extension"/>
    <x v="0"/>
    <n v="476658"/>
    <n v="3.1065040343390858E-3"/>
    <s v="EMP0012"/>
    <s v="Suresh Nathan"/>
    <s v="Cashier"/>
    <n v="3"/>
    <n v="429.2"/>
    <n v="0"/>
    <n v="0"/>
    <n v="1480.74"/>
    <n v="709.62"/>
    <n v="771.12"/>
    <n v="0.52076664370517445"/>
    <x v="0"/>
    <x v="1"/>
    <x v="0"/>
    <x v="434"/>
    <x v="1"/>
    <s v="Weekend"/>
  </r>
  <r>
    <s v="INV102432"/>
    <x v="40"/>
    <s v="CUST0685"/>
    <s v="Naveen Achari"/>
    <x v="0"/>
    <s v="PRD020"/>
    <x v="80"/>
    <x v="0"/>
    <x v="21"/>
    <s v="FreshMart Coimbatore Main Road"/>
    <x v="0"/>
    <n v="456496"/>
    <n v="1.5971662402299255E-3"/>
    <s v="EMP0304"/>
    <s v="Deepa Menon"/>
    <s v="Billing"/>
    <n v="8"/>
    <n v="107.22"/>
    <n v="15"/>
    <n v="128.66"/>
    <n v="729.1"/>
    <n v="688.4"/>
    <n v="40.700000000000003"/>
    <n v="5.5822246605403927E-2"/>
    <x v="0"/>
    <x v="1"/>
    <x v="1"/>
    <x v="438"/>
    <x v="1"/>
    <s v="Weekday"/>
  </r>
  <r>
    <s v="INV102448"/>
    <x v="45"/>
    <s v="CUST0357"/>
    <s v="Sundar Naicker"/>
    <x v="1"/>
    <s v="PRD093"/>
    <x v="4"/>
    <x v="4"/>
    <x v="98"/>
    <s v="FreshMart Mysuru Plaza"/>
    <x v="0"/>
    <n v="538449"/>
    <n v="1.5267926953156194E-4"/>
    <s v="EMP0104"/>
    <s v="Pandi Nair"/>
    <s v="Inventory"/>
    <n v="1"/>
    <n v="96.72"/>
    <n v="15"/>
    <n v="14.51"/>
    <n v="82.21"/>
    <n v="79.819999999999993"/>
    <n v="2.39"/>
    <n v="2.9071889064590687E-2"/>
    <x v="0"/>
    <x v="1"/>
    <x v="1"/>
    <x v="540"/>
    <x v="0"/>
    <s v="Weekday"/>
  </r>
  <r>
    <s v="INV102452"/>
    <x v="303"/>
    <s v="CUST0545"/>
    <s v="Prakash Mudaliar"/>
    <x v="2"/>
    <s v="PRD020"/>
    <x v="80"/>
    <x v="0"/>
    <x v="10"/>
    <s v="FreshMart Salem Main Road"/>
    <x v="0"/>
    <n v="838760"/>
    <n v="2.263698793457008E-4"/>
    <s v="EMP0132"/>
    <s v="Radha Balan"/>
    <s v="Sales"/>
    <n v="2"/>
    <n v="99.93"/>
    <n v="5"/>
    <n v="9.99"/>
    <n v="189.87"/>
    <n v="172.1"/>
    <n v="17.77"/>
    <n v="9.359035129298994E-2"/>
    <x v="0"/>
    <x v="1"/>
    <x v="1"/>
    <x v="238"/>
    <x v="1"/>
    <s v="Weekday"/>
  </r>
  <r>
    <s v="INV102464"/>
    <x v="94"/>
    <s v="CUST0023"/>
    <s v="Indira Nathan"/>
    <x v="1"/>
    <s v="PRD088"/>
    <x v="138"/>
    <x v="8"/>
    <x v="92"/>
    <s v="FreshMart Erode Central"/>
    <x v="0"/>
    <n v="983222"/>
    <n v="4.1188053155848835E-4"/>
    <s v="EMP0298"/>
    <s v="Balaji Reddy"/>
    <s v="Billing"/>
    <n v="1"/>
    <n v="404.97"/>
    <n v="0"/>
    <n v="0"/>
    <n v="404.97"/>
    <n v="341.24"/>
    <n v="63.73"/>
    <n v="0.15736968170481763"/>
    <x v="0"/>
    <x v="1"/>
    <x v="1"/>
    <x v="137"/>
    <x v="0"/>
    <s v="Weekday"/>
  </r>
  <r>
    <s v="INV102465"/>
    <x v="5"/>
    <s v="CUST0205"/>
    <s v="Lalitha Nathan"/>
    <x v="0"/>
    <s v="PRD067"/>
    <x v="56"/>
    <x v="11"/>
    <x v="126"/>
    <s v="FreshMart Pune Square"/>
    <x v="1"/>
    <n v="563088"/>
    <n v="3.0363637655215527E-3"/>
    <s v="EMP0256"/>
    <s v="Vani Naicker"/>
    <s v="Cashier"/>
    <n v="7"/>
    <n v="212.39"/>
    <n v="0"/>
    <n v="0"/>
    <n v="1709.74"/>
    <n v="949.62"/>
    <n v="760.12"/>
    <n v="0.44458221717922025"/>
    <x v="0"/>
    <x v="1"/>
    <x v="1"/>
    <x v="320"/>
    <x v="2"/>
    <s v="Weekend"/>
  </r>
  <r>
    <s v="INV102468"/>
    <x v="214"/>
    <s v="CUST0293"/>
    <s v="Suresh Chandran"/>
    <x v="0"/>
    <s v="PRD075"/>
    <x v="72"/>
    <x v="2"/>
    <x v="128"/>
    <s v="FreshMart Mumbai Bypass"/>
    <x v="1"/>
    <n v="1021792"/>
    <n v="7.9463335003601525E-4"/>
    <s v="EMP0301"/>
    <s v="Kalpana Prabhu"/>
    <s v="Inventory"/>
    <n v="3"/>
    <n v="318.41000000000003"/>
    <n v="15"/>
    <n v="143.28"/>
    <n v="811.95"/>
    <n v="675.84"/>
    <n v="136.11000000000001"/>
    <n v="0.16763347496767042"/>
    <x v="0"/>
    <x v="1"/>
    <x v="1"/>
    <x v="1"/>
    <x v="1"/>
    <s v="Weekday"/>
  </r>
  <r>
    <s v="INV102487"/>
    <x v="267"/>
    <s v="CUST0350"/>
    <s v="Raghav Chettiar"/>
    <x v="2"/>
    <s v="PRD028"/>
    <x v="48"/>
    <x v="1"/>
    <x v="58"/>
    <s v="FreshMart Chennai Complex"/>
    <x v="0"/>
    <n v="2023274"/>
    <n v="1.8787371359489619E-4"/>
    <s v="EMP0153"/>
    <s v="Eswari Raj"/>
    <s v="Sales"/>
    <n v="1"/>
    <n v="380.12"/>
    <n v="0"/>
    <n v="0"/>
    <n v="380.12"/>
    <n v="309.98"/>
    <n v="70.14"/>
    <n v="0.18452067768073241"/>
    <x v="0"/>
    <x v="1"/>
    <x v="1"/>
    <x v="158"/>
    <x v="2"/>
    <s v="Weekday"/>
  </r>
  <r>
    <s v="INV102488"/>
    <x v="164"/>
    <s v="CUST0269"/>
    <s v="Naveen Naidu"/>
    <x v="1"/>
    <s v="PRD129"/>
    <x v="41"/>
    <x v="7"/>
    <x v="149"/>
    <s v="FreshMart Chennai Main Road"/>
    <x v="0"/>
    <n v="579392"/>
    <n v="2.5382815088920803E-3"/>
    <s v="EMP0059"/>
    <s v="Ezhil Rao"/>
    <s v="Billing"/>
    <n v="3"/>
    <n v="490.22"/>
    <n v="0"/>
    <n v="0"/>
    <n v="1470.66"/>
    <n v="1120.74"/>
    <n v="349.92"/>
    <n v="0.2379339888213455"/>
    <x v="0"/>
    <x v="1"/>
    <x v="1"/>
    <x v="605"/>
    <x v="2"/>
    <s v="Weekday"/>
  </r>
  <r>
    <s v="INV102490"/>
    <x v="287"/>
    <s v="CUST0243"/>
    <s v="Lakshmi Reddy"/>
    <x v="1"/>
    <s v="PRD083"/>
    <x v="26"/>
    <x v="8"/>
    <x v="148"/>
    <s v="FreshMart Mysuru Heights"/>
    <x v="0"/>
    <n v="2434234"/>
    <n v="2.9742415889351642E-4"/>
    <s v="EMP0209"/>
    <s v="Eswari Pandian"/>
    <s v="Store Manager"/>
    <n v="2"/>
    <n v="425.88"/>
    <n v="15"/>
    <n v="127.76"/>
    <n v="724"/>
    <n v="714.94"/>
    <n v="9.06"/>
    <n v="1.2513812154696134E-2"/>
    <x v="0"/>
    <x v="1"/>
    <x v="1"/>
    <x v="450"/>
    <x v="0"/>
    <s v="Weekday"/>
  </r>
  <r>
    <s v="INV100060"/>
    <x v="270"/>
    <s v="CUST0100"/>
    <s v="Revathi Murugan"/>
    <x v="1"/>
    <s v="PRD134"/>
    <x v="129"/>
    <x v="7"/>
    <x v="11"/>
    <s v="FreshMart Tiruppur Heights"/>
    <x v="0"/>
    <n v="2525315"/>
    <n v="1.3281511415407581E-4"/>
    <s v="EMP0190"/>
    <s v="Balaji Prabhu"/>
    <s v="HR"/>
    <n v="1"/>
    <n v="353.05"/>
    <n v="5"/>
    <n v="17.649999999999999"/>
    <n v="335.4"/>
    <n v="262.8"/>
    <n v="72.599999999999994"/>
    <n v="0.21645796064400716"/>
    <x v="0"/>
    <x v="1"/>
    <x v="2"/>
    <x v="603"/>
    <x v="2"/>
    <s v="Weekday"/>
  </r>
  <r>
    <s v="INV100007"/>
    <x v="178"/>
    <s v="CUST0447"/>
    <s v="Harini Krishnan"/>
    <x v="2"/>
    <s v="PRD030"/>
    <x v="9"/>
    <x v="1"/>
    <x v="69"/>
    <s v="FreshMart Coimbatore Plaza"/>
    <x v="0"/>
    <n v="982441"/>
    <n v="8.0829281351246535E-4"/>
    <s v="EMP0015"/>
    <s v="Harini Krishnan"/>
    <s v="Inventory"/>
    <n v="4"/>
    <n v="172.63"/>
    <n v="0"/>
    <n v="0"/>
    <n v="794.1"/>
    <n v="568"/>
    <n v="226.1"/>
    <n v="0.28472484573731266"/>
    <x v="1"/>
    <x v="1"/>
    <x v="1"/>
    <x v="452"/>
    <x v="0"/>
    <s v="Weekend"/>
  </r>
  <r>
    <s v="INV100030"/>
    <x v="341"/>
    <s v="CUST0344"/>
    <s v="Karthik Nathan"/>
    <x v="2"/>
    <s v="PRD124"/>
    <x v="22"/>
    <x v="6"/>
    <x v="99"/>
    <s v="FreshMart Salem Extension"/>
    <x v="0"/>
    <n v="476658"/>
    <n v="7.6721674659818988E-4"/>
    <s v="EMP0229"/>
    <s v="Udhay Sekar"/>
    <s v="Sales"/>
    <n v="3"/>
    <n v="121.9"/>
    <n v="0"/>
    <n v="0"/>
    <n v="365.7"/>
    <n v="326.76"/>
    <n v="38.94"/>
    <n v="0.10648072190319934"/>
    <x v="1"/>
    <x v="1"/>
    <x v="2"/>
    <x v="277"/>
    <x v="1"/>
    <s v="Weekday"/>
  </r>
  <r>
    <s v="INV100041"/>
    <x v="268"/>
    <s v="CUST0231"/>
    <s v="Suresh Menon"/>
    <x v="0"/>
    <s v="PRD125"/>
    <x v="31"/>
    <x v="6"/>
    <x v="126"/>
    <s v="FreshMart Pune Square"/>
    <x v="1"/>
    <n v="563088"/>
    <n v="1.4463813826613248E-3"/>
    <s v="EMP0262"/>
    <s v="Umesh Krishnan"/>
    <s v="Sales"/>
    <n v="3"/>
    <n v="236.07"/>
    <n v="0"/>
    <n v="0"/>
    <n v="814.44"/>
    <n v="586.32000000000005"/>
    <n v="228.12"/>
    <n v="0.2800942979224989"/>
    <x v="1"/>
    <x v="1"/>
    <x v="1"/>
    <x v="586"/>
    <x v="0"/>
    <s v="Weekend"/>
  </r>
  <r>
    <s v="INV100045"/>
    <x v="42"/>
    <s v="CUST0664"/>
    <s v="Chandran Prabhu"/>
    <x v="1"/>
    <s v="PRD034"/>
    <x v="84"/>
    <x v="1"/>
    <x v="153"/>
    <s v="FreshMart Madurai Plaza"/>
    <x v="0"/>
    <n v="1030396"/>
    <n v="1.1146200101708469E-4"/>
    <s v="EMP0092"/>
    <s v="Tara Gupta"/>
    <s v="Sales"/>
    <n v="1"/>
    <n v="124.84"/>
    <n v="20"/>
    <n v="24.97"/>
    <n v="114.85"/>
    <n v="97.35"/>
    <n v="17.5"/>
    <n v="0.15237265999129299"/>
    <x v="1"/>
    <x v="1"/>
    <x v="1"/>
    <x v="78"/>
    <x v="0"/>
    <s v="Weekend"/>
  </r>
  <r>
    <s v="INV100066"/>
    <x v="342"/>
    <s v="CUST0634"/>
    <s v="Chandrasekar Pandian"/>
    <x v="0"/>
    <s v="PRD098"/>
    <x v="94"/>
    <x v="4"/>
    <x v="28"/>
    <s v="FreshMart Bengaluru Square"/>
    <x v="0"/>
    <n v="2183318"/>
    <n v="1.5295985284782151E-4"/>
    <s v="EMP0312"/>
    <s v="Vasanthi Chettiar"/>
    <s v="Sales"/>
    <n v="4"/>
    <n v="83.49"/>
    <n v="0"/>
    <n v="0"/>
    <n v="333.96"/>
    <n v="276.36"/>
    <n v="57.6"/>
    <n v="0.17247574559827525"/>
    <x v="1"/>
    <x v="1"/>
    <x v="2"/>
    <x v="562"/>
    <x v="2"/>
    <s v="Weekday"/>
  </r>
  <r>
    <s v="INV100070"/>
    <x v="287"/>
    <s v="CUST0118"/>
    <s v="Gokul Naidu"/>
    <x v="1"/>
    <s v="PRD001"/>
    <x v="92"/>
    <x v="9"/>
    <x v="44"/>
    <s v="FreshMart Tiruppur Plaza"/>
    <x v="0"/>
    <n v="4650212"/>
    <n v="1.0312863155486245E-4"/>
    <s v="EMP0033"/>
    <s v="Geetha Subramaniam"/>
    <s v="Sales"/>
    <n v="2"/>
    <n v="299.73"/>
    <n v="20"/>
    <n v="119.89"/>
    <n v="479.57"/>
    <n v="369.48"/>
    <n v="110.09"/>
    <n v="0.22955981400004172"/>
    <x v="1"/>
    <x v="1"/>
    <x v="2"/>
    <x v="418"/>
    <x v="2"/>
    <s v="Weekday"/>
  </r>
  <r>
    <s v="INV100095"/>
    <x v="95"/>
    <s v="CUST0420"/>
    <s v="Bharath Mudaliar"/>
    <x v="1"/>
    <s v="PRD014"/>
    <x v="67"/>
    <x v="0"/>
    <x v="52"/>
    <s v="FreshMart Madurai Arcade"/>
    <x v="0"/>
    <n v="457604"/>
    <n v="8.7385599776225735E-4"/>
    <s v="EMP0062"/>
    <s v="Jaya Selvam"/>
    <s v="Operations"/>
    <n v="1"/>
    <n v="434.65"/>
    <n v="20"/>
    <n v="86.93"/>
    <n v="399.88"/>
    <n v="351.63"/>
    <n v="48.25"/>
    <n v="0.12066119835950785"/>
    <x v="1"/>
    <x v="1"/>
    <x v="2"/>
    <x v="452"/>
    <x v="0"/>
    <s v="Weekend"/>
  </r>
  <r>
    <s v="INV100097"/>
    <x v="85"/>
    <s v="CUST0028"/>
    <s v="Nithya Pillai"/>
    <x v="2"/>
    <s v="PRD079"/>
    <x v="28"/>
    <x v="2"/>
    <x v="85"/>
    <s v="FreshMart Mysuru Market"/>
    <x v="0"/>
    <n v="577743"/>
    <n v="8.3100963577230705E-4"/>
    <s v="EMP0214"/>
    <s v="Sudha Kumar"/>
    <s v="Sales"/>
    <n v="2"/>
    <n v="260.93"/>
    <n v="20"/>
    <n v="104.37"/>
    <n v="480.11"/>
    <n v="388.12"/>
    <n v="91.99"/>
    <n v="0.19160192455895522"/>
    <x v="1"/>
    <x v="1"/>
    <x v="1"/>
    <x v="182"/>
    <x v="1"/>
    <s v="Weekend"/>
  </r>
  <r>
    <s v="INV100102"/>
    <x v="221"/>
    <s v="CUST0684"/>
    <s v="Missing Customer Name"/>
    <x v="0"/>
    <s v="PRD098"/>
    <x v="94"/>
    <x v="4"/>
    <x v="99"/>
    <s v="FreshMart Salem Extension"/>
    <x v="0"/>
    <n v="476658"/>
    <n v="5.611780354048395E-4"/>
    <s v="EMP0229"/>
    <s v="Udhay Sekar"/>
    <s v="Sales"/>
    <n v="4"/>
    <n v="83.59"/>
    <n v="20"/>
    <n v="66.87"/>
    <n v="267.49"/>
    <n v="276.36"/>
    <n v="-8.8699999999999992"/>
    <n v="-3.3160118135257391E-2"/>
    <x v="1"/>
    <x v="1"/>
    <x v="1"/>
    <x v="340"/>
    <x v="2"/>
    <s v="Weekday"/>
  </r>
  <r>
    <s v="INV100108"/>
    <x v="303"/>
    <s v="CUST0206"/>
    <s v="Devi Venkataraman"/>
    <x v="0"/>
    <s v="PRD089"/>
    <x v="116"/>
    <x v="8"/>
    <x v="31"/>
    <s v="FreshMart Nagpur Junction"/>
    <x v="1"/>
    <n v="1048283"/>
    <n v="2.6626397642621315E-3"/>
    <s v="EMP0016"/>
    <s v="Chandran Sekar"/>
    <s v="Store Manager"/>
    <n v="8"/>
    <n v="348.9"/>
    <n v="0"/>
    <n v="0"/>
    <n v="2791.2"/>
    <n v="2011.36"/>
    <n v="779.84"/>
    <n v="0.27939237603897971"/>
    <x v="1"/>
    <x v="1"/>
    <x v="1"/>
    <x v="372"/>
    <x v="2"/>
    <s v="Weekday"/>
  </r>
  <r>
    <s v="INV100118"/>
    <x v="266"/>
    <s v="CUST0119"/>
    <s v="Nandhini Naidu"/>
    <x v="0"/>
    <s v="PRD089"/>
    <x v="116"/>
    <x v="8"/>
    <x v="19"/>
    <s v="FreshMart Surat Plaza"/>
    <x v="1"/>
    <n v="494226"/>
    <n v="4.6108865175041383E-3"/>
    <s v="EMP0106"/>
    <s v="Banu Raj"/>
    <s v="Sales"/>
    <n v="7"/>
    <n v="342.68"/>
    <n v="5"/>
    <n v="119.94"/>
    <n v="2278.8200000000002"/>
    <n v="1759.94"/>
    <n v="518.88"/>
    <n v="0.22769679044417723"/>
    <x v="1"/>
    <x v="1"/>
    <x v="1"/>
    <x v="212"/>
    <x v="2"/>
    <s v="Weekday"/>
  </r>
  <r>
    <s v="INV100124"/>
    <x v="97"/>
    <s v="CUST0017"/>
    <s v="Ashok Nair"/>
    <x v="1"/>
    <s v="PRD014"/>
    <x v="67"/>
    <x v="0"/>
    <x v="75"/>
    <s v="FreshMart Kochi Colony"/>
    <x v="0"/>
    <n v="3928553"/>
    <n v="1.2087402155450111E-4"/>
    <s v="EMP0129"/>
    <s v="Arun Nair"/>
    <s v="Inventory"/>
    <n v="1"/>
    <n v="434.65"/>
    <n v="5"/>
    <n v="21.73"/>
    <n v="474.86"/>
    <n v="351.63"/>
    <n v="123.23"/>
    <n v="0.25950806553510508"/>
    <x v="1"/>
    <x v="1"/>
    <x v="1"/>
    <x v="33"/>
    <x v="0"/>
    <s v="Weekend"/>
  </r>
  <r>
    <s v="INV100131"/>
    <x v="338"/>
    <s v="CUST0271"/>
    <s v="Kalpana Iyer"/>
    <x v="1"/>
    <s v="PRD049"/>
    <x v="126"/>
    <x v="5"/>
    <x v="167"/>
    <s v="FreshMart Patna Square"/>
    <x v="3"/>
    <n v="888080"/>
    <n v="8.4881992613278093E-4"/>
    <s v="EMP0043"/>
    <s v="Suresh Reddy"/>
    <s v="Cashier"/>
    <n v="2"/>
    <n v="418.79"/>
    <n v="10"/>
    <n v="83.76"/>
    <n v="753.82"/>
    <n v="617.88"/>
    <n v="135.94"/>
    <n v="0.18033482794301026"/>
    <x v="1"/>
    <x v="1"/>
    <x v="1"/>
    <x v="244"/>
    <x v="2"/>
    <s v="Weekday"/>
  </r>
  <r>
    <s v="INV100148"/>
    <x v="274"/>
    <s v="CUST0270"/>
    <s v="Banu Venkataraman"/>
    <x v="0"/>
    <s v="PRD040"/>
    <x v="140"/>
    <x v="12"/>
    <x v="152"/>
    <s v="FreshMart Kolkata Main Road"/>
    <x v="3"/>
    <n v="513656"/>
    <n v="2.2138357188468548E-3"/>
    <s v="EMP0019"/>
    <s v="Missing Employee Name"/>
    <s v="Sales"/>
    <n v="7"/>
    <n v="162.44999999999999"/>
    <n v="0"/>
    <n v="0"/>
    <n v="1137.1500000000001"/>
    <n v="892.36"/>
    <n v="244.79"/>
    <n v="0.21526623576485071"/>
    <x v="1"/>
    <x v="1"/>
    <x v="2"/>
    <x v="621"/>
    <x v="2"/>
    <s v="Weekday"/>
  </r>
  <r>
    <s v="INV100156"/>
    <x v="99"/>
    <s v="CUST0614"/>
    <s v="Hari Gounder"/>
    <x v="1"/>
    <s v="PRD030"/>
    <x v="9"/>
    <x v="1"/>
    <x v="52"/>
    <s v="FreshMart Madurai Arcade"/>
    <x v="0"/>
    <n v="457604"/>
    <n v="8.676716112621393E-4"/>
    <s v="EMP0209"/>
    <s v="Eswari Pandian"/>
    <s v="Store Manager"/>
    <n v="2"/>
    <n v="172.63"/>
    <n v="0"/>
    <n v="0"/>
    <n v="397.05"/>
    <n v="284"/>
    <n v="113.05"/>
    <n v="0.28472484573731266"/>
    <x v="1"/>
    <x v="1"/>
    <x v="1"/>
    <x v="622"/>
    <x v="0"/>
    <s v="Weekend"/>
  </r>
  <r>
    <s v="INV100160"/>
    <x v="16"/>
    <s v="CUST0384"/>
    <s v="Anand Kumar"/>
    <x v="0"/>
    <s v="PRD142"/>
    <x v="110"/>
    <x v="10"/>
    <x v="4"/>
    <s v="FreshMart Hyderabad Towers"/>
    <x v="0"/>
    <n v="1041021"/>
    <n v="4.4443483849028985E-3"/>
    <s v="EMP0099"/>
    <s v="Elango Nair"/>
    <s v="Cashier"/>
    <n v="7"/>
    <n v="574.74"/>
    <n v="0"/>
    <n v="0"/>
    <n v="4626.66"/>
    <n v="2771.09"/>
    <n v="1855.57"/>
    <n v="0.40106037616768903"/>
    <x v="1"/>
    <x v="1"/>
    <x v="1"/>
    <x v="623"/>
    <x v="3"/>
    <s v="Weekend"/>
  </r>
  <r>
    <s v="INV100171"/>
    <x v="168"/>
    <s v="CUST0657"/>
    <s v="Devi Pandian"/>
    <x v="1"/>
    <s v="PRD050"/>
    <x v="40"/>
    <x v="5"/>
    <x v="82"/>
    <s v="FreshMart Tiruppur Market"/>
    <x v="0"/>
    <n v="5001334"/>
    <n v="2.4631428334920242E-5"/>
    <s v="EMP0133"/>
    <s v="Deepak Naicker"/>
    <s v="Sales"/>
    <n v="3"/>
    <n v="51.33"/>
    <n v="20"/>
    <n v="30.8"/>
    <n v="123.19"/>
    <n v="112.44"/>
    <n v="10.75"/>
    <n v="8.7263576589008851E-2"/>
    <x v="1"/>
    <x v="1"/>
    <x v="1"/>
    <x v="266"/>
    <x v="0"/>
    <s v="Weekday"/>
  </r>
  <r>
    <s v="INV100175"/>
    <x v="215"/>
    <s v="CUST0596"/>
    <s v="Geetha Sharma"/>
    <x v="1"/>
    <s v="PRD115"/>
    <x v="20"/>
    <x v="3"/>
    <x v="168"/>
    <s v="FreshMart Jaipur Junction"/>
    <x v="2"/>
    <n v="4786252"/>
    <n v="1.4324569621490887E-4"/>
    <s v="EMP0346"/>
    <s v="Dhanya Sekar"/>
    <s v="Sales"/>
    <n v="2"/>
    <n v="372.61"/>
    <n v="20"/>
    <n v="149.04"/>
    <n v="685.61"/>
    <n v="639.82000000000005"/>
    <n v="45.79"/>
    <n v="6.6787240559501748E-2"/>
    <x v="1"/>
    <x v="1"/>
    <x v="2"/>
    <x v="493"/>
    <x v="0"/>
    <s v="Weekend"/>
  </r>
  <r>
    <s v="INV100179"/>
    <x v="119"/>
    <s v="CUST0605"/>
    <s v="Arun Iyer"/>
    <x v="0"/>
    <s v="PRD136"/>
    <x v="45"/>
    <x v="7"/>
    <x v="158"/>
    <s v="FreshMart Pune Heights"/>
    <x v="1"/>
    <n v="4088351"/>
    <n v="9.3125565784346796E-5"/>
    <s v="EMP0339"/>
    <s v="Hariharan Mudaliar"/>
    <s v="Cashier"/>
    <n v="3"/>
    <n v="141.01"/>
    <n v="10"/>
    <n v="42.3"/>
    <n v="380.73"/>
    <n v="273.54000000000002"/>
    <n v="107.19"/>
    <n v="0.28153809786462847"/>
    <x v="1"/>
    <x v="1"/>
    <x v="1"/>
    <x v="414"/>
    <x v="3"/>
    <s v="Weekday"/>
  </r>
  <r>
    <s v="INV100190"/>
    <x v="13"/>
    <s v="CUST0255"/>
    <s v="Karthik Gounder"/>
    <x v="2"/>
    <s v="PRD127"/>
    <x v="123"/>
    <x v="6"/>
    <x v="22"/>
    <s v="FreshMart Erode Square"/>
    <x v="2"/>
    <n v="2220333"/>
    <n v="5.8350706853431444E-4"/>
    <s v="EMP0181"/>
    <s v="Madhavan Murugan"/>
    <s v="Sales"/>
    <n v="4"/>
    <n v="331.35"/>
    <n v="15"/>
    <n v="198.81"/>
    <n v="1295.58"/>
    <n v="1161.32"/>
    <n v="134.26"/>
    <n v="0.10362926256965992"/>
    <x v="1"/>
    <x v="1"/>
    <x v="1"/>
    <x v="280"/>
    <x v="2"/>
    <s v="Weekend"/>
  </r>
  <r>
    <s v="INV100195"/>
    <x v="140"/>
    <s v="CUST0462"/>
    <s v="Anitha Sharma"/>
    <x v="1"/>
    <s v="PRD033"/>
    <x v="13"/>
    <x v="1"/>
    <x v="21"/>
    <s v="FreshMart Coimbatore Main Road"/>
    <x v="0"/>
    <n v="456496"/>
    <n v="5.4771564263432753E-4"/>
    <s v="EMP0233"/>
    <s v="Sangeetha Balan"/>
    <s v="Sales"/>
    <n v="1"/>
    <n v="217.42"/>
    <n v="0"/>
    <n v="0"/>
    <n v="250.03"/>
    <n v="177.03"/>
    <n v="73"/>
    <n v="0.29196496420429546"/>
    <x v="1"/>
    <x v="1"/>
    <x v="1"/>
    <x v="624"/>
    <x v="2"/>
    <s v="Weekend"/>
  </r>
  <r>
    <s v="INV100201"/>
    <x v="175"/>
    <s v="CUST0133"/>
    <s v="Vasanthi Raj"/>
    <x v="1"/>
    <s v="PRD029"/>
    <x v="11"/>
    <x v="1"/>
    <x v="59"/>
    <s v="FreshMart Mysuru Square"/>
    <x v="0"/>
    <n v="4282083"/>
    <n v="2.9526984880956297E-4"/>
    <s v="EMP0083"/>
    <s v="Sathish Sharma"/>
    <s v="Billing"/>
    <n v="4"/>
    <n v="332.73"/>
    <n v="5"/>
    <n v="66.55"/>
    <n v="1264.3699999999999"/>
    <n v="1044.8800000000001"/>
    <n v="219.49"/>
    <n v="0.17359633651541878"/>
    <x v="1"/>
    <x v="1"/>
    <x v="2"/>
    <x v="625"/>
    <x v="1"/>
    <s v="Weekday"/>
  </r>
  <r>
    <s v="INV100206"/>
    <x v="212"/>
    <s v="CUST0205"/>
    <s v="Lalitha Nathan"/>
    <x v="0"/>
    <s v="PRD009"/>
    <x v="21"/>
    <x v="9"/>
    <x v="105"/>
    <s v="FreshMart Kanpur Gardens"/>
    <x v="2"/>
    <n v="2474333"/>
    <n v="1.2912166632381332E-3"/>
    <s v="EMP0088"/>
    <s v="Nithya Rao"/>
    <s v="Cashier"/>
    <n v="5"/>
    <n v="751.74"/>
    <n v="15"/>
    <n v="563.79999999999995"/>
    <n v="3194.9"/>
    <n v="1993.6"/>
    <n v="1201.3"/>
    <n v="0.37600550877961747"/>
    <x v="1"/>
    <x v="1"/>
    <x v="1"/>
    <x v="34"/>
    <x v="2"/>
    <s v="Weekday"/>
  </r>
  <r>
    <s v="INV100207"/>
    <x v="30"/>
    <s v="CUST0138"/>
    <s v="Bhavani Gounder"/>
    <x v="2"/>
    <s v="PRD100"/>
    <x v="142"/>
    <x v="4"/>
    <x v="80"/>
    <s v="FreshMart Pune Junction"/>
    <x v="1"/>
    <n v="542771"/>
    <n v="2.4615721915872439E-3"/>
    <s v="EMP0319"/>
    <s v="Harini Kumar"/>
    <s v="Cashier"/>
    <n v="4"/>
    <n v="290.45"/>
    <n v="0"/>
    <n v="0"/>
    <n v="1336.07"/>
    <n v="951.56"/>
    <n v="384.51"/>
    <n v="0.28779180731548498"/>
    <x v="1"/>
    <x v="1"/>
    <x v="1"/>
    <x v="613"/>
    <x v="3"/>
    <s v="Weekend"/>
  </r>
  <r>
    <s v="INV100226"/>
    <x v="160"/>
    <s v="CUST0288"/>
    <s v="Jagan Iyer"/>
    <x v="2"/>
    <s v="PRD015"/>
    <x v="55"/>
    <x v="0"/>
    <x v="176"/>
    <s v="FreshMart Kolkata Towers"/>
    <x v="3"/>
    <n v="575642"/>
    <n v="3.6725430041588351E-3"/>
    <s v="EMP0346"/>
    <s v="Dhanya Sekar"/>
    <s v="Sales"/>
    <n v="4"/>
    <n v="459.58"/>
    <n v="0"/>
    <n v="0"/>
    <n v="2114.0700000000002"/>
    <n v="1547.56"/>
    <n v="566.51"/>
    <n v="0.26797125922982679"/>
    <x v="1"/>
    <x v="1"/>
    <x v="1"/>
    <x v="569"/>
    <x v="1"/>
    <s v="Weekend"/>
  </r>
  <r>
    <s v="INV100237"/>
    <x v="159"/>
    <s v="CUST0545"/>
    <s v="Prakash Mudaliar"/>
    <x v="2"/>
    <s v="PRD092"/>
    <x v="59"/>
    <x v="8"/>
    <x v="34"/>
    <s v="FreshMart Kochi Circle"/>
    <x v="0"/>
    <n v="4405163"/>
    <n v="1.5808495622068923E-4"/>
    <s v="EMP0158"/>
    <s v="Kavya Varma"/>
    <s v="Sales"/>
    <n v="3"/>
    <n v="224.28"/>
    <n v="10"/>
    <n v="67.28"/>
    <n v="696.39"/>
    <n v="577.16999999999996"/>
    <n v="119.22"/>
    <n v="0.17119717399732909"/>
    <x v="1"/>
    <x v="1"/>
    <x v="1"/>
    <x v="626"/>
    <x v="2"/>
    <s v="Weekend"/>
  </r>
  <r>
    <s v="INV100249"/>
    <x v="312"/>
    <s v="CUST0279"/>
    <s v="Ramesh Devi"/>
    <x v="0"/>
    <s v="PRD126"/>
    <x v="79"/>
    <x v="6"/>
    <x v="101"/>
    <s v="FreshMart Kochi Main Road"/>
    <x v="0"/>
    <n v="1018249"/>
    <n v="1.570224964620638E-3"/>
    <s v="EMP0306"/>
    <s v="Yogesh Menon"/>
    <s v="Cashier"/>
    <n v="4"/>
    <n v="399.72"/>
    <n v="0"/>
    <n v="0"/>
    <n v="1598.88"/>
    <n v="1297.92"/>
    <n v="300.95999999999998"/>
    <n v="0.18823176223356347"/>
    <x v="1"/>
    <x v="0"/>
    <x v="1"/>
    <x v="627"/>
    <x v="2"/>
    <s v="Weekday"/>
  </r>
  <r>
    <s v="INV100253"/>
    <x v="125"/>
    <s v="CUST0633"/>
    <s v="Devi Mudaliar"/>
    <x v="0"/>
    <s v="PRD067"/>
    <x v="56"/>
    <x v="11"/>
    <x v="79"/>
    <s v="FreshMart Mysuru Arcade"/>
    <x v="0"/>
    <n v="1009286"/>
    <n v="8.2311653981131212E-4"/>
    <s v="EMP0086"/>
    <s v="Charulatha Murugan"/>
    <s v="Sales"/>
    <n v="4"/>
    <n v="207.69"/>
    <n v="0"/>
    <n v="0"/>
    <n v="830.76"/>
    <n v="542.64"/>
    <n v="288.12"/>
    <n v="0.34681496461071792"/>
    <x v="1"/>
    <x v="1"/>
    <x v="1"/>
    <x v="61"/>
    <x v="2"/>
    <s v="Weekday"/>
  </r>
  <r>
    <s v="INV100261"/>
    <x v="305"/>
    <s v="CUST0187"/>
    <s v="Ezhil Venkataraman"/>
    <x v="2"/>
    <s v="PRD069"/>
    <x v="141"/>
    <x v="11"/>
    <x v="61"/>
    <s v="FreshMart Ahmedabad Arcade"/>
    <x v="1"/>
    <n v="2632479"/>
    <n v="4.8096869908553883E-4"/>
    <s v="EMP0340"/>
    <s v="Nithya Subramaniam"/>
    <s v="Cashier"/>
    <n v="3"/>
    <n v="468.94"/>
    <n v="10"/>
    <n v="140.68"/>
    <n v="1266.1400000000001"/>
    <n v="1010.4"/>
    <n v="255.74"/>
    <n v="0.20198398281390684"/>
    <x v="1"/>
    <x v="1"/>
    <x v="1"/>
    <x v="131"/>
    <x v="1"/>
    <s v="Weekday"/>
  </r>
  <r>
    <s v="INV100282"/>
    <x v="236"/>
    <s v="CUST0300"/>
    <s v="Indira Prabhu"/>
    <x v="2"/>
    <s v="PRD019"/>
    <x v="35"/>
    <x v="0"/>
    <x v="147"/>
    <s v="FreshMart Delhi Extension"/>
    <x v="2"/>
    <n v="426625"/>
    <n v="2.1046117784939934E-3"/>
    <s v="EMP0272"/>
    <s v="Dhanush Pillai"/>
    <s v="Store Manager"/>
    <n v="2"/>
    <n v="448.94"/>
    <n v="0"/>
    <n v="0"/>
    <n v="897.88"/>
    <n v="760.16"/>
    <n v="137.72"/>
    <n v="0.1533835256381699"/>
    <x v="1"/>
    <x v="1"/>
    <x v="1"/>
    <x v="583"/>
    <x v="2"/>
    <s v="Weekday"/>
  </r>
  <r>
    <s v="INV100288"/>
    <x v="108"/>
    <s v="CUST0320"/>
    <s v="Sudha Menon"/>
    <x v="1"/>
    <s v="PRD065"/>
    <x v="125"/>
    <x v="11"/>
    <x v="7"/>
    <s v="FreshMart Hyderabad Crossing"/>
    <x v="0"/>
    <n v="789602"/>
    <n v="7.0268312390292834E-4"/>
    <s v="EMP0350"/>
    <s v="Uma Pandian"/>
    <s v="Cashier"/>
    <n v="2"/>
    <n v="277.42"/>
    <n v="0"/>
    <n v="0"/>
    <n v="554.84"/>
    <n v="398.32"/>
    <n v="156.52000000000001"/>
    <n v="0.28209934395501407"/>
    <x v="1"/>
    <x v="1"/>
    <x v="1"/>
    <x v="505"/>
    <x v="2"/>
    <s v="Weekday"/>
  </r>
  <r>
    <s v="INV100291"/>
    <x v="156"/>
    <s v="CUST0470"/>
    <s v="Vijay Mudaliar"/>
    <x v="2"/>
    <s v="PRD029"/>
    <x v="11"/>
    <x v="1"/>
    <x v="52"/>
    <s v="FreshMart Madurai Arcade"/>
    <x v="0"/>
    <n v="457604"/>
    <n v="2.1813401980751916E-3"/>
    <s v="EMP0010"/>
    <s v="Hema Sharma"/>
    <s v="Billing"/>
    <n v="3"/>
    <n v="332.73"/>
    <n v="0"/>
    <n v="0"/>
    <n v="998.19"/>
    <n v="783.66"/>
    <n v="214.53"/>
    <n v="0.21491900339614703"/>
    <x v="1"/>
    <x v="1"/>
    <x v="1"/>
    <x v="144"/>
    <x v="0"/>
    <s v="Weekday"/>
  </r>
  <r>
    <s v="INV100293"/>
    <x v="75"/>
    <s v="CUST0025"/>
    <s v="Vani Chettiar"/>
    <x v="2"/>
    <s v="PRD089"/>
    <x v="116"/>
    <x v="8"/>
    <x v="131"/>
    <s v="FreshMart Nagpur Towers"/>
    <x v="0"/>
    <n v="2322017"/>
    <n v="3.5542806103486751E-4"/>
    <s v="EMP0331"/>
    <s v="Sudha Venkataraman"/>
    <s v="Cashier"/>
    <n v="3"/>
    <n v="305.67"/>
    <n v="10"/>
    <n v="91.7"/>
    <n v="825.31"/>
    <n v="754.26"/>
    <n v="71.05"/>
    <n v="8.6088863578534125E-2"/>
    <x v="1"/>
    <x v="1"/>
    <x v="2"/>
    <x v="120"/>
    <x v="2"/>
    <s v="Weekday"/>
  </r>
  <r>
    <s v="INV100301"/>
    <x v="343"/>
    <s v="CUST0137"/>
    <s v="Raghav Selvam"/>
    <x v="0"/>
    <s v="PRD004"/>
    <x v="89"/>
    <x v="9"/>
    <x v="32"/>
    <s v="FreshMart Bengaluru Colony"/>
    <x v="0"/>
    <n v="4433499"/>
    <n v="4.107455533428563E-4"/>
    <s v="EMP0116"/>
    <s v="Balamurugan Kumar"/>
    <s v="Inventory"/>
    <n v="4"/>
    <n v="455.26"/>
    <n v="0"/>
    <n v="0"/>
    <n v="1821.04"/>
    <n v="946.16"/>
    <n v="874.88"/>
    <n v="0.48042876597987966"/>
    <x v="1"/>
    <x v="1"/>
    <x v="1"/>
    <x v="86"/>
    <x v="0"/>
    <s v="Weekday"/>
  </r>
  <r>
    <s v="INV100303"/>
    <x v="335"/>
    <s v="CUST0192"/>
    <s v="Lalitha Velan"/>
    <x v="2"/>
    <s v="PRD034"/>
    <x v="84"/>
    <x v="1"/>
    <x v="87"/>
    <s v="FreshMart Ahmedabad Hub"/>
    <x v="1"/>
    <n v="817396"/>
    <n v="5.2691718579489012E-4"/>
    <s v="EMP0164"/>
    <s v="Sundar Naicker"/>
    <s v="Billing"/>
    <n v="3"/>
    <n v="124.84"/>
    <n v="0"/>
    <n v="0"/>
    <n v="430.7"/>
    <n v="292.05"/>
    <n v="138.65"/>
    <n v="0.32191780821917809"/>
    <x v="1"/>
    <x v="1"/>
    <x v="1"/>
    <x v="205"/>
    <x v="2"/>
    <s v="Weekend"/>
  </r>
  <r>
    <s v="INV100307"/>
    <x v="5"/>
    <s v="CUST0613"/>
    <s v="Meena Menon"/>
    <x v="0"/>
    <s v="PRD018"/>
    <x v="0"/>
    <x v="0"/>
    <x v="117"/>
    <s v="FreshMart Mumbai Towers"/>
    <x v="1"/>
    <n v="427159"/>
    <n v="2.7079846146282767E-3"/>
    <s v="EMP0168"/>
    <s v="Sudha Sekar"/>
    <s v="Cashier"/>
    <n v="4"/>
    <n v="264.7"/>
    <n v="5"/>
    <n v="52.94"/>
    <n v="1156.74"/>
    <n v="764.8"/>
    <n v="391.94"/>
    <n v="0.33883154382142916"/>
    <x v="1"/>
    <x v="1"/>
    <x v="2"/>
    <x v="225"/>
    <x v="0"/>
    <s v="Weekend"/>
  </r>
  <r>
    <s v="INV100314"/>
    <x v="21"/>
    <s v="CUST0405"/>
    <s v="Devi Velan"/>
    <x v="2"/>
    <s v="PRD029"/>
    <x v="11"/>
    <x v="1"/>
    <x v="125"/>
    <s v="FreshMart Erode Hub"/>
    <x v="0"/>
    <n v="2101567"/>
    <n v="5.4622098653052701E-4"/>
    <s v="EMP0295"/>
    <s v="Lakshmi Nair"/>
    <s v="Inventory"/>
    <n v="3"/>
    <n v="332.73"/>
    <n v="0"/>
    <n v="0"/>
    <n v="1147.92"/>
    <n v="783.66"/>
    <n v="364.26"/>
    <n v="0.31732176458289774"/>
    <x v="1"/>
    <x v="1"/>
    <x v="2"/>
    <x v="628"/>
    <x v="0"/>
    <s v="Weekend"/>
  </r>
  <r>
    <s v="INV100320"/>
    <x v="84"/>
    <s v="CUST0529"/>
    <s v="Indira Balan"/>
    <x v="2"/>
    <s v="PRD020"/>
    <x v="80"/>
    <x v="0"/>
    <x v="91"/>
    <s v="FreshMart Mysuru Towers"/>
    <x v="0"/>
    <n v="988505"/>
    <n v="4.0436821260388166E-4"/>
    <s v="EMP0167"/>
    <s v="Hariharan Subramaniam"/>
    <s v="Store Manager"/>
    <n v="4"/>
    <n v="99.93"/>
    <n v="0"/>
    <n v="0"/>
    <n v="399.72"/>
    <n v="344.2"/>
    <n v="55.52"/>
    <n v="0.13889722805964175"/>
    <x v="1"/>
    <x v="1"/>
    <x v="1"/>
    <x v="629"/>
    <x v="3"/>
    <s v="Weekday"/>
  </r>
  <r>
    <s v="INV100321"/>
    <x v="289"/>
    <s v="CUST0181"/>
    <s v="Ashok Krishnan"/>
    <x v="1"/>
    <s v="PRD081"/>
    <x v="63"/>
    <x v="2"/>
    <x v="86"/>
    <s v="FreshMart Chennai Junction"/>
    <x v="0"/>
    <n v="544019"/>
    <n v="9.4390085640391245E-5"/>
    <s v="EMP0157"/>
    <s v="Elango Velan"/>
    <s v="Cashier"/>
    <n v="1"/>
    <n v="55.81"/>
    <n v="20"/>
    <n v="11.16"/>
    <n v="51.35"/>
    <n v="44.96"/>
    <n v="6.39"/>
    <n v="0.12444011684518012"/>
    <x v="1"/>
    <x v="1"/>
    <x v="1"/>
    <x v="458"/>
    <x v="1"/>
    <s v="Weekend"/>
  </r>
  <r>
    <s v="INV100326"/>
    <x v="220"/>
    <s v="CUST0045"/>
    <s v="Thenmozhi Pandian"/>
    <x v="0"/>
    <s v="PRD080"/>
    <x v="106"/>
    <x v="2"/>
    <x v="84"/>
    <s v="FreshMart Chennai Central"/>
    <x v="0"/>
    <n v="471467"/>
    <n v="4.488458365060545E-3"/>
    <s v="EMP0150"/>
    <s v="Dhanya Iyer"/>
    <s v="Operations"/>
    <n v="6"/>
    <n v="306.69"/>
    <n v="0"/>
    <n v="0"/>
    <n v="2116.16"/>
    <n v="1237.8"/>
    <n v="878.36"/>
    <n v="0.41507258430364435"/>
    <x v="1"/>
    <x v="1"/>
    <x v="1"/>
    <x v="503"/>
    <x v="2"/>
    <s v="Weekend"/>
  </r>
  <r>
    <s v="INV100331"/>
    <x v="219"/>
    <s v="CUST0202"/>
    <s v="Vijay Nair"/>
    <x v="2"/>
    <s v="PRD093"/>
    <x v="4"/>
    <x v="4"/>
    <x v="71"/>
    <s v="FreshMart Nagpur Central"/>
    <x v="1"/>
    <n v="590020"/>
    <n v="1.393342598555981E-4"/>
    <s v="EMP0344"/>
    <s v="Meena Kumar"/>
    <s v="Sales"/>
    <n v="1"/>
    <n v="96.72"/>
    <n v="15"/>
    <n v="14.51"/>
    <n v="82.21"/>
    <n v="79.819999999999993"/>
    <n v="2.39"/>
    <n v="2.9071889064590687E-2"/>
    <x v="1"/>
    <x v="1"/>
    <x v="1"/>
    <x v="263"/>
    <x v="0"/>
    <s v="Weekday"/>
  </r>
  <r>
    <s v="INV100337"/>
    <x v="154"/>
    <s v="CUST0165"/>
    <s v="Meena Reddy"/>
    <x v="0"/>
    <s v="PRD057"/>
    <x v="5"/>
    <x v="5"/>
    <x v="142"/>
    <s v="FreshMart Tiruppur Circle"/>
    <x v="0"/>
    <n v="924804"/>
    <n v="1.1054666718569557E-3"/>
    <s v="EMP0034"/>
    <s v="Sangeetha Venkataraman"/>
    <s v="Cashier"/>
    <n v="3"/>
    <n v="340.78"/>
    <n v="0"/>
    <n v="0"/>
    <n v="1022.34"/>
    <n v="705.15"/>
    <n v="317.19"/>
    <n v="0.3102588180057515"/>
    <x v="1"/>
    <x v="1"/>
    <x v="1"/>
    <x v="323"/>
    <x v="2"/>
    <s v="Weekday"/>
  </r>
  <r>
    <s v="INV100341"/>
    <x v="7"/>
    <s v="CUST0653"/>
    <s v="Hemalatha Kumar"/>
    <x v="0"/>
    <s v="PRD031"/>
    <x v="90"/>
    <x v="1"/>
    <x v="39"/>
    <s v="FreshMart Pune Main Road"/>
    <x v="2"/>
    <n v="491371"/>
    <n v="4.2955526475921451E-3"/>
    <s v="EMP0179"/>
    <s v="Divya Devi"/>
    <s v="Sales"/>
    <n v="5"/>
    <n v="386.4"/>
    <n v="5"/>
    <n v="96.6"/>
    <n v="2110.71"/>
    <n v="1358.9"/>
    <n v="751.81"/>
    <n v="0.35618820207418356"/>
    <x v="1"/>
    <x v="1"/>
    <x v="2"/>
    <x v="286"/>
    <x v="0"/>
    <s v="Weekend"/>
  </r>
  <r>
    <s v="INV100342"/>
    <x v="307"/>
    <s v="CUST0346"/>
    <s v="Thenmozhi Devi"/>
    <x v="0"/>
    <s v="PRD136"/>
    <x v="45"/>
    <x v="7"/>
    <x v="168"/>
    <s v="FreshMart Jaipur Junction"/>
    <x v="2"/>
    <n v="4786252"/>
    <n v="2.2088264470821847E-4"/>
    <s v="EMP0287"/>
    <s v="Elango Gupta"/>
    <s v="Store Manager"/>
    <n v="8"/>
    <n v="132.15"/>
    <n v="0"/>
    <n v="0"/>
    <n v="1057.2"/>
    <n v="729.44"/>
    <n v="327.76"/>
    <n v="0.31002648505486186"/>
    <x v="1"/>
    <x v="1"/>
    <x v="1"/>
    <x v="437"/>
    <x v="2"/>
    <s v="Weekday"/>
  </r>
  <r>
    <s v="INV100343"/>
    <x v="238"/>
    <s v="CUST0232"/>
    <s v="Kishore Sharma"/>
    <x v="2"/>
    <s v="PRD115"/>
    <x v="20"/>
    <x v="3"/>
    <x v="51"/>
    <s v="FreshMart Nagpur Gardens"/>
    <x v="1"/>
    <n v="4934958"/>
    <n v="2.2651256606439203E-4"/>
    <s v="EMP0258"/>
    <s v="Bhuvana Sekar"/>
    <s v="Sales"/>
    <n v="3"/>
    <n v="372.61"/>
    <n v="0"/>
    <n v="0"/>
    <n v="1117.83"/>
    <n v="959.73"/>
    <n v="158.1"/>
    <n v="0.14143474410241272"/>
    <x v="1"/>
    <x v="1"/>
    <x v="0"/>
    <x v="98"/>
    <x v="2"/>
    <s v="Weekday"/>
  </r>
  <r>
    <s v="INV100347"/>
    <x v="173"/>
    <s v="CUST0395"/>
    <s v="Arun Pandian"/>
    <x v="2"/>
    <s v="PRD032"/>
    <x v="42"/>
    <x v="1"/>
    <x v="139"/>
    <s v="FreshMart Kochi Square"/>
    <x v="0"/>
    <n v="429599"/>
    <n v="1.2481872630057333E-3"/>
    <s v="EMP0133"/>
    <s v="Deepak Naicker"/>
    <s v="Sales"/>
    <n v="4"/>
    <n v="141.11000000000001"/>
    <n v="5"/>
    <n v="28.22"/>
    <n v="536.22"/>
    <n v="463.64"/>
    <n v="72.58"/>
    <n v="0.13535489164895004"/>
    <x v="1"/>
    <x v="1"/>
    <x v="1"/>
    <x v="216"/>
    <x v="0"/>
    <s v="Weekday"/>
  </r>
  <r>
    <s v="INV100364"/>
    <x v="192"/>
    <s v="CUST0473"/>
    <s v="Gayathri Iyer"/>
    <x v="2"/>
    <s v="PRD136"/>
    <x v="45"/>
    <x v="7"/>
    <x v="101"/>
    <s v="FreshMart Kochi Main Road"/>
    <x v="0"/>
    <n v="1018249"/>
    <n v="2.7807540198910088E-4"/>
    <s v="EMP0259"/>
    <s v="Ramesh Sekar"/>
    <s v="Inventory"/>
    <n v="2"/>
    <n v="123.11"/>
    <n v="0"/>
    <n v="0"/>
    <n v="283.14999999999998"/>
    <n v="182.36"/>
    <n v="100.79"/>
    <n v="0.35595973865442349"/>
    <x v="1"/>
    <x v="1"/>
    <x v="1"/>
    <x v="193"/>
    <x v="2"/>
    <s v="Weekend"/>
  </r>
  <r>
    <s v="INV100366"/>
    <x v="158"/>
    <s v="CUST0140"/>
    <s v="Manoj Prabhu"/>
    <x v="2"/>
    <s v="PRD025"/>
    <x v="1"/>
    <x v="1"/>
    <x v="2"/>
    <s v="FreshMart Bengaluru Plaza"/>
    <x v="0"/>
    <n v="1059131"/>
    <n v="8.6903319797078924E-4"/>
    <s v="EMP0133"/>
    <s v="Deepak Naicker"/>
    <s v="Sales"/>
    <n v="3"/>
    <n v="383.51"/>
    <n v="20"/>
    <n v="230.11"/>
    <n v="920.42"/>
    <n v="857.7"/>
    <n v="62.72"/>
    <n v="6.8142804371917165E-2"/>
    <x v="1"/>
    <x v="1"/>
    <x v="2"/>
    <x v="626"/>
    <x v="2"/>
    <s v="Weekday"/>
  </r>
  <r>
    <s v="INV100368"/>
    <x v="12"/>
    <s v="CUST0654"/>
    <s v="Gokul Sekar"/>
    <x v="0"/>
    <s v="PRD123"/>
    <x v="65"/>
    <x v="6"/>
    <x v="76"/>
    <s v="FreshMart Delhi Towers"/>
    <x v="2"/>
    <n v="808195"/>
    <n v="2.2064229548561919E-3"/>
    <s v="EMP0006"/>
    <s v="Indira Nair"/>
    <s v="Cashier"/>
    <n v="8"/>
    <n v="204.03"/>
    <n v="5"/>
    <n v="81.61"/>
    <n v="1783.22"/>
    <n v="1267.44"/>
    <n v="515.78"/>
    <n v="0.28924081156559478"/>
    <x v="1"/>
    <x v="1"/>
    <x v="2"/>
    <x v="630"/>
    <x v="0"/>
    <s v="Weekend"/>
  </r>
  <r>
    <s v="INV100379"/>
    <x v="104"/>
    <s v="CUST0605"/>
    <s v="Arun Iyer"/>
    <x v="0"/>
    <s v="PRD012"/>
    <x v="61"/>
    <x v="9"/>
    <x v="55"/>
    <s v="FreshMart Ahmedabad Gardens"/>
    <x v="1"/>
    <n v="1952402"/>
    <n v="1.7842636915963003E-3"/>
    <s v="EMP0201"/>
    <s v="Bharath Reddy"/>
    <s v="Sales"/>
    <n v="6"/>
    <n v="580.6"/>
    <n v="0"/>
    <n v="0"/>
    <n v="3483.6"/>
    <n v="2018.4"/>
    <n v="1465.2"/>
    <n v="0.42059937995177404"/>
    <x v="1"/>
    <x v="1"/>
    <x v="0"/>
    <x v="562"/>
    <x v="2"/>
    <s v="Weekday"/>
  </r>
  <r>
    <s v="INV100385"/>
    <x v="292"/>
    <s v="CUST0451"/>
    <s v="Divya Nair"/>
    <x v="1"/>
    <s v="PRD092"/>
    <x v="59"/>
    <x v="8"/>
    <x v="39"/>
    <s v="FreshMart Pune Main Road"/>
    <x v="2"/>
    <n v="491371"/>
    <n v="4.5643719307814258E-4"/>
    <s v="EMP0179"/>
    <s v="Divya Devi"/>
    <s v="Sales"/>
    <n v="1"/>
    <n v="224.28"/>
    <n v="0"/>
    <n v="0"/>
    <n v="224.28"/>
    <n v="192.39"/>
    <n v="31.89"/>
    <n v="0.14218833600856073"/>
    <x v="1"/>
    <x v="0"/>
    <x v="0"/>
    <x v="138"/>
    <x v="3"/>
    <s v="Weekday"/>
  </r>
  <r>
    <s v="INV100386"/>
    <x v="20"/>
    <s v="CUST0622"/>
    <s v="Sangeetha Gounder"/>
    <x v="2"/>
    <s v="PRD019"/>
    <x v="35"/>
    <x v="0"/>
    <x v="164"/>
    <s v="FreshMart Mumbai Complex"/>
    <x v="1"/>
    <n v="797202"/>
    <n v="4.5051316981141541E-4"/>
    <s v="EMP0180"/>
    <s v="Venkat Balan"/>
    <s v="Billing"/>
    <n v="1"/>
    <n v="448.94"/>
    <n v="20"/>
    <n v="89.79"/>
    <n v="359.15"/>
    <n v="380.08"/>
    <n v="-20.93"/>
    <n v="-5.8276486147849089E-2"/>
    <x v="1"/>
    <x v="1"/>
    <x v="1"/>
    <x v="631"/>
    <x v="0"/>
    <s v="Weekday"/>
  </r>
  <r>
    <s v="INV100397"/>
    <x v="86"/>
    <s v="CUST0053"/>
    <s v="Suresh Chettiar"/>
    <x v="2"/>
    <s v="PRD095"/>
    <x v="18"/>
    <x v="4"/>
    <x v="81"/>
    <s v="FreshMart Tiruppur Colony"/>
    <x v="0"/>
    <n v="977898"/>
    <n v="2.9407975064884065E-4"/>
    <s v="EMP0133"/>
    <s v="Deepak Naicker"/>
    <s v="Sales"/>
    <n v="4"/>
    <n v="75.680000000000007"/>
    <n v="5"/>
    <n v="15.14"/>
    <n v="287.58"/>
    <n v="248.56"/>
    <n v="39.020000000000003"/>
    <n v="0.13568398358717576"/>
    <x v="1"/>
    <x v="1"/>
    <x v="0"/>
    <x v="632"/>
    <x v="0"/>
    <s v="Weekday"/>
  </r>
  <r>
    <s v="INV100398"/>
    <x v="210"/>
    <s v="CUST0454"/>
    <s v="Raghav Nair"/>
    <x v="1"/>
    <s v="PRD034"/>
    <x v="84"/>
    <x v="1"/>
    <x v="42"/>
    <s v="FreshMart Madurai Colony"/>
    <x v="0"/>
    <n v="2169082"/>
    <n v="1.1251764571371667E-4"/>
    <s v="EMP0285"/>
    <s v="Lalitha Murugan"/>
    <s v="Store Manager"/>
    <n v="2"/>
    <n v="124.84"/>
    <n v="15"/>
    <n v="37.450000000000003"/>
    <n v="244.06"/>
    <n v="194.7"/>
    <n v="49.36"/>
    <n v="0.20224534950422027"/>
    <x v="1"/>
    <x v="1"/>
    <x v="1"/>
    <x v="119"/>
    <x v="0"/>
    <s v="Weekend"/>
  </r>
  <r>
    <s v="INV100400"/>
    <x v="59"/>
    <s v="CUST0096"/>
    <s v="Hariharan Gounder"/>
    <x v="0"/>
    <s v="PRD101"/>
    <x v="62"/>
    <x v="4"/>
    <x v="76"/>
    <s v="FreshMart Delhi Towers"/>
    <x v="2"/>
    <n v="808195"/>
    <n v="4.7014148813095845E-3"/>
    <s v="EMP0133"/>
    <s v="Deepak Naicker"/>
    <s v="Sales"/>
    <n v="7"/>
    <n v="496.85"/>
    <n v="5"/>
    <n v="173.9"/>
    <n v="3799.66"/>
    <n v="2710.12"/>
    <n v="1089.54"/>
    <n v="0.28674670891606091"/>
    <x v="1"/>
    <x v="1"/>
    <x v="1"/>
    <x v="122"/>
    <x v="2"/>
    <s v="Weekend"/>
  </r>
  <r>
    <s v="INV100407"/>
    <x v="219"/>
    <s v="CUST0670"/>
    <s v="Balaji Krishnan"/>
    <x v="2"/>
    <s v="PRD029"/>
    <x v="11"/>
    <x v="1"/>
    <x v="148"/>
    <s v="FreshMart Mysuru Heights"/>
    <x v="0"/>
    <n v="2434234"/>
    <n v="1.0934856714679033E-4"/>
    <s v="EMP0016"/>
    <s v="Chandran Sekar"/>
    <s v="Store Manager"/>
    <n v="1"/>
    <n v="332.73"/>
    <n v="20"/>
    <n v="66.55"/>
    <n v="266.18"/>
    <n v="261.22000000000003"/>
    <n v="4.96"/>
    <n v="1.8634007062889774E-2"/>
    <x v="1"/>
    <x v="1"/>
    <x v="1"/>
    <x v="633"/>
    <x v="1"/>
    <s v="Weekday"/>
  </r>
  <r>
    <s v="INV100412"/>
    <x v="192"/>
    <s v="CUST0269"/>
    <s v="Naveen Naidu"/>
    <x v="1"/>
    <s v="PRD088"/>
    <x v="138"/>
    <x v="8"/>
    <x v="151"/>
    <s v="FreshMart Chennai Crossing"/>
    <x v="0"/>
    <n v="983603"/>
    <n v="1.8939145163241672E-3"/>
    <s v="EMP0127"/>
    <s v="Kannan Mudaliar"/>
    <s v="Sales"/>
    <n v="4"/>
    <n v="404.97"/>
    <n v="0"/>
    <n v="0"/>
    <n v="1862.86"/>
    <n v="1364.96"/>
    <n v="497.9"/>
    <n v="0.2672771974276113"/>
    <x v="1"/>
    <x v="1"/>
    <x v="1"/>
    <x v="177"/>
    <x v="0"/>
    <s v="Weekend"/>
  </r>
  <r>
    <s v="INV100413"/>
    <x v="237"/>
    <s v="CUST0679"/>
    <s v="Thiru Prabhu"/>
    <x v="1"/>
    <s v="PRD056"/>
    <x v="54"/>
    <x v="5"/>
    <x v="51"/>
    <s v="FreshMart Nagpur Gardens"/>
    <x v="1"/>
    <n v="4934958"/>
    <n v="1.216565571581359E-4"/>
    <s v="EMP0076"/>
    <s v="Meena Devi"/>
    <s v="Inventory"/>
    <n v="2"/>
    <n v="333.54"/>
    <n v="10"/>
    <n v="66.709999999999994"/>
    <n v="600.37"/>
    <n v="476.86"/>
    <n v="123.51"/>
    <n v="0.20572313739860421"/>
    <x v="1"/>
    <x v="1"/>
    <x v="1"/>
    <x v="535"/>
    <x v="1"/>
    <s v="Weekday"/>
  </r>
  <r>
    <s v="INV100414"/>
    <x v="176"/>
    <s v="CUST0555"/>
    <s v="Anjali Venkataraman"/>
    <x v="1"/>
    <s v="PRD120"/>
    <x v="64"/>
    <x v="6"/>
    <x v="41"/>
    <s v="FreshMart Mysuru Crossing"/>
    <x v="0"/>
    <n v="2319174"/>
    <n v="2.7195889571028306E-4"/>
    <s v="EMP0171"/>
    <s v="Ashok Nair"/>
    <s v="Cashier"/>
    <n v="5"/>
    <n v="109.69"/>
    <n v="0"/>
    <n v="0"/>
    <n v="630.72"/>
    <n v="464.8"/>
    <n v="165.92"/>
    <n v="0.26306443429731097"/>
    <x v="1"/>
    <x v="1"/>
    <x v="1"/>
    <x v="476"/>
    <x v="2"/>
    <s v="Weekend"/>
  </r>
  <r>
    <s v="INV100419"/>
    <x v="186"/>
    <s v="CUST0151"/>
    <s v="Gopal Selvam"/>
    <x v="1"/>
    <s v="PRD051"/>
    <x v="43"/>
    <x v="5"/>
    <x v="55"/>
    <s v="FreshMart Ahmedabad Gardens"/>
    <x v="1"/>
    <n v="1952402"/>
    <n v="1.6559601967217817E-4"/>
    <s v="EMP0177"/>
    <s v="Raghav Iyer"/>
    <s v="Store Manager"/>
    <n v="2"/>
    <n v="147.97"/>
    <n v="5"/>
    <n v="14.8"/>
    <n v="323.31"/>
    <n v="225.6"/>
    <n v="97.71"/>
    <n v="0.30221768581237818"/>
    <x v="1"/>
    <x v="1"/>
    <x v="1"/>
    <x v="81"/>
    <x v="2"/>
    <s v="Weekend"/>
  </r>
  <r>
    <s v="INV100426"/>
    <x v="143"/>
    <s v="CUST0692"/>
    <s v="Ovi Mudaliar"/>
    <x v="1"/>
    <s v="PRD027"/>
    <x v="17"/>
    <x v="1"/>
    <x v="140"/>
    <s v="FreshMart Salem Circle"/>
    <x v="0"/>
    <n v="4219703"/>
    <n v="3.1341068316893392E-5"/>
    <s v="EMP0148"/>
    <s v="Malathi Rao"/>
    <s v="Billing"/>
    <n v="1"/>
    <n v="139.21"/>
    <n v="5"/>
    <n v="6.96"/>
    <n v="132.25"/>
    <n v="106.99"/>
    <n v="25.26"/>
    <n v="0.19100189035916826"/>
    <x v="1"/>
    <x v="1"/>
    <x v="1"/>
    <x v="634"/>
    <x v="2"/>
    <s v="Weekday"/>
  </r>
  <r>
    <s v="INV100430"/>
    <x v="277"/>
    <s v="CUST0060"/>
    <s v="Anand Subramaniam"/>
    <x v="0"/>
    <s v="PRD005"/>
    <x v="44"/>
    <x v="9"/>
    <x v="28"/>
    <s v="FreshMart Bengaluru Square"/>
    <x v="0"/>
    <n v="2183318"/>
    <n v="4.6885978130533436E-4"/>
    <s v="EMP0152"/>
    <s v="Thiru Varma"/>
    <s v="Store Manager"/>
    <n v="3"/>
    <n v="349.08"/>
    <n v="15"/>
    <n v="157.09"/>
    <n v="1023.67"/>
    <n v="615.80999999999995"/>
    <n v="407.86"/>
    <n v="0.39842918127912319"/>
    <x v="1"/>
    <x v="1"/>
    <x v="1"/>
    <x v="336"/>
    <x v="2"/>
    <s v="Weekend"/>
  </r>
  <r>
    <s v="INV100442"/>
    <x v="97"/>
    <s v="CUST0246"/>
    <s v="Udhay Varma"/>
    <x v="0"/>
    <s v="PRD144"/>
    <x v="108"/>
    <x v="10"/>
    <x v="160"/>
    <s v="FreshMart Mysuru Bypass"/>
    <x v="0"/>
    <n v="4027644"/>
    <n v="3.8228552473853203E-4"/>
    <s v="EMP0036"/>
    <s v="Senthil Varma"/>
    <s v="Cashier"/>
    <n v="6"/>
    <n v="247.94"/>
    <n v="10"/>
    <n v="148.76"/>
    <n v="1539.71"/>
    <n v="1116.24"/>
    <n v="423.47"/>
    <n v="0.27503231127939676"/>
    <x v="1"/>
    <x v="1"/>
    <x v="1"/>
    <x v="635"/>
    <x v="2"/>
    <s v="Weekend"/>
  </r>
  <r>
    <s v="INV100451"/>
    <x v="130"/>
    <s v="CUST0318"/>
    <s v="Ilango Achari"/>
    <x v="1"/>
    <s v="PRD076"/>
    <x v="144"/>
    <x v="2"/>
    <x v="54"/>
    <s v="FreshMart Pune Extension"/>
    <x v="1"/>
    <n v="2151660"/>
    <n v="5.7096381398548098E-4"/>
    <s v="EMP0170"/>
    <s v="Ovi Devi"/>
    <s v="Sales"/>
    <n v="3"/>
    <n v="395.66"/>
    <n v="10"/>
    <n v="118.7"/>
    <n v="1228.52"/>
    <n v="960.57"/>
    <n v="267.95"/>
    <n v="0.2181079673102595"/>
    <x v="1"/>
    <x v="1"/>
    <x v="1"/>
    <x v="4"/>
    <x v="2"/>
    <s v="Weekend"/>
  </r>
  <r>
    <s v="INV100462"/>
    <x v="13"/>
    <s v="CUST0237"/>
    <s v="Harini Varma"/>
    <x v="2"/>
    <s v="PRD088"/>
    <x v="138"/>
    <x v="8"/>
    <x v="34"/>
    <s v="FreshMart Kochi Circle"/>
    <x v="0"/>
    <n v="4405163"/>
    <n v="2.0086884412676671E-4"/>
    <s v="EMP0297"/>
    <s v="Kishore Naidu"/>
    <s v="Sales"/>
    <n v="2"/>
    <n v="404.97"/>
    <n v="5"/>
    <n v="40.5"/>
    <n v="884.86"/>
    <n v="682.48"/>
    <n v="202.38"/>
    <n v="0.22871414687069139"/>
    <x v="1"/>
    <x v="1"/>
    <x v="1"/>
    <x v="2"/>
    <x v="0"/>
    <s v="Weekend"/>
  </r>
  <r>
    <s v="INV100463"/>
    <x v="59"/>
    <s v="CUST0680"/>
    <s v="Lokesh Chandran"/>
    <x v="1"/>
    <s v="PRD017"/>
    <x v="27"/>
    <x v="0"/>
    <x v="23"/>
    <s v="FreshMart Ahmedabad Complex"/>
    <x v="1"/>
    <n v="2425092"/>
    <n v="6.6068008966257779E-4"/>
    <s v="EMP0286"/>
    <s v="Umesh Iyer"/>
    <s v="Sales"/>
    <n v="3"/>
    <n v="464.41"/>
    <n v="0"/>
    <n v="0"/>
    <n v="1602.21"/>
    <n v="1193.07"/>
    <n v="409.14"/>
    <n v="0.25535978429793849"/>
    <x v="1"/>
    <x v="1"/>
    <x v="1"/>
    <x v="210"/>
    <x v="0"/>
    <s v="Weekend"/>
  </r>
  <r>
    <s v="INV100467"/>
    <x v="206"/>
    <s v="CUST0122"/>
    <s v="Sudha Prabhu"/>
    <x v="2"/>
    <s v="PRD095"/>
    <x v="18"/>
    <x v="4"/>
    <x v="79"/>
    <s v="FreshMart Mysuru Arcade"/>
    <x v="0"/>
    <n v="1009286"/>
    <n v="1.3796882152333431E-4"/>
    <s v="EMP0086"/>
    <s v="Charulatha Murugan"/>
    <s v="Sales"/>
    <n v="2"/>
    <n v="75.680000000000007"/>
    <n v="20"/>
    <n v="30.27"/>
    <n v="139.25"/>
    <n v="124.28"/>
    <n v="14.97"/>
    <n v="0.10750448833034111"/>
    <x v="1"/>
    <x v="1"/>
    <x v="1"/>
    <x v="607"/>
    <x v="0"/>
    <s v="Weekend"/>
  </r>
  <r>
    <s v="INV100479"/>
    <x v="11"/>
    <s v="CUST0225"/>
    <s v="Raghav Naicker"/>
    <x v="1"/>
    <s v="PRD005"/>
    <x v="44"/>
    <x v="9"/>
    <x v="9"/>
    <s v="FreshMart Hyderabad Heights"/>
    <x v="0"/>
    <n v="967200"/>
    <n v="1.3760959470636891E-3"/>
    <s v="EMP0273"/>
    <s v="Prasath Subramaniam"/>
    <s v="Store Manager"/>
    <n v="4"/>
    <n v="332.74"/>
    <n v="0"/>
    <n v="0"/>
    <n v="1330.96"/>
    <n v="821.08"/>
    <n v="509.88"/>
    <n v="0.38309190358838729"/>
    <x v="1"/>
    <x v="1"/>
    <x v="1"/>
    <x v="501"/>
    <x v="0"/>
    <s v="Weekday"/>
  </r>
  <r>
    <s v="INV100482"/>
    <x v="9"/>
    <s v="CUST0133"/>
    <s v="Vasanthi Raj"/>
    <x v="1"/>
    <s v="PRD120"/>
    <x v="64"/>
    <x v="6"/>
    <x v="67"/>
    <s v="FreshMart Hyderabad Colony"/>
    <x v="0"/>
    <n v="2456631"/>
    <n v="1.3863701956052821E-4"/>
    <s v="EMP0279"/>
    <s v="Arun Varma"/>
    <s v="Sales"/>
    <n v="3"/>
    <n v="109.69"/>
    <n v="10"/>
    <n v="32.909999999999997"/>
    <n v="340.58"/>
    <n v="278.88"/>
    <n v="61.7"/>
    <n v="0.1811615479476188"/>
    <x v="1"/>
    <x v="1"/>
    <x v="2"/>
    <x v="287"/>
    <x v="1"/>
    <s v="Weekend"/>
  </r>
  <r>
    <s v="INV100487"/>
    <x v="197"/>
    <s v="CUST0285"/>
    <s v="Aishwarya Gounder"/>
    <x v="1"/>
    <s v="PRD089"/>
    <x v="116"/>
    <x v="8"/>
    <x v="160"/>
    <s v="FreshMart Mysuru Bypass"/>
    <x v="0"/>
    <n v="4027644"/>
    <n v="1.5178600690627078E-4"/>
    <s v="EMP0224"/>
    <s v="Sathish Sekar"/>
    <s v="Operations"/>
    <n v="2"/>
    <n v="305.67"/>
    <n v="0"/>
    <n v="0"/>
    <n v="611.34"/>
    <n v="502.84"/>
    <n v="108.5"/>
    <n v="0.17747898059999345"/>
    <x v="1"/>
    <x v="1"/>
    <x v="1"/>
    <x v="618"/>
    <x v="0"/>
    <s v="Weekday"/>
  </r>
  <r>
    <s v="INV100508"/>
    <x v="104"/>
    <s v="CUST0074"/>
    <s v="Vijay Krishnan"/>
    <x v="2"/>
    <s v="PRD035"/>
    <x v="29"/>
    <x v="1"/>
    <x v="169"/>
    <s v="FreshMart Lucknow Junction"/>
    <x v="2"/>
    <n v="4459489"/>
    <n v="2.7089650854615854E-4"/>
    <s v="EMP0168"/>
    <s v="Sudha Sekar"/>
    <s v="Cashier"/>
    <n v="3"/>
    <n v="503.36"/>
    <n v="20"/>
    <n v="302.02"/>
    <n v="1208.06"/>
    <n v="1169.4000000000001"/>
    <n v="38.659999999999997"/>
    <n v="3.2001721768786316E-2"/>
    <x v="1"/>
    <x v="1"/>
    <x v="0"/>
    <x v="239"/>
    <x v="1"/>
    <s v="Weekday"/>
  </r>
  <r>
    <s v="INV100512"/>
    <x v="216"/>
    <s v="CUST0090"/>
    <s v="Deepa Chettiar"/>
    <x v="1"/>
    <s v="PRD049"/>
    <x v="126"/>
    <x v="5"/>
    <x v="57"/>
    <s v="FreshMart Hyderabad Extension"/>
    <x v="0"/>
    <n v="2273658"/>
    <n v="6.9992936492647539E-4"/>
    <s v="EMP0322"/>
    <s v="Prasath Naidu"/>
    <s v="Billing"/>
    <n v="4"/>
    <n v="418.79"/>
    <n v="5"/>
    <n v="83.76"/>
    <n v="1591.4"/>
    <n v="1235.76"/>
    <n v="355.64"/>
    <n v="0.22347618449164255"/>
    <x v="1"/>
    <x v="1"/>
    <x v="1"/>
    <x v="389"/>
    <x v="2"/>
    <s v="Weekday"/>
  </r>
  <r>
    <s v="INV100516"/>
    <x v="160"/>
    <s v="CUST0402"/>
    <s v="Usha Raj"/>
    <x v="0"/>
    <s v="PRD109"/>
    <x v="93"/>
    <x v="3"/>
    <x v="104"/>
    <s v="FreshMart Salem Complex"/>
    <x v="0"/>
    <n v="4677332"/>
    <n v="2.3991241160559057E-4"/>
    <s v="EMP0247"/>
    <s v="Sudha Balan"/>
    <s v="Sales"/>
    <n v="6"/>
    <n v="162.63"/>
    <n v="0"/>
    <n v="0"/>
    <n v="1122.1500000000001"/>
    <n v="827.7"/>
    <n v="294.45"/>
    <n v="0.26239807512364655"/>
    <x v="1"/>
    <x v="1"/>
    <x v="1"/>
    <x v="546"/>
    <x v="0"/>
    <s v="Weekend"/>
  </r>
  <r>
    <s v="INV100517"/>
    <x v="49"/>
    <s v="CUST0670"/>
    <s v="Balaji Krishnan"/>
    <x v="2"/>
    <s v="PRD085"/>
    <x v="117"/>
    <x v="8"/>
    <x v="18"/>
    <s v="FreshMart Mysuru Junction"/>
    <x v="0"/>
    <n v="2561982"/>
    <n v="3.1479534204377702E-4"/>
    <s v="EMP0265"/>
    <s v="Padma Subramaniam"/>
    <s v="Operations"/>
    <n v="2"/>
    <n v="389.61"/>
    <n v="10"/>
    <n v="77.92"/>
    <n v="806.5"/>
    <n v="672.14"/>
    <n v="134.36000000000001"/>
    <n v="0.16659640421574706"/>
    <x v="1"/>
    <x v="1"/>
    <x v="1"/>
    <x v="636"/>
    <x v="1"/>
    <s v="Weekend"/>
  </r>
  <r>
    <s v="INV100520"/>
    <x v="245"/>
    <s v="CUST0637"/>
    <s v="Deepa Devi"/>
    <x v="2"/>
    <s v="PRD115"/>
    <x v="20"/>
    <x v="3"/>
    <x v="114"/>
    <s v="FreshMart Bengaluru Junction"/>
    <x v="0"/>
    <n v="4116030"/>
    <n v="3.1231550790446135E-4"/>
    <s v="EMP0315"/>
    <s v="Mani Pandian"/>
    <s v="Sales"/>
    <n v="3"/>
    <n v="372.61"/>
    <n v="0"/>
    <n v="0"/>
    <n v="1285.5"/>
    <n v="959.73"/>
    <n v="325.77"/>
    <n v="0.25341890315052507"/>
    <x v="1"/>
    <x v="1"/>
    <x v="1"/>
    <x v="220"/>
    <x v="0"/>
    <s v="Weekend"/>
  </r>
  <r>
    <s v="INV100521"/>
    <x v="79"/>
    <s v="CUST0558"/>
    <s v="Banu Sekar"/>
    <x v="1"/>
    <s v="PRD026"/>
    <x v="99"/>
    <x v="1"/>
    <x v="28"/>
    <s v="FreshMart Bengaluru Square"/>
    <x v="0"/>
    <n v="2183318"/>
    <n v="6.0401645568808576E-4"/>
    <s v="EMP0133"/>
    <s v="Deepak Naicker"/>
    <s v="Sales"/>
    <n v="5"/>
    <n v="329.69"/>
    <n v="20"/>
    <n v="329.69"/>
    <n v="1318.76"/>
    <n v="1236.25"/>
    <n v="82.51"/>
    <n v="6.2566350207770946E-2"/>
    <x v="1"/>
    <x v="1"/>
    <x v="2"/>
    <x v="43"/>
    <x v="2"/>
    <s v="Weekday"/>
  </r>
  <r>
    <s v="INV100528"/>
    <x v="62"/>
    <s v="CUST0363"/>
    <s v="Elango Devi"/>
    <x v="2"/>
    <s v="PRD080"/>
    <x v="106"/>
    <x v="2"/>
    <x v="11"/>
    <s v="FreshMart Tiruppur Heights"/>
    <x v="0"/>
    <n v="2525315"/>
    <n v="3.2016599909318245E-4"/>
    <s v="EMP0190"/>
    <s v="Balaji Prabhu"/>
    <s v="HR"/>
    <n v="3"/>
    <n v="275.70999999999998"/>
    <n v="15"/>
    <n v="124.07"/>
    <n v="808.52"/>
    <n v="618.9"/>
    <n v="189.62"/>
    <n v="0.23452728442091725"/>
    <x v="1"/>
    <x v="1"/>
    <x v="1"/>
    <x v="372"/>
    <x v="2"/>
    <s v="Weekend"/>
  </r>
  <r>
    <s v="INV100541"/>
    <x v="193"/>
    <s v="CUST0410"/>
    <s v="Revathi Gounder"/>
    <x v="2"/>
    <s v="PRD009"/>
    <x v="21"/>
    <x v="9"/>
    <x v="112"/>
    <s v="FreshMart Kochi Extension"/>
    <x v="0"/>
    <n v="5240750"/>
    <n v="3.2206649811572768E-4"/>
    <s v="EMP0321"/>
    <s v="Sundar Velan"/>
    <s v="Cashier"/>
    <n v="3"/>
    <n v="661.91"/>
    <n v="15"/>
    <n v="297.86"/>
    <n v="1687.87"/>
    <n v="1196.1600000000001"/>
    <n v="491.71"/>
    <n v="0.29131982913376031"/>
    <x v="1"/>
    <x v="1"/>
    <x v="1"/>
    <x v="594"/>
    <x v="0"/>
    <s v="Weekday"/>
  </r>
  <r>
    <s v="INV100542"/>
    <x v="251"/>
    <s v="CUST0498"/>
    <s v="Senthil Raj"/>
    <x v="2"/>
    <s v="PRD021"/>
    <x v="15"/>
    <x v="0"/>
    <x v="115"/>
    <s v="FreshMart Jaipur Hub"/>
    <x v="2"/>
    <n v="4933324"/>
    <n v="1.567300262459956E-5"/>
    <s v="EMP0062"/>
    <s v="Jaya Selvam"/>
    <s v="Operations"/>
    <n v="2"/>
    <n v="38.659999999999997"/>
    <n v="0"/>
    <n v="0"/>
    <n v="77.319999999999993"/>
    <n v="64.8"/>
    <n v="12.52"/>
    <n v="0.16192446973616142"/>
    <x v="1"/>
    <x v="1"/>
    <x v="1"/>
    <x v="201"/>
    <x v="1"/>
    <s v="Weekday"/>
  </r>
  <r>
    <s v="INV100565"/>
    <x v="331"/>
    <s v="CUST0269"/>
    <s v="Naveen Naidu"/>
    <x v="1"/>
    <s v="PRD018"/>
    <x v="0"/>
    <x v="0"/>
    <x v="27"/>
    <s v="FreshMart Madurai Circle"/>
    <x v="0"/>
    <n v="2005131"/>
    <n v="1.1599242144278853E-4"/>
    <s v="EMP0068"/>
    <s v="Manoj Subramaniam"/>
    <s v="Sales"/>
    <n v="1"/>
    <n v="232.58"/>
    <n v="0"/>
    <n v="0"/>
    <n v="232.58"/>
    <n v="191.2"/>
    <n v="41.38"/>
    <n v="0.17791727577607705"/>
    <x v="1"/>
    <x v="1"/>
    <x v="1"/>
    <x v="637"/>
    <x v="3"/>
    <s v="Weekday"/>
  </r>
  <r>
    <s v="INV100567"/>
    <x v="187"/>
    <s v="CUST0677"/>
    <s v="Kamala Naidu"/>
    <x v="0"/>
    <s v="PRD070"/>
    <x v="6"/>
    <x v="2"/>
    <x v="147"/>
    <s v="FreshMart Delhi Extension"/>
    <x v="2"/>
    <n v="426625"/>
    <n v="2.9200117198945209E-3"/>
    <s v="EMP0032"/>
    <s v="Kavya Nair"/>
    <s v="Cashier"/>
    <n v="5"/>
    <n v="249.15"/>
    <n v="0"/>
    <n v="0"/>
    <n v="1245.75"/>
    <n v="944.9"/>
    <n v="300.85000000000002"/>
    <n v="0.24150110375275941"/>
    <x v="1"/>
    <x v="0"/>
    <x v="2"/>
    <x v="147"/>
    <x v="2"/>
    <s v="Weekday"/>
  </r>
  <r>
    <s v="INV100569"/>
    <x v="105"/>
    <s v="CUST0467"/>
    <s v="Raghav Prabhu"/>
    <x v="1"/>
    <s v="PRD015"/>
    <x v="55"/>
    <x v="0"/>
    <x v="22"/>
    <s v="FreshMart Erode Square"/>
    <x v="2"/>
    <n v="2220333"/>
    <n v="2.0698696997252213E-4"/>
    <s v="EMP0140"/>
    <s v="Kavya Sharma"/>
    <s v="Sales"/>
    <n v="1"/>
    <n v="459.58"/>
    <n v="0"/>
    <n v="0"/>
    <n v="459.58"/>
    <n v="386.89"/>
    <n v="72.69"/>
    <n v="0.1581661517037295"/>
    <x v="1"/>
    <x v="1"/>
    <x v="1"/>
    <x v="638"/>
    <x v="0"/>
    <s v="Weekday"/>
  </r>
  <r>
    <s v="INV100581"/>
    <x v="61"/>
    <s v="CUST0551"/>
    <s v="Jagan Pandian"/>
    <x v="0"/>
    <s v="PRD099"/>
    <x v="72"/>
    <x v="4"/>
    <x v="60"/>
    <s v="FreshMart Surat Hub"/>
    <x v="1"/>
    <n v="2213249"/>
    <n v="5.4290321604121364E-4"/>
    <s v="EMP0063"/>
    <s v="Lakshmi Devi"/>
    <s v="Store Manager"/>
    <n v="3"/>
    <n v="445.03"/>
    <n v="10"/>
    <n v="133.51"/>
    <n v="1201.58"/>
    <n v="1042.4100000000001"/>
    <n v="159.16999999999999"/>
    <n v="0.13246725145225452"/>
    <x v="1"/>
    <x v="1"/>
    <x v="0"/>
    <x v="227"/>
    <x v="0"/>
    <s v="Weekday"/>
  </r>
  <r>
    <s v="INV100583"/>
    <x v="145"/>
    <s v="CUST0545"/>
    <s v="Prakash Mudaliar"/>
    <x v="2"/>
    <s v="PRD028"/>
    <x v="48"/>
    <x v="1"/>
    <x v="43"/>
    <s v="FreshMart Tiruppur Square"/>
    <x v="0"/>
    <n v="890380"/>
    <n v="4.9095891641770929E-4"/>
    <s v="EMP0260"/>
    <s v="Kamala Prabhu"/>
    <s v="Billing"/>
    <n v="1"/>
    <n v="380.12"/>
    <n v="0"/>
    <n v="0"/>
    <n v="437.14"/>
    <n v="309.98"/>
    <n v="127.16"/>
    <n v="0.29089079013588326"/>
    <x v="1"/>
    <x v="1"/>
    <x v="1"/>
    <x v="362"/>
    <x v="2"/>
    <s v="Weekend"/>
  </r>
  <r>
    <s v="INV100590"/>
    <x v="241"/>
    <s v="CUST0285"/>
    <s v="Aishwarya Gounder"/>
    <x v="1"/>
    <s v="PRD041"/>
    <x v="135"/>
    <x v="12"/>
    <x v="165"/>
    <s v="FreshMart Mysuru Enclave"/>
    <x v="0"/>
    <n v="523684"/>
    <n v="1.6639805684343994E-3"/>
    <s v="EMP0147"/>
    <s v="Hemalatha Naidu"/>
    <s v="Billing"/>
    <n v="4"/>
    <n v="217.85"/>
    <n v="0"/>
    <n v="0"/>
    <n v="871.4"/>
    <n v="758.76"/>
    <n v="112.64"/>
    <n v="0.12926325453293552"/>
    <x v="1"/>
    <x v="1"/>
    <x v="1"/>
    <x v="405"/>
    <x v="0"/>
    <s v="Weekday"/>
  </r>
  <r>
    <s v="INV100598"/>
    <x v="335"/>
    <s v="CUST0494"/>
    <s v="Bhavani Reddy"/>
    <x v="0"/>
    <s v="PRD062"/>
    <x v="112"/>
    <x v="11"/>
    <x v="66"/>
    <s v="FreshMart Ahmedabad Crossing"/>
    <x v="1"/>
    <n v="2143974"/>
    <n v="1.5708632660657266E-3"/>
    <s v="EMP0116"/>
    <s v="Balamurugan Kumar"/>
    <s v="Inventory"/>
    <n v="6"/>
    <n v="488.1"/>
    <n v="0"/>
    <n v="0"/>
    <n v="3367.89"/>
    <n v="1953.66"/>
    <n v="1414.23"/>
    <n v="0.41991573358987377"/>
    <x v="1"/>
    <x v="1"/>
    <x v="1"/>
    <x v="639"/>
    <x v="0"/>
    <s v="Weekend"/>
  </r>
  <r>
    <s v="INV100616"/>
    <x v="28"/>
    <s v="CUST0149"/>
    <s v="Vani Rao"/>
    <x v="1"/>
    <s v="PRD016"/>
    <x v="34"/>
    <x v="0"/>
    <x v="63"/>
    <s v="FreshMart Ahmedabad Complex"/>
    <x v="0"/>
    <n v="1058381"/>
    <n v="2.2645909176374104E-4"/>
    <s v="EMP0024"/>
    <s v="Bhavani Kumar"/>
    <s v="Cashier"/>
    <n v="4"/>
    <n v="59.92"/>
    <n v="0"/>
    <n v="0"/>
    <n v="239.68"/>
    <n v="192.6"/>
    <n v="47.08"/>
    <n v="0.19642857142857142"/>
    <x v="1"/>
    <x v="1"/>
    <x v="2"/>
    <x v="584"/>
    <x v="2"/>
    <s v="Weekday"/>
  </r>
  <r>
    <s v="INV100623"/>
    <x v="83"/>
    <s v="CUST0096"/>
    <s v="Hariharan Gounder"/>
    <x v="0"/>
    <s v="PRD020"/>
    <x v="80"/>
    <x v="0"/>
    <x v="18"/>
    <s v="FreshMart Mysuru Junction"/>
    <x v="0"/>
    <n v="2561982"/>
    <n v="3.9091219220119424E-4"/>
    <s v="EMP0133"/>
    <s v="Deepak Naicker"/>
    <s v="Sales"/>
    <n v="8"/>
    <n v="108.86"/>
    <n v="0"/>
    <n v="0"/>
    <n v="1001.51"/>
    <n v="688.4"/>
    <n v="313.11"/>
    <n v="0.31263791674571401"/>
    <x v="1"/>
    <x v="1"/>
    <x v="1"/>
    <x v="7"/>
    <x v="0"/>
    <s v="Weekend"/>
  </r>
  <r>
    <s v="INV100626"/>
    <x v="129"/>
    <s v="CUST0373"/>
    <s v="Bhavani Prabhu"/>
    <x v="2"/>
    <s v="PRD079"/>
    <x v="28"/>
    <x v="2"/>
    <x v="10"/>
    <s v="FreshMart Salem Main Road"/>
    <x v="0"/>
    <n v="838760"/>
    <n v="7.155086079450617E-4"/>
    <s v="EMP0132"/>
    <s v="Radha Balan"/>
    <s v="Sales"/>
    <n v="2"/>
    <n v="260.93"/>
    <n v="0"/>
    <n v="0"/>
    <n v="600.14"/>
    <n v="388.12"/>
    <n v="212.02"/>
    <n v="0.35328423367880829"/>
    <x v="1"/>
    <x v="1"/>
    <x v="1"/>
    <x v="121"/>
    <x v="1"/>
    <s v="Weekend"/>
  </r>
  <r>
    <s v="INV100631"/>
    <x v="232"/>
    <s v="CUST0571"/>
    <s v="Nirmala Iyer"/>
    <x v="0"/>
    <s v="PRD048"/>
    <x v="104"/>
    <x v="5"/>
    <x v="133"/>
    <s v="FreshMart Coimbatore Circle"/>
    <x v="0"/>
    <n v="2118448"/>
    <n v="4.0085477670445538E-4"/>
    <s v="EMP0282"/>
    <s v="Gokul Nathan"/>
    <s v="Sales"/>
    <n v="6"/>
    <n v="153.84"/>
    <n v="20"/>
    <n v="184.61"/>
    <n v="849.19"/>
    <n v="655.26"/>
    <n v="193.93"/>
    <n v="0.22837056489124929"/>
    <x v="1"/>
    <x v="1"/>
    <x v="1"/>
    <x v="640"/>
    <x v="2"/>
    <s v="Weekend"/>
  </r>
  <r>
    <s v="INV100635"/>
    <x v="264"/>
    <s v="CUST0536"/>
    <s v="Hariharan Pandian"/>
    <x v="2"/>
    <s v="PRD006"/>
    <x v="30"/>
    <x v="9"/>
    <x v="117"/>
    <s v="FreshMart Mumbai Towers"/>
    <x v="1"/>
    <n v="427159"/>
    <n v="1.9302882533201921E-3"/>
    <s v="EMP0001"/>
    <s v="Manoj Pillai"/>
    <s v="Sales"/>
    <n v="3"/>
    <n v="343.56"/>
    <n v="20"/>
    <n v="206.14"/>
    <n v="824.54"/>
    <n v="648.96"/>
    <n v="175.58"/>
    <n v="0.21294297426443837"/>
    <x v="1"/>
    <x v="1"/>
    <x v="1"/>
    <x v="641"/>
    <x v="1"/>
    <s v="Weekday"/>
  </r>
  <r>
    <s v="INV100637"/>
    <x v="42"/>
    <s v="CUST0223"/>
    <s v="Gopal Velan"/>
    <x v="0"/>
    <s v="PRD019"/>
    <x v="35"/>
    <x v="0"/>
    <x v="143"/>
    <s v="FreshMart Madurai Junction"/>
    <x v="0"/>
    <n v="539795"/>
    <n v="6.1347178095388063E-3"/>
    <s v="EMP0057"/>
    <s v="Indira Raj"/>
    <s v="Billing"/>
    <n v="0"/>
    <n v="483.96"/>
    <n v="15"/>
    <n v="508.16"/>
    <n v="3311.49"/>
    <n v="2660.56"/>
    <n v="650.92999999999995"/>
    <n v="0.19656710423404569"/>
    <x v="1"/>
    <x v="1"/>
    <x v="1"/>
    <x v="86"/>
    <x v="0"/>
    <s v="Weekend"/>
  </r>
  <r>
    <s v="INV100643"/>
    <x v="132"/>
    <s v="CUST0468"/>
    <s v="Dinesh Kumar"/>
    <x v="1"/>
    <s v="PRD056"/>
    <x v="54"/>
    <x v="5"/>
    <x v="121"/>
    <s v="FreshMart Erode Crossing"/>
    <x v="0"/>
    <n v="794126"/>
    <n v="3.3600461387739476E-4"/>
    <s v="EMP0090"/>
    <s v="Yazhini Nair"/>
    <s v="Billing"/>
    <n v="1"/>
    <n v="333.54"/>
    <n v="20"/>
    <n v="66.709999999999994"/>
    <n v="266.83"/>
    <n v="238.43"/>
    <n v="28.4"/>
    <n v="0.10643480867968369"/>
    <x v="1"/>
    <x v="1"/>
    <x v="1"/>
    <x v="642"/>
    <x v="2"/>
    <s v="Weekday"/>
  </r>
  <r>
    <s v="INV100649"/>
    <x v="93"/>
    <s v="CUST0320"/>
    <s v="Sudha Menon"/>
    <x v="1"/>
    <s v="PRD063"/>
    <x v="71"/>
    <x v="11"/>
    <x v="45"/>
    <s v="FreshMart Surat Heights"/>
    <x v="1"/>
    <n v="2120932"/>
    <n v="1.6012771743742846E-4"/>
    <s v="EMP0223"/>
    <s v="Kalpana Varma"/>
    <s v="HR"/>
    <n v="4"/>
    <n v="73.83"/>
    <n v="0"/>
    <n v="0"/>
    <n v="339.62"/>
    <n v="217.28"/>
    <n v="122.34"/>
    <n v="0.36022613509216184"/>
    <x v="1"/>
    <x v="1"/>
    <x v="1"/>
    <x v="643"/>
    <x v="2"/>
    <s v="Weekend"/>
  </r>
  <r>
    <s v="INV100661"/>
    <x v="127"/>
    <s v="CUST0333"/>
    <s v="Sangeetha Pandian"/>
    <x v="1"/>
    <s v="PRD108"/>
    <x v="12"/>
    <x v="3"/>
    <x v="41"/>
    <s v="FreshMart Mysuru Crossing"/>
    <x v="0"/>
    <n v="2319174"/>
    <n v="4.495178024589789E-4"/>
    <s v="EMP0253"/>
    <s v="Vasanthi Naicker"/>
    <s v="HR"/>
    <n v="4"/>
    <n v="306.62"/>
    <n v="15"/>
    <n v="183.97"/>
    <n v="1042.51"/>
    <n v="1039.72"/>
    <n v="2.79"/>
    <n v="2.6762333215029112E-3"/>
    <x v="1"/>
    <x v="1"/>
    <x v="1"/>
    <x v="431"/>
    <x v="2"/>
    <s v="Weekday"/>
  </r>
  <r>
    <s v="INV100662"/>
    <x v="159"/>
    <s v="CUST0060"/>
    <s v="Anand Subramaniam"/>
    <x v="0"/>
    <s v="PRD017"/>
    <x v="27"/>
    <x v="0"/>
    <x v="104"/>
    <s v="FreshMart Salem Complex"/>
    <x v="0"/>
    <n v="4677332"/>
    <n v="4.6922262520599352E-4"/>
    <s v="EMP0247"/>
    <s v="Sudha Balan"/>
    <s v="Sales"/>
    <n v="4"/>
    <n v="477.11"/>
    <n v="0"/>
    <n v="0"/>
    <n v="2194.71"/>
    <n v="1590.76"/>
    <n v="603.95000000000005"/>
    <n v="0.27518442072073307"/>
    <x v="1"/>
    <x v="1"/>
    <x v="0"/>
    <x v="644"/>
    <x v="1"/>
    <s v="Weekend"/>
  </r>
  <r>
    <s v="INV100666"/>
    <x v="59"/>
    <s v="CUST0054"/>
    <s v="Deepak Pillai"/>
    <x v="0"/>
    <s v="PRD139"/>
    <x v="96"/>
    <x v="10"/>
    <x v="148"/>
    <s v="FreshMart Mysuru Heights"/>
    <x v="0"/>
    <n v="2434234"/>
    <n v="2.9484018381141665E-4"/>
    <s v="EMP0319"/>
    <s v="Harini Kumar"/>
    <s v="Cashier"/>
    <n v="8"/>
    <n v="91.78"/>
    <n v="15"/>
    <n v="110.14"/>
    <n v="717.71"/>
    <n v="565.6"/>
    <n v="152.11000000000001"/>
    <n v="0.21193796937481713"/>
    <x v="1"/>
    <x v="1"/>
    <x v="1"/>
    <x v="599"/>
    <x v="1"/>
    <s v="Weekend"/>
  </r>
  <r>
    <s v="INV100674"/>
    <x v="139"/>
    <s v="CUST0409"/>
    <s v="Banu Subramaniam"/>
    <x v="0"/>
    <s v="PRD141"/>
    <x v="49"/>
    <x v="10"/>
    <x v="44"/>
    <s v="FreshMart Tiruppur Plaza"/>
    <x v="0"/>
    <n v="4650212"/>
    <n v="4.42990556129484E-5"/>
    <s v="EMP0021"/>
    <s v="Tamil Nathan"/>
    <s v="Inventory"/>
    <n v="5"/>
    <n v="48.47"/>
    <n v="15"/>
    <n v="36.35"/>
    <n v="206"/>
    <n v="183.25"/>
    <n v="22.75"/>
    <n v="0.1104368932038835"/>
    <x v="1"/>
    <x v="1"/>
    <x v="1"/>
    <x v="81"/>
    <x v="2"/>
    <s v="Weekday"/>
  </r>
  <r>
    <s v="INV100682"/>
    <x v="52"/>
    <s v="CUST0518"/>
    <s v="Raghav Kumar"/>
    <x v="0"/>
    <s v="PRD118"/>
    <x v="117"/>
    <x v="6"/>
    <x v="68"/>
    <s v="FreshMart Kochi Bypass"/>
    <x v="0"/>
    <n v="4616552"/>
    <n v="2.2061919805083967E-4"/>
    <s v="EMP0122"/>
    <s v="Rajesh Chettiar"/>
    <s v="Cashier"/>
    <n v="6"/>
    <n v="169.75"/>
    <n v="0"/>
    <n v="0"/>
    <n v="1018.5"/>
    <n v="825.84"/>
    <n v="192.66"/>
    <n v="0.18916053019145801"/>
    <x v="1"/>
    <x v="1"/>
    <x v="1"/>
    <x v="408"/>
    <x v="1"/>
    <s v="Weekday"/>
  </r>
  <r>
    <s v="INV100696"/>
    <x v="300"/>
    <s v="CUST0477"/>
    <s v="Malathi Gupta"/>
    <x v="0"/>
    <s v="PRD015"/>
    <x v="55"/>
    <x v="0"/>
    <x v="110"/>
    <s v="FreshMart Madurai Gardens"/>
    <x v="0"/>
    <n v="503493"/>
    <n v="7.505764727612896E-3"/>
    <s v="EMP0248"/>
    <s v="Charulatha Selvam"/>
    <s v="Sales"/>
    <n v="8"/>
    <n v="483.26"/>
    <n v="15"/>
    <n v="579.91"/>
    <n v="3779.1"/>
    <n v="3095.12"/>
    <n v="683.98"/>
    <n v="0.18099018284776799"/>
    <x v="1"/>
    <x v="1"/>
    <x v="1"/>
    <x v="645"/>
    <x v="1"/>
    <s v="Weekend"/>
  </r>
  <r>
    <s v="INV100718"/>
    <x v="185"/>
    <s v="CUST0587"/>
    <s v="Uma Iyer"/>
    <x v="2"/>
    <s v="PRD096"/>
    <x v="132"/>
    <x v="4"/>
    <x v="2"/>
    <s v="FreshMart Bengaluru Plaza"/>
    <x v="0"/>
    <n v="1059131"/>
    <n v="1.5554260993210474E-4"/>
    <s v="EMP0133"/>
    <s v="Deepak Naicker"/>
    <s v="Sales"/>
    <n v="1"/>
    <n v="205.93"/>
    <n v="20"/>
    <n v="41.19"/>
    <n v="164.74"/>
    <n v="170.2"/>
    <n v="-5.46"/>
    <n v="-3.3143134636396746E-2"/>
    <x v="1"/>
    <x v="1"/>
    <x v="2"/>
    <x v="455"/>
    <x v="2"/>
    <s v="Weekday"/>
  </r>
  <r>
    <s v="INV100719"/>
    <x v="50"/>
    <s v="CUST0105"/>
    <s v="Revathi Sekar"/>
    <x v="1"/>
    <s v="PRD026"/>
    <x v="99"/>
    <x v="1"/>
    <x v="133"/>
    <s v="FreshMart Coimbatore Circle"/>
    <x v="0"/>
    <n v="2118448"/>
    <n v="8.9486265416946747E-4"/>
    <s v="EMP0051"/>
    <s v="Thenmozhi Prabhu"/>
    <s v="Billing"/>
    <n v="5"/>
    <n v="329.69"/>
    <n v="0"/>
    <n v="0"/>
    <n v="1895.72"/>
    <n v="1236.25"/>
    <n v="659.47"/>
    <n v="0.34787310362289792"/>
    <x v="1"/>
    <x v="1"/>
    <x v="1"/>
    <x v="486"/>
    <x v="1"/>
    <s v="Weekend"/>
  </r>
  <r>
    <s v="INV100729"/>
    <x v="119"/>
    <s v="CUST0616"/>
    <s v="Chitra Balan"/>
    <x v="2"/>
    <s v="PRD135"/>
    <x v="77"/>
    <x v="7"/>
    <x v="148"/>
    <s v="FreshMart Mysuru Heights"/>
    <x v="0"/>
    <n v="2434234"/>
    <n v="4.4387269260062919E-4"/>
    <s v="EMP0344"/>
    <s v="Meena Kumar"/>
    <s v="Sales"/>
    <n v="3"/>
    <n v="379.12"/>
    <n v="5"/>
    <n v="56.87"/>
    <n v="1080.49"/>
    <n v="879.15"/>
    <n v="201.34"/>
    <n v="0.1863413821506909"/>
    <x v="1"/>
    <x v="1"/>
    <x v="2"/>
    <x v="585"/>
    <x v="1"/>
    <s v="Weekday"/>
  </r>
  <r>
    <s v="INV100730"/>
    <x v="344"/>
    <s v="CUST0484"/>
    <s v="Anand Naidu"/>
    <x v="2"/>
    <s v="PRD106"/>
    <x v="69"/>
    <x v="3"/>
    <x v="94"/>
    <s v="FreshMart Surat Colony"/>
    <x v="1"/>
    <n v="2397693"/>
    <n v="9.4674339041737199E-5"/>
    <s v="EMP0133"/>
    <s v="Deepak Naicker"/>
    <s v="Sales"/>
    <n v="1"/>
    <n v="227"/>
    <n v="0"/>
    <n v="0"/>
    <n v="227"/>
    <n v="196.3"/>
    <n v="30.7"/>
    <n v="0.13524229074889868"/>
    <x v="1"/>
    <x v="1"/>
    <x v="1"/>
    <x v="282"/>
    <x v="1"/>
    <s v="Weekday"/>
  </r>
  <r>
    <s v="INV100731"/>
    <x v="12"/>
    <s v="CUST0489"/>
    <s v="Nagarajan Sharma"/>
    <x v="2"/>
    <s v="PRD128"/>
    <x v="105"/>
    <x v="7"/>
    <x v="84"/>
    <s v="FreshMart Chennai Central"/>
    <x v="0"/>
    <n v="471467"/>
    <n v="2.3460602756926784E-3"/>
    <s v="EMP0150"/>
    <s v="Dhanya Iyer"/>
    <s v="Operations"/>
    <n v="4"/>
    <n v="253.11"/>
    <n v="5"/>
    <n v="50.62"/>
    <n v="1106.0899999999999"/>
    <n v="762.96"/>
    <n v="343.13"/>
    <n v="0.31021887911471946"/>
    <x v="1"/>
    <x v="1"/>
    <x v="1"/>
    <x v="108"/>
    <x v="1"/>
    <s v="Weekend"/>
  </r>
  <r>
    <s v="INV100732"/>
    <x v="344"/>
    <s v="CUST0324"/>
    <s v="Tamil Velan"/>
    <x v="0"/>
    <s v="PRD015"/>
    <x v="55"/>
    <x v="0"/>
    <x v="138"/>
    <s v="FreshMart Kochi Gardens"/>
    <x v="0"/>
    <n v="433204"/>
    <n v="5.2689725856640288E-3"/>
    <s v="EMP0030"/>
    <s v="Hariharan Rao"/>
    <s v="Cashier"/>
    <n v="6"/>
    <n v="475.53"/>
    <n v="20"/>
    <n v="570.64"/>
    <n v="2282.54"/>
    <n v="2321.34"/>
    <n v="-38.799999999999997"/>
    <n v="-1.6998606815214628E-2"/>
    <x v="1"/>
    <x v="1"/>
    <x v="1"/>
    <x v="621"/>
    <x v="2"/>
    <s v="Weekday"/>
  </r>
  <r>
    <s v="INV100733"/>
    <x v="345"/>
    <s v="CUST0400"/>
    <s v="Meena Prabhu"/>
    <x v="2"/>
    <s v="PRD119"/>
    <x v="8"/>
    <x v="6"/>
    <x v="73"/>
    <s v="FreshMart Hyderabad Market"/>
    <x v="0"/>
    <n v="1996693"/>
    <n v="3.9992126981964679E-4"/>
    <s v="EMP0200"/>
    <s v="Lalitha Varma"/>
    <s v="Cashier"/>
    <n v="4"/>
    <n v="234.86"/>
    <n v="15"/>
    <n v="140.91999999999999"/>
    <n v="798.52"/>
    <n v="852.92"/>
    <n v="-54.4"/>
    <n v="-6.8126033161348493E-2"/>
    <x v="1"/>
    <x v="1"/>
    <x v="1"/>
    <x v="523"/>
    <x v="0"/>
    <s v="Weekday"/>
  </r>
  <r>
    <s v="INV100735"/>
    <x v="106"/>
    <s v="CUST0531"/>
    <s v="Kamala Sekar"/>
    <x v="1"/>
    <s v="PRD007"/>
    <x v="131"/>
    <x v="9"/>
    <x v="92"/>
    <s v="FreshMart Erode Central"/>
    <x v="0"/>
    <n v="983222"/>
    <n v="1.0234006155273173E-3"/>
    <s v="EMP0297"/>
    <s v="Kishore Naidu"/>
    <s v="Sales"/>
    <n v="2"/>
    <n v="437.49"/>
    <n v="0"/>
    <n v="0"/>
    <n v="1006.23"/>
    <n v="530.88"/>
    <n v="475.35"/>
    <n v="0.47240690498196236"/>
    <x v="1"/>
    <x v="1"/>
    <x v="2"/>
    <x v="536"/>
    <x v="3"/>
    <s v="Weekend"/>
  </r>
  <r>
    <s v="INV100737"/>
    <x v="243"/>
    <s v="CUST0541"/>
    <s v="Divya Reddy"/>
    <x v="0"/>
    <s v="PRD128"/>
    <x v="105"/>
    <x v="7"/>
    <x v="93"/>
    <s v="FreshMart Coimbatore Colony"/>
    <x v="1"/>
    <n v="516958"/>
    <n v="3.1564653221344868E-3"/>
    <s v="EMP0061"/>
    <s v="Poornima Devi"/>
    <s v="Billing"/>
    <n v="6"/>
    <n v="271.95999999999998"/>
    <n v="0"/>
    <n v="0"/>
    <n v="1631.76"/>
    <n v="1144.44"/>
    <n v="487.32"/>
    <n v="0.2986468598323283"/>
    <x v="1"/>
    <x v="1"/>
    <x v="1"/>
    <x v="646"/>
    <x v="2"/>
    <s v="Weekday"/>
  </r>
  <r>
    <s v="INV100744"/>
    <x v="198"/>
    <s v="CUST0042"/>
    <s v="Malathi Kumar"/>
    <x v="1"/>
    <s v="PRD100"/>
    <x v="142"/>
    <x v="4"/>
    <x v="81"/>
    <s v="FreshMart Tiruppur Colony"/>
    <x v="0"/>
    <n v="977898"/>
    <n v="8.9104385119920487E-4"/>
    <s v="EMP0097"/>
    <s v="Hari Pandian"/>
    <s v="Billing"/>
    <n v="3"/>
    <n v="290.45"/>
    <n v="0"/>
    <n v="0"/>
    <n v="871.35"/>
    <n v="713.67"/>
    <n v="157.68"/>
    <n v="0.18096057841280772"/>
    <x v="1"/>
    <x v="1"/>
    <x v="2"/>
    <x v="91"/>
    <x v="2"/>
    <s v="Weekday"/>
  </r>
  <r>
    <s v="INV100747"/>
    <x v="6"/>
    <s v="CUST0567"/>
    <s v="Bharath Balan"/>
    <x v="0"/>
    <s v="PRD026"/>
    <x v="99"/>
    <x v="1"/>
    <x v="113"/>
    <s v="FreshMart Bengaluru Enclave"/>
    <x v="0"/>
    <n v="569084"/>
    <n v="4.0085646407208774E-3"/>
    <s v="EMP0102"/>
    <s v="Prasath Reddy"/>
    <s v="Cashier"/>
    <n v="6"/>
    <n v="348.01"/>
    <n v="5"/>
    <n v="104.4"/>
    <n v="2281.21"/>
    <n v="1483.5"/>
    <n v="797.71"/>
    <n v="0.34968722739248032"/>
    <x v="1"/>
    <x v="1"/>
    <x v="2"/>
    <x v="497"/>
    <x v="1"/>
    <s v="Weekend"/>
  </r>
  <r>
    <s v="INV100750"/>
    <x v="35"/>
    <s v="CUST0084"/>
    <s v="Pandi Gupta"/>
    <x v="1"/>
    <s v="PRD081"/>
    <x v="63"/>
    <x v="2"/>
    <x v="116"/>
    <s v="FreshMart Surat Enclave"/>
    <x v="1"/>
    <n v="1079276"/>
    <n v="2.0684236469633349E-4"/>
    <s v="EMP0098"/>
    <s v="Dhanya Balan"/>
    <s v="Inventory"/>
    <n v="4"/>
    <n v="55.81"/>
    <n v="0"/>
    <n v="0"/>
    <n v="223.24"/>
    <n v="179.84"/>
    <n v="43.4"/>
    <n v="0.19440960401361762"/>
    <x v="1"/>
    <x v="1"/>
    <x v="0"/>
    <x v="353"/>
    <x v="1"/>
    <s v="Weekday"/>
  </r>
  <r>
    <s v="INV100754"/>
    <x v="219"/>
    <s v="CUST0439"/>
    <s v="Vijay Velan"/>
    <x v="1"/>
    <s v="PRD104"/>
    <x v="100"/>
    <x v="4"/>
    <x v="69"/>
    <s v="FreshMart Coimbatore Plaza"/>
    <x v="0"/>
    <n v="982441"/>
    <n v="1.9454603380762814E-4"/>
    <s v="EMP0346"/>
    <s v="Dhanya Sekar"/>
    <s v="Sales"/>
    <n v="1"/>
    <n v="191.13"/>
    <n v="0"/>
    <n v="0"/>
    <n v="191.13"/>
    <n v="153.41999999999999"/>
    <n v="37.71"/>
    <n v="0.19730026683409199"/>
    <x v="1"/>
    <x v="1"/>
    <x v="0"/>
    <x v="352"/>
    <x v="0"/>
    <s v="Weekday"/>
  </r>
  <r>
    <s v="INV100764"/>
    <x v="236"/>
    <s v="CUST0206"/>
    <s v="Devi Venkataraman"/>
    <x v="0"/>
    <s v="PRD082"/>
    <x v="25"/>
    <x v="8"/>
    <x v="17"/>
    <s v="FreshMart Coimbatore Heights"/>
    <x v="0"/>
    <n v="5159296"/>
    <n v="2.2014243803805789E-4"/>
    <s v="EMP0143"/>
    <s v="Chitra Prabhu"/>
    <s v="Sales"/>
    <n v="6"/>
    <n v="236.62"/>
    <n v="20"/>
    <n v="283.94"/>
    <n v="1135.78"/>
    <n v="1154.46"/>
    <n v="-18.68"/>
    <n v="-1.6446847100670906E-2"/>
    <x v="1"/>
    <x v="1"/>
    <x v="1"/>
    <x v="202"/>
    <x v="2"/>
    <s v="Weekday"/>
  </r>
  <r>
    <s v="INV100777"/>
    <x v="174"/>
    <s v="CUST0190"/>
    <s v="Jaya Kumar"/>
    <x v="2"/>
    <s v="PRD008"/>
    <x v="88"/>
    <x v="9"/>
    <x v="99"/>
    <s v="FreshMart Salem Extension"/>
    <x v="0"/>
    <n v="476658"/>
    <n v="1.0996563573883161E-3"/>
    <s v="EMP0012"/>
    <s v="Suresh Nathan"/>
    <s v="Cashier"/>
    <n v="1"/>
    <n v="455.79"/>
    <n v="0"/>
    <n v="0"/>
    <n v="524.16"/>
    <n v="282.88"/>
    <n v="241.28"/>
    <n v="0.46031746031746035"/>
    <x v="1"/>
    <x v="1"/>
    <x v="2"/>
    <x v="286"/>
    <x v="0"/>
    <s v="Weekend"/>
  </r>
  <r>
    <s v="INV100782"/>
    <x v="24"/>
    <s v="CUST0486"/>
    <s v="Devi Pillai"/>
    <x v="2"/>
    <s v="PRD136"/>
    <x v="45"/>
    <x v="7"/>
    <x v="33"/>
    <s v="FreshMart Mysuru Circle"/>
    <x v="0"/>
    <n v="968457"/>
    <n v="3.8135921367701402E-4"/>
    <s v="EMP0153"/>
    <s v="Eswari Raj"/>
    <s v="Sales"/>
    <n v="3"/>
    <n v="123.11"/>
    <n v="0"/>
    <n v="0"/>
    <n v="369.33"/>
    <n v="273.54000000000002"/>
    <n v="95.79"/>
    <n v="0.25936154658435551"/>
    <x v="1"/>
    <x v="1"/>
    <x v="1"/>
    <x v="280"/>
    <x v="2"/>
    <s v="Weekday"/>
  </r>
  <r>
    <s v="INV100790"/>
    <x v="37"/>
    <s v="CUST0522"/>
    <s v="Gayathri Naicker"/>
    <x v="1"/>
    <s v="PRD034"/>
    <x v="84"/>
    <x v="1"/>
    <x v="138"/>
    <s v="FreshMart Kochi Gardens"/>
    <x v="0"/>
    <n v="433204"/>
    <n v="5.475480374142436E-4"/>
    <s v="EMP0030"/>
    <s v="Hariharan Rao"/>
    <s v="Cashier"/>
    <n v="2"/>
    <n v="124.84"/>
    <n v="5"/>
    <n v="12.48"/>
    <n v="237.2"/>
    <n v="194.7"/>
    <n v="42.5"/>
    <n v="0.17917369308600339"/>
    <x v="1"/>
    <x v="1"/>
    <x v="2"/>
    <x v="293"/>
    <x v="3"/>
    <s v="Weekday"/>
  </r>
  <r>
    <s v="INV100797"/>
    <x v="104"/>
    <s v="CUST0274"/>
    <s v="Jayakumar Gupta"/>
    <x v="2"/>
    <s v="PRD093"/>
    <x v="4"/>
    <x v="4"/>
    <x v="88"/>
    <s v="FreshMart Nagpur Plaza"/>
    <x v="1"/>
    <n v="572932"/>
    <n v="3.2075359728554178E-4"/>
    <s v="EMP0202"/>
    <s v="Vani Chettiar"/>
    <s v="Sales"/>
    <n v="2"/>
    <n v="96.72"/>
    <n v="5"/>
    <n v="9.67"/>
    <n v="183.77"/>
    <n v="159.63999999999999"/>
    <n v="24.13"/>
    <n v="0.13130543614300483"/>
    <x v="1"/>
    <x v="1"/>
    <x v="1"/>
    <x v="189"/>
    <x v="2"/>
    <s v="Weekday"/>
  </r>
  <r>
    <s v="INV100800"/>
    <x v="233"/>
    <s v="CUST0464"/>
    <s v="Gopal Sharma"/>
    <x v="1"/>
    <s v="PRD087"/>
    <x v="19"/>
    <x v="8"/>
    <x v="100"/>
    <s v="FreshMart Erode Plaza"/>
    <x v="0"/>
    <n v="584869"/>
    <n v="3.7846081772157525E-4"/>
    <s v="EMP0040"/>
    <s v="Pandi Selvam"/>
    <s v="Sales"/>
    <n v="3"/>
    <n v="71.290000000000006"/>
    <n v="10"/>
    <n v="21.39"/>
    <n v="221.35"/>
    <n v="178.11"/>
    <n v="43.24"/>
    <n v="0.19534673593855886"/>
    <x v="1"/>
    <x v="1"/>
    <x v="2"/>
    <x v="406"/>
    <x v="1"/>
    <s v="Weekend"/>
  </r>
  <r>
    <s v="INV100801"/>
    <x v="271"/>
    <s v="CUST0297"/>
    <s v="Nithya Sharma"/>
    <x v="0"/>
    <s v="PRD011"/>
    <x v="86"/>
    <x v="9"/>
    <x v="37"/>
    <s v="FreshMart Hyderabad Enclave"/>
    <x v="0"/>
    <n v="1910418"/>
    <n v="4.4931004628306475E-4"/>
    <s v="EMP0166"/>
    <s v="Ramesh Pandian"/>
    <s v="Sales"/>
    <n v="5"/>
    <n v="190.75"/>
    <n v="10"/>
    <n v="95.38"/>
    <n v="858.37"/>
    <n v="511.15"/>
    <n v="347.22"/>
    <n v="0.40451087526358098"/>
    <x v="1"/>
    <x v="0"/>
    <x v="1"/>
    <x v="423"/>
    <x v="2"/>
    <s v="Weekday"/>
  </r>
  <r>
    <s v="INV100810"/>
    <x v="108"/>
    <s v="CUST0629"/>
    <s v="Suresh Raj"/>
    <x v="1"/>
    <s v="PRD032"/>
    <x v="42"/>
    <x v="1"/>
    <x v="62"/>
    <s v="FreshMart Lucknow Complex"/>
    <x v="2"/>
    <n v="4410653"/>
    <n v="1.2797198056614293E-4"/>
    <s v="EMP0073"/>
    <s v="Harini Prabhu"/>
    <s v="Sales"/>
    <n v="4"/>
    <n v="141.11000000000001"/>
    <n v="0"/>
    <n v="0"/>
    <n v="564.44000000000005"/>
    <n v="463.64"/>
    <n v="100.8"/>
    <n v="0.17858408333923886"/>
    <x v="1"/>
    <x v="1"/>
    <x v="2"/>
    <x v="245"/>
    <x v="2"/>
    <s v="Weekday"/>
  </r>
  <r>
    <s v="INV100829"/>
    <x v="262"/>
    <s v="CUST0353"/>
    <s v="Mala Nair"/>
    <x v="0"/>
    <s v="PRD146"/>
    <x v="74"/>
    <x v="10"/>
    <x v="73"/>
    <s v="FreshMart Hyderabad Market"/>
    <x v="0"/>
    <n v="1996693"/>
    <n v="3.2331460069224459E-4"/>
    <s v="EMP0196"/>
    <s v="Elango Sekar"/>
    <s v="Operations"/>
    <n v="8"/>
    <n v="70.17"/>
    <n v="0"/>
    <n v="0"/>
    <n v="645.55999999999995"/>
    <n v="399.92"/>
    <n v="245.64"/>
    <n v="0.38050684676869695"/>
    <x v="1"/>
    <x v="1"/>
    <x v="1"/>
    <x v="443"/>
    <x v="1"/>
    <s v="Weekend"/>
  </r>
  <r>
    <s v="INV100834"/>
    <x v="181"/>
    <s v="CUST0548"/>
    <s v="Charulatha Gupta"/>
    <x v="0"/>
    <s v="PRD113"/>
    <x v="38"/>
    <x v="3"/>
    <x v="114"/>
    <s v="FreshMart Bengaluru Junction"/>
    <x v="0"/>
    <n v="4116030"/>
    <n v="4.4529315869903767E-4"/>
    <s v="EMP0163"/>
    <s v="Revathi Raj"/>
    <s v="Cashier"/>
    <n v="7"/>
    <n v="252.98"/>
    <n v="10"/>
    <n v="177.09"/>
    <n v="1832.84"/>
    <n v="1482.11"/>
    <n v="350.73"/>
    <n v="0.19135876563147902"/>
    <x v="1"/>
    <x v="1"/>
    <x v="1"/>
    <x v="618"/>
    <x v="0"/>
    <s v="Weekend"/>
  </r>
  <r>
    <s v="INV100837"/>
    <x v="133"/>
    <s v="CUST0051"/>
    <s v="Ovi Devi"/>
    <x v="0"/>
    <s v="PRD125"/>
    <x v="31"/>
    <x v="6"/>
    <x v="96"/>
    <s v="FreshMart Surat Central"/>
    <x v="1"/>
    <n v="969110"/>
    <n v="1.8828203196747531E-3"/>
    <s v="EMP0217"/>
    <s v="Radha Pillai"/>
    <s v="Sales"/>
    <n v="8"/>
    <n v="220.37"/>
    <n v="10"/>
    <n v="176.3"/>
    <n v="1824.66"/>
    <n v="1563.52"/>
    <n v="261.14"/>
    <n v="0.1431170738658161"/>
    <x v="1"/>
    <x v="1"/>
    <x v="1"/>
    <x v="149"/>
    <x v="0"/>
    <s v="Weekend"/>
  </r>
  <r>
    <s v="INV100838"/>
    <x v="90"/>
    <s v="CUST0375"/>
    <s v="Yogesh Gounder"/>
    <x v="2"/>
    <s v="PRD053"/>
    <x v="50"/>
    <x v="5"/>
    <x v="171"/>
    <s v="FreshMart Ahmedabad Square"/>
    <x v="1"/>
    <n v="4200752"/>
    <n v="3.5711463090418101E-4"/>
    <s v="EMP0080"/>
    <s v="Charulatha Balan"/>
    <s v="Sales"/>
    <n v="5"/>
    <n v="300.02999999999997"/>
    <n v="0"/>
    <n v="0"/>
    <n v="1500.15"/>
    <n v="973.2"/>
    <n v="526.95000000000005"/>
    <n v="0.35126487351264873"/>
    <x v="1"/>
    <x v="0"/>
    <x v="2"/>
    <x v="273"/>
    <x v="0"/>
    <s v="Weekday"/>
  </r>
  <r>
    <s v="INV100840"/>
    <x v="328"/>
    <s v="CUST0518"/>
    <s v="Raghav Kumar"/>
    <x v="0"/>
    <s v="PRD093"/>
    <x v="4"/>
    <x v="4"/>
    <x v="165"/>
    <s v="FreshMart Mysuru Enclave"/>
    <x v="0"/>
    <n v="523684"/>
    <n v="1.3921945295254391E-3"/>
    <s v="EMP0147"/>
    <s v="Hemalatha Naidu"/>
    <s v="Billing"/>
    <n v="8"/>
    <n v="101.26"/>
    <n v="10"/>
    <n v="81.010000000000005"/>
    <n v="729.07"/>
    <n v="638.55999999999995"/>
    <n v="90.51"/>
    <n v="0.12414445800814737"/>
    <x v="1"/>
    <x v="1"/>
    <x v="2"/>
    <x v="75"/>
    <x v="2"/>
    <s v="Weekday"/>
  </r>
  <r>
    <s v="INV100841"/>
    <x v="98"/>
    <s v="CUST0221"/>
    <s v="Mala Nathan"/>
    <x v="0"/>
    <s v="PRD017"/>
    <x v="27"/>
    <x v="0"/>
    <x v="61"/>
    <s v="FreshMart Ahmedabad Arcade"/>
    <x v="1"/>
    <n v="2632479"/>
    <n v="5.3892167800768779E-4"/>
    <s v="EMP0340"/>
    <s v="Nithya Subramaniam"/>
    <s v="Cashier"/>
    <n v="3"/>
    <n v="472.9"/>
    <n v="0"/>
    <n v="0"/>
    <n v="1418.7"/>
    <n v="1193.07"/>
    <n v="225.63"/>
    <n v="0.1590399661662085"/>
    <x v="1"/>
    <x v="1"/>
    <x v="1"/>
    <x v="382"/>
    <x v="0"/>
    <s v="Weekday"/>
  </r>
  <r>
    <s v="INV100846"/>
    <x v="272"/>
    <s v="CUST0105"/>
    <s v="Revathi Sekar"/>
    <x v="1"/>
    <s v="PRD099"/>
    <x v="72"/>
    <x v="4"/>
    <x v="116"/>
    <s v="FreshMart Surat Enclave"/>
    <x v="1"/>
    <n v="1079276"/>
    <n v="1.4864038485058503E-3"/>
    <s v="EMP0341"/>
    <s v="Indira Chandran"/>
    <s v="Billing"/>
    <n v="4"/>
    <n v="401.06"/>
    <n v="0"/>
    <n v="0"/>
    <n v="1604.24"/>
    <n v="1389.88"/>
    <n v="214.36"/>
    <n v="0.13362090460280257"/>
    <x v="1"/>
    <x v="1"/>
    <x v="1"/>
    <x v="372"/>
    <x v="2"/>
    <s v="Weekday"/>
  </r>
  <r>
    <s v="INV100850"/>
    <x v="17"/>
    <s v="CUST0052"/>
    <s v="Janani Selvam"/>
    <x v="0"/>
    <s v="PRD049"/>
    <x v="126"/>
    <x v="5"/>
    <x v="114"/>
    <s v="FreshMart Bengaluru Junction"/>
    <x v="0"/>
    <n v="4116030"/>
    <n v="2.6090917704681452E-4"/>
    <s v="EMP0315"/>
    <s v="Mani Pandian"/>
    <s v="Sales"/>
    <n v="3"/>
    <n v="421.14"/>
    <n v="15"/>
    <n v="189.51"/>
    <n v="1073.9100000000001"/>
    <n v="926.82"/>
    <n v="147.09"/>
    <n v="0.13696678492611111"/>
    <x v="1"/>
    <x v="1"/>
    <x v="1"/>
    <x v="302"/>
    <x v="2"/>
    <s v="Weekday"/>
  </r>
  <r>
    <s v="INV100852"/>
    <x v="109"/>
    <s v="CUST0672"/>
    <s v="Chitra Devi"/>
    <x v="1"/>
    <s v="PRD011"/>
    <x v="86"/>
    <x v="9"/>
    <x v="38"/>
    <s v="FreshMart Lucknow Extension"/>
    <x v="2"/>
    <n v="562953"/>
    <n v="1.6336532534687619E-3"/>
    <s v="EMP0297"/>
    <s v="Kishore Naidu"/>
    <s v="Sales"/>
    <n v="5"/>
    <n v="168.36"/>
    <n v="5"/>
    <n v="42.09"/>
    <n v="919.67"/>
    <n v="511.15"/>
    <n v="408.52"/>
    <n v="0.44420281187817368"/>
    <x v="1"/>
    <x v="1"/>
    <x v="1"/>
    <x v="549"/>
    <x v="2"/>
    <s v="Weekend"/>
  </r>
  <r>
    <s v="INV100853"/>
    <x v="171"/>
    <s v="CUST0058"/>
    <s v="Tara Devi"/>
    <x v="0"/>
    <s v="PRD031"/>
    <x v="90"/>
    <x v="1"/>
    <x v="166"/>
    <s v="FreshMart Salem Point"/>
    <x v="0"/>
    <n v="3875742"/>
    <n v="7.9275658699676092E-4"/>
    <s v="EMP0124"/>
    <s v="Vijay Pandian"/>
    <s v="Sales"/>
    <n v="7"/>
    <n v="381.68"/>
    <n v="0"/>
    <n v="0"/>
    <n v="3072.52"/>
    <n v="1902.46"/>
    <n v="1170.06"/>
    <n v="0.38081444547146964"/>
    <x v="1"/>
    <x v="1"/>
    <x v="2"/>
    <x v="66"/>
    <x v="2"/>
    <s v="Weekend"/>
  </r>
  <r>
    <s v="INV100862"/>
    <x v="248"/>
    <s v="CUST0456"/>
    <s v="Kamala Devi"/>
    <x v="2"/>
    <s v="PRD078"/>
    <x v="60"/>
    <x v="2"/>
    <x v="67"/>
    <s v="FreshMart Hyderabad Colony"/>
    <x v="0"/>
    <n v="2456631"/>
    <n v="2.5552067038151031E-4"/>
    <s v="EMP0279"/>
    <s v="Arun Varma"/>
    <s v="Sales"/>
    <n v="3"/>
    <n v="261.55"/>
    <n v="20"/>
    <n v="156.93"/>
    <n v="627.72"/>
    <n v="645.09"/>
    <n v="-17.37"/>
    <n v="-2.7671573312942076E-2"/>
    <x v="1"/>
    <x v="1"/>
    <x v="1"/>
    <x v="647"/>
    <x v="2"/>
    <s v="Weekday"/>
  </r>
  <r>
    <s v="INV100872"/>
    <x v="9"/>
    <s v="CUST0074"/>
    <s v="Vijay Krishnan"/>
    <x v="2"/>
    <s v="PRD032"/>
    <x v="42"/>
    <x v="1"/>
    <x v="137"/>
    <s v="FreshMart Surat Arcade"/>
    <x v="1"/>
    <n v="1016387"/>
    <n v="3.0335885838760236E-4"/>
    <s v="EMP0038"/>
    <s v="Yamuna Achari"/>
    <s v="Inventory"/>
    <n v="2"/>
    <n v="141.11000000000001"/>
    <n v="5"/>
    <n v="14.11"/>
    <n v="308.33"/>
    <n v="231.82"/>
    <n v="76.510000000000005"/>
    <n v="0.24814322316998025"/>
    <x v="1"/>
    <x v="0"/>
    <x v="1"/>
    <x v="428"/>
    <x v="2"/>
    <s v="Weekend"/>
  </r>
  <r>
    <s v="INV100879"/>
    <x v="72"/>
    <s v="CUST0677"/>
    <s v="Kamala Naidu"/>
    <x v="0"/>
    <s v="PRD090"/>
    <x v="91"/>
    <x v="8"/>
    <x v="31"/>
    <s v="FreshMart Nagpur Junction"/>
    <x v="1"/>
    <n v="1048283"/>
    <n v="1.7630544423595537E-3"/>
    <s v="EMP0098"/>
    <s v="Dhanya Balan"/>
    <s v="Inventory"/>
    <n v="4"/>
    <n v="446.42"/>
    <n v="10"/>
    <n v="178.57"/>
    <n v="1848.18"/>
    <n v="1480.72"/>
    <n v="367.46"/>
    <n v="0.19882262550184504"/>
    <x v="1"/>
    <x v="1"/>
    <x v="1"/>
    <x v="83"/>
    <x v="1"/>
    <s v="Weekend"/>
  </r>
  <r>
    <s v="INV100901"/>
    <x v="346"/>
    <s v="CUST0092"/>
    <s v="Naveen Kumar"/>
    <x v="0"/>
    <s v="PRD144"/>
    <x v="108"/>
    <x v="10"/>
    <x v="166"/>
    <s v="FreshMart Salem Point"/>
    <x v="0"/>
    <n v="3875742"/>
    <n v="2.1016104787160755E-4"/>
    <s v="EMP0124"/>
    <s v="Vijay Pandian"/>
    <s v="Sales"/>
    <n v="3"/>
    <n v="271.51"/>
    <n v="0"/>
    <n v="0"/>
    <n v="814.53"/>
    <n v="558.12"/>
    <n v="256.41000000000003"/>
    <n v="0.31479503517365848"/>
    <x v="1"/>
    <x v="1"/>
    <x v="0"/>
    <x v="453"/>
    <x v="1"/>
    <s v="Weekday"/>
  </r>
  <r>
    <s v="INV100905"/>
    <x v="238"/>
    <s v="CUST0002"/>
    <s v="Eswari Murugan"/>
    <x v="1"/>
    <s v="PRD039"/>
    <x v="119"/>
    <x v="12"/>
    <x v="28"/>
    <s v="FreshMart Bengaluru Square"/>
    <x v="0"/>
    <n v="2183318"/>
    <n v="4.8574234261797869E-4"/>
    <s v="EMP0312"/>
    <s v="Vasanthi Chettiar"/>
    <s v="Sales"/>
    <n v="3"/>
    <n v="392.79"/>
    <n v="10"/>
    <n v="117.84"/>
    <n v="1060.53"/>
    <n v="1044.99"/>
    <n v="15.54"/>
    <n v="1.4653050833074029E-2"/>
    <x v="1"/>
    <x v="1"/>
    <x v="2"/>
    <x v="271"/>
    <x v="0"/>
    <s v="Weekday"/>
  </r>
  <r>
    <s v="INV100914"/>
    <x v="258"/>
    <s v="CUST0168"/>
    <s v="Naveen Prabhu"/>
    <x v="0"/>
    <s v="PRD036"/>
    <x v="121"/>
    <x v="12"/>
    <x v="113"/>
    <s v="FreshMart Bengaluru Enclave"/>
    <x v="0"/>
    <n v="569084"/>
    <n v="3.1239500671254154E-3"/>
    <s v="EMP0341"/>
    <s v="Indira Chandran"/>
    <s v="Billing"/>
    <n v="8"/>
    <n v="277.77999999999997"/>
    <n v="20"/>
    <n v="444.45"/>
    <n v="1777.79"/>
    <n v="1838.88"/>
    <n v="-61.09"/>
    <n v="-3.4362888755139813E-2"/>
    <x v="1"/>
    <x v="1"/>
    <x v="1"/>
    <x v="398"/>
    <x v="2"/>
    <s v="Weekday"/>
  </r>
  <r>
    <s v="INV100917"/>
    <x v="127"/>
    <s v="CUST0281"/>
    <s v="Kamala Varma"/>
    <x v="1"/>
    <s v="PRD086"/>
    <x v="70"/>
    <x v="8"/>
    <x v="126"/>
    <s v="FreshMart Pune Square"/>
    <x v="1"/>
    <n v="563088"/>
    <n v="5.5183204046259197E-4"/>
    <s v="EMP0256"/>
    <s v="Vani Naicker"/>
    <s v="Cashier"/>
    <n v="1"/>
    <n v="327.08"/>
    <n v="5"/>
    <n v="16.350000000000001"/>
    <n v="310.73"/>
    <n v="274.61"/>
    <n v="36.119999999999997"/>
    <n v="0.11624239693624688"/>
    <x v="1"/>
    <x v="0"/>
    <x v="0"/>
    <x v="450"/>
    <x v="0"/>
    <s v="Weekday"/>
  </r>
  <r>
    <s v="INV100921"/>
    <x v="347"/>
    <s v="CUST0461"/>
    <s v="Prakash Achari"/>
    <x v="0"/>
    <s v="PRD002"/>
    <x v="95"/>
    <x v="9"/>
    <x v="12"/>
    <s v="FreshMart Erode Circle"/>
    <x v="0"/>
    <n v="4909566"/>
    <n v="3.8999781243393003E-4"/>
    <s v="EMP0145"/>
    <s v="Ilango Reddy"/>
    <s v="Cashier"/>
    <n v="4"/>
    <n v="478.68"/>
    <n v="0"/>
    <n v="0"/>
    <n v="1914.72"/>
    <n v="1016.2"/>
    <n v="898.52"/>
    <n v="0.46926965822679034"/>
    <x v="1"/>
    <x v="1"/>
    <x v="1"/>
    <x v="648"/>
    <x v="2"/>
    <s v="Weekday"/>
  </r>
  <r>
    <s v="INV100923"/>
    <x v="251"/>
    <s v="CUST0367"/>
    <s v="Chandrasekar Raj"/>
    <x v="2"/>
    <s v="PRD027"/>
    <x v="17"/>
    <x v="1"/>
    <x v="24"/>
    <s v="FreshMart Bengaluru Market"/>
    <x v="0"/>
    <n v="4760462"/>
    <n v="4.9713662245387106E-5"/>
    <s v="EMP0268"/>
    <s v="Dhanya Sharma"/>
    <s v="Store Manager"/>
    <n v="2"/>
    <n v="139.21"/>
    <n v="15"/>
    <n v="41.76"/>
    <n v="236.66"/>
    <n v="213.98"/>
    <n v="22.68"/>
    <n v="9.5833685455928339E-2"/>
    <x v="1"/>
    <x v="1"/>
    <x v="1"/>
    <x v="255"/>
    <x v="0"/>
    <s v="Weekday"/>
  </r>
  <r>
    <s v="INV100926"/>
    <x v="236"/>
    <s v="CUST0121"/>
    <s v="Venkat Achari"/>
    <x v="1"/>
    <s v="PRD007"/>
    <x v="131"/>
    <x v="9"/>
    <x v="69"/>
    <s v="FreshMart Coimbatore Plaza"/>
    <x v="0"/>
    <n v="982441"/>
    <n v="8.9061836792234854E-4"/>
    <s v="EMP0040"/>
    <s v="Pandi Selvam"/>
    <s v="Sales"/>
    <n v="2"/>
    <n v="437.49"/>
    <n v="0"/>
    <n v="0"/>
    <n v="874.98"/>
    <n v="530.88"/>
    <n v="344.1"/>
    <n v="0.39326613179729825"/>
    <x v="1"/>
    <x v="1"/>
    <x v="1"/>
    <x v="263"/>
    <x v="0"/>
    <s v="Weekday"/>
  </r>
  <r>
    <s v="INV100941"/>
    <x v="299"/>
    <s v="CUST0463"/>
    <s v="Gayathri Gounder"/>
    <x v="0"/>
    <s v="PRD026"/>
    <x v="99"/>
    <x v="1"/>
    <x v="173"/>
    <s v="FreshMart Lucknow Enclave"/>
    <x v="2"/>
    <n v="4038552"/>
    <n v="5.8261228281819815E-4"/>
    <s v="EMP0037"/>
    <s v="Divya Nathan"/>
    <s v="Cashier"/>
    <n v="6"/>
    <n v="378.89"/>
    <n v="10"/>
    <n v="227.33"/>
    <n v="2352.91"/>
    <n v="1483.5"/>
    <n v="869.41"/>
    <n v="0.36950414592993358"/>
    <x v="1"/>
    <x v="0"/>
    <x v="0"/>
    <x v="375"/>
    <x v="2"/>
    <s v="Weekend"/>
  </r>
  <r>
    <s v="INV100967"/>
    <x v="35"/>
    <s v="CUST0094"/>
    <s v="Sathish Sharma"/>
    <x v="1"/>
    <s v="PRD006"/>
    <x v="30"/>
    <x v="9"/>
    <x v="92"/>
    <s v="FreshMart Erode Central"/>
    <x v="0"/>
    <n v="983222"/>
    <n v="8.9102969624357473E-4"/>
    <s v="EMP0141"/>
    <s v="Mala Velan"/>
    <s v="Sales"/>
    <n v="3"/>
    <n v="343.56"/>
    <n v="15"/>
    <n v="154.6"/>
    <n v="876.08"/>
    <n v="648.96"/>
    <n v="227.12"/>
    <n v="0.25924573098347181"/>
    <x v="1"/>
    <x v="1"/>
    <x v="2"/>
    <x v="628"/>
    <x v="0"/>
    <s v="Weekday"/>
  </r>
  <r>
    <s v="INV100982"/>
    <x v="106"/>
    <s v="CUST0075"/>
    <s v="Banu Mudaliar"/>
    <x v="2"/>
    <s v="PRD102"/>
    <x v="136"/>
    <x v="4"/>
    <x v="31"/>
    <s v="FreshMart Nagpur Junction"/>
    <x v="1"/>
    <n v="1048283"/>
    <n v="8.7835059807323023E-4"/>
    <s v="EMP0016"/>
    <s v="Chandran Sekar"/>
    <s v="Store Manager"/>
    <n v="2"/>
    <n v="400.33"/>
    <n v="0"/>
    <n v="0"/>
    <n v="920.76"/>
    <n v="681.8"/>
    <n v="238.96"/>
    <n v="0.25952474043181722"/>
    <x v="1"/>
    <x v="1"/>
    <x v="1"/>
    <x v="533"/>
    <x v="3"/>
    <s v="Weekend"/>
  </r>
  <r>
    <s v="INV100987"/>
    <x v="44"/>
    <s v="CUST0147"/>
    <s v="Hari Rao"/>
    <x v="1"/>
    <s v="PRD109"/>
    <x v="93"/>
    <x v="3"/>
    <x v="35"/>
    <s v="FreshMart Hyderabad Hub"/>
    <x v="0"/>
    <n v="4125485"/>
    <n v="8.3670162417267302E-5"/>
    <s v="EMP0041"/>
    <s v="Thenmozhi Pandian"/>
    <s v="Inventory"/>
    <n v="2"/>
    <n v="157.97999999999999"/>
    <n v="5"/>
    <n v="15.8"/>
    <n v="345.18"/>
    <n v="275.89999999999998"/>
    <n v="69.28"/>
    <n v="0.20070687757112232"/>
    <x v="1"/>
    <x v="1"/>
    <x v="1"/>
    <x v="541"/>
    <x v="1"/>
    <s v="Weekend"/>
  </r>
  <r>
    <s v="INV100990"/>
    <x v="303"/>
    <s v="CUST0362"/>
    <s v="Yazhini Prabhu"/>
    <x v="1"/>
    <s v="PRD137"/>
    <x v="120"/>
    <x v="7"/>
    <x v="53"/>
    <s v="FreshMart Tiruppur Towers"/>
    <x v="0"/>
    <n v="496445"/>
    <n v="4.4530612655984039E-3"/>
    <s v="EMP0296"/>
    <s v="Vani Venkataraman"/>
    <s v="Billing"/>
    <n v="5"/>
    <n v="442.14"/>
    <n v="0"/>
    <n v="0"/>
    <n v="2210.6999999999998"/>
    <n v="1759.35"/>
    <n v="451.35"/>
    <n v="0.204166101234903"/>
    <x v="1"/>
    <x v="1"/>
    <x v="1"/>
    <x v="171"/>
    <x v="1"/>
    <s v="Weekday"/>
  </r>
  <r>
    <s v="INV100996"/>
    <x v="69"/>
    <s v="CUST0370"/>
    <s v="Jaya Naicker"/>
    <x v="0"/>
    <s v="PRD008"/>
    <x v="88"/>
    <x v="9"/>
    <x v="76"/>
    <s v="FreshMart Delhi Towers"/>
    <x v="2"/>
    <n v="808195"/>
    <n v="2.1177562345721019E-3"/>
    <s v="EMP0293"/>
    <s v="Jaya Gounder"/>
    <s v="Cashier"/>
    <n v="4"/>
    <n v="503.4"/>
    <n v="15"/>
    <n v="302.04000000000002"/>
    <n v="1711.56"/>
    <n v="1131.52"/>
    <n v="580.04"/>
    <n v="0.33889551052840683"/>
    <x v="1"/>
    <x v="1"/>
    <x v="1"/>
    <x v="274"/>
    <x v="2"/>
    <s v="Weekday"/>
  </r>
  <r>
    <s v="INV101007"/>
    <x v="268"/>
    <s v="CUST0209"/>
    <s v="Udhay Pandian"/>
    <x v="0"/>
    <s v="PRD105"/>
    <x v="68"/>
    <x v="3"/>
    <x v="75"/>
    <s v="FreshMart Kochi Colony"/>
    <x v="0"/>
    <n v="3928553"/>
    <n v="2.526019122053336E-4"/>
    <s v="EMP0173"/>
    <s v="Mala Iyer"/>
    <s v="Inventory"/>
    <n v="6"/>
    <n v="143.82"/>
    <n v="0"/>
    <n v="0"/>
    <n v="992.36"/>
    <n v="703.62"/>
    <n v="288.74"/>
    <n v="0.29096295699141439"/>
    <x v="1"/>
    <x v="1"/>
    <x v="1"/>
    <x v="227"/>
    <x v="0"/>
    <s v="Weekend"/>
  </r>
  <r>
    <s v="INV101015"/>
    <x v="47"/>
    <s v="CUST0529"/>
    <s v="Indira Balan"/>
    <x v="2"/>
    <s v="PRD048"/>
    <x v="104"/>
    <x v="5"/>
    <x v="68"/>
    <s v="FreshMart Kochi Bypass"/>
    <x v="0"/>
    <n v="4616552"/>
    <n v="6.0796455883091977E-5"/>
    <s v="EMP0337"/>
    <s v="Janani Chettiar"/>
    <s v="Store Manager"/>
    <n v="2"/>
    <n v="147.72"/>
    <n v="5"/>
    <n v="14.77"/>
    <n v="280.67"/>
    <n v="218.42"/>
    <n v="62.25"/>
    <n v="0.22179071507464282"/>
    <x v="1"/>
    <x v="0"/>
    <x v="1"/>
    <x v="1"/>
    <x v="1"/>
    <s v="Weekday"/>
  </r>
  <r>
    <s v="INV101029"/>
    <x v="263"/>
    <s v="CUST0295"/>
    <s v="Latha Gounder"/>
    <x v="1"/>
    <s v="PRD092"/>
    <x v="59"/>
    <x v="8"/>
    <x v="39"/>
    <s v="FreshMart Pune Main Road"/>
    <x v="2"/>
    <n v="491371"/>
    <n v="9.1287438615628516E-4"/>
    <s v="EMP0096"/>
    <s v="Manoj Nathan"/>
    <s v="Sales"/>
    <n v="2"/>
    <n v="224.28"/>
    <n v="0"/>
    <n v="0"/>
    <n v="448.56"/>
    <n v="384.78"/>
    <n v="63.78"/>
    <n v="0.14218833600856073"/>
    <x v="1"/>
    <x v="1"/>
    <x v="1"/>
    <x v="648"/>
    <x v="2"/>
    <s v="Weekday"/>
  </r>
  <r>
    <s v="INV101030"/>
    <x v="222"/>
    <s v="CUST0188"/>
    <s v="Gopal Raj"/>
    <x v="0"/>
    <s v="PRD077"/>
    <x v="97"/>
    <x v="2"/>
    <x v="43"/>
    <s v="FreshMart Tiruppur Square"/>
    <x v="0"/>
    <n v="890380"/>
    <n v="3.1722410656124351E-4"/>
    <s v="EMP0298"/>
    <s v="Balaji Reddy"/>
    <s v="Billing"/>
    <n v="3"/>
    <n v="94.15"/>
    <n v="0"/>
    <n v="0"/>
    <n v="282.45"/>
    <n v="204.51"/>
    <n v="77.94"/>
    <n v="0.27594264471587893"/>
    <x v="1"/>
    <x v="1"/>
    <x v="1"/>
    <x v="317"/>
    <x v="0"/>
    <s v="Weekday"/>
  </r>
  <r>
    <s v="INV101040"/>
    <x v="179"/>
    <s v="CUST0161"/>
    <s v="Karthik Velan"/>
    <x v="0"/>
    <s v="PRD027"/>
    <x v="17"/>
    <x v="1"/>
    <x v="118"/>
    <s v="FreshMart Tiruppur Bypass"/>
    <x v="0"/>
    <n v="591044"/>
    <n v="1.2481473460520707E-3"/>
    <s v="EMP0185"/>
    <s v="Ezhil Raj"/>
    <s v="Inventory"/>
    <n v="6"/>
    <n v="144.65"/>
    <n v="15"/>
    <n v="130.19"/>
    <n v="737.71"/>
    <n v="641.94000000000005"/>
    <n v="95.77"/>
    <n v="0.12982066123544481"/>
    <x v="1"/>
    <x v="1"/>
    <x v="1"/>
    <x v="450"/>
    <x v="0"/>
    <s v="Weekday"/>
  </r>
  <r>
    <s v="INV101047"/>
    <x v="313"/>
    <s v="CUST0270"/>
    <s v="Banu Venkataraman"/>
    <x v="0"/>
    <s v="PRD011"/>
    <x v="86"/>
    <x v="9"/>
    <x v="166"/>
    <s v="FreshMart Salem Point"/>
    <x v="0"/>
    <n v="3875742"/>
    <n v="3.3597179585225233E-4"/>
    <s v="EMP0124"/>
    <s v="Vijay Pandian"/>
    <s v="Sales"/>
    <n v="7"/>
    <n v="186.02"/>
    <n v="0"/>
    <n v="0"/>
    <n v="1302.1400000000001"/>
    <n v="715.61"/>
    <n v="586.53"/>
    <n v="0.45043543704977956"/>
    <x v="1"/>
    <x v="1"/>
    <x v="2"/>
    <x v="133"/>
    <x v="0"/>
    <s v="Weekday"/>
  </r>
  <r>
    <s v="INV101049"/>
    <x v="173"/>
    <s v="CUST0634"/>
    <s v="Chandrasekar Pandian"/>
    <x v="0"/>
    <s v="PRD037"/>
    <x v="115"/>
    <x v="12"/>
    <x v="57"/>
    <s v="FreshMart Hyderabad Extension"/>
    <x v="0"/>
    <n v="2273658"/>
    <n v="4.7419620716924007E-4"/>
    <s v="EMP0288"/>
    <s v="Chitra Selvam"/>
    <s v="Sales"/>
    <n v="4"/>
    <n v="269.54000000000002"/>
    <n v="0"/>
    <n v="0"/>
    <n v="1078.1600000000001"/>
    <n v="837.52"/>
    <n v="240.64"/>
    <n v="0.22319507308748235"/>
    <x v="1"/>
    <x v="1"/>
    <x v="1"/>
    <x v="649"/>
    <x v="2"/>
    <s v="Weekday"/>
  </r>
  <r>
    <s v="INV101053"/>
    <x v="80"/>
    <s v="CUST0585"/>
    <s v="Pandi Prabhu"/>
    <x v="2"/>
    <s v="PRD010"/>
    <x v="127"/>
    <x v="9"/>
    <x v="169"/>
    <s v="FreshMart Lucknow Junction"/>
    <x v="2"/>
    <n v="4459489"/>
    <n v="3.9959735297026183E-5"/>
    <s v="EMP0168"/>
    <s v="Sudha Sekar"/>
    <s v="Cashier"/>
    <n v="1"/>
    <n v="182.3"/>
    <n v="15"/>
    <n v="27.34"/>
    <n v="178.2"/>
    <n v="107.6"/>
    <n v="70.599999999999994"/>
    <n v="0.39618406285072949"/>
    <x v="1"/>
    <x v="1"/>
    <x v="1"/>
    <x v="130"/>
    <x v="2"/>
    <s v="Weekend"/>
  </r>
  <r>
    <s v="INV101069"/>
    <x v="266"/>
    <s v="CUST0610"/>
    <s v="Gokul Chettiar"/>
    <x v="0"/>
    <s v="PRD114"/>
    <x v="37"/>
    <x v="3"/>
    <x v="146"/>
    <s v="FreshMart Pune Complex"/>
    <x v="1"/>
    <n v="540374"/>
    <n v="2.3462638839026302E-3"/>
    <s v="EMP0141"/>
    <s v="Mala Velan"/>
    <s v="Sales"/>
    <n v="6"/>
    <n v="211.31"/>
    <n v="0"/>
    <n v="0"/>
    <n v="1267.8599999999999"/>
    <n v="949.68"/>
    <n v="318.18"/>
    <n v="0.25095830769958832"/>
    <x v="1"/>
    <x v="1"/>
    <x v="2"/>
    <x v="650"/>
    <x v="3"/>
    <s v="Weekday"/>
  </r>
  <r>
    <s v="INV101081"/>
    <x v="139"/>
    <s v="CUST0396"/>
    <s v="Yogesh Raj"/>
    <x v="1"/>
    <s v="PRD051"/>
    <x v="43"/>
    <x v="5"/>
    <x v="157"/>
    <s v="FreshMart Madurai Point"/>
    <x v="0"/>
    <n v="2213986"/>
    <n v="1.0693382884986626E-4"/>
    <s v="EMP0065"/>
    <s v="Kavya Velan"/>
    <s v="Cashier"/>
    <n v="2"/>
    <n v="147.97"/>
    <n v="20"/>
    <n v="59.19"/>
    <n v="236.75"/>
    <n v="225.6"/>
    <n v="11.15"/>
    <n v="4.7096092925026402E-2"/>
    <x v="1"/>
    <x v="1"/>
    <x v="1"/>
    <x v="52"/>
    <x v="3"/>
    <s v="Weekday"/>
  </r>
  <r>
    <s v="INV101083"/>
    <x v="348"/>
    <s v="CUST0615"/>
    <s v="Aishwarya Raj"/>
    <x v="2"/>
    <s v="PRD049"/>
    <x v="126"/>
    <x v="5"/>
    <x v="110"/>
    <s v="FreshMart Madurai Gardens"/>
    <x v="0"/>
    <n v="503493"/>
    <n v="1.9962541683796993E-3"/>
    <s v="EMP0248"/>
    <s v="Charulatha Selvam"/>
    <s v="Sales"/>
    <n v="3"/>
    <n v="418.79"/>
    <n v="20"/>
    <n v="251.27"/>
    <n v="1005.1"/>
    <n v="926.82"/>
    <n v="78.28"/>
    <n v="7.7882797731569003E-2"/>
    <x v="1"/>
    <x v="1"/>
    <x v="1"/>
    <x v="3"/>
    <x v="0"/>
    <s v="Weekday"/>
  </r>
  <r>
    <s v="INV101085"/>
    <x v="303"/>
    <s v="CUST0246"/>
    <s v="Udhay Varma"/>
    <x v="0"/>
    <s v="PRD016"/>
    <x v="34"/>
    <x v="0"/>
    <x v="136"/>
    <s v="FreshMart Salem Colony"/>
    <x v="0"/>
    <n v="461555"/>
    <n v="4.4809394330036506E-4"/>
    <s v="EMP0074"/>
    <s v="Indira Varma"/>
    <s v="Sales"/>
    <n v="4"/>
    <n v="60.83"/>
    <n v="15"/>
    <n v="36.5"/>
    <n v="206.82"/>
    <n v="192.6"/>
    <n v="14.22"/>
    <n v="6.875543951261967E-2"/>
    <x v="1"/>
    <x v="1"/>
    <x v="0"/>
    <x v="156"/>
    <x v="0"/>
    <s v="Weekday"/>
  </r>
  <r>
    <s v="INV101088"/>
    <x v="77"/>
    <s v="CUST0017"/>
    <s v="Ashok Nair"/>
    <x v="1"/>
    <s v="PRD050"/>
    <x v="40"/>
    <x v="5"/>
    <x v="106"/>
    <s v="FreshMart Bengaluru Nagar"/>
    <x v="0"/>
    <n v="517547"/>
    <n v="3.967175927983352E-4"/>
    <s v="EMP0175"/>
    <s v="Dinesh Reddy"/>
    <s v="Sales"/>
    <n v="4"/>
    <n v="51.33"/>
    <n v="0"/>
    <n v="0"/>
    <n v="205.32"/>
    <n v="149.91999999999999"/>
    <n v="55.4"/>
    <n v="0.26982271576076367"/>
    <x v="1"/>
    <x v="1"/>
    <x v="1"/>
    <x v="651"/>
    <x v="1"/>
    <s v="Weekday"/>
  </r>
  <r>
    <s v="INV101090"/>
    <x v="13"/>
    <s v="CUST0497"/>
    <s v="Vasanth Nathan"/>
    <x v="0"/>
    <s v="PRD085"/>
    <x v="117"/>
    <x v="8"/>
    <x v="138"/>
    <s v="FreshMart Kochi Gardens"/>
    <x v="0"/>
    <n v="433204"/>
    <n v="7.3199462608840183E-3"/>
    <s v="EMP0030"/>
    <s v="Hariharan Rao"/>
    <s v="Cashier"/>
    <n v="7"/>
    <n v="414.65"/>
    <n v="5"/>
    <n v="145.13"/>
    <n v="3171.03"/>
    <n v="2352.4899999999998"/>
    <n v="818.54"/>
    <n v="0.25813063894065963"/>
    <x v="1"/>
    <x v="1"/>
    <x v="2"/>
    <x v="539"/>
    <x v="2"/>
    <s v="Weekend"/>
  </r>
  <r>
    <s v="INV101094"/>
    <x v="137"/>
    <s v="CUST0137"/>
    <s v="Raghav Selvam"/>
    <x v="0"/>
    <s v="PRD053"/>
    <x v="50"/>
    <x v="5"/>
    <x v="45"/>
    <s v="FreshMart Surat Heights"/>
    <x v="1"/>
    <n v="2120932"/>
    <n v="9.2115164465433126E-4"/>
    <s v="EMP0133"/>
    <s v="Deepak Naicker"/>
    <s v="Sales"/>
    <n v="7"/>
    <n v="293.79000000000002"/>
    <n v="5"/>
    <n v="102.83"/>
    <n v="1953.7"/>
    <n v="1362.48"/>
    <n v="591.22"/>
    <n v="0.30261554998208529"/>
    <x v="1"/>
    <x v="1"/>
    <x v="1"/>
    <x v="46"/>
    <x v="1"/>
    <s v="Weekday"/>
  </r>
  <r>
    <s v="INV101098"/>
    <x v="306"/>
    <s v="CUST0397"/>
    <s v="Sudha Venkataraman"/>
    <x v="2"/>
    <s v="PRD047"/>
    <x v="52"/>
    <x v="5"/>
    <x v="48"/>
    <s v="FreshMart Nagpur Crossing"/>
    <x v="1"/>
    <n v="2496578"/>
    <n v="3.7987196875082614E-4"/>
    <s v="EMP0070"/>
    <s v="Umesh Subramaniam"/>
    <s v="Sales"/>
    <n v="2"/>
    <n v="474.19"/>
    <n v="0"/>
    <n v="0"/>
    <n v="948.38"/>
    <n v="687.78"/>
    <n v="260.60000000000002"/>
    <n v="0.27478436913473503"/>
    <x v="1"/>
    <x v="1"/>
    <x v="1"/>
    <x v="608"/>
    <x v="1"/>
    <s v="Weekday"/>
  </r>
  <r>
    <s v="INV101102"/>
    <x v="85"/>
    <s v="CUST0257"/>
    <s v="Eswari Sharma"/>
    <x v="1"/>
    <s v="PRD025"/>
    <x v="1"/>
    <x v="1"/>
    <x v="20"/>
    <s v="FreshMart Erode Colony"/>
    <x v="0"/>
    <n v="568216"/>
    <n v="2.0956819237754657E-3"/>
    <s v="EMP0118"/>
    <s v="Banu Nathan"/>
    <s v="Inventory"/>
    <n v="3"/>
    <n v="383.51"/>
    <n v="10"/>
    <n v="115.05"/>
    <n v="1190.8"/>
    <n v="857.7"/>
    <n v="333.1"/>
    <n v="0.27972791400739"/>
    <x v="1"/>
    <x v="1"/>
    <x v="1"/>
    <x v="84"/>
    <x v="0"/>
    <s v="Weekend"/>
  </r>
  <r>
    <s v="INV101108"/>
    <x v="136"/>
    <s v="CUST0425"/>
    <s v="Balaji Mudaliar"/>
    <x v="0"/>
    <s v="PRD103"/>
    <x v="33"/>
    <x v="4"/>
    <x v="75"/>
    <s v="FreshMart Kochi Colony"/>
    <x v="0"/>
    <n v="3928553"/>
    <n v="7.3360344126705175E-4"/>
    <s v="EMP0004"/>
    <s v="Hema Chettiar"/>
    <s v="Sales"/>
    <n v="8"/>
    <n v="360.25"/>
    <n v="0"/>
    <n v="0"/>
    <n v="2882"/>
    <n v="2427.2800000000002"/>
    <n v="454.72"/>
    <n v="0.1577793199167245"/>
    <x v="1"/>
    <x v="1"/>
    <x v="2"/>
    <x v="421"/>
    <x v="1"/>
    <s v="Weekday"/>
  </r>
  <r>
    <s v="INV101114"/>
    <x v="16"/>
    <s v="CUST0421"/>
    <s v="Karthik Devi"/>
    <x v="2"/>
    <s v="PRD124"/>
    <x v="22"/>
    <x v="6"/>
    <x v="148"/>
    <s v="FreshMart Mysuru Heights"/>
    <x v="0"/>
    <n v="2434234"/>
    <n v="1.8428384452768304E-4"/>
    <s v="EMP0262"/>
    <s v="Umesh Krishnan"/>
    <s v="Sales"/>
    <n v="4"/>
    <n v="121.9"/>
    <n v="20"/>
    <n v="97.52"/>
    <n v="448.59"/>
    <n v="435.68"/>
    <n v="12.91"/>
    <n v="2.8779063287188749E-2"/>
    <x v="1"/>
    <x v="1"/>
    <x v="1"/>
    <x v="306"/>
    <x v="0"/>
    <s v="Weekend"/>
  </r>
  <r>
    <s v="INV101124"/>
    <x v="349"/>
    <s v="CUST0434"/>
    <s v="Poornima Devi"/>
    <x v="2"/>
    <s v="PRD025"/>
    <x v="1"/>
    <x v="1"/>
    <x v="61"/>
    <s v="FreshMart Ahmedabad Arcade"/>
    <x v="1"/>
    <n v="2632479"/>
    <n v="4.6618795439583755E-4"/>
    <s v="EMP0146"/>
    <s v="Kishore Chettiar"/>
    <s v="Inventory"/>
    <n v="4"/>
    <n v="383.51"/>
    <n v="20"/>
    <n v="306.81"/>
    <n v="1227.23"/>
    <n v="1143.5999999999999"/>
    <n v="83.63"/>
    <n v="6.8145335430196449E-2"/>
    <x v="1"/>
    <x v="1"/>
    <x v="2"/>
    <x v="652"/>
    <x v="0"/>
    <s v="Weekday"/>
  </r>
  <r>
    <s v="INV101129"/>
    <x v="178"/>
    <s v="CUST0180"/>
    <s v="Nandhini Gupta"/>
    <x v="1"/>
    <s v="PRD122"/>
    <x v="46"/>
    <x v="6"/>
    <x v="151"/>
    <s v="FreshMart Chennai Crossing"/>
    <x v="0"/>
    <n v="983603"/>
    <n v="1.1985526680988163E-4"/>
    <s v="EMP0127"/>
    <s v="Kannan Mudaliar"/>
    <s v="Sales"/>
    <n v="1"/>
    <n v="102.51"/>
    <n v="0"/>
    <n v="0"/>
    <n v="117.89"/>
    <n v="88.72"/>
    <n v="29.17"/>
    <n v="0.24743404868945629"/>
    <x v="1"/>
    <x v="1"/>
    <x v="2"/>
    <x v="634"/>
    <x v="2"/>
    <s v="Weekend"/>
  </r>
  <r>
    <s v="INV101132"/>
    <x v="7"/>
    <s v="CUST0699"/>
    <s v="Karthik Iyer"/>
    <x v="0"/>
    <s v="PRD126"/>
    <x v="79"/>
    <x v="6"/>
    <x v="143"/>
    <s v="FreshMart Madurai Junction"/>
    <x v="0"/>
    <n v="539795"/>
    <n v="5.6044424272177398E-3"/>
    <s v="EMP0204"/>
    <s v="Ramesh Murugan"/>
    <s v="Inventory"/>
    <n v="8"/>
    <n v="386.86"/>
    <n v="15"/>
    <n v="464.23"/>
    <n v="3025.25"/>
    <n v="2595.84"/>
    <n v="429.41"/>
    <n v="0.14194198826543261"/>
    <x v="1"/>
    <x v="1"/>
    <x v="1"/>
    <x v="374"/>
    <x v="1"/>
    <s v="Weekend"/>
  </r>
  <r>
    <s v="INV101133"/>
    <x v="72"/>
    <s v="CUST0184"/>
    <s v="Ezhil Pillai"/>
    <x v="1"/>
    <s v="PRD115"/>
    <x v="20"/>
    <x v="3"/>
    <x v="111"/>
    <s v="FreshMart Nagpur Arcade"/>
    <x v="1"/>
    <n v="1069200"/>
    <n v="3.8073325851103627E-4"/>
    <s v="EMP0139"/>
    <s v="Balamurugan Devi"/>
    <s v="Operations"/>
    <n v="1"/>
    <n v="372.61"/>
    <n v="5"/>
    <n v="18.63"/>
    <n v="407.08"/>
    <n v="319.91000000000003"/>
    <n v="87.17"/>
    <n v="0.21413481379581412"/>
    <x v="1"/>
    <x v="1"/>
    <x v="1"/>
    <x v="518"/>
    <x v="2"/>
    <s v="Weekend"/>
  </r>
  <r>
    <s v="INV101134"/>
    <x v="212"/>
    <s v="CUST0069"/>
    <s v="Aishwarya Prabhu"/>
    <x v="0"/>
    <s v="PRD010"/>
    <x v="127"/>
    <x v="9"/>
    <x v="42"/>
    <s v="FreshMart Madurai Colony"/>
    <x v="0"/>
    <n v="2169082"/>
    <n v="5.8556569092362584E-4"/>
    <s v="EMP0117"/>
    <s v="Janani Krishnan"/>
    <s v="Billing"/>
    <n v="8"/>
    <n v="198.46"/>
    <n v="20"/>
    <n v="317.54000000000002"/>
    <n v="1270.1400000000001"/>
    <n v="860.8"/>
    <n v="409.34"/>
    <n v="0.32227943376320717"/>
    <x v="1"/>
    <x v="1"/>
    <x v="1"/>
    <x v="226"/>
    <x v="2"/>
    <s v="Weekday"/>
  </r>
  <r>
    <s v="INV101144"/>
    <x v="303"/>
    <s v="CUST0694"/>
    <s v="Hemalatha Nathan"/>
    <x v="0"/>
    <s v="PRD077"/>
    <x v="97"/>
    <x v="2"/>
    <x v="121"/>
    <s v="FreshMart Erode Crossing"/>
    <x v="0"/>
    <n v="794126"/>
    <n v="5.9791519229945877E-4"/>
    <s v="EMP0090"/>
    <s v="Yazhini Nair"/>
    <s v="Billing"/>
    <n v="6"/>
    <n v="87.93"/>
    <n v="10"/>
    <n v="52.76"/>
    <n v="474.82"/>
    <n v="409.02"/>
    <n v="65.8"/>
    <n v="0.13857882987237269"/>
    <x v="1"/>
    <x v="1"/>
    <x v="1"/>
    <x v="57"/>
    <x v="2"/>
    <s v="Weekday"/>
  </r>
  <r>
    <s v="INV101158"/>
    <x v="20"/>
    <s v="CUST0504"/>
    <s v="Kalpana Kumar"/>
    <x v="0"/>
    <s v="PRD082"/>
    <x v="25"/>
    <x v="8"/>
    <x v="170"/>
    <s v="FreshMart Surat Nagar"/>
    <x v="1"/>
    <n v="767131"/>
    <n v="8.4108190126588552E-4"/>
    <s v="EMP0136"/>
    <s v="Karthik Menon"/>
    <s v="Sales"/>
    <n v="3"/>
    <n v="238.97"/>
    <n v="10"/>
    <n v="71.69"/>
    <n v="645.22"/>
    <n v="577.23"/>
    <n v="67.989999999999995"/>
    <n v="0.10537491088310963"/>
    <x v="1"/>
    <x v="1"/>
    <x v="1"/>
    <x v="300"/>
    <x v="1"/>
    <s v="Weekday"/>
  </r>
  <r>
    <s v="INV101165"/>
    <x v="12"/>
    <s v="CUST0480"/>
    <s v="Aishwarya Balan"/>
    <x v="2"/>
    <s v="PRD123"/>
    <x v="65"/>
    <x v="6"/>
    <x v="171"/>
    <s v="FreshMart Ahmedabad Square"/>
    <x v="1"/>
    <n v="4200752"/>
    <n v="8.5346623652146085E-5"/>
    <s v="EMP0080"/>
    <s v="Charulatha Balan"/>
    <s v="Sales"/>
    <n v="2"/>
    <n v="183.39"/>
    <n v="15"/>
    <n v="55.02"/>
    <n v="358.52"/>
    <n v="316.86"/>
    <n v="41.66"/>
    <n v="0.11619993305812786"/>
    <x v="1"/>
    <x v="0"/>
    <x v="2"/>
    <x v="208"/>
    <x v="2"/>
    <s v="Weekend"/>
  </r>
  <r>
    <s v="INV101166"/>
    <x v="199"/>
    <s v="CUST0627"/>
    <s v="Ishwarya Mudaliar"/>
    <x v="1"/>
    <s v="PRD119"/>
    <x v="8"/>
    <x v="6"/>
    <x v="32"/>
    <s v="FreshMart Bengaluru Colony"/>
    <x v="0"/>
    <n v="4433499"/>
    <n v="2.3838282133366895E-4"/>
    <s v="EMP0276"/>
    <s v="Hari Chettiar"/>
    <s v="Store Manager"/>
    <n v="5"/>
    <n v="234.86"/>
    <n v="10"/>
    <n v="117.43"/>
    <n v="1056.8699999999999"/>
    <n v="1066.1500000000001"/>
    <n v="-9.2799999999999994"/>
    <n v="-8.7806447339786355E-3"/>
    <x v="1"/>
    <x v="1"/>
    <x v="1"/>
    <x v="424"/>
    <x v="1"/>
    <s v="Weekday"/>
  </r>
  <r>
    <s v="INV101185"/>
    <x v="13"/>
    <s v="CUST0106"/>
    <s v="Sangeetha Sekar"/>
    <x v="0"/>
    <s v="PRD061"/>
    <x v="130"/>
    <x v="11"/>
    <x v="42"/>
    <s v="FreshMart Madurai Colony"/>
    <x v="0"/>
    <n v="2169082"/>
    <n v="6.7382883634643591E-4"/>
    <s v="EMP0285"/>
    <s v="Lalitha Murugan"/>
    <s v="Store Manager"/>
    <n v="4"/>
    <n v="334.46"/>
    <n v="5"/>
    <n v="66.89"/>
    <n v="1461.59"/>
    <n v="886.88"/>
    <n v="574.71"/>
    <n v="0.39320876579615355"/>
    <x v="1"/>
    <x v="1"/>
    <x v="0"/>
    <x v="159"/>
    <x v="1"/>
    <s v="Weekend"/>
  </r>
  <r>
    <s v="INV101187"/>
    <x v="333"/>
    <s v="CUST0224"/>
    <s v="Priya Raj"/>
    <x v="2"/>
    <s v="PRD054"/>
    <x v="75"/>
    <x v="5"/>
    <x v="86"/>
    <s v="FreshMart Chennai Junction"/>
    <x v="0"/>
    <n v="544019"/>
    <n v="2.6312132480667038E-3"/>
    <s v="EMP0157"/>
    <s v="Elango Velan"/>
    <s v="Cashier"/>
    <n v="3"/>
    <n v="530.16"/>
    <n v="10"/>
    <n v="159.05000000000001"/>
    <n v="1431.43"/>
    <n v="1137.57"/>
    <n v="293.86"/>
    <n v="0.20529121228421929"/>
    <x v="1"/>
    <x v="1"/>
    <x v="1"/>
    <x v="11"/>
    <x v="2"/>
    <s v="Weekday"/>
  </r>
  <r>
    <s v="INV101204"/>
    <x v="186"/>
    <s v="CUST0106"/>
    <s v="Sangeetha Sekar"/>
    <x v="0"/>
    <s v="PRD075"/>
    <x v="72"/>
    <x v="2"/>
    <x v="168"/>
    <s v="FreshMart Jaipur Junction"/>
    <x v="2"/>
    <n v="4786252"/>
    <n v="2.4642246166729206E-4"/>
    <s v="EMP0327"/>
    <s v="Yogesh Varma"/>
    <s v="Inventory"/>
    <n v="4"/>
    <n v="320.5"/>
    <n v="20"/>
    <n v="256.39999999999998"/>
    <n v="1179.44"/>
    <n v="901.12"/>
    <n v="278.32"/>
    <n v="0.23597639557756223"/>
    <x v="1"/>
    <x v="1"/>
    <x v="1"/>
    <x v="653"/>
    <x v="0"/>
    <s v="Weekend"/>
  </r>
  <r>
    <s v="INV101206"/>
    <x v="12"/>
    <s v="CUST0600"/>
    <s v="Anitha Reddy"/>
    <x v="0"/>
    <s v="PRD072"/>
    <x v="23"/>
    <x v="2"/>
    <x v="86"/>
    <s v="FreshMart Chennai Junction"/>
    <x v="0"/>
    <n v="544019"/>
    <n v="6.2375211159904336E-3"/>
    <s v="EMP0157"/>
    <s v="Elango Velan"/>
    <s v="Cashier"/>
    <n v="8"/>
    <n v="368.84"/>
    <n v="0"/>
    <n v="0"/>
    <n v="3393.33"/>
    <n v="2110.8000000000002"/>
    <n v="1282.53"/>
    <n v="0.37795616695104811"/>
    <x v="1"/>
    <x v="1"/>
    <x v="1"/>
    <x v="444"/>
    <x v="2"/>
    <s v="Weekend"/>
  </r>
  <r>
    <s v="INV101218"/>
    <x v="72"/>
    <s v="CUST0126"/>
    <s v="Anjali Balan"/>
    <x v="2"/>
    <s v="PRD113"/>
    <x v="38"/>
    <x v="3"/>
    <x v="98"/>
    <s v="FreshMart Mysuru Plaza"/>
    <x v="0"/>
    <n v="538449"/>
    <n v="1.515705294280424E-3"/>
    <s v="EMP0104"/>
    <s v="Pandi Nair"/>
    <s v="Inventory"/>
    <n v="3"/>
    <n v="236.56"/>
    <n v="0"/>
    <n v="0"/>
    <n v="816.13"/>
    <n v="635.19000000000005"/>
    <n v="180.94"/>
    <n v="0.2217048754487643"/>
    <x v="1"/>
    <x v="1"/>
    <x v="2"/>
    <x v="228"/>
    <x v="0"/>
    <s v="Weekend"/>
  </r>
  <r>
    <s v="INV101225"/>
    <x v="72"/>
    <s v="CUST0444"/>
    <s v="Malathi Chandran"/>
    <x v="1"/>
    <s v="PRD015"/>
    <x v="55"/>
    <x v="0"/>
    <x v="156"/>
    <s v="FreshMart Surat Extension"/>
    <x v="1"/>
    <n v="543481"/>
    <n v="2.4797923018467986E-3"/>
    <s v="EMP0251"/>
    <s v="Ishwarya Pillai"/>
    <s v="Cashier"/>
    <n v="3"/>
    <n v="459.58"/>
    <n v="15"/>
    <n v="206.81"/>
    <n v="1347.72"/>
    <n v="1160.67"/>
    <n v="187.05"/>
    <n v="0.1387899563707595"/>
    <x v="1"/>
    <x v="1"/>
    <x v="1"/>
    <x v="218"/>
    <x v="2"/>
    <s v="Weekend"/>
  </r>
  <r>
    <s v="INV101227"/>
    <x v="138"/>
    <s v="CUST0540"/>
    <s v="Thenmozhi Naicker"/>
    <x v="0"/>
    <s v="PRD047"/>
    <x v="52"/>
    <x v="5"/>
    <x v="71"/>
    <s v="FreshMart Nagpur Central"/>
    <x v="1"/>
    <n v="590020"/>
    <n v="6.0270668790888444E-3"/>
    <s v="EMP0344"/>
    <s v="Meena Kumar"/>
    <s v="Sales"/>
    <n v="7"/>
    <n v="534.75"/>
    <n v="5"/>
    <n v="187.16"/>
    <n v="3556.09"/>
    <n v="2407.23"/>
    <n v="1148.8599999999999"/>
    <n v="0.3230683137940828"/>
    <x v="1"/>
    <x v="1"/>
    <x v="0"/>
    <x v="490"/>
    <x v="3"/>
    <s v="Weekday"/>
  </r>
  <r>
    <s v="INV101228"/>
    <x v="205"/>
    <s v="CUST0177"/>
    <s v="Chandran Devi"/>
    <x v="1"/>
    <s v="PRD104"/>
    <x v="100"/>
    <x v="4"/>
    <x v="70"/>
    <s v="FreshMart Hyderabad Main Road"/>
    <x v="0"/>
    <n v="970105"/>
    <n v="7.8807964086361783E-4"/>
    <s v="EMP0308"/>
    <s v="Thenmozhi Selvam"/>
    <s v="Cashier"/>
    <n v="4"/>
    <n v="191.13"/>
    <n v="0"/>
    <n v="0"/>
    <n v="764.52"/>
    <n v="613.67999999999995"/>
    <n v="150.84"/>
    <n v="0.19730026683409199"/>
    <x v="1"/>
    <x v="1"/>
    <x v="0"/>
    <x v="249"/>
    <x v="2"/>
    <s v="Weekday"/>
  </r>
  <r>
    <s v="INV101243"/>
    <x v="256"/>
    <s v="CUST0119"/>
    <s v="Nandhini Naidu"/>
    <x v="0"/>
    <s v="PRD013"/>
    <x v="44"/>
    <x v="0"/>
    <x v="139"/>
    <s v="FreshMart Kochi Square"/>
    <x v="0"/>
    <n v="429599"/>
    <n v="2.1321045905600342E-3"/>
    <s v="EMP0322"/>
    <s v="Prasath Naidu"/>
    <s v="Billing"/>
    <n v="5"/>
    <n v="183.19"/>
    <n v="0"/>
    <n v="0"/>
    <n v="915.95"/>
    <n v="621.20000000000005"/>
    <n v="294.75"/>
    <n v="0.32179704132321629"/>
    <x v="1"/>
    <x v="1"/>
    <x v="1"/>
    <x v="256"/>
    <x v="2"/>
    <s v="Weekday"/>
  </r>
  <r>
    <s v="INV101249"/>
    <x v="156"/>
    <s v="CUST0483"/>
    <s v="Deepak Chandran"/>
    <x v="1"/>
    <s v="PRD024"/>
    <x v="39"/>
    <x v="0"/>
    <x v="13"/>
    <s v="FreshMart Madurai Crossing"/>
    <x v="0"/>
    <n v="1921769"/>
    <n v="6.9324148740041076E-4"/>
    <s v="EMP0080"/>
    <s v="Charulatha Balan"/>
    <s v="Sales"/>
    <n v="5"/>
    <n v="313.47000000000003"/>
    <n v="15"/>
    <n v="235.1"/>
    <n v="1332.25"/>
    <n v="1230.5999999999999"/>
    <n v="101.65"/>
    <n v="7.629949333833741E-2"/>
    <x v="1"/>
    <x v="1"/>
    <x v="1"/>
    <x v="522"/>
    <x v="0"/>
    <s v="Weekday"/>
  </r>
  <r>
    <s v="INV101252"/>
    <x v="350"/>
    <s v="CUST0144"/>
    <s v="Lalitha Chandran"/>
    <x v="0"/>
    <s v="PRD029"/>
    <x v="11"/>
    <x v="1"/>
    <x v="128"/>
    <s v="FreshMart Mumbai Bypass"/>
    <x v="1"/>
    <n v="1021792"/>
    <n v="1.7355782781622875E-3"/>
    <s v="EMP0301"/>
    <s v="Kalpana Prabhu"/>
    <s v="Inventory"/>
    <n v="5"/>
    <n v="354.68"/>
    <n v="0"/>
    <n v="0"/>
    <n v="1773.4"/>
    <n v="1306.0999999999999"/>
    <n v="467.3"/>
    <n v="0.26350513138603809"/>
    <x v="1"/>
    <x v="1"/>
    <x v="1"/>
    <x v="654"/>
    <x v="2"/>
    <s v="Weekday"/>
  </r>
  <r>
    <s v="INV101261"/>
    <x v="308"/>
    <s v="CUST0010"/>
    <s v="Tara Achari"/>
    <x v="2"/>
    <s v="PRD033"/>
    <x v="13"/>
    <x v="1"/>
    <x v="27"/>
    <s v="FreshMart Madurai Circle"/>
    <x v="0"/>
    <n v="2005131"/>
    <n v="1.0599307476668607E-4"/>
    <s v="EMP0068"/>
    <s v="Manoj Subramaniam"/>
    <s v="Sales"/>
    <n v="1"/>
    <n v="217.42"/>
    <n v="15"/>
    <n v="32.61"/>
    <n v="212.53"/>
    <n v="177.03"/>
    <n v="35.5"/>
    <n v="0.16703524208347056"/>
    <x v="1"/>
    <x v="1"/>
    <x v="1"/>
    <x v="595"/>
    <x v="2"/>
    <s v="Weekend"/>
  </r>
  <r>
    <s v="INV101262"/>
    <x v="80"/>
    <s v="CUST0076"/>
    <s v="Senthil Chandran"/>
    <x v="0"/>
    <s v="PRD108"/>
    <x v="12"/>
    <x v="3"/>
    <x v="111"/>
    <s v="FreshMart Nagpur Arcade"/>
    <x v="1"/>
    <n v="1069200"/>
    <n v="2.0994949494949496E-3"/>
    <s v="EMP0259"/>
    <s v="Ramesh Sekar"/>
    <s v="Inventory"/>
    <n v="6"/>
    <n v="325.33"/>
    <n v="0"/>
    <n v="0"/>
    <n v="2244.7800000000002"/>
    <n v="1559.58"/>
    <n v="685.2"/>
    <n v="0.30524149359848179"/>
    <x v="1"/>
    <x v="1"/>
    <x v="1"/>
    <x v="655"/>
    <x v="0"/>
    <s v="Weekend"/>
  </r>
  <r>
    <s v="INV101266"/>
    <x v="251"/>
    <s v="CUST0076"/>
    <s v="Senthil Chandran"/>
    <x v="0"/>
    <s v="PRD066"/>
    <x v="73"/>
    <x v="11"/>
    <x v="44"/>
    <s v="FreshMart Tiruppur Plaza"/>
    <x v="0"/>
    <n v="4650212"/>
    <n v="4.4963111359224057E-4"/>
    <s v="EMP0050"/>
    <s v="Umesh Menon"/>
    <s v="Sales"/>
    <n v="4"/>
    <n v="522.72"/>
    <n v="0"/>
    <n v="0"/>
    <n v="2090.88"/>
    <n v="1462.28"/>
    <n v="628.6"/>
    <n v="0.30063896541169266"/>
    <x v="1"/>
    <x v="0"/>
    <x v="1"/>
    <x v="260"/>
    <x v="0"/>
    <s v="Weekday"/>
  </r>
  <r>
    <s v="INV101271"/>
    <x v="181"/>
    <s v="CUST0168"/>
    <s v="Naveen Prabhu"/>
    <x v="0"/>
    <s v="PRD054"/>
    <x v="75"/>
    <x v="5"/>
    <x v="61"/>
    <s v="FreshMart Ahmedabad Arcade"/>
    <x v="1"/>
    <n v="2632479"/>
    <n v="2.035617378144327E-3"/>
    <s v="EMP0146"/>
    <s v="Kishore Chettiar"/>
    <s v="Inventory"/>
    <n v="8"/>
    <n v="582.47"/>
    <n v="0"/>
    <n v="0"/>
    <n v="5358.72"/>
    <n v="3033.52"/>
    <n v="2325.1999999999998"/>
    <n v="0.43390959034993426"/>
    <x v="1"/>
    <x v="1"/>
    <x v="1"/>
    <x v="259"/>
    <x v="2"/>
    <s v="Weekend"/>
  </r>
  <r>
    <s v="INV101274"/>
    <x v="152"/>
    <s v="CUST0264"/>
    <s v="Kavya Sharma"/>
    <x v="0"/>
    <s v="PRD035"/>
    <x v="29"/>
    <x v="1"/>
    <x v="165"/>
    <s v="FreshMart Mysuru Enclave"/>
    <x v="0"/>
    <n v="523684"/>
    <n v="7.3223547024541518E-3"/>
    <s v="EMP0147"/>
    <s v="Hemalatha Naidu"/>
    <s v="Billing"/>
    <n v="7"/>
    <n v="547.79999999999995"/>
    <n v="0"/>
    <n v="0"/>
    <n v="3834.6"/>
    <n v="2728.6"/>
    <n v="1106"/>
    <n v="0.28842643300474624"/>
    <x v="1"/>
    <x v="1"/>
    <x v="1"/>
    <x v="70"/>
    <x v="1"/>
    <s v="Weekday"/>
  </r>
  <r>
    <s v="INV101275"/>
    <x v="238"/>
    <s v="CUST0157"/>
    <s v="Prasath Chettiar"/>
    <x v="0"/>
    <s v="PRD033"/>
    <x v="13"/>
    <x v="1"/>
    <x v="80"/>
    <s v="FreshMart Pune Junction"/>
    <x v="1"/>
    <n v="542771"/>
    <n v="1.8199940674796555E-3"/>
    <s v="EMP0319"/>
    <s v="Harini Kumar"/>
    <s v="Cashier"/>
    <n v="5"/>
    <n v="219.52"/>
    <n v="10"/>
    <n v="109.76"/>
    <n v="987.84"/>
    <n v="885.15"/>
    <n v="102.69"/>
    <n v="0.10395408163265306"/>
    <x v="1"/>
    <x v="1"/>
    <x v="1"/>
    <x v="569"/>
    <x v="1"/>
    <s v="Weekday"/>
  </r>
  <r>
    <s v="INV101279"/>
    <x v="136"/>
    <s v="CUST0657"/>
    <s v="Devi Pandian"/>
    <x v="1"/>
    <s v="PRD031"/>
    <x v="90"/>
    <x v="1"/>
    <x v="73"/>
    <s v="FreshMart Hyderabad Market"/>
    <x v="0"/>
    <n v="1996693"/>
    <n v="3.4302719546770586E-4"/>
    <s v="EMP0179"/>
    <s v="Divya Devi"/>
    <s v="Sales"/>
    <n v="2"/>
    <n v="342.46"/>
    <n v="0"/>
    <n v="0"/>
    <n v="684.92"/>
    <n v="543.55999999999995"/>
    <n v="141.36000000000001"/>
    <n v="0.20638906733633128"/>
    <x v="1"/>
    <x v="1"/>
    <x v="0"/>
    <x v="656"/>
    <x v="0"/>
    <s v="Weekday"/>
  </r>
  <r>
    <s v="INV101286"/>
    <x v="57"/>
    <s v="CUST0402"/>
    <s v="Usha Raj"/>
    <x v="0"/>
    <s v="PRD035"/>
    <x v="29"/>
    <x v="1"/>
    <x v="113"/>
    <s v="FreshMart Bengaluru Enclave"/>
    <x v="0"/>
    <n v="569084"/>
    <n v="6.3875983158900966E-3"/>
    <s v="EMP0102"/>
    <s v="Prasath Reddy"/>
    <s v="Cashier"/>
    <n v="7"/>
    <n v="531.25"/>
    <n v="15"/>
    <n v="557.80999999999995"/>
    <n v="3635.08"/>
    <n v="2728.6"/>
    <n v="906.48"/>
    <n v="0.24937002761974977"/>
    <x v="1"/>
    <x v="0"/>
    <x v="1"/>
    <x v="110"/>
    <x v="1"/>
    <s v="Weekend"/>
  </r>
  <r>
    <s v="INV101287"/>
    <x v="349"/>
    <s v="CUST0579"/>
    <s v="Pandi Nair"/>
    <x v="0"/>
    <s v="PRD114"/>
    <x v="37"/>
    <x v="3"/>
    <x v="27"/>
    <s v="FreshMart Madurai Circle"/>
    <x v="0"/>
    <n v="2005131"/>
    <n v="5.3315219803593873E-4"/>
    <s v="EMP0068"/>
    <s v="Manoj Subramaniam"/>
    <s v="Sales"/>
    <n v="6"/>
    <n v="197.97"/>
    <n v="10"/>
    <n v="118.78"/>
    <n v="1069.04"/>
    <n v="949.68"/>
    <n v="119.36"/>
    <n v="0.1116515752450797"/>
    <x v="1"/>
    <x v="1"/>
    <x v="1"/>
    <x v="489"/>
    <x v="1"/>
    <s v="Weekday"/>
  </r>
  <r>
    <s v="INV101290"/>
    <x v="168"/>
    <s v="CUST0054"/>
    <s v="Deepak Pillai"/>
    <x v="0"/>
    <s v="PRD089"/>
    <x v="116"/>
    <x v="8"/>
    <x v="146"/>
    <s v="FreshMart Pune Complex"/>
    <x v="1"/>
    <n v="540374"/>
    <n v="4.5365617146642884E-3"/>
    <s v="EMP0141"/>
    <s v="Mala Velan"/>
    <s v="Sales"/>
    <n v="8"/>
    <n v="306.43"/>
    <n v="0"/>
    <n v="0"/>
    <n v="2451.44"/>
    <n v="2011.36"/>
    <n v="440.08"/>
    <n v="0.17951897660150767"/>
    <x v="1"/>
    <x v="1"/>
    <x v="1"/>
    <x v="464"/>
    <x v="0"/>
    <s v="Weekday"/>
  </r>
  <r>
    <s v="INV101292"/>
    <x v="127"/>
    <s v="CUST0305"/>
    <s v="Hemalatha Mudaliar"/>
    <x v="2"/>
    <s v="PRD007"/>
    <x v="131"/>
    <x v="9"/>
    <x v="60"/>
    <s v="FreshMart Surat Hub"/>
    <x v="1"/>
    <n v="2213249"/>
    <n v="1.6801995618206538E-4"/>
    <s v="EMP0063"/>
    <s v="Lakshmi Devi"/>
    <s v="Store Manager"/>
    <n v="1"/>
    <n v="437.49"/>
    <n v="15"/>
    <n v="65.62"/>
    <n v="371.87"/>
    <n v="265.44"/>
    <n v="106.43"/>
    <n v="0.28620216742409982"/>
    <x v="1"/>
    <x v="0"/>
    <x v="1"/>
    <x v="657"/>
    <x v="1"/>
    <s v="Weekday"/>
  </r>
  <r>
    <s v="INV101296"/>
    <x v="80"/>
    <s v="CUST0463"/>
    <s v="Gayathri Gounder"/>
    <x v="0"/>
    <s v="PRD130"/>
    <x v="128"/>
    <x v="7"/>
    <x v="169"/>
    <s v="FreshMart Lucknow Junction"/>
    <x v="2"/>
    <n v="4459489"/>
    <n v="1.0272096197568824E-3"/>
    <s v="EMP0333"/>
    <s v="Vasanthi Velan"/>
    <s v="Cashier"/>
    <n v="8"/>
    <n v="553.24"/>
    <n v="10"/>
    <n v="442.59"/>
    <n v="4580.83"/>
    <n v="3183.36"/>
    <n v="1397.47"/>
    <n v="0.30506916868777056"/>
    <x v="1"/>
    <x v="1"/>
    <x v="1"/>
    <x v="308"/>
    <x v="0"/>
    <s v="Weekend"/>
  </r>
  <r>
    <s v="INV101308"/>
    <x v="135"/>
    <s v="CUST0198"/>
    <s v="Meena Pillai"/>
    <x v="1"/>
    <s v="PRD105"/>
    <x v="68"/>
    <x v="3"/>
    <x v="27"/>
    <s v="FreshMart Madurai Circle"/>
    <x v="0"/>
    <n v="2005131"/>
    <n v="3.0059881374334144E-4"/>
    <s v="EMP0068"/>
    <s v="Manoj Subramaniam"/>
    <s v="Sales"/>
    <n v="4"/>
    <n v="131.03"/>
    <n v="0"/>
    <n v="0"/>
    <n v="602.74"/>
    <n v="469.08"/>
    <n v="133.66"/>
    <n v="0.22175399011182267"/>
    <x v="1"/>
    <x v="1"/>
    <x v="1"/>
    <x v="632"/>
    <x v="0"/>
    <s v="Weekend"/>
  </r>
  <r>
    <s v="INV101324"/>
    <x v="189"/>
    <s v="CUST0398"/>
    <s v="Balamurugan Menon"/>
    <x v="0"/>
    <s v="PRD144"/>
    <x v="108"/>
    <x v="10"/>
    <x v="98"/>
    <s v="FreshMart Mysuru Plaza"/>
    <x v="0"/>
    <n v="538449"/>
    <n v="1.5915713465899277E-3"/>
    <s v="EMP0104"/>
    <s v="Pandi Nair"/>
    <s v="Inventory"/>
    <n v="3"/>
    <n v="248.4"/>
    <n v="0"/>
    <n v="0"/>
    <n v="856.98"/>
    <n v="558.12"/>
    <n v="298.86"/>
    <n v="0.34873625988937901"/>
    <x v="1"/>
    <x v="1"/>
    <x v="2"/>
    <x v="497"/>
    <x v="1"/>
    <s v="Weekend"/>
  </r>
  <r>
    <s v="INV101327"/>
    <x v="16"/>
    <s v="CUST0592"/>
    <s v="Anjali Menon"/>
    <x v="0"/>
    <s v="PRD051"/>
    <x v="43"/>
    <x v="5"/>
    <x v="91"/>
    <s v="FreshMart Mysuru Towers"/>
    <x v="0"/>
    <n v="988505"/>
    <n v="6.8885842762555583E-4"/>
    <s v="EMP0125"/>
    <s v="Nandhini Chettiar"/>
    <s v="Cashier"/>
    <n v="4"/>
    <n v="148.03"/>
    <n v="0"/>
    <n v="0"/>
    <n v="680.94"/>
    <n v="451.2"/>
    <n v="229.74"/>
    <n v="0.33738655388139921"/>
    <x v="1"/>
    <x v="1"/>
    <x v="1"/>
    <x v="20"/>
    <x v="3"/>
    <s v="Weekend"/>
  </r>
  <r>
    <s v="INV101332"/>
    <x v="190"/>
    <s v="CUST0321"/>
    <s v="Yamuna Mudaliar"/>
    <x v="1"/>
    <s v="PRD058"/>
    <x v="146"/>
    <x v="11"/>
    <x v="91"/>
    <s v="FreshMart Mysuru Towers"/>
    <x v="0"/>
    <n v="988505"/>
    <n v="2.7445485859960242E-4"/>
    <s v="EMP0093"/>
    <s v="Devi Pillai"/>
    <s v="Cashier"/>
    <n v="1"/>
    <n v="339.13"/>
    <n v="20"/>
    <n v="67.83"/>
    <n v="271.3"/>
    <n v="250.68"/>
    <n v="20.62"/>
    <n v="7.6004423147806852E-2"/>
    <x v="1"/>
    <x v="1"/>
    <x v="1"/>
    <x v="650"/>
    <x v="3"/>
    <s v="Weekday"/>
  </r>
  <r>
    <s v="INV101340"/>
    <x v="84"/>
    <s v="CUST0172"/>
    <s v="Devi Gounder"/>
    <x v="1"/>
    <s v="PRD031"/>
    <x v="90"/>
    <x v="1"/>
    <x v="74"/>
    <s v="FreshMart Surat Crossing"/>
    <x v="1"/>
    <n v="5188197"/>
    <n v="2.3762783101721077E-4"/>
    <s v="EMP0145"/>
    <s v="Ilango Reddy"/>
    <s v="Cashier"/>
    <n v="4"/>
    <n v="342.46"/>
    <n v="10"/>
    <n v="136.97999999999999"/>
    <n v="1232.8599999999999"/>
    <n v="1087.1199999999999"/>
    <n v="145.74"/>
    <n v="0.11821293577535164"/>
    <x v="1"/>
    <x v="1"/>
    <x v="0"/>
    <x v="455"/>
    <x v="2"/>
    <s v="Weekday"/>
  </r>
  <r>
    <s v="INV101345"/>
    <x v="9"/>
    <s v="CUST0114"/>
    <s v="Hariharan Menon"/>
    <x v="2"/>
    <s v="PRD149"/>
    <x v="24"/>
    <x v="10"/>
    <x v="86"/>
    <s v="FreshMart Chennai Junction"/>
    <x v="0"/>
    <n v="544019"/>
    <n v="9.7741071543457135E-4"/>
    <s v="EMP0157"/>
    <s v="Elango Velan"/>
    <s v="Cashier"/>
    <n v="3"/>
    <n v="171.25"/>
    <n v="10"/>
    <n v="51.38"/>
    <n v="531.73"/>
    <n v="372.99"/>
    <n v="158.74"/>
    <n v="0.29853497075583474"/>
    <x v="1"/>
    <x v="1"/>
    <x v="1"/>
    <x v="559"/>
    <x v="2"/>
    <s v="Weekend"/>
  </r>
  <r>
    <s v="INV101346"/>
    <x v="146"/>
    <s v="CUST0567"/>
    <s v="Bharath Balan"/>
    <x v="0"/>
    <s v="PRD145"/>
    <x v="145"/>
    <x v="10"/>
    <x v="46"/>
    <s v="FreshMart Guwahati Colony"/>
    <x v="3"/>
    <n v="2083650"/>
    <n v="1.1636311280685335E-3"/>
    <s v="EMP0100"/>
    <s v="Jagan Prabhu"/>
    <s v="HR"/>
    <n v="5"/>
    <n v="421.67"/>
    <n v="0"/>
    <n v="0"/>
    <n v="2424.6"/>
    <n v="1414.95"/>
    <n v="1009.65"/>
    <n v="0.41641920316753278"/>
    <x v="1"/>
    <x v="1"/>
    <x v="1"/>
    <x v="582"/>
    <x v="0"/>
    <s v="Weekend"/>
  </r>
  <r>
    <s v="INV101349"/>
    <x v="85"/>
    <s v="CUST0242"/>
    <s v="Missing Customer Name"/>
    <x v="0"/>
    <s v="PRD051"/>
    <x v="43"/>
    <x v="5"/>
    <x v="114"/>
    <s v="FreshMart Bengaluru Junction"/>
    <x v="0"/>
    <n v="4116030"/>
    <n v="3.2583095847212002E-4"/>
    <s v="EMP0315"/>
    <s v="Mani Pandian"/>
    <s v="Sales"/>
    <n v="7"/>
    <n v="166.6"/>
    <n v="0"/>
    <n v="0"/>
    <n v="1341.13"/>
    <n v="789.6"/>
    <n v="551.53"/>
    <n v="0.41124275797275428"/>
    <x v="1"/>
    <x v="1"/>
    <x v="2"/>
    <x v="463"/>
    <x v="0"/>
    <s v="Weekend"/>
  </r>
  <r>
    <s v="INV101358"/>
    <x v="320"/>
    <s v="CUST0440"/>
    <s v="Yazhini Reddy"/>
    <x v="2"/>
    <s v="PRD080"/>
    <x v="106"/>
    <x v="2"/>
    <x v="146"/>
    <s v="FreshMart Pune Complex"/>
    <x v="1"/>
    <n v="540374"/>
    <n v="1.2245222753130239E-3"/>
    <s v="EMP0141"/>
    <s v="Mala Velan"/>
    <s v="Sales"/>
    <n v="3"/>
    <n v="275.70999999999998"/>
    <n v="20"/>
    <n v="165.43"/>
    <n v="661.7"/>
    <n v="618.9"/>
    <n v="42.8"/>
    <n v="6.4681880006045023E-2"/>
    <x v="1"/>
    <x v="1"/>
    <x v="1"/>
    <x v="627"/>
    <x v="2"/>
    <s v="Weekday"/>
  </r>
  <r>
    <s v="INV101369"/>
    <x v="103"/>
    <s v="CUST0677"/>
    <s v="Kamala Naidu"/>
    <x v="0"/>
    <s v="PRD089"/>
    <x v="116"/>
    <x v="8"/>
    <x v="81"/>
    <s v="FreshMart Tiruppur Colony"/>
    <x v="0"/>
    <n v="977898"/>
    <n v="1.3510611536172485E-3"/>
    <s v="EMP0325"/>
    <s v="Chandran Naidu"/>
    <s v="Cashier"/>
    <n v="4"/>
    <n v="330.3"/>
    <n v="0"/>
    <n v="0"/>
    <n v="1321.2"/>
    <n v="1005.68"/>
    <n v="315.52"/>
    <n v="0.23881320012110199"/>
    <x v="1"/>
    <x v="1"/>
    <x v="2"/>
    <x v="598"/>
    <x v="0"/>
    <s v="Weekday"/>
  </r>
  <r>
    <s v="INV101370"/>
    <x v="8"/>
    <s v="CUST0419"/>
    <s v="Prasath Varma"/>
    <x v="1"/>
    <s v="PRD124"/>
    <x v="22"/>
    <x v="6"/>
    <x v="91"/>
    <s v="FreshMart Mysuru Towers"/>
    <x v="0"/>
    <n v="988505"/>
    <n v="1.1345415551767568E-4"/>
    <s v="EMP0278"/>
    <s v="Hariharan Reddy"/>
    <s v="Inventory"/>
    <n v="1"/>
    <n v="121.9"/>
    <n v="20"/>
    <n v="24.38"/>
    <n v="112.15"/>
    <n v="108.92"/>
    <n v="3.23"/>
    <n v="2.8800713330361122E-2"/>
    <x v="1"/>
    <x v="1"/>
    <x v="2"/>
    <x v="72"/>
    <x v="2"/>
    <s v="Weekend"/>
  </r>
  <r>
    <s v="INV101372"/>
    <x v="278"/>
    <s v="CUST0249"/>
    <s v="Dhanush Menon"/>
    <x v="2"/>
    <s v="PRD081"/>
    <x v="63"/>
    <x v="2"/>
    <x v="50"/>
    <s v="FreshMart Tiruppur Extension"/>
    <x v="0"/>
    <n v="2203116"/>
    <n v="9.6263655658621698E-5"/>
    <s v="EMP0346"/>
    <s v="Dhanya Sekar"/>
    <s v="Sales"/>
    <n v="4"/>
    <n v="55.81"/>
    <n v="5"/>
    <n v="11.16"/>
    <n v="212.08"/>
    <n v="179.84"/>
    <n v="32.24"/>
    <n v="0.15201810637495286"/>
    <x v="1"/>
    <x v="1"/>
    <x v="1"/>
    <x v="572"/>
    <x v="2"/>
    <s v="Weekday"/>
  </r>
  <r>
    <s v="INV101373"/>
    <x v="266"/>
    <s v="CUST0106"/>
    <s v="Sangeetha Sekar"/>
    <x v="0"/>
    <s v="PRD049"/>
    <x v="126"/>
    <x v="5"/>
    <x v="159"/>
    <s v="FreshMart Lucknow Nagar"/>
    <x v="2"/>
    <n v="2031606"/>
    <n v="1.4119273126777534E-3"/>
    <s v="EMP0159"/>
    <s v="Devi Gupta"/>
    <s v="Store Manager"/>
    <n v="6"/>
    <n v="478.08"/>
    <n v="0"/>
    <n v="0"/>
    <n v="2868.48"/>
    <n v="1853.64"/>
    <n v="1014.84"/>
    <n v="0.35379016064257029"/>
    <x v="1"/>
    <x v="1"/>
    <x v="1"/>
    <x v="477"/>
    <x v="2"/>
    <s v="Weekday"/>
  </r>
  <r>
    <s v="INV101374"/>
    <x v="237"/>
    <s v="CUST0384"/>
    <s v="Anand Kumar"/>
    <x v="0"/>
    <s v="PRD030"/>
    <x v="9"/>
    <x v="1"/>
    <x v="31"/>
    <s v="FreshMart Nagpur Junction"/>
    <x v="1"/>
    <n v="1048283"/>
    <n v="1.1360958825050106E-3"/>
    <s v="EMP0016"/>
    <s v="Chandran Sekar"/>
    <s v="Store Manager"/>
    <n v="7"/>
    <n v="189.04"/>
    <n v="10"/>
    <n v="132.33000000000001"/>
    <n v="1190.95"/>
    <n v="994"/>
    <n v="196.95"/>
    <n v="0.16537218187161509"/>
    <x v="1"/>
    <x v="1"/>
    <x v="1"/>
    <x v="642"/>
    <x v="2"/>
    <s v="Weekday"/>
  </r>
  <r>
    <s v="INV101377"/>
    <x v="308"/>
    <s v="CUST0202"/>
    <s v="Vijay Nair"/>
    <x v="2"/>
    <s v="PRD001"/>
    <x v="92"/>
    <x v="9"/>
    <x v="81"/>
    <s v="FreshMart Tiruppur Colony"/>
    <x v="0"/>
    <n v="977898"/>
    <n v="1.2689257979871112E-3"/>
    <s v="EMP0325"/>
    <s v="Chandran Naidu"/>
    <s v="Cashier"/>
    <n v="4"/>
    <n v="299.73"/>
    <n v="10"/>
    <n v="119.89"/>
    <n v="1240.8800000000001"/>
    <n v="738.96"/>
    <n v="501.92"/>
    <n v="0.40448713816001547"/>
    <x v="1"/>
    <x v="1"/>
    <x v="1"/>
    <x v="192"/>
    <x v="1"/>
    <s v="Weekend"/>
  </r>
  <r>
    <s v="INV101381"/>
    <x v="287"/>
    <s v="CUST0069"/>
    <s v="Aishwarya Prabhu"/>
    <x v="0"/>
    <s v="PRD017"/>
    <x v="27"/>
    <x v="0"/>
    <x v="37"/>
    <s v="FreshMart Hyderabad Enclave"/>
    <x v="0"/>
    <n v="1910418"/>
    <n v="2.0084348032734195E-3"/>
    <s v="EMP0160"/>
    <s v="Sangeetha Pillai"/>
    <s v="Sales"/>
    <n v="8"/>
    <n v="532.91"/>
    <n v="10"/>
    <n v="426.33"/>
    <n v="3836.95"/>
    <n v="3181.52"/>
    <n v="655.43"/>
    <n v="0.17082057363270306"/>
    <x v="1"/>
    <x v="1"/>
    <x v="2"/>
    <x v="658"/>
    <x v="2"/>
    <s v="Weekday"/>
  </r>
  <r>
    <s v="INV101385"/>
    <x v="118"/>
    <s v="CUST0188"/>
    <s v="Gopal Raj"/>
    <x v="0"/>
    <s v="PRD035"/>
    <x v="29"/>
    <x v="1"/>
    <x v="31"/>
    <s v="FreshMart Nagpur Junction"/>
    <x v="1"/>
    <n v="1048283"/>
    <n v="2.0697464329765911E-3"/>
    <s v="EMP0098"/>
    <s v="Dhanya Balan"/>
    <s v="Inventory"/>
    <n v="4"/>
    <n v="542.41999999999996"/>
    <n v="0"/>
    <n v="0"/>
    <n v="2169.6799999999998"/>
    <n v="1559.2"/>
    <n v="610.48"/>
    <n v="0.28136868109582985"/>
    <x v="1"/>
    <x v="1"/>
    <x v="2"/>
    <x v="659"/>
    <x v="0"/>
    <s v="Weekday"/>
  </r>
  <r>
    <s v="INV101392"/>
    <x v="6"/>
    <s v="CUST0698"/>
    <s v="Nirmala Nair"/>
    <x v="1"/>
    <s v="PRD121"/>
    <x v="78"/>
    <x v="6"/>
    <x v="24"/>
    <s v="FreshMart Bengaluru Market"/>
    <x v="0"/>
    <n v="4760462"/>
    <n v="6.9077329049155303E-5"/>
    <s v="EMP0268"/>
    <s v="Dhanya Sharma"/>
    <s v="Store Manager"/>
    <n v="1"/>
    <n v="317.72000000000003"/>
    <n v="10"/>
    <n v="31.77"/>
    <n v="328.84"/>
    <n v="271.52999999999997"/>
    <n v="57.31"/>
    <n v="0.17427928475854521"/>
    <x v="1"/>
    <x v="1"/>
    <x v="1"/>
    <x v="14"/>
    <x v="0"/>
    <s v="Weekend"/>
  </r>
  <r>
    <s v="INV101400"/>
    <x v="254"/>
    <s v="CUST0450"/>
    <s v="Bhavani Chettiar"/>
    <x v="0"/>
    <s v="PRD052"/>
    <x v="98"/>
    <x v="5"/>
    <x v="85"/>
    <s v="FreshMart Mysuru Market"/>
    <x v="0"/>
    <n v="577743"/>
    <n v="1.7110029892183894E-3"/>
    <s v="EMP0341"/>
    <s v="Indira Chandran"/>
    <s v="Billing"/>
    <n v="3"/>
    <n v="358.16"/>
    <n v="20"/>
    <n v="214.9"/>
    <n v="988.52"/>
    <n v="766.47"/>
    <n v="222.05"/>
    <n v="0.22462873791122084"/>
    <x v="1"/>
    <x v="1"/>
    <x v="1"/>
    <x v="323"/>
    <x v="2"/>
    <s v="Weekend"/>
  </r>
  <r>
    <s v="INV101411"/>
    <x v="307"/>
    <s v="CUST0263"/>
    <s v="Deepa Kumar"/>
    <x v="0"/>
    <s v="PRD072"/>
    <x v="23"/>
    <x v="2"/>
    <x v="88"/>
    <s v="FreshMart Nagpur Plaza"/>
    <x v="1"/>
    <n v="572932"/>
    <n v="2.810193879901978E-3"/>
    <s v="EMP0202"/>
    <s v="Vani Chettiar"/>
    <s v="Sales"/>
    <n v="5"/>
    <n v="357.79"/>
    <n v="10"/>
    <n v="178.9"/>
    <n v="1610.05"/>
    <n v="1319.25"/>
    <n v="290.8"/>
    <n v="0.18061550883512936"/>
    <x v="1"/>
    <x v="1"/>
    <x v="1"/>
    <x v="660"/>
    <x v="2"/>
    <s v="Weekday"/>
  </r>
  <r>
    <s v="INV101421"/>
    <x v="299"/>
    <s v="CUST0300"/>
    <s v="Indira Prabhu"/>
    <x v="2"/>
    <s v="PRD123"/>
    <x v="65"/>
    <x v="6"/>
    <x v="68"/>
    <s v="FreshMart Kochi Bypass"/>
    <x v="0"/>
    <n v="4616552"/>
    <n v="4.3398189817855404E-5"/>
    <s v="EMP0270"/>
    <s v="Priya Venkataraman"/>
    <s v="Operations"/>
    <n v="1"/>
    <n v="183.39"/>
    <n v="5"/>
    <n v="9.17"/>
    <n v="200.35"/>
    <n v="158.43"/>
    <n v="41.92"/>
    <n v="0.20923384077863741"/>
    <x v="1"/>
    <x v="1"/>
    <x v="2"/>
    <x v="83"/>
    <x v="1"/>
    <s v="Weekend"/>
  </r>
  <r>
    <s v="INV101422"/>
    <x v="16"/>
    <s v="CUST0321"/>
    <s v="Yamuna Mudaliar"/>
    <x v="1"/>
    <s v="PRD089"/>
    <x v="116"/>
    <x v="8"/>
    <x v="11"/>
    <s v="FreshMart Tiruppur Heights"/>
    <x v="0"/>
    <n v="2525315"/>
    <n v="4.4543353997422101E-4"/>
    <s v="EMP0190"/>
    <s v="Balaji Prabhu"/>
    <s v="HR"/>
    <n v="4"/>
    <n v="305.67"/>
    <n v="20"/>
    <n v="244.54"/>
    <n v="1124.8599999999999"/>
    <n v="1005.68"/>
    <n v="119.18"/>
    <n v="0.10595096278648011"/>
    <x v="1"/>
    <x v="1"/>
    <x v="1"/>
    <x v="356"/>
    <x v="1"/>
    <s v="Weekend"/>
  </r>
  <r>
    <s v="INV101428"/>
    <x v="26"/>
    <s v="CUST0049"/>
    <s v="Lokesh Gupta"/>
    <x v="0"/>
    <s v="PRD024"/>
    <x v="39"/>
    <x v="0"/>
    <x v="161"/>
    <s v="FreshMart Ahmedabad Junction"/>
    <x v="1"/>
    <n v="594561"/>
    <n v="4.376758650500117E-3"/>
    <s v="EMP0089"/>
    <s v="Kalpana Balan"/>
    <s v="Cashier"/>
    <n v="7"/>
    <n v="359.18"/>
    <n v="10"/>
    <n v="251.43"/>
    <n v="2602.25"/>
    <n v="1722.84"/>
    <n v="879.41"/>
    <n v="0.33794216543375921"/>
    <x v="1"/>
    <x v="1"/>
    <x v="1"/>
    <x v="447"/>
    <x v="0"/>
    <s v="Weekend"/>
  </r>
  <r>
    <s v="INV101436"/>
    <x v="139"/>
    <s v="CUST0461"/>
    <s v="Prakash Achari"/>
    <x v="0"/>
    <s v="PRD056"/>
    <x v="54"/>
    <x v="5"/>
    <x v="113"/>
    <s v="FreshMart Bengaluru Enclave"/>
    <x v="0"/>
    <n v="569084"/>
    <n v="3.8799193089245174E-3"/>
    <s v="EMP0341"/>
    <s v="Indira Chandran"/>
    <s v="Billing"/>
    <n v="6"/>
    <n v="368"/>
    <n v="0"/>
    <n v="0"/>
    <n v="2208"/>
    <n v="1430.58"/>
    <n v="777.42"/>
    <n v="0.35209239130434783"/>
    <x v="1"/>
    <x v="1"/>
    <x v="1"/>
    <x v="86"/>
    <x v="0"/>
    <s v="Weekday"/>
  </r>
  <r>
    <s v="INV101445"/>
    <x v="127"/>
    <s v="CUST0277"/>
    <s v="Senthil Kumar"/>
    <x v="0"/>
    <s v="PRD087"/>
    <x v="19"/>
    <x v="8"/>
    <x v="22"/>
    <s v="FreshMart Erode Square"/>
    <x v="2"/>
    <n v="2220333"/>
    <n v="1.3086325339487366E-4"/>
    <s v="EMP0314"/>
    <s v="Naveen Naidu"/>
    <s v="Cashier"/>
    <n v="4"/>
    <n v="72.64"/>
    <n v="0"/>
    <n v="0"/>
    <n v="290.56"/>
    <n v="237.48"/>
    <n v="53.08"/>
    <n v="0.18268171806167399"/>
    <x v="1"/>
    <x v="1"/>
    <x v="1"/>
    <x v="311"/>
    <x v="3"/>
    <s v="Weekday"/>
  </r>
  <r>
    <s v="INV101450"/>
    <x v="7"/>
    <s v="CUST0461"/>
    <s v="Prakash Achari"/>
    <x v="0"/>
    <s v="PRD112"/>
    <x v="16"/>
    <x v="3"/>
    <x v="138"/>
    <s v="FreshMart Kochi Gardens"/>
    <x v="0"/>
    <n v="433204"/>
    <n v="0"/>
    <s v="EMP0030"/>
    <s v="Hariharan Rao"/>
    <s v="Cashier"/>
    <n v="8"/>
    <n v="283.92"/>
    <n v="0"/>
    <n v="0"/>
    <m/>
    <n v="1684.16"/>
    <n v="927.9"/>
    <n v="0"/>
    <x v="1"/>
    <x v="1"/>
    <x v="1"/>
    <x v="236"/>
    <x v="0"/>
    <s v="Weekend"/>
  </r>
  <r>
    <s v="INV101454"/>
    <x v="209"/>
    <s v="CUST0441"/>
    <s v="Hari Kumar"/>
    <x v="1"/>
    <s v="PRD009"/>
    <x v="21"/>
    <x v="9"/>
    <x v="41"/>
    <s v="FreshMart Mysuru Crossing"/>
    <x v="0"/>
    <n v="2319174"/>
    <n v="1.2129835881223229E-3"/>
    <s v="EMP0253"/>
    <s v="Vasanthi Naicker"/>
    <s v="HR"/>
    <n v="5"/>
    <n v="661.91"/>
    <n v="15"/>
    <n v="496.43"/>
    <n v="2813.12"/>
    <n v="1993.6"/>
    <n v="819.52"/>
    <n v="0.29132066886588559"/>
    <x v="1"/>
    <x v="1"/>
    <x v="1"/>
    <x v="421"/>
    <x v="1"/>
    <s v="Weekday"/>
  </r>
  <r>
    <s v="INV101468"/>
    <x v="213"/>
    <s v="CUST0263"/>
    <s v="Deepa Kumar"/>
    <x v="0"/>
    <s v="PRD027"/>
    <x v="17"/>
    <x v="1"/>
    <x v="166"/>
    <s v="FreshMart Salem Point"/>
    <x v="0"/>
    <n v="3875742"/>
    <n v="3.2343484163806566E-4"/>
    <s v="EMP0124"/>
    <s v="Vijay Pandian"/>
    <s v="Sales"/>
    <n v="7"/>
    <n v="155.72"/>
    <n v="0"/>
    <n v="0"/>
    <n v="1253.55"/>
    <n v="748.93"/>
    <n v="504.62"/>
    <n v="0.40255275018946196"/>
    <x v="1"/>
    <x v="0"/>
    <x v="1"/>
    <x v="661"/>
    <x v="0"/>
    <s v="Weekend"/>
  </r>
  <r>
    <s v="INV101477"/>
    <x v="293"/>
    <s v="CUST0493"/>
    <s v="Elango Nair"/>
    <x v="0"/>
    <s v="PRD108"/>
    <x v="12"/>
    <x v="3"/>
    <x v="65"/>
    <s v="FreshMart Tiruppur Enclave"/>
    <x v="0"/>
    <n v="578838"/>
    <n v="3.2176878504866645E-3"/>
    <s v="EMP0011"/>
    <s v="Balamurugan Sharma"/>
    <s v="Billing"/>
    <n v="6"/>
    <n v="310.42"/>
    <n v="0"/>
    <n v="0"/>
    <n v="1862.52"/>
    <n v="1559.58"/>
    <n v="302.94"/>
    <n v="0.16265060240963855"/>
    <x v="1"/>
    <x v="1"/>
    <x v="1"/>
    <x v="639"/>
    <x v="0"/>
    <s v="Weekday"/>
  </r>
  <r>
    <s v="INV101487"/>
    <x v="20"/>
    <s v="CUST0292"/>
    <s v="Nirmala Venkataraman"/>
    <x v="1"/>
    <s v="PRD070"/>
    <x v="6"/>
    <x v="2"/>
    <x v="157"/>
    <s v="FreshMart Madurai Point"/>
    <x v="0"/>
    <n v="2213986"/>
    <n v="3.1635701400099185E-4"/>
    <s v="EMP0119"/>
    <s v="Om Sharma"/>
    <s v="Sales"/>
    <n v="3"/>
    <n v="233.47"/>
    <n v="0"/>
    <n v="0"/>
    <n v="700.41"/>
    <n v="566.94000000000005"/>
    <n v="133.47"/>
    <n v="0.19055981496552021"/>
    <x v="1"/>
    <x v="1"/>
    <x v="1"/>
    <x v="147"/>
    <x v="2"/>
    <s v="Weekday"/>
  </r>
  <r>
    <s v="INV101488"/>
    <x v="71"/>
    <s v="CUST0099"/>
    <s v="Lakshmi Krishnan"/>
    <x v="1"/>
    <s v="PRD150"/>
    <x v="51"/>
    <x v="10"/>
    <x v="166"/>
    <s v="FreshMart Salem Point"/>
    <x v="0"/>
    <n v="3875742"/>
    <n v="1.5242242646698362E-4"/>
    <s v="EMP0124"/>
    <s v="Vijay Pandian"/>
    <s v="Sales"/>
    <n v="3"/>
    <n v="214.04"/>
    <n v="20"/>
    <n v="128.41999999999999"/>
    <n v="590.75"/>
    <n v="474.18"/>
    <n v="116.57"/>
    <n v="0.19732543377063055"/>
    <x v="1"/>
    <x v="0"/>
    <x v="1"/>
    <x v="557"/>
    <x v="0"/>
    <s v="Weekend"/>
  </r>
  <r>
    <s v="INV101489"/>
    <x v="74"/>
    <s v="CUST0097"/>
    <s v="Deepak Prabhu"/>
    <x v="2"/>
    <s v="PRD047"/>
    <x v="52"/>
    <x v="5"/>
    <x v="146"/>
    <s v="FreshMart Pune Complex"/>
    <x v="1"/>
    <n v="540374"/>
    <n v="7.4589080895824005E-4"/>
    <s v="EMP0141"/>
    <s v="Mala Velan"/>
    <s v="Sales"/>
    <n v="1"/>
    <n v="474.19"/>
    <n v="15"/>
    <n v="71.13"/>
    <n v="403.06"/>
    <n v="343.89"/>
    <n v="59.17"/>
    <n v="0.14680196496799483"/>
    <x v="1"/>
    <x v="1"/>
    <x v="1"/>
    <x v="467"/>
    <x v="0"/>
    <s v="Weekday"/>
  </r>
  <r>
    <s v="INV101490"/>
    <x v="133"/>
    <s v="CUST0621"/>
    <s v="Priya Iyer"/>
    <x v="0"/>
    <s v="PRD137"/>
    <x v="120"/>
    <x v="7"/>
    <x v="15"/>
    <s v="FreshMart Tiruppur Complex"/>
    <x v="0"/>
    <n v="4327607"/>
    <n v="8.1001116783478721E-4"/>
    <s v="EMP0284"/>
    <s v="Naveen Venkataraman"/>
    <s v="Sales"/>
    <n v="6"/>
    <n v="508.03"/>
    <n v="0"/>
    <n v="0"/>
    <n v="3505.41"/>
    <n v="2111.2199999999998"/>
    <n v="1394.19"/>
    <n v="0.39772523042953611"/>
    <x v="1"/>
    <x v="1"/>
    <x v="0"/>
    <x v="662"/>
    <x v="2"/>
    <s v="Weekend"/>
  </r>
  <r>
    <s v="INV101492"/>
    <x v="33"/>
    <s v="CUST0353"/>
    <s v="Mala Nair"/>
    <x v="0"/>
    <s v="PRD090"/>
    <x v="91"/>
    <x v="8"/>
    <x v="33"/>
    <s v="FreshMart Mysuru Circle"/>
    <x v="0"/>
    <n v="968457"/>
    <n v="2.5407219938520758E-3"/>
    <s v="EMP0017"/>
    <s v="Ovi Sharma"/>
    <s v="Sales"/>
    <n v="7"/>
    <n v="439.39"/>
    <n v="20"/>
    <n v="615.15"/>
    <n v="2460.58"/>
    <n v="2591.2600000000002"/>
    <n v="-130.68"/>
    <n v="-5.310942948410538E-2"/>
    <x v="1"/>
    <x v="1"/>
    <x v="2"/>
    <x v="369"/>
    <x v="2"/>
    <s v="Weekday"/>
  </r>
  <r>
    <s v="INV101501"/>
    <x v="330"/>
    <s v="CUST0211"/>
    <s v="Latha Chandran"/>
    <x v="1"/>
    <s v="PRD062"/>
    <x v="112"/>
    <x v="11"/>
    <x v="136"/>
    <s v="FreshMart Salem Colony"/>
    <x v="0"/>
    <n v="461555"/>
    <n v="9.6666702776483844E-4"/>
    <s v="EMP0074"/>
    <s v="Indira Varma"/>
    <s v="Sales"/>
    <n v="1"/>
    <n v="446.17"/>
    <n v="0"/>
    <n v="0"/>
    <n v="446.17"/>
    <n v="325.61"/>
    <n v="120.56"/>
    <n v="0.27021090615684606"/>
    <x v="1"/>
    <x v="1"/>
    <x v="1"/>
    <x v="612"/>
    <x v="1"/>
    <s v="Weekday"/>
  </r>
  <r>
    <s v="INV101513"/>
    <x v="128"/>
    <s v="CUST0061"/>
    <s v="Deepa Sekar"/>
    <x v="0"/>
    <s v="PRD083"/>
    <x v="26"/>
    <x v="8"/>
    <x v="92"/>
    <s v="FreshMart Erode Central"/>
    <x v="0"/>
    <n v="983222"/>
    <n v="1.7985358342266547E-3"/>
    <s v="EMP0125"/>
    <s v="Nandhini Chettiar"/>
    <s v="Cashier"/>
    <n v="5"/>
    <n v="442.09"/>
    <n v="20"/>
    <n v="442.09"/>
    <n v="1768.36"/>
    <n v="1787.35"/>
    <n v="-18.989999999999998"/>
    <n v="-1.0738763600171911E-2"/>
    <x v="1"/>
    <x v="1"/>
    <x v="1"/>
    <x v="109"/>
    <x v="3"/>
    <s v="Weekday"/>
  </r>
  <r>
    <s v="INV101514"/>
    <x v="189"/>
    <s v="CUST0379"/>
    <s v="Aishwarya Pandian"/>
    <x v="1"/>
    <s v="PRD021"/>
    <x v="15"/>
    <x v="0"/>
    <x v="86"/>
    <s v="FreshMart Chennai Junction"/>
    <x v="0"/>
    <n v="544019"/>
    <n v="2.4517526042288962E-4"/>
    <s v="EMP0142"/>
    <s v="Sathish Subramaniam"/>
    <s v="Billing"/>
    <n v="3"/>
    <n v="38.659999999999997"/>
    <n v="0"/>
    <n v="0"/>
    <n v="133.38"/>
    <n v="97.2"/>
    <n v="36.18"/>
    <n v="0.27125506072874495"/>
    <x v="1"/>
    <x v="1"/>
    <x v="1"/>
    <x v="663"/>
    <x v="2"/>
    <s v="Weekend"/>
  </r>
  <r>
    <s v="INV101519"/>
    <x v="109"/>
    <s v="CUST0482"/>
    <s v="Prakash Naicker"/>
    <x v="0"/>
    <s v="PRD073"/>
    <x v="61"/>
    <x v="2"/>
    <x v="73"/>
    <s v="FreshMart Hyderabad Market"/>
    <x v="0"/>
    <n v="1996693"/>
    <n v="9.3108454830061497E-4"/>
    <s v="EMP0342"/>
    <s v="Umesh Varma"/>
    <s v="Inventory"/>
    <n v="4"/>
    <n v="404.15"/>
    <n v="0"/>
    <n v="0"/>
    <n v="1859.09"/>
    <n v="1276.2"/>
    <n v="582.89"/>
    <n v="0.31353511664308881"/>
    <x v="1"/>
    <x v="1"/>
    <x v="1"/>
    <x v="664"/>
    <x v="1"/>
    <s v="Weekend"/>
  </r>
  <r>
    <s v="INV101531"/>
    <x v="48"/>
    <s v="CUST0370"/>
    <s v="Jaya Naicker"/>
    <x v="0"/>
    <s v="PRD024"/>
    <x v="39"/>
    <x v="0"/>
    <x v="125"/>
    <s v="FreshMart Erode Hub"/>
    <x v="0"/>
    <n v="2101567"/>
    <n v="7.2582030456321402E-4"/>
    <s v="EMP0295"/>
    <s v="Lakshmi Nair"/>
    <s v="Inventory"/>
    <n v="4"/>
    <n v="331.6"/>
    <n v="0"/>
    <n v="0"/>
    <n v="1525.36"/>
    <n v="984.48"/>
    <n v="540.88"/>
    <n v="0.35459170294225628"/>
    <x v="1"/>
    <x v="1"/>
    <x v="0"/>
    <x v="340"/>
    <x v="2"/>
    <s v="Weekend"/>
  </r>
  <r>
    <s v="INV101533"/>
    <x v="272"/>
    <s v="CUST0293"/>
    <s v="Suresh Chandran"/>
    <x v="0"/>
    <s v="PRD026"/>
    <x v="99"/>
    <x v="1"/>
    <x v="30"/>
    <s v="FreshMart Mumbai Square"/>
    <x v="1"/>
    <n v="480418"/>
    <n v="4.4380102327556421E-3"/>
    <s v="EMP0250"/>
    <s v="Dinesh Pandian"/>
    <s v="Sales"/>
    <n v="6"/>
    <n v="355.35"/>
    <n v="0"/>
    <n v="0"/>
    <n v="2132.1"/>
    <n v="1483.5"/>
    <n v="648.6"/>
    <n v="0.30420711974110037"/>
    <x v="1"/>
    <x v="1"/>
    <x v="1"/>
    <x v="344"/>
    <x v="2"/>
    <s v="Weekday"/>
  </r>
  <r>
    <s v="INV101539"/>
    <x v="218"/>
    <s v="CUST0574"/>
    <s v="Dhanush Nathan"/>
    <x v="2"/>
    <s v="PRD032"/>
    <x v="42"/>
    <x v="1"/>
    <x v="142"/>
    <s v="FreshMart Tiruppur Circle"/>
    <x v="0"/>
    <n v="924804"/>
    <n v="0"/>
    <s v="EMP0034"/>
    <s v="Sangeetha Venkataraman"/>
    <s v="Cashier"/>
    <n v="3"/>
    <n v="141.11000000000001"/>
    <n v="5"/>
    <n v="21.17"/>
    <m/>
    <n v="347.73"/>
    <n v="54.43"/>
    <n v="0"/>
    <x v="1"/>
    <x v="1"/>
    <x v="1"/>
    <x v="606"/>
    <x v="1"/>
    <s v="Weekday"/>
  </r>
  <r>
    <s v="INV101546"/>
    <x v="13"/>
    <s v="CUST0482"/>
    <s v="Prakash Naicker"/>
    <x v="0"/>
    <s v="PRD033"/>
    <x v="13"/>
    <x v="1"/>
    <x v="25"/>
    <s v="FreshMart Jaipur Market"/>
    <x v="2"/>
    <n v="2549253"/>
    <n v="3.7045361915823968E-4"/>
    <s v="EMP0349"/>
    <s v="Jagan Balan"/>
    <s v="Cashier"/>
    <n v="4"/>
    <n v="241.53"/>
    <n v="15"/>
    <n v="144.91999999999999"/>
    <n v="944.38"/>
    <n v="708.12"/>
    <n v="236.26"/>
    <n v="0.25017471780427369"/>
    <x v="1"/>
    <x v="1"/>
    <x v="2"/>
    <x v="619"/>
    <x v="0"/>
    <s v="Weekend"/>
  </r>
  <r>
    <s v="INV101547"/>
    <x v="238"/>
    <s v="CUST0666"/>
    <s v="Anand Reddy"/>
    <x v="0"/>
    <s v="PRD110"/>
    <x v="47"/>
    <x v="3"/>
    <x v="164"/>
    <s v="FreshMart Mumbai Complex"/>
    <x v="1"/>
    <n v="797202"/>
    <n v="1.3172069312420188E-3"/>
    <s v="EMP0180"/>
    <s v="Venkat Balan"/>
    <s v="Billing"/>
    <n v="4"/>
    <n v="328.15"/>
    <n v="20"/>
    <n v="262.52"/>
    <n v="1050.08"/>
    <n v="1014.8"/>
    <n v="35.28"/>
    <n v="3.359744019503276E-2"/>
    <x v="1"/>
    <x v="1"/>
    <x v="1"/>
    <x v="325"/>
    <x v="1"/>
    <s v="Weekday"/>
  </r>
  <r>
    <s v="INV101552"/>
    <x v="146"/>
    <s v="CUST0123"/>
    <s v="Sudha Rao"/>
    <x v="2"/>
    <s v="PRD044"/>
    <x v="113"/>
    <x v="12"/>
    <x v="96"/>
    <s v="FreshMart Surat Central"/>
    <x v="1"/>
    <n v="969110"/>
    <n v="2.5907275747851118E-4"/>
    <s v="EMP0217"/>
    <s v="Radha Pillai"/>
    <s v="Sales"/>
    <n v="1"/>
    <n v="229.81"/>
    <n v="5"/>
    <n v="11.49"/>
    <n v="251.07"/>
    <n v="208.22"/>
    <n v="42.85"/>
    <n v="0.17066953439279883"/>
    <x v="1"/>
    <x v="1"/>
    <x v="1"/>
    <x v="98"/>
    <x v="2"/>
    <s v="Weekend"/>
  </r>
  <r>
    <s v="INV101559"/>
    <x v="307"/>
    <s v="CUST0041"/>
    <s v="Geetha Iyer"/>
    <x v="1"/>
    <s v="PRD123"/>
    <x v="65"/>
    <x v="6"/>
    <x v="114"/>
    <s v="FreshMart Bengaluru Junction"/>
    <x v="0"/>
    <n v="4116030"/>
    <n v="2.004990245454965E-4"/>
    <s v="EMP0163"/>
    <s v="Revathi Raj"/>
    <s v="Cashier"/>
    <n v="5"/>
    <n v="183.39"/>
    <n v="10"/>
    <n v="91.69"/>
    <n v="825.26"/>
    <n v="792.15"/>
    <n v="33.11"/>
    <n v="4.0120689237331267E-2"/>
    <x v="1"/>
    <x v="1"/>
    <x v="1"/>
    <x v="517"/>
    <x v="1"/>
    <s v="Weekday"/>
  </r>
  <r>
    <s v="INV101564"/>
    <x v="280"/>
    <s v="CUST0262"/>
    <s v="Udhay Mudaliar"/>
    <x v="1"/>
    <s v="PRD038"/>
    <x v="111"/>
    <x v="12"/>
    <x v="155"/>
    <s v="FreshMart Kolkata Nagar"/>
    <x v="3"/>
    <n v="486518"/>
    <n v="8.0216970389584757E-4"/>
    <s v="EMP0078"/>
    <s v="Hemalatha Naicker"/>
    <s v="Billing"/>
    <n v="3"/>
    <n v="130.09"/>
    <n v="0"/>
    <n v="0"/>
    <n v="390.27"/>
    <n v="337.86"/>
    <n v="52.41"/>
    <n v="0.13429164424629103"/>
    <x v="1"/>
    <x v="1"/>
    <x v="1"/>
    <x v="593"/>
    <x v="1"/>
    <s v="Weekday"/>
  </r>
  <r>
    <s v="INV101567"/>
    <x v="256"/>
    <s v="CUST0185"/>
    <s v="Janani Sekar"/>
    <x v="2"/>
    <s v="PRD146"/>
    <x v="74"/>
    <x v="10"/>
    <x v="9"/>
    <s v="FreshMart Hyderabad Heights"/>
    <x v="0"/>
    <n v="967200"/>
    <n v="1.3730355665839537E-4"/>
    <s v="EMP0273"/>
    <s v="Prasath Subramaniam"/>
    <s v="Store Manager"/>
    <n v="2"/>
    <n v="66.400000000000006"/>
    <n v="0"/>
    <n v="0"/>
    <n v="132.80000000000001"/>
    <n v="99.98"/>
    <n v="32.82"/>
    <n v="0.24713855421686745"/>
    <x v="1"/>
    <x v="1"/>
    <x v="1"/>
    <x v="66"/>
    <x v="2"/>
    <s v="Weekday"/>
  </r>
  <r>
    <s v="INV101570"/>
    <x v="95"/>
    <s v="CUST0472"/>
    <s v="Banu Chandran"/>
    <x v="0"/>
    <s v="PRD111"/>
    <x v="3"/>
    <x v="3"/>
    <x v="17"/>
    <s v="FreshMart Coimbatore Heights"/>
    <x v="0"/>
    <n v="5159296"/>
    <n v="2.7349661659265137E-4"/>
    <s v="EMP0143"/>
    <s v="Chitra Prabhu"/>
    <s v="Sales"/>
    <n v="5"/>
    <n v="245.4"/>
    <n v="0"/>
    <n v="0"/>
    <n v="1411.05"/>
    <n v="954.5"/>
    <n v="456.55"/>
    <n v="0.32355338223308883"/>
    <x v="1"/>
    <x v="1"/>
    <x v="2"/>
    <x v="203"/>
    <x v="0"/>
    <s v="Weekend"/>
  </r>
  <r>
    <s v="INV101572"/>
    <x v="318"/>
    <s v="CUST0234"/>
    <s v="Lakshmi Pandian"/>
    <x v="2"/>
    <s v="PRD062"/>
    <x v="112"/>
    <x v="11"/>
    <x v="164"/>
    <s v="FreshMart Mumbai Complex"/>
    <x v="1"/>
    <n v="797202"/>
    <n v="5.5966994563485791E-4"/>
    <s v="EMP0180"/>
    <s v="Venkat Balan"/>
    <s v="Billing"/>
    <n v="1"/>
    <n v="446.17"/>
    <n v="0"/>
    <n v="0"/>
    <n v="446.17"/>
    <n v="325.61"/>
    <n v="120.56"/>
    <n v="0.27021090615684606"/>
    <x v="1"/>
    <x v="1"/>
    <x v="1"/>
    <x v="41"/>
    <x v="1"/>
    <s v="Weekday"/>
  </r>
  <r>
    <s v="INV101576"/>
    <x v="137"/>
    <s v="CUST0600"/>
    <s v="Anitha Reddy"/>
    <x v="0"/>
    <s v="PRD129"/>
    <x v="41"/>
    <x v="7"/>
    <x v="13"/>
    <s v="FreshMart Madurai Crossing"/>
    <x v="0"/>
    <n v="1921769"/>
    <n v="8.600825593502654E-4"/>
    <s v="EMP0185"/>
    <s v="Ezhil Raj"/>
    <s v="Inventory"/>
    <n v="3"/>
    <n v="550.96"/>
    <n v="0"/>
    <n v="0"/>
    <n v="1652.88"/>
    <n v="1120.74"/>
    <n v="532.14"/>
    <n v="0.32194714679831565"/>
    <x v="1"/>
    <x v="1"/>
    <x v="1"/>
    <x v="665"/>
    <x v="0"/>
    <s v="Weekday"/>
  </r>
  <r>
    <s v="INV101577"/>
    <x v="153"/>
    <s v="CUST0088"/>
    <s v="Eswari Achari"/>
    <x v="1"/>
    <s v="PRD020"/>
    <x v="80"/>
    <x v="0"/>
    <x v="137"/>
    <s v="FreshMart Surat Arcade"/>
    <x v="1"/>
    <n v="1016387"/>
    <n v="9.6105125311520128E-5"/>
    <s v="EMP0038"/>
    <s v="Yamuna Achari"/>
    <s v="Inventory"/>
    <n v="1"/>
    <n v="99.93"/>
    <n v="15"/>
    <n v="14.99"/>
    <n v="97.68"/>
    <n v="86.05"/>
    <n v="11.63"/>
    <n v="0.11906224406224407"/>
    <x v="1"/>
    <x v="1"/>
    <x v="2"/>
    <x v="511"/>
    <x v="2"/>
    <s v="Weekend"/>
  </r>
  <r>
    <s v="INV101599"/>
    <x v="80"/>
    <s v="CUST0120"/>
    <s v="Lakshmi Balan"/>
    <x v="1"/>
    <s v="PRD032"/>
    <x v="42"/>
    <x v="1"/>
    <x v="81"/>
    <s v="FreshMart Tiruppur Colony"/>
    <x v="0"/>
    <n v="977898"/>
    <n v="1.4104743030459211E-4"/>
    <s v="EMP0097"/>
    <s v="Hari Pandian"/>
    <s v="Billing"/>
    <n v="1"/>
    <n v="141.11000000000001"/>
    <n v="15"/>
    <n v="21.17"/>
    <n v="137.93"/>
    <n v="115.91"/>
    <n v="22.02"/>
    <n v="0.15964619734648008"/>
    <x v="1"/>
    <x v="1"/>
    <x v="2"/>
    <x v="105"/>
    <x v="2"/>
    <s v="Weekend"/>
  </r>
  <r>
    <s v="INV101603"/>
    <x v="149"/>
    <s v="CUST0183"/>
    <s v="Tara Balan"/>
    <x v="1"/>
    <s v="PRD139"/>
    <x v="96"/>
    <x v="10"/>
    <x v="113"/>
    <s v="FreshMart Bengaluru Enclave"/>
    <x v="0"/>
    <n v="569084"/>
    <n v="4.587899150213325E-4"/>
    <s v="EMP0102"/>
    <s v="Prasath Reddy"/>
    <s v="Cashier"/>
    <n v="3"/>
    <n v="91.61"/>
    <n v="5"/>
    <n v="13.74"/>
    <n v="261.08999999999997"/>
    <n v="212.1"/>
    <n v="48.99"/>
    <n v="0.18763644720211423"/>
    <x v="1"/>
    <x v="1"/>
    <x v="2"/>
    <x v="666"/>
    <x v="1"/>
    <s v="Weekday"/>
  </r>
  <r>
    <s v="INV101618"/>
    <x v="8"/>
    <s v="CUST0250"/>
    <s v="Nirmala Mudaliar"/>
    <x v="2"/>
    <s v="PRD104"/>
    <x v="100"/>
    <x v="4"/>
    <x v="124"/>
    <s v="FreshMart Erode Extension"/>
    <x v="0"/>
    <n v="5287316"/>
    <n v="4.1571186590701222E-5"/>
    <s v="EMP0205"/>
    <s v="Divya Menon"/>
    <s v="Store Manager"/>
    <n v="1"/>
    <n v="191.13"/>
    <n v="0"/>
    <n v="0"/>
    <n v="219.8"/>
    <n v="153.41999999999999"/>
    <n v="66.38"/>
    <n v="0.30200181983621471"/>
    <x v="1"/>
    <x v="1"/>
    <x v="1"/>
    <x v="318"/>
    <x v="2"/>
    <s v="Weekend"/>
  </r>
  <r>
    <s v="INV101638"/>
    <x v="95"/>
    <s v="CUST0147"/>
    <s v="Hari Rao"/>
    <x v="1"/>
    <s v="PRD067"/>
    <x v="56"/>
    <x v="11"/>
    <x v="4"/>
    <s v="FreshMart Hyderabad Towers"/>
    <x v="0"/>
    <n v="1041021"/>
    <n v="8.2356647944662018E-4"/>
    <s v="EMP0069"/>
    <s v="Uma Chandran"/>
    <s v="Store Manager"/>
    <n v="5"/>
    <n v="186.38"/>
    <n v="20"/>
    <n v="186.38"/>
    <n v="857.35"/>
    <n v="678.3"/>
    <n v="179.05"/>
    <n v="0.2088411967107949"/>
    <x v="1"/>
    <x v="1"/>
    <x v="1"/>
    <x v="224"/>
    <x v="2"/>
    <s v="Weekend"/>
  </r>
  <r>
    <s v="INV101640"/>
    <x v="68"/>
    <s v="CUST0246"/>
    <s v="Udhay Varma"/>
    <x v="0"/>
    <s v="PRD102"/>
    <x v="136"/>
    <x v="4"/>
    <x v="52"/>
    <s v="FreshMart Madurai Arcade"/>
    <x v="0"/>
    <n v="457604"/>
    <n v="3.9281999283223047E-3"/>
    <s v="EMP0024"/>
    <s v="Bhavani Kumar"/>
    <s v="Cashier"/>
    <n v="4"/>
    <n v="449.39"/>
    <n v="0"/>
    <n v="0"/>
    <n v="1797.56"/>
    <n v="1363.6"/>
    <n v="433.96"/>
    <n v="0.24141614188121677"/>
    <x v="1"/>
    <x v="1"/>
    <x v="2"/>
    <x v="484"/>
    <x v="2"/>
    <s v="Weekday"/>
  </r>
  <r>
    <s v="INV101644"/>
    <x v="68"/>
    <s v="CUST0250"/>
    <s v="Nirmala Mudaliar"/>
    <x v="2"/>
    <s v="PRD050"/>
    <x v="40"/>
    <x v="5"/>
    <x v="105"/>
    <s v="FreshMart Kanpur Gardens"/>
    <x v="2"/>
    <n v="2474333"/>
    <n v="7.4682752887343778E-5"/>
    <s v="EMP0267"/>
    <s v="Ashok Pillai"/>
    <s v="HR"/>
    <n v="4"/>
    <n v="51.33"/>
    <n v="10"/>
    <n v="20.53"/>
    <n v="184.79"/>
    <n v="149.91999999999999"/>
    <n v="34.869999999999997"/>
    <n v="0.18870068726662698"/>
    <x v="1"/>
    <x v="1"/>
    <x v="2"/>
    <x v="109"/>
    <x v="3"/>
    <s v="Weekday"/>
  </r>
  <r>
    <s v="INV101650"/>
    <x v="148"/>
    <s v="CUST0600"/>
    <s v="Anitha Reddy"/>
    <x v="0"/>
    <s v="PRD109"/>
    <x v="93"/>
    <x v="3"/>
    <x v="137"/>
    <s v="FreshMart Surat Arcade"/>
    <x v="1"/>
    <n v="1016387"/>
    <n v="1.2808408608138435E-3"/>
    <s v="EMP0038"/>
    <s v="Yamuna Achari"/>
    <s v="Inventory"/>
    <n v="8"/>
    <n v="180.81"/>
    <n v="10"/>
    <n v="144.65"/>
    <n v="1301.83"/>
    <n v="1103.5999999999999"/>
    <n v="198.23"/>
    <n v="0.15227026570289515"/>
    <x v="1"/>
    <x v="1"/>
    <x v="1"/>
    <x v="667"/>
    <x v="1"/>
    <s v="Weekday"/>
  </r>
  <r>
    <s v="INV101651"/>
    <x v="273"/>
    <s v="CUST0292"/>
    <s v="Nirmala Venkataraman"/>
    <x v="1"/>
    <s v="PRD008"/>
    <x v="88"/>
    <x v="9"/>
    <x v="98"/>
    <s v="FreshMart Mysuru Plaza"/>
    <x v="0"/>
    <n v="538449"/>
    <n v="7.1951104004278955E-4"/>
    <s v="EMP0104"/>
    <s v="Pandi Nair"/>
    <s v="Inventory"/>
    <n v="1"/>
    <n v="455.79"/>
    <n v="15"/>
    <n v="68.37"/>
    <n v="387.42"/>
    <n v="282.88"/>
    <n v="104.54"/>
    <n v="0.26983635331165146"/>
    <x v="1"/>
    <x v="0"/>
    <x v="1"/>
    <x v="576"/>
    <x v="2"/>
    <s v="Weekday"/>
  </r>
  <r>
    <s v="INV101654"/>
    <x v="104"/>
    <s v="CUST0155"/>
    <s v="Karthik Prabhu"/>
    <x v="2"/>
    <s v="PRD069"/>
    <x v="141"/>
    <x v="11"/>
    <x v="164"/>
    <s v="FreshMart Mumbai Complex"/>
    <x v="1"/>
    <n v="797202"/>
    <n v="1.0588157079385149E-3"/>
    <s v="EMP0180"/>
    <s v="Venkat Balan"/>
    <s v="Billing"/>
    <n v="2"/>
    <n v="468.94"/>
    <n v="10"/>
    <n v="93.79"/>
    <n v="844.09"/>
    <n v="673.6"/>
    <n v="170.49"/>
    <n v="0.2019808314279283"/>
    <x v="1"/>
    <x v="1"/>
    <x v="1"/>
    <x v="493"/>
    <x v="0"/>
    <s v="Weekday"/>
  </r>
  <r>
    <s v="INV101659"/>
    <x v="119"/>
    <s v="CUST0091"/>
    <s v="Prasath Selvam"/>
    <x v="2"/>
    <s v="PRD053"/>
    <x v="50"/>
    <x v="5"/>
    <x v="34"/>
    <s v="FreshMart Kochi Circle"/>
    <x v="0"/>
    <n v="4405163"/>
    <n v="1.7895138045970148E-4"/>
    <s v="EMP0158"/>
    <s v="Kavya Varma"/>
    <s v="Sales"/>
    <n v="3"/>
    <n v="262.77"/>
    <n v="0"/>
    <n v="0"/>
    <n v="788.31"/>
    <n v="583.91999999999996"/>
    <n v="204.39"/>
    <n v="0.2592761730791186"/>
    <x v="1"/>
    <x v="1"/>
    <x v="2"/>
    <x v="54"/>
    <x v="0"/>
    <s v="Weekday"/>
  </r>
  <r>
    <s v="INV101669"/>
    <x v="247"/>
    <s v="CUST0555"/>
    <s v="Anjali Venkataraman"/>
    <x v="1"/>
    <s v="PRD013"/>
    <x v="44"/>
    <x v="0"/>
    <x v="54"/>
    <s v="FreshMart Pune Extension"/>
    <x v="1"/>
    <n v="2151660"/>
    <n v="1.421971872879544E-4"/>
    <s v="EMP0013"/>
    <s v="Gokul Achari"/>
    <s v="Billing"/>
    <n v="2"/>
    <n v="161.03"/>
    <n v="5"/>
    <n v="16.100000000000001"/>
    <n v="305.95999999999998"/>
    <n v="248.48"/>
    <n v="57.48"/>
    <n v="0.18786769512354556"/>
    <x v="1"/>
    <x v="0"/>
    <x v="0"/>
    <x v="83"/>
    <x v="1"/>
    <s v="Weekday"/>
  </r>
  <r>
    <s v="INV101670"/>
    <x v="19"/>
    <s v="CUST0312"/>
    <s v="Tara Sharma"/>
    <x v="0"/>
    <s v="PRD022"/>
    <x v="10"/>
    <x v="0"/>
    <x v="96"/>
    <s v="FreshMart Surat Central"/>
    <x v="1"/>
    <n v="969110"/>
    <n v="1.4240798258195663E-3"/>
    <s v="EMP0217"/>
    <s v="Radha Pillai"/>
    <s v="Sales"/>
    <n v="3"/>
    <n v="421.08"/>
    <n v="5"/>
    <n v="63.16"/>
    <n v="1380.09"/>
    <n v="958.11"/>
    <n v="421.98"/>
    <n v="0.30576266765210969"/>
    <x v="1"/>
    <x v="0"/>
    <x v="1"/>
    <x v="668"/>
    <x v="2"/>
    <s v="Weekend"/>
  </r>
  <r>
    <s v="INV101676"/>
    <x v="315"/>
    <s v="CUST0046"/>
    <s v="Kishore Murugan"/>
    <x v="0"/>
    <s v="PRD028"/>
    <x v="48"/>
    <x v="1"/>
    <x v="24"/>
    <s v="FreshMart Bengaluru Market"/>
    <x v="0"/>
    <n v="4760462"/>
    <n v="3.0562999977733256E-4"/>
    <s v="EMP0114"/>
    <s v="Devi Krishnan"/>
    <s v="Store Manager"/>
    <n v="4"/>
    <n v="404.15"/>
    <n v="10"/>
    <n v="161.66"/>
    <n v="1454.94"/>
    <n v="1239.92"/>
    <n v="215.02"/>
    <n v="0.14778616300328537"/>
    <x v="1"/>
    <x v="1"/>
    <x v="1"/>
    <x v="214"/>
    <x v="2"/>
    <s v="Weekday"/>
  </r>
  <r>
    <s v="INV101678"/>
    <x v="237"/>
    <s v="CUST0437"/>
    <s v="Vasanth Krishnan"/>
    <x v="1"/>
    <s v="PRD073"/>
    <x v="61"/>
    <x v="2"/>
    <x v="49"/>
    <s v="FreshMart Mysuru Main Road"/>
    <x v="0"/>
    <n v="4458567"/>
    <n v="1.6733851930452094E-4"/>
    <s v="EMP0270"/>
    <s v="Priya Venkataraman"/>
    <s v="Operations"/>
    <n v="2"/>
    <n v="392.68"/>
    <n v="5"/>
    <n v="39.270000000000003"/>
    <n v="746.09"/>
    <n v="638.1"/>
    <n v="107.99"/>
    <n v="0.14474125105550267"/>
    <x v="1"/>
    <x v="1"/>
    <x v="1"/>
    <x v="163"/>
    <x v="2"/>
    <s v="Weekday"/>
  </r>
  <r>
    <s v="INV101680"/>
    <x v="22"/>
    <s v="CUST0651"/>
    <s v="Ilango Mudaliar"/>
    <x v="2"/>
    <s v="PRD098"/>
    <x v="94"/>
    <x v="4"/>
    <x v="168"/>
    <s v="FreshMart Jaipur Junction"/>
    <x v="2"/>
    <n v="4786252"/>
    <n v="6.9473985072244414E-5"/>
    <s v="EMP0028"/>
    <s v="Thiru Krishnan"/>
    <s v="Sales"/>
    <n v="4"/>
    <n v="83.13"/>
    <n v="0"/>
    <n v="0"/>
    <n v="332.52"/>
    <n v="276.36"/>
    <n v="56.16"/>
    <n v="0.16889209671598701"/>
    <x v="1"/>
    <x v="1"/>
    <x v="1"/>
    <x v="506"/>
    <x v="1"/>
    <s v="Weekday"/>
  </r>
  <r>
    <s v="INV101682"/>
    <x v="351"/>
    <s v="CUST0439"/>
    <s v="Vijay Velan"/>
    <x v="1"/>
    <s v="Missing Product Id"/>
    <x v="124"/>
    <x v="1"/>
    <x v="26"/>
    <s v="FreshMart Chennai Gardens"/>
    <x v="0"/>
    <n v="1922335"/>
    <n v="4.1501611321647887E-4"/>
    <s v="EMP0336"/>
    <s v="Sanjay Sharma"/>
    <s v="Billing"/>
    <n v="4"/>
    <n v="221.61"/>
    <n v="10"/>
    <n v="88.64"/>
    <n v="797.8"/>
    <n v="728.68"/>
    <n v="69.12"/>
    <n v="8.6638255201804973E-2"/>
    <x v="1"/>
    <x v="0"/>
    <x v="1"/>
    <x v="669"/>
    <x v="0"/>
    <s v="Weekday"/>
  </r>
  <r>
    <s v="INV101698"/>
    <x v="109"/>
    <s v="CUST0086"/>
    <s v="Anjali Prabhu"/>
    <x v="1"/>
    <s v="PRD114"/>
    <x v="37"/>
    <x v="3"/>
    <x v="8"/>
    <s v="FreshMart Kochi Plaza"/>
    <x v="0"/>
    <n v="2481146"/>
    <n v="3.9345125196179508E-4"/>
    <s v="EMP0228"/>
    <s v="Poornima Naidu"/>
    <s v="Sales"/>
    <n v="5"/>
    <n v="188.64"/>
    <n v="10"/>
    <n v="94.32"/>
    <n v="976.21"/>
    <n v="791.4"/>
    <n v="184.81"/>
    <n v="0.18931377470011576"/>
    <x v="1"/>
    <x v="1"/>
    <x v="1"/>
    <x v="544"/>
    <x v="2"/>
    <s v="Weekend"/>
  </r>
  <r>
    <s v="INV101703"/>
    <x v="327"/>
    <s v="CUST0549"/>
    <s v="Chandrasekar Varma"/>
    <x v="2"/>
    <s v="PRD014"/>
    <x v="67"/>
    <x v="0"/>
    <x v="149"/>
    <s v="FreshMart Chennai Main Road"/>
    <x v="0"/>
    <n v="579392"/>
    <n v="1.2002927206450902E-3"/>
    <s v="EMP0133"/>
    <s v="Deepak Naicker"/>
    <s v="Sales"/>
    <n v="2"/>
    <n v="434.65"/>
    <n v="20"/>
    <n v="173.86"/>
    <n v="695.44"/>
    <n v="703.26"/>
    <n v="-7.82"/>
    <n v="-1.1244679627286322E-2"/>
    <x v="1"/>
    <x v="1"/>
    <x v="2"/>
    <x v="189"/>
    <x v="2"/>
    <s v="Weekday"/>
  </r>
  <r>
    <s v="INV101707"/>
    <x v="234"/>
    <s v="CUST0231"/>
    <s v="Suresh Menon"/>
    <x v="0"/>
    <s v="PRD029"/>
    <x v="11"/>
    <x v="1"/>
    <x v="120"/>
    <s v="FreshMart Mumbai Colony"/>
    <x v="1"/>
    <n v="443076"/>
    <n v="4.4138251676913215E-3"/>
    <s v="EMP0187"/>
    <s v="Yogesh Naidu"/>
    <s v="Billing"/>
    <n v="6"/>
    <n v="362.16"/>
    <n v="10"/>
    <n v="217.3"/>
    <n v="1955.66"/>
    <n v="1567.32"/>
    <n v="388.34"/>
    <n v="0.198572348976816"/>
    <x v="1"/>
    <x v="1"/>
    <x v="1"/>
    <x v="470"/>
    <x v="2"/>
    <s v="Weekday"/>
  </r>
  <r>
    <s v="INV101714"/>
    <x v="11"/>
    <s v="CUST0092"/>
    <s v="Naveen Kumar"/>
    <x v="0"/>
    <s v="PRD076"/>
    <x v="144"/>
    <x v="2"/>
    <x v="162"/>
    <s v="FreshMart Lucknow Arcade"/>
    <x v="2"/>
    <n v="2314617"/>
    <n v="7.4792503468176384E-4"/>
    <s v="EMP0291"/>
    <s v="Sathish Nathan"/>
    <s v="HR"/>
    <n v="4"/>
    <n v="432.79"/>
    <n v="0"/>
    <n v="0"/>
    <n v="1731.16"/>
    <n v="1280.76"/>
    <n v="450.4"/>
    <n v="0.26017236997157972"/>
    <x v="1"/>
    <x v="1"/>
    <x v="1"/>
    <x v="40"/>
    <x v="1"/>
    <s v="Weekday"/>
  </r>
  <r>
    <s v="INV101716"/>
    <x v="6"/>
    <s v="CUST0636"/>
    <s v="Ilango Iyer"/>
    <x v="2"/>
    <s v="PRD087"/>
    <x v="19"/>
    <x v="8"/>
    <x v="171"/>
    <s v="FreshMart Ahmedabad Square"/>
    <x v="1"/>
    <n v="4200752"/>
    <n v="5.854904074318122E-5"/>
    <s v="EMP0080"/>
    <s v="Charulatha Balan"/>
    <s v="Sales"/>
    <n v="3"/>
    <n v="71.290000000000006"/>
    <n v="0"/>
    <n v="0"/>
    <n v="245.95"/>
    <n v="178.11"/>
    <n v="67.84"/>
    <n v="0.27582842041065259"/>
    <x v="1"/>
    <x v="1"/>
    <x v="1"/>
    <x v="638"/>
    <x v="0"/>
    <s v="Weekend"/>
  </r>
  <r>
    <s v="INV101717"/>
    <x v="335"/>
    <s v="CUST0227"/>
    <s v="Missing Customer Name"/>
    <x v="1"/>
    <s v="PRD017"/>
    <x v="27"/>
    <x v="0"/>
    <x v="14"/>
    <s v="FreshMart Bengaluru Circle"/>
    <x v="0"/>
    <n v="926537"/>
    <n v="2.4497672516046311E-3"/>
    <s v="EMP0263"/>
    <s v="Vani Nair"/>
    <s v="Cashier"/>
    <n v="5"/>
    <n v="464.41"/>
    <n v="15"/>
    <n v="348.31"/>
    <n v="2269.8000000000002"/>
    <n v="1988.45"/>
    <n v="281.35000000000002"/>
    <n v="0.12395365230416777"/>
    <x v="1"/>
    <x v="1"/>
    <x v="1"/>
    <x v="670"/>
    <x v="2"/>
    <s v="Weekend"/>
  </r>
  <r>
    <s v="INV101718"/>
    <x v="237"/>
    <s v="CUST0545"/>
    <s v="Prakash Mudaliar"/>
    <x v="2"/>
    <s v="PRD128"/>
    <x v="105"/>
    <x v="7"/>
    <x v="29"/>
    <s v="FreshMart Ahmedabad Hub"/>
    <x v="0"/>
    <n v="489039"/>
    <n v="8.7986847674725334E-4"/>
    <s v="EMP0235"/>
    <s v="Mani Chandran"/>
    <s v="Cashier"/>
    <n v="2"/>
    <n v="253.11"/>
    <n v="15"/>
    <n v="75.930000000000007"/>
    <n v="430.29"/>
    <n v="381.48"/>
    <n v="48.81"/>
    <n v="0.11343512514815589"/>
    <x v="1"/>
    <x v="1"/>
    <x v="1"/>
    <x v="374"/>
    <x v="1"/>
    <s v="Weekday"/>
  </r>
  <r>
    <s v="INV101719"/>
    <x v="93"/>
    <s v="CUST0137"/>
    <s v="Raghav Selvam"/>
    <x v="0"/>
    <s v="PRD031"/>
    <x v="90"/>
    <x v="1"/>
    <x v="146"/>
    <s v="FreshMart Pune Complex"/>
    <x v="1"/>
    <n v="540374"/>
    <n v="5.3793298715334196E-3"/>
    <s v="EMP0141"/>
    <s v="Mala Velan"/>
    <s v="Sales"/>
    <n v="8"/>
    <n v="351.07"/>
    <n v="10"/>
    <n v="280.86"/>
    <n v="2906.85"/>
    <n v="2174.2399999999998"/>
    <n v="732.61"/>
    <n v="0.25202882845692076"/>
    <x v="1"/>
    <x v="1"/>
    <x v="0"/>
    <x v="93"/>
    <x v="1"/>
    <s v="Weekend"/>
  </r>
  <r>
    <s v="INV101728"/>
    <x v="46"/>
    <s v="CUST0658"/>
    <s v="Udhay Subramaniam"/>
    <x v="0"/>
    <s v="PRD017"/>
    <x v="27"/>
    <x v="0"/>
    <x v="60"/>
    <s v="FreshMart Surat Hub"/>
    <x v="1"/>
    <n v="2213249"/>
    <n v="6.9214083006476003E-4"/>
    <s v="EMP0063"/>
    <s v="Lakshmi Devi"/>
    <s v="Store Manager"/>
    <n v="3"/>
    <n v="493.36"/>
    <n v="10"/>
    <n v="148.01"/>
    <n v="1531.88"/>
    <n v="1193.07"/>
    <n v="338.81"/>
    <n v="0.22117267671096952"/>
    <x v="1"/>
    <x v="1"/>
    <x v="1"/>
    <x v="292"/>
    <x v="3"/>
    <s v="Weekend"/>
  </r>
  <r>
    <s v="INV101733"/>
    <x v="170"/>
    <s v="CUST0281"/>
    <s v="Kamala Varma"/>
    <x v="1"/>
    <s v="PRD010"/>
    <x v="127"/>
    <x v="9"/>
    <x v="66"/>
    <s v="FreshMart Ahmedabad Crossing"/>
    <x v="1"/>
    <n v="2143974"/>
    <n v="3.4011606484033856E-4"/>
    <s v="EMP0126"/>
    <s v="Anjali Kumar"/>
    <s v="Sales"/>
    <n v="4"/>
    <n v="182.3"/>
    <n v="0"/>
    <n v="0"/>
    <n v="729.2"/>
    <n v="430.4"/>
    <n v="298.8"/>
    <n v="0.4097641250685683"/>
    <x v="1"/>
    <x v="1"/>
    <x v="1"/>
    <x v="113"/>
    <x v="0"/>
    <s v="Weekday"/>
  </r>
  <r>
    <s v="INV101748"/>
    <x v="352"/>
    <s v="CUST0644"/>
    <s v="Prakash Selvam"/>
    <x v="2"/>
    <s v="PRD060"/>
    <x v="114"/>
    <x v="11"/>
    <x v="92"/>
    <s v="FreshMart Erode Central"/>
    <x v="0"/>
    <n v="983222"/>
    <n v="6.6760100974144198E-5"/>
    <s v="EMP0157"/>
    <s v="Elango Velan"/>
    <s v="Cashier"/>
    <n v="1"/>
    <n v="72.930000000000007"/>
    <n v="10"/>
    <n v="7.29"/>
    <n v="65.64"/>
    <n v="54.25"/>
    <n v="11.39"/>
    <n v="0.17352224253503962"/>
    <x v="1"/>
    <x v="1"/>
    <x v="2"/>
    <x v="383"/>
    <x v="0"/>
    <s v="Weekday"/>
  </r>
  <r>
    <s v="INV101802"/>
    <x v="247"/>
    <s v="CUST0634"/>
    <s v="Chandrasekar Pandian"/>
    <x v="0"/>
    <s v="PRD034"/>
    <x v="84"/>
    <x v="1"/>
    <x v="142"/>
    <s v="FreshMart Tiruppur Circle"/>
    <x v="0"/>
    <n v="924804"/>
    <n v="3.5067971159294294E-4"/>
    <s v="EMP0034"/>
    <s v="Sangeetha Venkataraman"/>
    <s v="Cashier"/>
    <n v="3"/>
    <n v="127.18"/>
    <n v="15"/>
    <n v="57.23"/>
    <n v="324.31"/>
    <n v="292.05"/>
    <n v="32.26"/>
    <n v="9.9472726712096449E-2"/>
    <x v="1"/>
    <x v="1"/>
    <x v="2"/>
    <x v="291"/>
    <x v="0"/>
    <s v="Weekday"/>
  </r>
  <r>
    <s v="INV101805"/>
    <x v="240"/>
    <s v="CUST0044"/>
    <s v="Lakshmi Gounder"/>
    <x v="2"/>
    <s v="PRD008"/>
    <x v="88"/>
    <x v="9"/>
    <x v="66"/>
    <s v="FreshMart Ahmedabad Crossing"/>
    <x v="1"/>
    <n v="2143974"/>
    <n v="4.2518239493575952E-4"/>
    <s v="EMP0119"/>
    <s v="Om Sharma"/>
    <s v="Sales"/>
    <n v="2"/>
    <n v="455.79"/>
    <n v="0"/>
    <n v="0"/>
    <n v="911.58"/>
    <n v="565.76"/>
    <n v="345.82"/>
    <n v="0.37936330327563128"/>
    <x v="1"/>
    <x v="1"/>
    <x v="1"/>
    <x v="319"/>
    <x v="3"/>
    <s v="Weekday"/>
  </r>
  <r>
    <s v="INV101813"/>
    <x v="105"/>
    <s v="CUST0028"/>
    <s v="Nithya Pillai"/>
    <x v="2"/>
    <s v="PRD115"/>
    <x v="20"/>
    <x v="3"/>
    <x v="32"/>
    <s v="FreshMart Bengaluru Colony"/>
    <x v="0"/>
    <n v="4433499"/>
    <n v="2.017052445483804E-4"/>
    <s v="EMP0191"/>
    <s v="Thenmozhi Krishnan"/>
    <s v="Billing"/>
    <n v="3"/>
    <n v="372.61"/>
    <n v="20"/>
    <n v="223.57"/>
    <n v="894.26"/>
    <n v="959.73"/>
    <n v="-65.47"/>
    <n v="-7.32113702949925E-2"/>
    <x v="1"/>
    <x v="1"/>
    <x v="1"/>
    <x v="454"/>
    <x v="2"/>
    <s v="Weekday"/>
  </r>
  <r>
    <s v="INV101816"/>
    <x v="247"/>
    <s v="CUST0453"/>
    <s v="Prasath Nair"/>
    <x v="2"/>
    <s v="PRD034"/>
    <x v="84"/>
    <x v="1"/>
    <x v="17"/>
    <s v="FreshMart Coimbatore Heights"/>
    <x v="0"/>
    <n v="5159296"/>
    <n v="2.4197099759347012E-5"/>
    <s v="EMP0143"/>
    <s v="Chitra Prabhu"/>
    <s v="Sales"/>
    <n v="1"/>
    <n v="124.84"/>
    <n v="0"/>
    <n v="0"/>
    <n v="124.84"/>
    <n v="97.35"/>
    <n v="27.49"/>
    <n v="0.22020185837872475"/>
    <x v="1"/>
    <x v="1"/>
    <x v="1"/>
    <x v="42"/>
    <x v="2"/>
    <s v="Weekday"/>
  </r>
  <r>
    <s v="INV101821"/>
    <x v="69"/>
    <s v="CUST0054"/>
    <s v="Deepak Pillai"/>
    <x v="0"/>
    <s v="PRD026"/>
    <x v="99"/>
    <x v="1"/>
    <x v="71"/>
    <s v="FreshMart Nagpur Central"/>
    <x v="1"/>
    <n v="590020"/>
    <n v="3.4874072065353714E-3"/>
    <s v="EMP0344"/>
    <s v="Meena Kumar"/>
    <s v="Sales"/>
    <n v="6"/>
    <n v="342.94"/>
    <n v="0"/>
    <n v="0"/>
    <n v="2057.64"/>
    <n v="1483.5"/>
    <n v="574.14"/>
    <n v="0.27902840146964486"/>
    <x v="1"/>
    <x v="1"/>
    <x v="1"/>
    <x v="600"/>
    <x v="2"/>
    <s v="Weekday"/>
  </r>
  <r>
    <s v="INV101827"/>
    <x v="153"/>
    <s v="CUST0576"/>
    <s v="Vasanthi Chandran"/>
    <x v="0"/>
    <s v="PRD031"/>
    <x v="90"/>
    <x v="1"/>
    <x v="94"/>
    <s v="FreshMart Surat Colony"/>
    <x v="1"/>
    <n v="2397693"/>
    <n v="9.344107022875739E-4"/>
    <s v="EMP0084"/>
    <s v="Lakshmi Velan"/>
    <s v="Cashier"/>
    <n v="5"/>
    <n v="389.64"/>
    <n v="0"/>
    <n v="0"/>
    <n v="2240.4299999999998"/>
    <n v="1358.9"/>
    <n v="881.53"/>
    <n v="0.39346464741143444"/>
    <x v="1"/>
    <x v="1"/>
    <x v="1"/>
    <x v="183"/>
    <x v="2"/>
    <s v="Weekend"/>
  </r>
  <r>
    <s v="INV101856"/>
    <x v="277"/>
    <s v="CUST0519"/>
    <s v="Padma Murugan"/>
    <x v="1"/>
    <s v="PRD094"/>
    <x v="109"/>
    <x v="4"/>
    <x v="100"/>
    <s v="FreshMart Erode Plaza"/>
    <x v="0"/>
    <n v="584869"/>
    <n v="2.3491243338251817E-3"/>
    <s v="EMP0212"/>
    <s v="Tamil Pandian"/>
    <s v="Billing"/>
    <n v="4"/>
    <n v="298.68"/>
    <n v="0"/>
    <n v="0"/>
    <n v="1373.93"/>
    <n v="1002.76"/>
    <n v="371.17"/>
    <n v="0.27015204559184236"/>
    <x v="1"/>
    <x v="1"/>
    <x v="0"/>
    <x v="671"/>
    <x v="1"/>
    <s v="Weekend"/>
  </r>
  <r>
    <s v="INV101857"/>
    <x v="153"/>
    <s v="CUST0684"/>
    <s v="Missing Customer Name"/>
    <x v="0"/>
    <s v="PRD144"/>
    <x v="108"/>
    <x v="10"/>
    <x v="6"/>
    <s v="FreshMart Surat Junction"/>
    <x v="1"/>
    <n v="2138213"/>
    <n v="4.3583590596446656E-4"/>
    <s v="EMP0257"/>
    <s v="Sangeetha Naidu"/>
    <s v="Cashier"/>
    <n v="3"/>
    <n v="270.12"/>
    <n v="0"/>
    <n v="0"/>
    <n v="931.91"/>
    <n v="558.12"/>
    <n v="373.79"/>
    <n v="0.40110096468543105"/>
    <x v="1"/>
    <x v="1"/>
    <x v="1"/>
    <x v="343"/>
    <x v="2"/>
    <s v="Weekend"/>
  </r>
  <r>
    <s v="INV101860"/>
    <x v="190"/>
    <s v="CUST0319"/>
    <s v="Malathi Nathan"/>
    <x v="1"/>
    <s v="PRD129"/>
    <x v="41"/>
    <x v="7"/>
    <x v="176"/>
    <s v="FreshMart Kolkata Towers"/>
    <x v="3"/>
    <n v="575642"/>
    <n v="3.4064227419125085E-3"/>
    <s v="EMP0200"/>
    <s v="Lalitha Varma"/>
    <s v="Cashier"/>
    <n v="5"/>
    <n v="490.22"/>
    <n v="20"/>
    <n v="490.22"/>
    <n v="1960.88"/>
    <n v="1867.9"/>
    <n v="92.98"/>
    <n v="4.7417486026681895E-2"/>
    <x v="1"/>
    <x v="1"/>
    <x v="1"/>
    <x v="560"/>
    <x v="1"/>
    <s v="Weekday"/>
  </r>
  <r>
    <s v="INV101864"/>
    <x v="218"/>
    <s v="CUST0384"/>
    <s v="Anand Kumar"/>
    <x v="0"/>
    <s v="PRD032"/>
    <x v="42"/>
    <x v="1"/>
    <x v="99"/>
    <s v="FreshMart Salem Extension"/>
    <x v="0"/>
    <n v="476658"/>
    <n v="2.2422575515359021E-3"/>
    <s v="EMP0229"/>
    <s v="Udhay Sekar"/>
    <s v="Sales"/>
    <n v="7"/>
    <n v="160.72"/>
    <n v="5"/>
    <n v="56.25"/>
    <n v="1068.79"/>
    <n v="811.37"/>
    <n v="257.42"/>
    <n v="0.24085180437691223"/>
    <x v="1"/>
    <x v="1"/>
    <x v="1"/>
    <x v="153"/>
    <x v="3"/>
    <s v="Weekday"/>
  </r>
  <r>
    <s v="INV101866"/>
    <x v="240"/>
    <s v="CUST0495"/>
    <s v="Bhuvana Pillai"/>
    <x v="0"/>
    <s v="PRD035"/>
    <x v="29"/>
    <x v="1"/>
    <x v="165"/>
    <s v="FreshMart Mysuru Enclave"/>
    <x v="0"/>
    <n v="523684"/>
    <n v="6.4615684267611767E-3"/>
    <s v="EMP0147"/>
    <s v="Hemalatha Naidu"/>
    <s v="Billing"/>
    <n v="7"/>
    <n v="568.71"/>
    <n v="15"/>
    <n v="597.15"/>
    <n v="3383.82"/>
    <n v="2728.6"/>
    <n v="655.22"/>
    <n v="0.19363323108203154"/>
    <x v="1"/>
    <x v="1"/>
    <x v="1"/>
    <x v="354"/>
    <x v="1"/>
    <s v="Weekday"/>
  </r>
  <r>
    <s v="INV101867"/>
    <x v="154"/>
    <s v="CUST0200"/>
    <s v="Karthik Achari"/>
    <x v="0"/>
    <s v="PRD096"/>
    <x v="132"/>
    <x v="4"/>
    <x v="44"/>
    <s v="FreshMart Tiruppur Plaza"/>
    <x v="0"/>
    <n v="4650212"/>
    <n v="2.6543521026568248E-4"/>
    <s v="EMP0349"/>
    <s v="Jagan Balan"/>
    <s v="Cashier"/>
    <n v="6"/>
    <n v="216.55"/>
    <n v="5"/>
    <n v="64.97"/>
    <n v="1234.33"/>
    <n v="1021.2"/>
    <n v="213.13"/>
    <n v="0.17266857323406221"/>
    <x v="1"/>
    <x v="1"/>
    <x v="2"/>
    <x v="233"/>
    <x v="2"/>
    <s v="Weekday"/>
  </r>
  <r>
    <s v="INV101879"/>
    <x v="239"/>
    <s v="CUST0429"/>
    <s v="Banu Naicker"/>
    <x v="2"/>
    <s v="PRD009"/>
    <x v="21"/>
    <x v="9"/>
    <x v="65"/>
    <s v="FreshMart Tiruppur Enclave"/>
    <x v="0"/>
    <n v="578838"/>
    <n v="2.1726804390865841E-3"/>
    <s v="EMP0323"/>
    <s v="Kavya Gupta"/>
    <s v="Sales"/>
    <n v="2"/>
    <n v="661.91"/>
    <n v="5"/>
    <n v="66.19"/>
    <n v="1257.6300000000001"/>
    <n v="797.44"/>
    <n v="460.19"/>
    <n v="0.36591843387959888"/>
    <x v="1"/>
    <x v="1"/>
    <x v="1"/>
    <x v="672"/>
    <x v="2"/>
    <s v="Weekday"/>
  </r>
  <r>
    <s v="INV101884"/>
    <x v="239"/>
    <s v="CUST0492"/>
    <s v="Jagan Devi"/>
    <x v="2"/>
    <s v="PRD100"/>
    <x v="142"/>
    <x v="4"/>
    <x v="42"/>
    <s v="FreshMart Madurai Colony"/>
    <x v="0"/>
    <n v="2169082"/>
    <n v="2.1424731752879792E-4"/>
    <s v="EMP0285"/>
    <s v="Lalitha Murugan"/>
    <s v="Store Manager"/>
    <n v="2"/>
    <n v="290.45"/>
    <n v="20"/>
    <n v="116.18"/>
    <n v="464.72"/>
    <n v="475.78"/>
    <n v="-11.06"/>
    <n v="-2.3799276983990359E-2"/>
    <x v="1"/>
    <x v="1"/>
    <x v="0"/>
    <x v="31"/>
    <x v="1"/>
    <s v="Weekday"/>
  </r>
  <r>
    <s v="INV101887"/>
    <x v="304"/>
    <s v="CUST0138"/>
    <s v="Bhavani Gounder"/>
    <x v="2"/>
    <s v="PRD085"/>
    <x v="117"/>
    <x v="8"/>
    <x v="147"/>
    <s v="FreshMart Delhi Extension"/>
    <x v="2"/>
    <n v="426625"/>
    <n v="2.4657486082625257E-3"/>
    <s v="EMP0272"/>
    <s v="Dhanush Pillai"/>
    <s v="Store Manager"/>
    <n v="3"/>
    <n v="389.61"/>
    <n v="10"/>
    <n v="116.88"/>
    <n v="1051.95"/>
    <n v="1008.21"/>
    <n v="43.74"/>
    <n v="4.1579923000142592E-2"/>
    <x v="1"/>
    <x v="1"/>
    <x v="0"/>
    <x v="622"/>
    <x v="0"/>
    <s v="Weekday"/>
  </r>
  <r>
    <s v="INV101890"/>
    <x v="7"/>
    <s v="CUST0537"/>
    <s v="Ashok Balan"/>
    <x v="1"/>
    <s v="PRD009"/>
    <x v="21"/>
    <x v="9"/>
    <x v="116"/>
    <s v="FreshMart Surat Enclave"/>
    <x v="1"/>
    <n v="1079276"/>
    <n v="1.798474162308807E-3"/>
    <s v="EMP0211"/>
    <s v="Tamil Mudaliar"/>
    <s v="Cashier"/>
    <n v="3"/>
    <n v="661.91"/>
    <n v="15"/>
    <n v="297.86"/>
    <n v="1941.05"/>
    <n v="1196.1600000000001"/>
    <n v="744.89"/>
    <n v="0.38375621442003038"/>
    <x v="1"/>
    <x v="1"/>
    <x v="2"/>
    <x v="150"/>
    <x v="0"/>
    <s v="Weekend"/>
  </r>
  <r>
    <s v="INV101898"/>
    <x v="94"/>
    <s v="CUST0433"/>
    <s v="Uma Nair"/>
    <x v="0"/>
    <s v="PRD092"/>
    <x v="59"/>
    <x v="8"/>
    <x v="15"/>
    <s v="FreshMart Tiruppur Complex"/>
    <x v="0"/>
    <n v="4327607"/>
    <n v="3.3204031696963242E-4"/>
    <s v="EMP0283"/>
    <s v="Suresh Pandian"/>
    <s v="Sales"/>
    <n v="6"/>
    <n v="239.49"/>
    <n v="0"/>
    <n v="0"/>
    <n v="1436.94"/>
    <n v="1154.3399999999999"/>
    <n v="282.60000000000002"/>
    <n v="0.19666791932857322"/>
    <x v="1"/>
    <x v="1"/>
    <x v="1"/>
    <x v="55"/>
    <x v="3"/>
    <s v="Weekday"/>
  </r>
  <r>
    <s v="INV101899"/>
    <x v="104"/>
    <s v="CUST0325"/>
    <s v="Meena Kumar"/>
    <x v="2"/>
    <s v="PRD031"/>
    <x v="90"/>
    <x v="1"/>
    <x v="120"/>
    <s v="FreshMart Mumbai Colony"/>
    <x v="1"/>
    <n v="443076"/>
    <n v="7.7291480468362082E-4"/>
    <s v="EMP0187"/>
    <s v="Yogesh Naidu"/>
    <s v="Billing"/>
    <n v="1"/>
    <n v="342.46"/>
    <n v="0"/>
    <n v="0"/>
    <n v="342.46"/>
    <n v="271.77999999999997"/>
    <n v="70.680000000000007"/>
    <n v="0.20638906733633128"/>
    <x v="1"/>
    <x v="1"/>
    <x v="1"/>
    <x v="283"/>
    <x v="2"/>
    <s v="Weekday"/>
  </r>
  <r>
    <s v="INV101902"/>
    <x v="319"/>
    <s v="CUST0198"/>
    <s v="Meena Pillai"/>
    <x v="1"/>
    <s v="PRD129"/>
    <x v="41"/>
    <x v="7"/>
    <x v="34"/>
    <s v="FreshMart Kochi Circle"/>
    <x v="0"/>
    <n v="4405163"/>
    <n v="3.647311121064079E-4"/>
    <s v="EMP0133"/>
    <s v="Deepak Naicker"/>
    <s v="Sales"/>
    <n v="3"/>
    <n v="490.22"/>
    <n v="5"/>
    <n v="73.53"/>
    <n v="1606.7"/>
    <n v="1120.74"/>
    <n v="485.96"/>
    <n v="0.30245845521877135"/>
    <x v="1"/>
    <x v="1"/>
    <x v="1"/>
    <x v="673"/>
    <x v="0"/>
    <s v="Weekend"/>
  </r>
  <r>
    <s v="INV101903"/>
    <x v="19"/>
    <s v="CUST0477"/>
    <s v="Malathi Gupta"/>
    <x v="0"/>
    <s v="PRD014"/>
    <x v="67"/>
    <x v="0"/>
    <x v="74"/>
    <s v="FreshMart Surat Crossing"/>
    <x v="1"/>
    <n v="5188197"/>
    <n v="7.2237812095415812E-4"/>
    <s v="EMP0145"/>
    <s v="Ilango Reddy"/>
    <s v="Cashier"/>
    <n v="7"/>
    <n v="465.57"/>
    <n v="0"/>
    <n v="0"/>
    <n v="3747.84"/>
    <n v="2461.41"/>
    <n v="1286.43"/>
    <n v="0.34324570952868855"/>
    <x v="1"/>
    <x v="1"/>
    <x v="0"/>
    <x v="71"/>
    <x v="0"/>
    <s v="Weekend"/>
  </r>
  <r>
    <s v="INV101909"/>
    <x v="244"/>
    <s v="CUST0149"/>
    <s v="Vani Rao"/>
    <x v="1"/>
    <s v="PRD087"/>
    <x v="19"/>
    <x v="8"/>
    <x v="70"/>
    <s v="FreshMart Hyderabad Main Road"/>
    <x v="0"/>
    <n v="970105"/>
    <n v="1.2492462156158353E-4"/>
    <s v="EMP0308"/>
    <s v="Thenmozhi Selvam"/>
    <s v="Cashier"/>
    <n v="2"/>
    <n v="71.290000000000006"/>
    <n v="15"/>
    <n v="21.39"/>
    <n v="121.19"/>
    <n v="118.74"/>
    <n v="2.4500000000000002"/>
    <n v="2.0216189454575463E-2"/>
    <x v="1"/>
    <x v="1"/>
    <x v="1"/>
    <x v="327"/>
    <x v="2"/>
    <s v="Weekday"/>
  </r>
  <r>
    <s v="INV101915"/>
    <x v="168"/>
    <s v="CUST0119"/>
    <s v="Nandhini Naidu"/>
    <x v="0"/>
    <s v="PRD148"/>
    <x v="122"/>
    <x v="10"/>
    <x v="116"/>
    <s v="FreshMart Surat Enclave"/>
    <x v="1"/>
    <n v="1079276"/>
    <n v="5.7474640407087713E-4"/>
    <s v="EMP0092"/>
    <s v="Tara Gupta"/>
    <s v="Sales"/>
    <n v="7"/>
    <n v="110.77"/>
    <n v="20"/>
    <n v="155.08000000000001"/>
    <n v="620.30999999999995"/>
    <n v="583.30999999999995"/>
    <n v="37"/>
    <n v="5.9647595557060187E-2"/>
    <x v="1"/>
    <x v="1"/>
    <x v="1"/>
    <x v="521"/>
    <x v="0"/>
    <s v="Weekday"/>
  </r>
  <r>
    <s v="INV101922"/>
    <x v="217"/>
    <s v="CUST0528"/>
    <s v="Divya Balan"/>
    <x v="1"/>
    <s v="PRD121"/>
    <x v="78"/>
    <x v="6"/>
    <x v="2"/>
    <s v="FreshMart Bengaluru Plaza"/>
    <x v="0"/>
    <n v="1059131"/>
    <n v="9.8319282506130023E-4"/>
    <s v="EMP0005"/>
    <s v="Harini Sekar"/>
    <s v="Inventory"/>
    <n v="3"/>
    <n v="317.72000000000003"/>
    <n v="5"/>
    <n v="47.66"/>
    <n v="1041.33"/>
    <n v="814.59"/>
    <n v="226.74"/>
    <n v="0.21774077381809803"/>
    <x v="1"/>
    <x v="1"/>
    <x v="1"/>
    <x v="674"/>
    <x v="2"/>
    <s v="Weekend"/>
  </r>
  <r>
    <s v="INV101926"/>
    <x v="62"/>
    <s v="CUST0107"/>
    <s v="Naveen Sekar"/>
    <x v="2"/>
    <s v="PRD085"/>
    <x v="117"/>
    <x v="8"/>
    <x v="52"/>
    <s v="FreshMart Madurai Arcade"/>
    <x v="0"/>
    <n v="457604"/>
    <n v="2.4967876154928714E-3"/>
    <s v="EMP0137"/>
    <s v="Lokesh Raj"/>
    <s v="Sales"/>
    <n v="3"/>
    <n v="389.61"/>
    <n v="15"/>
    <n v="175.32"/>
    <n v="1142.54"/>
    <n v="1008.21"/>
    <n v="134.33000000000001"/>
    <n v="0.11757137605685579"/>
    <x v="1"/>
    <x v="1"/>
    <x v="1"/>
    <x v="234"/>
    <x v="1"/>
    <s v="Weekend"/>
  </r>
  <r>
    <s v="INV101941"/>
    <x v="245"/>
    <s v="CUST0508"/>
    <s v="Priya Subramaniam"/>
    <x v="1"/>
    <s v="PRD053"/>
    <x v="50"/>
    <x v="5"/>
    <x v="72"/>
    <s v="FreshMart Ahmedabad Heights"/>
    <x v="1"/>
    <n v="442084"/>
    <n v="2.0506510075008369E-3"/>
    <s v="EMP0128"/>
    <s v="Lokesh Naicker"/>
    <s v="Cashier"/>
    <n v="3"/>
    <n v="262.77"/>
    <n v="0"/>
    <n v="0"/>
    <n v="906.56"/>
    <n v="583.91999999999996"/>
    <n v="322.64"/>
    <n v="0.35589481115425342"/>
    <x v="1"/>
    <x v="1"/>
    <x v="1"/>
    <x v="480"/>
    <x v="2"/>
    <s v="Weekend"/>
  </r>
  <r>
    <s v="INV101943"/>
    <x v="16"/>
    <s v="CUST0264"/>
    <s v="Kavya Sharma"/>
    <x v="0"/>
    <s v="PRD011"/>
    <x v="86"/>
    <x v="9"/>
    <x v="99"/>
    <s v="FreshMart Salem Extension"/>
    <x v="0"/>
    <n v="476658"/>
    <n v="2.5946485740300173E-3"/>
    <s v="EMP0012"/>
    <s v="Suresh Nathan"/>
    <s v="Cashier"/>
    <n v="6"/>
    <n v="179.24"/>
    <n v="0"/>
    <n v="0"/>
    <n v="1236.76"/>
    <n v="613.38"/>
    <n v="623.38"/>
    <n v="0.50404282156602731"/>
    <x v="1"/>
    <x v="1"/>
    <x v="1"/>
    <x v="445"/>
    <x v="2"/>
    <s v="Weekend"/>
  </r>
  <r>
    <s v="INV101950"/>
    <x v="35"/>
    <s v="CUST0370"/>
    <s v="Jaya Naicker"/>
    <x v="0"/>
    <s v="PRD032"/>
    <x v="42"/>
    <x v="1"/>
    <x v="66"/>
    <s v="FreshMart Ahmedabad Crossing"/>
    <x v="1"/>
    <n v="2143974"/>
    <n v="1.9844457068975648E-4"/>
    <s v="EMP0269"/>
    <s v="Devi Sharma"/>
    <s v="Billing"/>
    <n v="3"/>
    <n v="141.82"/>
    <n v="0"/>
    <n v="0"/>
    <n v="425.46"/>
    <n v="347.73"/>
    <n v="77.73"/>
    <n v="0.1826963756874912"/>
    <x v="1"/>
    <x v="1"/>
    <x v="1"/>
    <x v="596"/>
    <x v="1"/>
    <s v="Weekday"/>
  </r>
  <r>
    <s v="INV101952"/>
    <x v="45"/>
    <s v="CUST0547"/>
    <s v="Umesh Balan"/>
    <x v="2"/>
    <s v="PRD049"/>
    <x v="126"/>
    <x v="5"/>
    <x v="51"/>
    <s v="FreshMart Nagpur Gardens"/>
    <x v="1"/>
    <n v="4934958"/>
    <n v="1.5275104671610176E-4"/>
    <s v="EMP0076"/>
    <s v="Meena Devi"/>
    <s v="Inventory"/>
    <n v="2"/>
    <n v="418.79"/>
    <n v="10"/>
    <n v="83.76"/>
    <n v="753.82"/>
    <n v="617.88"/>
    <n v="135.94"/>
    <n v="0.18033482794301026"/>
    <x v="1"/>
    <x v="1"/>
    <x v="1"/>
    <x v="266"/>
    <x v="0"/>
    <s v="Weekday"/>
  </r>
  <r>
    <s v="INV101956"/>
    <x v="308"/>
    <s v="CUST0174"/>
    <s v="Yogesh Sharma"/>
    <x v="1"/>
    <s v="PRD098"/>
    <x v="94"/>
    <x v="4"/>
    <x v="22"/>
    <s v="FreshMart Erode Square"/>
    <x v="2"/>
    <n v="2220333"/>
    <n v="8.1807548687516684E-5"/>
    <s v="EMP0140"/>
    <s v="Kavya Sharma"/>
    <s v="Sales"/>
    <n v="2"/>
    <n v="83.13"/>
    <n v="5"/>
    <n v="8.31"/>
    <n v="181.64"/>
    <n v="138.18"/>
    <n v="43.46"/>
    <n v="0.23926447918960583"/>
    <x v="1"/>
    <x v="1"/>
    <x v="1"/>
    <x v="530"/>
    <x v="1"/>
    <s v="Weekend"/>
  </r>
  <r>
    <s v="INV101959"/>
    <x v="167"/>
    <s v="CUST0613"/>
    <s v="Meena Menon"/>
    <x v="0"/>
    <s v="PRD028"/>
    <x v="48"/>
    <x v="1"/>
    <x v="157"/>
    <s v="FreshMart Madurai Point"/>
    <x v="0"/>
    <n v="2213986"/>
    <n v="1.1612584722757958E-3"/>
    <s v="EMP0065"/>
    <s v="Kavya Velan"/>
    <s v="Cashier"/>
    <n v="8"/>
    <n v="401.72"/>
    <n v="20"/>
    <n v="642.75"/>
    <n v="2571.0100000000002"/>
    <n v="2479.84"/>
    <n v="91.17"/>
    <n v="3.5460772225701181E-2"/>
    <x v="1"/>
    <x v="1"/>
    <x v="2"/>
    <x v="639"/>
    <x v="0"/>
    <s v="Weekday"/>
  </r>
  <r>
    <s v="INV101960"/>
    <x v="202"/>
    <s v="CUST0356"/>
    <s v="Janani Chettiar"/>
    <x v="2"/>
    <s v="PRD053"/>
    <x v="50"/>
    <x v="5"/>
    <x v="26"/>
    <s v="FreshMart Chennai Gardens"/>
    <x v="0"/>
    <n v="1922335"/>
    <n v="1.3361354810685963E-4"/>
    <s v="EMP0336"/>
    <s v="Sanjay Sharma"/>
    <s v="Billing"/>
    <n v="1"/>
    <n v="262.77"/>
    <n v="15"/>
    <n v="39.42"/>
    <n v="256.85000000000002"/>
    <n v="194.64"/>
    <n v="62.21"/>
    <n v="0.24220362079034455"/>
    <x v="1"/>
    <x v="1"/>
    <x v="1"/>
    <x v="174"/>
    <x v="3"/>
    <s v="Weekend"/>
  </r>
  <r>
    <s v="INV101968"/>
    <x v="335"/>
    <s v="CUST0275"/>
    <s v="Latha Nathan"/>
    <x v="0"/>
    <s v="PRD017"/>
    <x v="27"/>
    <x v="0"/>
    <x v="10"/>
    <s v="FreshMart Salem Main Road"/>
    <x v="0"/>
    <n v="838760"/>
    <n v="0"/>
    <s v="EMP0033"/>
    <s v="Geetha Subramaniam"/>
    <s v="Sales"/>
    <n v="4"/>
    <n v="522.42999999999995"/>
    <n v="15"/>
    <n v="313.45999999999998"/>
    <m/>
    <n v="1590.76"/>
    <n v="451.94"/>
    <n v="0"/>
    <x v="1"/>
    <x v="1"/>
    <x v="0"/>
    <x v="244"/>
    <x v="2"/>
    <s v="Weekend"/>
  </r>
  <r>
    <s v="INV101972"/>
    <x v="68"/>
    <s v="CUST0062"/>
    <s v="Yazhini Varma"/>
    <x v="2"/>
    <s v="PRD063"/>
    <x v="71"/>
    <x v="11"/>
    <x v="157"/>
    <s v="FreshMart Madurai Point"/>
    <x v="0"/>
    <n v="2213986"/>
    <n v="6.669418867147308E-5"/>
    <s v="EMP0225"/>
    <s v="Banu Achari"/>
    <s v="Sales"/>
    <n v="2"/>
    <n v="73.83"/>
    <n v="0"/>
    <n v="0"/>
    <n v="147.66"/>
    <n v="108.64"/>
    <n v="39.020000000000003"/>
    <n v="0.26425572260598673"/>
    <x v="1"/>
    <x v="1"/>
    <x v="1"/>
    <x v="606"/>
    <x v="1"/>
    <s v="Weekday"/>
  </r>
  <r>
    <s v="INV101982"/>
    <x v="195"/>
    <s v="CUST0249"/>
    <s v="Dhanush Menon"/>
    <x v="2"/>
    <s v="PRD142"/>
    <x v="110"/>
    <x v="10"/>
    <x v="171"/>
    <s v="FreshMart Ahmedabad Square"/>
    <x v="1"/>
    <n v="4200752"/>
    <n v="3.3601364708033227E-4"/>
    <s v="EMP0039"/>
    <s v="Indira Menon"/>
    <s v="Store Manager"/>
    <n v="3"/>
    <n v="522.78"/>
    <n v="10"/>
    <n v="156.83000000000001"/>
    <n v="1411.51"/>
    <n v="1187.6099999999999"/>
    <n v="223.9"/>
    <n v="0.15862445182818399"/>
    <x v="1"/>
    <x v="0"/>
    <x v="1"/>
    <x v="5"/>
    <x v="1"/>
    <s v="Weekday"/>
  </r>
  <r>
    <s v="INV101986"/>
    <x v="49"/>
    <s v="CUST0270"/>
    <s v="Banu Venkataraman"/>
    <x v="0"/>
    <s v="PRD031"/>
    <x v="90"/>
    <x v="1"/>
    <x v="14"/>
    <s v="FreshMart Bengaluru Circle"/>
    <x v="0"/>
    <n v="926537"/>
    <n v="1.644715753391392E-3"/>
    <s v="EMP0263"/>
    <s v="Vani Nair"/>
    <s v="Cashier"/>
    <n v="4"/>
    <n v="389.74"/>
    <n v="15"/>
    <n v="233.84"/>
    <n v="1523.89"/>
    <n v="1087.1199999999999"/>
    <n v="436.77"/>
    <n v="0.28661517563603667"/>
    <x v="1"/>
    <x v="1"/>
    <x v="1"/>
    <x v="618"/>
    <x v="0"/>
    <s v="Weekend"/>
  </r>
  <r>
    <s v="INV101991"/>
    <x v="245"/>
    <s v="CUST0572"/>
    <s v="Chandrasekar Balan"/>
    <x v="0"/>
    <s v="PRD023"/>
    <x v="102"/>
    <x v="0"/>
    <x v="45"/>
    <s v="FreshMart Surat Heights"/>
    <x v="1"/>
    <n v="2120932"/>
    <n v="1.2579799823851025E-3"/>
    <s v="EMP0223"/>
    <s v="Kalpana Varma"/>
    <s v="HR"/>
    <n v="6"/>
    <n v="386.68"/>
    <n v="0"/>
    <n v="0"/>
    <n v="2668.09"/>
    <n v="1596.6"/>
    <n v="1071.49"/>
    <n v="0.4015943989895393"/>
    <x v="1"/>
    <x v="1"/>
    <x v="1"/>
    <x v="585"/>
    <x v="1"/>
    <s v="Weekend"/>
  </r>
  <r>
    <s v="INV101993"/>
    <x v="0"/>
    <s v="CUST0394"/>
    <s v="Sudha Mudaliar"/>
    <x v="0"/>
    <s v="PRD019"/>
    <x v="35"/>
    <x v="0"/>
    <x v="91"/>
    <s v="FreshMart Mysuru Towers"/>
    <x v="0"/>
    <n v="988505"/>
    <n v="2.2257651706364661E-3"/>
    <s v="EMP0288"/>
    <s v="Chitra Selvam"/>
    <s v="Sales"/>
    <n v="4"/>
    <n v="478.3"/>
    <n v="0"/>
    <n v="0"/>
    <n v="2200.1799999999998"/>
    <n v="1520.32"/>
    <n v="679.86"/>
    <n v="0.30900199074621171"/>
    <x v="1"/>
    <x v="1"/>
    <x v="1"/>
    <x v="675"/>
    <x v="0"/>
    <s v="Weekend"/>
  </r>
  <r>
    <s v="INV102000"/>
    <x v="123"/>
    <s v="CUST0109"/>
    <s v="Esha Mudaliar"/>
    <x v="2"/>
    <s v="PRD057"/>
    <x v="5"/>
    <x v="5"/>
    <x v="94"/>
    <s v="FreshMart Surat Colony"/>
    <x v="1"/>
    <n v="2397693"/>
    <n v="2.6524663499455522E-4"/>
    <s v="EMP0200"/>
    <s v="Lalitha Varma"/>
    <s v="Cashier"/>
    <n v="2"/>
    <n v="317.99"/>
    <n v="0"/>
    <n v="0"/>
    <n v="635.98"/>
    <n v="470.1"/>
    <n v="165.88"/>
    <n v="0.26082581213245698"/>
    <x v="1"/>
    <x v="1"/>
    <x v="1"/>
    <x v="245"/>
    <x v="2"/>
    <s v="Weekday"/>
  </r>
  <r>
    <s v="INV102003"/>
    <x v="297"/>
    <s v="CUST0458"/>
    <s v="Prasath Rao"/>
    <x v="2"/>
    <s v="PRD011"/>
    <x v="86"/>
    <x v="9"/>
    <x v="166"/>
    <s v="FreshMart Salem Point"/>
    <x v="0"/>
    <n v="3875742"/>
    <n v="6.9504110438723735E-5"/>
    <s v="EMP0124"/>
    <s v="Vijay Pandian"/>
    <s v="Sales"/>
    <n v="2"/>
    <n v="168.36"/>
    <n v="20"/>
    <n v="67.34"/>
    <n v="269.38"/>
    <n v="204.46"/>
    <n v="64.92"/>
    <n v="0.24099784690771403"/>
    <x v="1"/>
    <x v="1"/>
    <x v="1"/>
    <x v="245"/>
    <x v="2"/>
    <s v="Weekday"/>
  </r>
  <r>
    <s v="INV102010"/>
    <x v="135"/>
    <s v="CUST0073"/>
    <s v="Meena Balan"/>
    <x v="2"/>
    <s v="PRD097"/>
    <x v="7"/>
    <x v="4"/>
    <x v="70"/>
    <s v="FreshMart Hyderabad Main Road"/>
    <x v="0"/>
    <n v="970105"/>
    <n v="8.6755557388117782E-4"/>
    <s v="EMP0308"/>
    <s v="Thenmozhi Selvam"/>
    <s v="Cashier"/>
    <n v="2"/>
    <n v="365.92"/>
    <n v="0"/>
    <n v="0"/>
    <n v="841.62"/>
    <n v="620.76"/>
    <n v="220.86"/>
    <n v="0.26242247094888432"/>
    <x v="1"/>
    <x v="1"/>
    <x v="1"/>
    <x v="386"/>
    <x v="3"/>
    <s v="Weekend"/>
  </r>
  <r>
    <s v="INV102012"/>
    <x v="130"/>
    <s v="CUST0176"/>
    <s v="Usha Velan"/>
    <x v="2"/>
    <s v="PRD086"/>
    <x v="70"/>
    <x v="8"/>
    <x v="101"/>
    <s v="FreshMart Kochi Main Road"/>
    <x v="0"/>
    <n v="1018249"/>
    <n v="1.4776051830151563E-3"/>
    <s v="EMP0055"/>
    <s v="Gopal Kumar"/>
    <s v="Billing"/>
    <n v="4"/>
    <n v="327.08"/>
    <n v="0"/>
    <n v="0"/>
    <n v="1504.57"/>
    <n v="1098.44"/>
    <n v="406.13"/>
    <n v="0.26993094372478516"/>
    <x v="1"/>
    <x v="1"/>
    <x v="1"/>
    <x v="676"/>
    <x v="0"/>
    <s v="Weekend"/>
  </r>
  <r>
    <s v="INV102013"/>
    <x v="72"/>
    <s v="CUST0093"/>
    <s v="Prakash Menon"/>
    <x v="1"/>
    <s v="PRD121"/>
    <x v="78"/>
    <x v="6"/>
    <x v="31"/>
    <s v="FreshMart Nagpur Junction"/>
    <x v="1"/>
    <n v="1048283"/>
    <n v="1.4813366237933839E-3"/>
    <s v="EMP0016"/>
    <s v="Chandran Sekar"/>
    <s v="Store Manager"/>
    <n v="5"/>
    <n v="317.72000000000003"/>
    <n v="15"/>
    <n v="238.29"/>
    <n v="1552.86"/>
    <n v="1357.65"/>
    <n v="195.21"/>
    <n v="0.12570998029442448"/>
    <x v="1"/>
    <x v="1"/>
    <x v="2"/>
    <x v="677"/>
    <x v="0"/>
    <s v="Weekend"/>
  </r>
  <r>
    <s v="INV102026"/>
    <x v="88"/>
    <s v="CUST0398"/>
    <s v="Balamurugan Menon"/>
    <x v="0"/>
    <s v="PRD032"/>
    <x v="42"/>
    <x v="1"/>
    <x v="151"/>
    <s v="FreshMart Chennai Crossing"/>
    <x v="0"/>
    <n v="983603"/>
    <n v="1.036647915876629E-3"/>
    <s v="EMP0127"/>
    <s v="Kannan Mudaliar"/>
    <s v="Sales"/>
    <n v="7"/>
    <n v="161.85"/>
    <n v="10"/>
    <n v="113.3"/>
    <n v="1019.65"/>
    <n v="811.37"/>
    <n v="208.28"/>
    <n v="0.20426616976413475"/>
    <x v="1"/>
    <x v="1"/>
    <x v="1"/>
    <x v="402"/>
    <x v="2"/>
    <s v="Weekday"/>
  </r>
  <r>
    <s v="INV102036"/>
    <x v="77"/>
    <s v="CUST0061"/>
    <s v="Deepa Sekar"/>
    <x v="0"/>
    <s v="PRD058"/>
    <x v="146"/>
    <x v="11"/>
    <x v="65"/>
    <s v="FreshMart Tiruppur Enclave"/>
    <x v="0"/>
    <n v="578838"/>
    <n v="4.465774534498426E-3"/>
    <s v="EMP0281"/>
    <s v="Malathi Iyer"/>
    <s v="Sales"/>
    <n v="7"/>
    <n v="369.28"/>
    <n v="0"/>
    <n v="0"/>
    <n v="2584.96"/>
    <n v="1754.76"/>
    <n v="830.2"/>
    <n v="0.32116551126516468"/>
    <x v="1"/>
    <x v="1"/>
    <x v="0"/>
    <x v="626"/>
    <x v="2"/>
    <s v="Weekday"/>
  </r>
  <r>
    <s v="INV102038"/>
    <x v="136"/>
    <s v="CUST0398"/>
    <s v="Balamurugan Menon"/>
    <x v="0"/>
    <s v="PRD131"/>
    <x v="36"/>
    <x v="7"/>
    <x v="52"/>
    <s v="FreshMart Madurai Arcade"/>
    <x v="0"/>
    <n v="457604"/>
    <n v="1.2601944038950707E-3"/>
    <s v="EMP0098"/>
    <s v="Dhanya Balan"/>
    <s v="Inventory"/>
    <n v="6"/>
    <n v="101.17"/>
    <n v="5"/>
    <n v="30.35"/>
    <n v="576.66999999999996"/>
    <n v="433.74"/>
    <n v="142.93"/>
    <n v="0.24785405864705987"/>
    <x v="1"/>
    <x v="0"/>
    <x v="2"/>
    <x v="473"/>
    <x v="0"/>
    <s v="Weekday"/>
  </r>
  <r>
    <s v="INV102049"/>
    <x v="22"/>
    <s v="CUST0375"/>
    <s v="Yogesh Gounder"/>
    <x v="2"/>
    <s v="PRD020"/>
    <x v="80"/>
    <x v="0"/>
    <x v="97"/>
    <s v="FreshMart Surat Towers"/>
    <x v="1"/>
    <n v="900644"/>
    <n v="5.3763751271312531E-4"/>
    <s v="EMP0028"/>
    <s v="Thiru Krishnan"/>
    <s v="Sales"/>
    <n v="6"/>
    <n v="100.88"/>
    <n v="20"/>
    <n v="121.06"/>
    <n v="484.22"/>
    <n v="516.29999999999995"/>
    <n v="-32.08"/>
    <n v="-6.6250877700218896E-2"/>
    <x v="1"/>
    <x v="1"/>
    <x v="1"/>
    <x v="209"/>
    <x v="0"/>
    <s v="Weekday"/>
  </r>
  <r>
    <s v="INV102059"/>
    <x v="149"/>
    <s v="CUST0409"/>
    <s v="Banu Subramaniam"/>
    <x v="0"/>
    <s v="PRD065"/>
    <x v="125"/>
    <x v="11"/>
    <x v="5"/>
    <s v="FreshMart Salem Crossing"/>
    <x v="0"/>
    <n v="518088"/>
    <n v="1.4221522212442674E-3"/>
    <s v="EMP0210"/>
    <s v="Karthik Venkataraman"/>
    <s v="Sales"/>
    <n v="3"/>
    <n v="307"/>
    <n v="20"/>
    <n v="184.2"/>
    <n v="736.8"/>
    <n v="597.48"/>
    <n v="139.32"/>
    <n v="0.18908794788273617"/>
    <x v="1"/>
    <x v="1"/>
    <x v="1"/>
    <x v="678"/>
    <x v="0"/>
    <s v="Weekday"/>
  </r>
  <r>
    <s v="INV102074"/>
    <x v="302"/>
    <s v="CUST0507"/>
    <s v="Kamala Iyer"/>
    <x v="1"/>
    <s v="PRD108"/>
    <x v="12"/>
    <x v="3"/>
    <x v="123"/>
    <s v="FreshMart Madurai Market"/>
    <x v="0"/>
    <n v="2110688"/>
    <n v="6.537157552418927E-4"/>
    <s v="EMP0280"/>
    <s v="Hema Mudaliar"/>
    <s v="Store Manager"/>
    <n v="5"/>
    <n v="306.62"/>
    <n v="10"/>
    <n v="153.31"/>
    <n v="1379.79"/>
    <n v="1299.6500000000001"/>
    <n v="80.14"/>
    <n v="5.8081302227150508E-2"/>
    <x v="1"/>
    <x v="1"/>
    <x v="1"/>
    <x v="92"/>
    <x v="2"/>
    <s v="Weekday"/>
  </r>
  <r>
    <s v="INV102083"/>
    <x v="159"/>
    <s v="CUST0516"/>
    <s v="Bhuvana Venkataraman"/>
    <x v="0"/>
    <s v="PRD108"/>
    <x v="12"/>
    <x v="3"/>
    <x v="59"/>
    <s v="FreshMart Mysuru Square"/>
    <x v="0"/>
    <n v="4282083"/>
    <n v="4.0769410588258097E-4"/>
    <s v="EMP0064"/>
    <s v="Sanjay Venkataraman"/>
    <s v="Cashier"/>
    <n v="5"/>
    <n v="337.35"/>
    <n v="10"/>
    <n v="168.68"/>
    <n v="1745.78"/>
    <n v="1299.6500000000001"/>
    <n v="446.13"/>
    <n v="0.25554766350857494"/>
    <x v="1"/>
    <x v="1"/>
    <x v="1"/>
    <x v="236"/>
    <x v="0"/>
    <s v="Weekend"/>
  </r>
  <r>
    <s v="INV102090"/>
    <x v="240"/>
    <s v="CUST0465"/>
    <s v="Madhavan Iyer"/>
    <x v="1"/>
    <s v="PRD031"/>
    <x v="90"/>
    <x v="1"/>
    <x v="133"/>
    <s v="FreshMart Coimbatore Circle"/>
    <x v="0"/>
    <n v="2118448"/>
    <n v="2.5865161665521174E-4"/>
    <s v="EMP0198"/>
    <s v="Ovi Chettiar"/>
    <s v="Store Manager"/>
    <n v="2"/>
    <n v="342.46"/>
    <n v="20"/>
    <n v="136.97999999999999"/>
    <n v="547.94000000000005"/>
    <n v="543.55999999999995"/>
    <n v="4.38"/>
    <n v="7.993575938971419E-3"/>
    <x v="1"/>
    <x v="1"/>
    <x v="1"/>
    <x v="634"/>
    <x v="2"/>
    <s v="Weekday"/>
  </r>
  <r>
    <s v="INV102094"/>
    <x v="113"/>
    <s v="CUST0410"/>
    <s v="Revathi Gounder"/>
    <x v="2"/>
    <s v="PRD112"/>
    <x v="16"/>
    <x v="3"/>
    <x v="17"/>
    <s v="FreshMart Coimbatore Heights"/>
    <x v="0"/>
    <n v="5159296"/>
    <n v="2.0199655146748704E-4"/>
    <s v="EMP0143"/>
    <s v="Chitra Prabhu"/>
    <s v="Sales"/>
    <n v="4"/>
    <n v="251.73"/>
    <n v="10"/>
    <n v="100.69"/>
    <n v="1042.1600000000001"/>
    <n v="842.08"/>
    <n v="200.08"/>
    <n v="0.19198587548936824"/>
    <x v="1"/>
    <x v="1"/>
    <x v="1"/>
    <x v="117"/>
    <x v="2"/>
    <s v="Weekend"/>
  </r>
  <r>
    <s v="INV102105"/>
    <x v="52"/>
    <s v="CUST0205"/>
    <s v="Lalitha Nathan"/>
    <x v="0"/>
    <s v="PRD029"/>
    <x v="11"/>
    <x v="1"/>
    <x v="26"/>
    <s v="FreshMart Chennai Gardens"/>
    <x v="0"/>
    <n v="1922335"/>
    <n v="5.5639105566927718E-4"/>
    <s v="EMP0336"/>
    <s v="Sanjay Sharma"/>
    <s v="Billing"/>
    <n v="4"/>
    <n v="334.24"/>
    <n v="20"/>
    <n v="267.39"/>
    <n v="1069.57"/>
    <n v="1044.8800000000001"/>
    <n v="24.69"/>
    <n v="2.3084043120132392E-2"/>
    <x v="1"/>
    <x v="1"/>
    <x v="1"/>
    <x v="610"/>
    <x v="0"/>
    <s v="Weekday"/>
  </r>
  <r>
    <s v="INV102108"/>
    <x v="25"/>
    <s v="CUST0263"/>
    <s v="Deepa Kumar"/>
    <x v="0"/>
    <s v="PRD069"/>
    <x v="141"/>
    <x v="11"/>
    <x v="106"/>
    <s v="FreshMart Bengaluru Nagar"/>
    <x v="0"/>
    <n v="517547"/>
    <n v="5.5593791481739815E-3"/>
    <s v="EMP0211"/>
    <s v="Tamil Mudaliar"/>
    <s v="Cashier"/>
    <n v="6"/>
    <n v="479.54"/>
    <n v="0"/>
    <n v="0"/>
    <n v="2877.24"/>
    <n v="2020.8"/>
    <n v="856.44"/>
    <n v="0.29766025774700761"/>
    <x v="1"/>
    <x v="1"/>
    <x v="1"/>
    <x v="438"/>
    <x v="1"/>
    <s v="Weekday"/>
  </r>
  <r>
    <s v="INV102119"/>
    <x v="1"/>
    <s v="CUST0396"/>
    <s v="Yogesh Raj"/>
    <x v="1"/>
    <s v="PRD142"/>
    <x v="110"/>
    <x v="10"/>
    <x v="105"/>
    <s v="FreshMart Kanpur Gardens"/>
    <x v="2"/>
    <n v="2474333"/>
    <n v="3.5917962537782911E-4"/>
    <s v="EMP0267"/>
    <s v="Ashok Pillai"/>
    <s v="HR"/>
    <n v="2"/>
    <n v="522.78"/>
    <n v="15"/>
    <n v="156.83000000000001"/>
    <n v="888.73"/>
    <n v="791.74"/>
    <n v="96.99"/>
    <n v="0.10913325756979059"/>
    <x v="1"/>
    <x v="1"/>
    <x v="1"/>
    <x v="195"/>
    <x v="2"/>
    <s v="Weekday"/>
  </r>
  <r>
    <s v="INV102124"/>
    <x v="25"/>
    <s v="CUST0246"/>
    <s v="Udhay Varma"/>
    <x v="0"/>
    <s v="PRD089"/>
    <x v="116"/>
    <x v="8"/>
    <x v="60"/>
    <s v="FreshMart Surat Hub"/>
    <x v="1"/>
    <n v="2213249"/>
    <n v="6.6416837870479097E-4"/>
    <s v="EMP0080"/>
    <s v="Charulatha Balan"/>
    <s v="Sales"/>
    <n v="5"/>
    <n v="326.66000000000003"/>
    <n v="10"/>
    <n v="163.33000000000001"/>
    <n v="1469.97"/>
    <n v="1257.0999999999999"/>
    <n v="212.87"/>
    <n v="0.14481247916624149"/>
    <x v="1"/>
    <x v="1"/>
    <x v="1"/>
    <x v="444"/>
    <x v="2"/>
    <s v="Weekday"/>
  </r>
  <r>
    <s v="INV102142"/>
    <x v="248"/>
    <s v="CUST0115"/>
    <s v="Venkat Chettiar"/>
    <x v="1"/>
    <s v="PRD052"/>
    <x v="98"/>
    <x v="5"/>
    <x v="84"/>
    <s v="FreshMart Chennai Central"/>
    <x v="0"/>
    <n v="471467"/>
    <n v="2.7878091149539626E-3"/>
    <s v="EMP0150"/>
    <s v="Dhanya Iyer"/>
    <s v="Operations"/>
    <n v="4"/>
    <n v="328.59"/>
    <n v="0"/>
    <n v="0"/>
    <n v="1314.36"/>
    <n v="1021.96"/>
    <n v="292.39999999999998"/>
    <n v="0.22246568672205483"/>
    <x v="1"/>
    <x v="0"/>
    <x v="1"/>
    <x v="593"/>
    <x v="1"/>
    <s v="Weekday"/>
  </r>
  <r>
    <s v="INV102144"/>
    <x v="71"/>
    <s v="CUST0663"/>
    <s v="Elango Raj"/>
    <x v="1"/>
    <s v="PRD097"/>
    <x v="7"/>
    <x v="4"/>
    <x v="121"/>
    <s v="FreshMart Erode Crossing"/>
    <x v="0"/>
    <n v="794126"/>
    <n v="1.5896973528130298E-3"/>
    <s v="EMP0274"/>
    <s v="Uma Subramaniam"/>
    <s v="Sales"/>
    <n v="3"/>
    <n v="365.92"/>
    <n v="0"/>
    <n v="0"/>
    <n v="1262.42"/>
    <n v="931.14"/>
    <n v="331.28"/>
    <n v="0.26241662838041219"/>
    <x v="1"/>
    <x v="1"/>
    <x v="1"/>
    <x v="679"/>
    <x v="2"/>
    <s v="Weekend"/>
  </r>
  <r>
    <s v="INV102146"/>
    <x v="353"/>
    <s v="CUST0084"/>
    <s v="Pandi Gupta"/>
    <x v="1"/>
    <s v="PRD071"/>
    <x v="76"/>
    <x v="2"/>
    <x v="53"/>
    <s v="FreshMart Tiruppur Towers"/>
    <x v="0"/>
    <n v="496445"/>
    <n v="1.8281984912729509E-4"/>
    <s v="EMP0296"/>
    <s v="Vani Venkataraman"/>
    <s v="Billing"/>
    <n v="2"/>
    <n v="53.39"/>
    <n v="15"/>
    <n v="16.02"/>
    <n v="90.76"/>
    <n v="86.02"/>
    <n v="4.74"/>
    <n v="5.2225650066108416E-2"/>
    <x v="1"/>
    <x v="1"/>
    <x v="0"/>
    <x v="485"/>
    <x v="0"/>
    <s v="Weekday"/>
  </r>
  <r>
    <s v="INV102148"/>
    <x v="5"/>
    <s v="CUST0030"/>
    <s v="Revathi Pillai"/>
    <x v="1"/>
    <s v="PRD097"/>
    <x v="7"/>
    <x v="4"/>
    <x v="43"/>
    <s v="FreshMart Tiruppur Square"/>
    <x v="0"/>
    <n v="890380"/>
    <n v="2.0086142995125677E-3"/>
    <s v="EMP0245"/>
    <s v="Ashok Nathan"/>
    <s v="Inventory"/>
    <n v="5"/>
    <n v="365.92"/>
    <n v="15"/>
    <n v="274.44"/>
    <n v="1788.43"/>
    <n v="1551.9"/>
    <n v="236.53"/>
    <n v="0.13225566558378019"/>
    <x v="1"/>
    <x v="1"/>
    <x v="2"/>
    <x v="680"/>
    <x v="0"/>
    <s v="Weekend"/>
  </r>
  <r>
    <s v="INV102155"/>
    <x v="118"/>
    <s v="CUST0576"/>
    <s v="Vasanthi Chandran"/>
    <x v="0"/>
    <s v="PRD028"/>
    <x v="48"/>
    <x v="1"/>
    <x v="150"/>
    <s v="FreshMart Delhi Crossing"/>
    <x v="2"/>
    <n v="5288856"/>
    <n v="3.6924053141170794E-4"/>
    <s v="EMP0133"/>
    <s v="Deepak Naicker"/>
    <s v="Sales"/>
    <n v="5"/>
    <n v="433.97"/>
    <n v="10"/>
    <n v="216.99"/>
    <n v="1952.86"/>
    <n v="1549.9"/>
    <n v="402.96"/>
    <n v="0.20634351668834428"/>
    <x v="1"/>
    <x v="1"/>
    <x v="1"/>
    <x v="518"/>
    <x v="2"/>
    <s v="Weekday"/>
  </r>
  <r>
    <s v="INV102163"/>
    <x v="208"/>
    <s v="CUST0308"/>
    <s v="Deepa Nathan"/>
    <x v="0"/>
    <s v="PRD045"/>
    <x v="139"/>
    <x v="12"/>
    <x v="150"/>
    <s v="FreshMart Delhi Crossing"/>
    <x v="2"/>
    <n v="5288856"/>
    <n v="7.8623808248891625E-5"/>
    <s v="EMP0107"/>
    <s v="Sangeetha Devi"/>
    <s v="Sales"/>
    <n v="6"/>
    <n v="70.900000000000006"/>
    <n v="15"/>
    <n v="63.81"/>
    <n v="415.83"/>
    <n v="347.34"/>
    <n v="68.489999999999995"/>
    <n v="0.16470673111608108"/>
    <x v="1"/>
    <x v="1"/>
    <x v="1"/>
    <x v="296"/>
    <x v="0"/>
    <s v="Weekend"/>
  </r>
  <r>
    <s v="INV102170"/>
    <x v="226"/>
    <s v="CUST0495"/>
    <s v="Bhuvana Pillai"/>
    <x v="0"/>
    <s v="PRD117"/>
    <x v="82"/>
    <x v="6"/>
    <x v="141"/>
    <s v="FreshMart Chandigarh Hub"/>
    <x v="2"/>
    <n v="4533328"/>
    <n v="3.0853712769073847E-4"/>
    <s v="EMP0343"/>
    <s v="Kishore Velan"/>
    <s v="Inventory"/>
    <n v="5"/>
    <n v="279.74"/>
    <n v="0"/>
    <n v="0"/>
    <n v="1398.7"/>
    <n v="1207.2"/>
    <n v="191.5"/>
    <n v="0.13691284764424108"/>
    <x v="1"/>
    <x v="1"/>
    <x v="1"/>
    <x v="582"/>
    <x v="0"/>
    <s v="Weekday"/>
  </r>
  <r>
    <s v="INV102178"/>
    <x v="343"/>
    <s v="CUST0008"/>
    <s v="Eswari Raj"/>
    <x v="1"/>
    <s v="PRD132"/>
    <x v="58"/>
    <x v="7"/>
    <x v="102"/>
    <s v="FreshMart Chandigarh Plaza"/>
    <x v="2"/>
    <n v="5078512"/>
    <n v="1.3853664222906236E-4"/>
    <s v="EMP0101"/>
    <s v="Hariharan Chandran"/>
    <s v="Operations"/>
    <n v="2"/>
    <n v="351.78"/>
    <n v="0"/>
    <n v="0"/>
    <n v="703.56"/>
    <n v="507.66"/>
    <n v="195.9"/>
    <n v="0.27844107112399796"/>
    <x v="1"/>
    <x v="1"/>
    <x v="1"/>
    <x v="527"/>
    <x v="0"/>
    <s v="Weekday"/>
  </r>
  <r>
    <s v="INV102183"/>
    <x v="137"/>
    <s v="CUST0106"/>
    <s v="Sangeetha Sekar"/>
    <x v="0"/>
    <s v="PRD060"/>
    <x v="114"/>
    <x v="11"/>
    <x v="138"/>
    <s v="FreshMart Kochi Gardens"/>
    <x v="0"/>
    <n v="433204"/>
    <n v="5.4514732089269724E-4"/>
    <s v="EMP0030"/>
    <s v="Hariharan Rao"/>
    <s v="Cashier"/>
    <n v="3"/>
    <n v="78.72"/>
    <n v="0"/>
    <n v="0"/>
    <n v="236.16"/>
    <n v="162.75"/>
    <n v="73.41"/>
    <n v="0.31084857723577236"/>
    <x v="1"/>
    <x v="1"/>
    <x v="2"/>
    <x v="681"/>
    <x v="2"/>
    <s v="Weekday"/>
  </r>
  <r>
    <s v="INV102187"/>
    <x v="250"/>
    <s v="CUST0179"/>
    <s v="Chitra Mudaliar"/>
    <x v="0"/>
    <s v="PRD139"/>
    <x v="96"/>
    <x v="10"/>
    <x v="120"/>
    <s v="FreshMart Mumbai Colony"/>
    <x v="1"/>
    <n v="443076"/>
    <n v="1.0175680921557476E-3"/>
    <s v="EMP0187"/>
    <s v="Yogesh Naidu"/>
    <s v="Billing"/>
    <n v="6"/>
    <n v="93.93"/>
    <n v="20"/>
    <n v="112.72"/>
    <n v="450.86"/>
    <n v="424.2"/>
    <n v="26.66"/>
    <n v="5.9131437696846027E-2"/>
    <x v="1"/>
    <x v="1"/>
    <x v="2"/>
    <x v="35"/>
    <x v="0"/>
    <s v="Weekday"/>
  </r>
  <r>
    <s v="INV102199"/>
    <x v="17"/>
    <s v="CUST0086"/>
    <s v="Anjali Prabhu"/>
    <x v="1"/>
    <s v="PRD029"/>
    <x v="11"/>
    <x v="1"/>
    <x v="30"/>
    <s v="FreshMart Mumbai Square"/>
    <x v="1"/>
    <n v="480418"/>
    <n v="5.540591734697701E-4"/>
    <s v="EMP0171"/>
    <s v="Ashok Nair"/>
    <s v="Cashier"/>
    <n v="1"/>
    <n v="332.73"/>
    <n v="20"/>
    <n v="66.55"/>
    <n v="266.18"/>
    <n v="261.22000000000003"/>
    <n v="4.96"/>
    <n v="1.8634007062889774E-2"/>
    <x v="1"/>
    <x v="1"/>
    <x v="1"/>
    <x v="682"/>
    <x v="0"/>
    <s v="Weekday"/>
  </r>
  <r>
    <s v="INV102205"/>
    <x v="112"/>
    <s v="CUST0074"/>
    <s v="Vijay Krishnan"/>
    <x v="2"/>
    <s v="PRD006"/>
    <x v="30"/>
    <x v="9"/>
    <x v="142"/>
    <s v="FreshMart Tiruppur Circle"/>
    <x v="0"/>
    <n v="924804"/>
    <n v="8.5444050847530942E-4"/>
    <s v="EMP0059"/>
    <s v="Ezhil Rao"/>
    <s v="Billing"/>
    <n v="2"/>
    <n v="343.56"/>
    <n v="0"/>
    <n v="0"/>
    <n v="790.19"/>
    <n v="432.64"/>
    <n v="357.55"/>
    <n v="0.45248611093534463"/>
    <x v="1"/>
    <x v="1"/>
    <x v="1"/>
    <x v="495"/>
    <x v="0"/>
    <s v="Weekend"/>
  </r>
  <r>
    <s v="INV102212"/>
    <x v="262"/>
    <s v="CUST0246"/>
    <s v="Udhay Varma"/>
    <x v="0"/>
    <s v="PRD086"/>
    <x v="70"/>
    <x v="8"/>
    <x v="166"/>
    <s v="FreshMart Salem Point"/>
    <x v="0"/>
    <n v="3875742"/>
    <n v="3.2033866031330255E-4"/>
    <s v="EMP0124"/>
    <s v="Vijay Pandian"/>
    <s v="Sales"/>
    <n v="0"/>
    <n v="359.87"/>
    <n v="0"/>
    <n v="0"/>
    <n v="1241.55"/>
    <n v="823.83"/>
    <n v="417.72"/>
    <n v="0.33645040473601551"/>
    <x v="1"/>
    <x v="1"/>
    <x v="2"/>
    <x v="683"/>
    <x v="2"/>
    <s v="Weekend"/>
  </r>
  <r>
    <s v="INV102224"/>
    <x v="16"/>
    <s v="CUST0573"/>
    <s v="Padma Varma"/>
    <x v="2"/>
    <s v="PRD034"/>
    <x v="84"/>
    <x v="1"/>
    <x v="70"/>
    <s v="FreshMart Hyderabad Main Road"/>
    <x v="0"/>
    <n v="970105"/>
    <n v="0"/>
    <s v="EMP0308"/>
    <s v="Thenmozhi Selvam"/>
    <s v="Cashier"/>
    <n v="6"/>
    <n v="128.81"/>
    <n v="0"/>
    <n v="0"/>
    <m/>
    <n v="584.1"/>
    <n v="304.69"/>
    <n v="0"/>
    <x v="1"/>
    <x v="1"/>
    <x v="1"/>
    <x v="461"/>
    <x v="2"/>
    <s v="Weekend"/>
  </r>
  <r>
    <s v="INV102228"/>
    <x v="151"/>
    <s v="CUST0227"/>
    <s v="Missing Customer Name"/>
    <x v="1"/>
    <s v="PRD119"/>
    <x v="8"/>
    <x v="6"/>
    <x v="101"/>
    <s v="FreshMart Kochi Main Road"/>
    <x v="0"/>
    <n v="1018249"/>
    <n v="4.7744706844789442E-4"/>
    <s v="EMP0252"/>
    <s v="Deepak Iyer"/>
    <s v="Sales"/>
    <n v="2"/>
    <n v="234.86"/>
    <n v="10"/>
    <n v="46.97"/>
    <n v="486.16"/>
    <n v="426.46"/>
    <n v="59.7"/>
    <n v="0.12279907849267731"/>
    <x v="1"/>
    <x v="1"/>
    <x v="0"/>
    <x v="636"/>
    <x v="1"/>
    <s v="Weekend"/>
  </r>
  <r>
    <s v="INV102230"/>
    <x v="11"/>
    <s v="CUST0056"/>
    <s v="Nithya Prabhu"/>
    <x v="1"/>
    <s v="PRD069"/>
    <x v="141"/>
    <x v="11"/>
    <x v="28"/>
    <s v="FreshMart Bengaluru Square"/>
    <x v="0"/>
    <n v="2183318"/>
    <n v="6.1213254322091426E-4"/>
    <s v="EMP0152"/>
    <s v="Thiru Varma"/>
    <s v="Store Manager"/>
    <n v="3"/>
    <n v="468.94"/>
    <n v="5"/>
    <n v="70.34"/>
    <n v="1336.48"/>
    <n v="1010.4"/>
    <n v="326.08"/>
    <n v="0.24398419729438522"/>
    <x v="1"/>
    <x v="1"/>
    <x v="1"/>
    <x v="416"/>
    <x v="2"/>
    <s v="Weekday"/>
  </r>
  <r>
    <s v="INV102233"/>
    <x v="280"/>
    <s v="CUST0574"/>
    <s v="Dhanush Nathan"/>
    <x v="2"/>
    <s v="PRD035"/>
    <x v="29"/>
    <x v="1"/>
    <x v="44"/>
    <s v="FreshMart Tiruppur Plaza"/>
    <x v="0"/>
    <n v="4650212"/>
    <n v="3.4638205742017783E-4"/>
    <s v="EMP0218"/>
    <s v="Missing Employee Name"/>
    <s v="Sales"/>
    <n v="4"/>
    <n v="503.36"/>
    <n v="20"/>
    <n v="402.69"/>
    <n v="1610.75"/>
    <n v="1559.2"/>
    <n v="51.55"/>
    <n v="3.2003724972838737E-2"/>
    <x v="1"/>
    <x v="1"/>
    <x v="1"/>
    <x v="189"/>
    <x v="2"/>
    <s v="Weekday"/>
  </r>
  <r>
    <s v="INV102236"/>
    <x v="112"/>
    <s v="CUST0398"/>
    <s v="Balamurugan Menon"/>
    <x v="0"/>
    <s v="PRD133"/>
    <x v="14"/>
    <x v="7"/>
    <x v="87"/>
    <s v="FreshMart Ahmedabad Hub"/>
    <x v="1"/>
    <n v="817396"/>
    <n v="5.570616934753779E-4"/>
    <s v="EMP0042"/>
    <s v="Nirmala Venkataraman"/>
    <s v="Sales"/>
    <n v="6"/>
    <n v="82.49"/>
    <n v="20"/>
    <n v="98.99"/>
    <n v="455.34"/>
    <n v="373.5"/>
    <n v="81.84"/>
    <n v="0.17973382527342208"/>
    <x v="1"/>
    <x v="1"/>
    <x v="2"/>
    <x v="119"/>
    <x v="0"/>
    <s v="Weekend"/>
  </r>
  <r>
    <s v="INV102240"/>
    <x v="270"/>
    <s v="CUST0214"/>
    <s v="Thenmozhi Reddy"/>
    <x v="2"/>
    <s v="PRD026"/>
    <x v="99"/>
    <x v="1"/>
    <x v="22"/>
    <s v="FreshMart Erode Square"/>
    <x v="2"/>
    <n v="2220333"/>
    <n v="4.4546020799582765E-4"/>
    <s v="EMP0314"/>
    <s v="Naveen Naidu"/>
    <s v="Cashier"/>
    <n v="3"/>
    <n v="329.69"/>
    <n v="0"/>
    <n v="0"/>
    <n v="989.07"/>
    <n v="741.75"/>
    <n v="247.32"/>
    <n v="0.25005308016621675"/>
    <x v="1"/>
    <x v="1"/>
    <x v="2"/>
    <x v="661"/>
    <x v="0"/>
    <s v="Weekday"/>
  </r>
  <r>
    <s v="INV102242"/>
    <x v="117"/>
    <s v="CUST0066"/>
    <s v="Bhavani Sharma"/>
    <x v="1"/>
    <s v="PRD080"/>
    <x v="106"/>
    <x v="2"/>
    <x v="92"/>
    <s v="FreshMart Erode Central"/>
    <x v="0"/>
    <n v="983222"/>
    <n v="1.0655782722518415E-3"/>
    <s v="EMP0312"/>
    <s v="Vasanthi Chettiar"/>
    <s v="Sales"/>
    <n v="4"/>
    <n v="275.70999999999998"/>
    <n v="5"/>
    <n v="55.14"/>
    <n v="1047.7"/>
    <n v="825.2"/>
    <n v="222.5"/>
    <n v="0.2123699532308867"/>
    <x v="1"/>
    <x v="1"/>
    <x v="2"/>
    <x v="51"/>
    <x v="0"/>
    <s v="Weekday"/>
  </r>
  <r>
    <s v="INV102252"/>
    <x v="322"/>
    <s v="CUST0327"/>
    <s v="Lakshmi Rao"/>
    <x v="2"/>
    <s v="PRD001"/>
    <x v="92"/>
    <x v="9"/>
    <x v="86"/>
    <s v="FreshMart Chennai Junction"/>
    <x v="0"/>
    <n v="544019"/>
    <n v="1.2671983882915855E-3"/>
    <s v="EMP0142"/>
    <s v="Sathish Subramaniam"/>
    <s v="Billing"/>
    <n v="2"/>
    <n v="299.73"/>
    <n v="0"/>
    <n v="0"/>
    <n v="689.38"/>
    <n v="369.48"/>
    <n v="319.89999999999998"/>
    <n v="0.46404015202065624"/>
    <x v="1"/>
    <x v="1"/>
    <x v="1"/>
    <x v="150"/>
    <x v="0"/>
    <s v="Weekend"/>
  </r>
  <r>
    <s v="INV102263"/>
    <x v="354"/>
    <s v="CUST0605"/>
    <s v="Arun Iyer"/>
    <x v="0"/>
    <s v="PRD109"/>
    <x v="93"/>
    <x v="3"/>
    <x v="3"/>
    <s v="FreshMart Lucknow Heights"/>
    <x v="2"/>
    <n v="5193529"/>
    <n v="1.2596444537038304E-4"/>
    <s v="EMP0165"/>
    <s v="Aishwarya Nathan"/>
    <s v="Sales"/>
    <n v="4"/>
    <n v="163.55000000000001"/>
    <n v="0"/>
    <n v="0"/>
    <n v="654.20000000000005"/>
    <n v="551.79999999999995"/>
    <n v="102.4"/>
    <n v="0.15652705594619382"/>
    <x v="1"/>
    <x v="1"/>
    <x v="2"/>
    <x v="340"/>
    <x v="2"/>
    <s v="Weekday"/>
  </r>
  <r>
    <s v="INV102267"/>
    <x v="355"/>
    <s v="CUST0048"/>
    <s v="Chandran Gupta"/>
    <x v="1"/>
    <s v="PRD065"/>
    <x v="125"/>
    <x v="11"/>
    <x v="133"/>
    <s v="FreshMart Coimbatore Circle"/>
    <x v="0"/>
    <n v="2118448"/>
    <n v="1.2440711313187769E-4"/>
    <s v="EMP0282"/>
    <s v="Gokul Nathan"/>
    <s v="Sales"/>
    <n v="1"/>
    <n v="277.42"/>
    <n v="5"/>
    <n v="13.87"/>
    <n v="263.55"/>
    <n v="199.16"/>
    <n v="64.39"/>
    <n v="0.24431796623031682"/>
    <x v="1"/>
    <x v="1"/>
    <x v="1"/>
    <x v="684"/>
    <x v="1"/>
    <s v="Weekday"/>
  </r>
  <r>
    <s v="INV102268"/>
    <x v="298"/>
    <s v="CUST0338"/>
    <s v="Mala Pillai"/>
    <x v="2"/>
    <s v="PRD025"/>
    <x v="1"/>
    <x v="1"/>
    <x v="140"/>
    <s v="FreshMart Salem Circle"/>
    <x v="0"/>
    <n v="4219703"/>
    <n v="2.4539167803989997E-4"/>
    <s v="EMP0086"/>
    <s v="Charulatha Murugan"/>
    <s v="Sales"/>
    <n v="3"/>
    <n v="383.51"/>
    <n v="10"/>
    <n v="115.05"/>
    <n v="1035.48"/>
    <n v="857.7"/>
    <n v="-92.6"/>
    <n v="-8.9427125584270087E-2"/>
    <x v="1"/>
    <x v="1"/>
    <x v="1"/>
    <x v="488"/>
    <x v="1"/>
    <s v="Weekday"/>
  </r>
  <r>
    <s v="INV102272"/>
    <x v="164"/>
    <s v="CUST0096"/>
    <s v="Hariharan Gounder"/>
    <x v="0"/>
    <s v="PRD056"/>
    <x v="54"/>
    <x v="5"/>
    <x v="154"/>
    <s v="FreshMart Ahmedabad Nagar"/>
    <x v="1"/>
    <n v="2326014"/>
    <n v="1.0207935119908994E-3"/>
    <s v="EMP0110"/>
    <s v="Nandhini Chandran"/>
    <s v="Cashier"/>
    <n v="7"/>
    <n v="357.05"/>
    <n v="5"/>
    <n v="124.97"/>
    <n v="2374.38"/>
    <n v="1669.01"/>
    <n v="705.37"/>
    <n v="0.29707544706407568"/>
    <x v="1"/>
    <x v="1"/>
    <x v="2"/>
    <x v="397"/>
    <x v="1"/>
    <s v="Weekday"/>
  </r>
  <r>
    <s v="INV102285"/>
    <x v="286"/>
    <s v="CUST0018"/>
    <s v="Kalpana Murugan"/>
    <x v="1"/>
    <s v="PRD105"/>
    <x v="68"/>
    <x v="3"/>
    <x v="129"/>
    <s v="FreshMart Kanpur Colony"/>
    <x v="2"/>
    <n v="4727024"/>
    <n v="5.5438686158564036E-5"/>
    <s v="EMP0048"/>
    <s v="Ovi Venkataraman"/>
    <s v="Cashier"/>
    <n v="2"/>
    <n v="131.03"/>
    <n v="0"/>
    <n v="0"/>
    <n v="262.06"/>
    <n v="234.54"/>
    <n v="27.52"/>
    <n v="0.10501411890406777"/>
    <x v="1"/>
    <x v="1"/>
    <x v="2"/>
    <x v="148"/>
    <x v="2"/>
    <s v="Weekday"/>
  </r>
  <r>
    <s v="INV102315"/>
    <x v="93"/>
    <s v="CUST0412"/>
    <s v="Kalpana Gounder"/>
    <x v="0"/>
    <s v="PRD007"/>
    <x v="131"/>
    <x v="9"/>
    <x v="146"/>
    <s v="FreshMart Pune Complex"/>
    <x v="1"/>
    <n v="540374"/>
    <n v="7.1392776114320823E-3"/>
    <s v="EMP0141"/>
    <s v="Mala Velan"/>
    <s v="Sales"/>
    <n v="7"/>
    <n v="479.24"/>
    <n v="0"/>
    <n v="0"/>
    <n v="3857.88"/>
    <n v="1858.08"/>
    <n v="1999.8"/>
    <n v="0.51836760085850253"/>
    <x v="1"/>
    <x v="1"/>
    <x v="1"/>
    <x v="685"/>
    <x v="1"/>
    <s v="Weekend"/>
  </r>
  <r>
    <s v="INV102319"/>
    <x v="318"/>
    <s v="CUST0396"/>
    <s v="Yogesh Raj"/>
    <x v="1"/>
    <s v="PRD035"/>
    <x v="29"/>
    <x v="1"/>
    <x v="87"/>
    <s v="FreshMart Ahmedabad Hub"/>
    <x v="1"/>
    <n v="817396"/>
    <n v="1.1084590577883913E-3"/>
    <s v="EMP0138"/>
    <s v="Dinesh Velan"/>
    <s v="Cashier"/>
    <n v="2"/>
    <n v="503.36"/>
    <n v="10"/>
    <n v="100.67"/>
    <n v="906.05"/>
    <n v="779.6"/>
    <n v="126.45"/>
    <n v="0.13956183433585345"/>
    <x v="1"/>
    <x v="1"/>
    <x v="1"/>
    <x v="42"/>
    <x v="2"/>
    <s v="Weekday"/>
  </r>
  <r>
    <s v="INV102329"/>
    <x v="66"/>
    <s v="Customer Id Missing"/>
    <s v="Missing"/>
    <x v="0"/>
    <s v="PRD031"/>
    <x v="90"/>
    <x v="1"/>
    <x v="72"/>
    <s v="FreshMart Ahmedabad Heights"/>
    <x v="1"/>
    <n v="442084"/>
    <n v="6.2833307697179727E-3"/>
    <s v="EMP0075"/>
    <s v="Yogesh Velan"/>
    <s v="Billing"/>
    <n v="8"/>
    <n v="385.8"/>
    <n v="10"/>
    <n v="308.64"/>
    <n v="2777.76"/>
    <n v="2174.2399999999998"/>
    <n v="603.52"/>
    <n v="0.21726859051897929"/>
    <x v="1"/>
    <x v="1"/>
    <x v="2"/>
    <x v="686"/>
    <x v="0"/>
    <s v="Weekday"/>
  </r>
  <r>
    <s v="INV102341"/>
    <x v="287"/>
    <s v="CUST0675"/>
    <s v="Anand Chettiar"/>
    <x v="0"/>
    <s v="PRD111"/>
    <x v="3"/>
    <x v="3"/>
    <x v="4"/>
    <s v="FreshMart Hyderabad Towers"/>
    <x v="0"/>
    <n v="1041021"/>
    <n v="6.6949658076061874E-4"/>
    <s v="EMP0056"/>
    <s v="Anjali Balan"/>
    <s v="Sales"/>
    <n v="3"/>
    <n v="232.32"/>
    <n v="0"/>
    <n v="0"/>
    <n v="696.96"/>
    <n v="572.70000000000005"/>
    <n v="124.26"/>
    <n v="0.17828856749311295"/>
    <x v="1"/>
    <x v="1"/>
    <x v="1"/>
    <x v="305"/>
    <x v="2"/>
    <s v="Weekday"/>
  </r>
  <r>
    <s v="INV102349"/>
    <x v="62"/>
    <s v="CUST0523"/>
    <s v="Mala Velan"/>
    <x v="1"/>
    <s v="PRD044"/>
    <x v="113"/>
    <x v="12"/>
    <x v="162"/>
    <s v="FreshMart Lucknow Arcade"/>
    <x v="2"/>
    <n v="2314617"/>
    <n v="3.2541020825475664E-4"/>
    <s v="EMP0291"/>
    <s v="Sathish Nathan"/>
    <s v="HR"/>
    <n v="3"/>
    <n v="229.81"/>
    <n v="5"/>
    <n v="34.47"/>
    <n v="753.2"/>
    <n v="624.66"/>
    <n v="128.54"/>
    <n v="0.17065852363250131"/>
    <x v="1"/>
    <x v="1"/>
    <x v="2"/>
    <x v="687"/>
    <x v="2"/>
    <s v="Weekend"/>
  </r>
  <r>
    <s v="INV102354"/>
    <x v="113"/>
    <s v="CUST0381"/>
    <s v="Ovi Chandran"/>
    <x v="2"/>
    <s v="PRD136"/>
    <x v="45"/>
    <x v="7"/>
    <x v="119"/>
    <s v="FreshMart Lucknow Main Road"/>
    <x v="2"/>
    <n v="520611"/>
    <n v="4.3512334545370729E-4"/>
    <s v="EMP0117"/>
    <s v="Janani Krishnan"/>
    <s v="Billing"/>
    <n v="2"/>
    <n v="123.11"/>
    <n v="20"/>
    <n v="49.24"/>
    <n v="226.53"/>
    <n v="182.36"/>
    <n v="44.17"/>
    <n v="0.19498521167174326"/>
    <x v="1"/>
    <x v="1"/>
    <x v="1"/>
    <x v="447"/>
    <x v="0"/>
    <s v="Weekend"/>
  </r>
  <r>
    <s v="INV102355"/>
    <x v="118"/>
    <s v="CUST0096"/>
    <s v="Hariharan Gounder"/>
    <x v="0"/>
    <s v="PRD104"/>
    <x v="100"/>
    <x v="4"/>
    <x v="146"/>
    <s v="FreshMart Pune Complex"/>
    <x v="1"/>
    <n v="540374"/>
    <n v="3.0264964635604232E-3"/>
    <s v="EMP0141"/>
    <s v="Mala Velan"/>
    <s v="Sales"/>
    <n v="8"/>
    <n v="204.43"/>
    <n v="0"/>
    <n v="0"/>
    <n v="1635.44"/>
    <n v="1227.3599999999999"/>
    <n v="408.08"/>
    <n v="0.24952306412953087"/>
    <x v="1"/>
    <x v="1"/>
    <x v="1"/>
    <x v="688"/>
    <x v="2"/>
    <s v="Weekday"/>
  </r>
  <r>
    <s v="INV102365"/>
    <x v="263"/>
    <s v="CUST0262"/>
    <s v="Udhay Mudaliar"/>
    <x v="1"/>
    <s v="PRD017"/>
    <x v="27"/>
    <x v="0"/>
    <x v="128"/>
    <s v="FreshMart Mumbai Bypass"/>
    <x v="1"/>
    <n v="1021792"/>
    <n v="1.158993219755097E-3"/>
    <s v="EMP0301"/>
    <s v="Kalpana Prabhu"/>
    <s v="Inventory"/>
    <n v="3"/>
    <n v="464.41"/>
    <n v="15"/>
    <n v="208.98"/>
    <n v="1184.25"/>
    <n v="1193.07"/>
    <n v="-8.82"/>
    <n v="-7.4477517416086129E-3"/>
    <x v="1"/>
    <x v="1"/>
    <x v="1"/>
    <x v="261"/>
    <x v="2"/>
    <s v="Weekday"/>
  </r>
  <r>
    <s v="INV102366"/>
    <x v="176"/>
    <s v="CUST0038"/>
    <s v="Jaya Gupta"/>
    <x v="2"/>
    <s v="PRD114"/>
    <x v="37"/>
    <x v="3"/>
    <x v="89"/>
    <s v="FreshMart Salem Bypass"/>
    <x v="0"/>
    <n v="5200952"/>
    <n v="4.1711594338882574E-5"/>
    <s v="EMP0115"/>
    <s v="Vasanth Menon"/>
    <s v="Store Manager"/>
    <n v="1"/>
    <n v="188.64"/>
    <n v="0"/>
    <n v="0"/>
    <n v="216.94"/>
    <n v="158.28"/>
    <n v="58.66"/>
    <n v="0.27039734488798745"/>
    <x v="1"/>
    <x v="1"/>
    <x v="1"/>
    <x v="519"/>
    <x v="2"/>
    <s v="Weekend"/>
  </r>
  <r>
    <s v="INV102374"/>
    <x v="8"/>
    <s v="CUST0090"/>
    <s v="Deepa Chettiar"/>
    <x v="1"/>
    <s v="PRD128"/>
    <x v="105"/>
    <x v="7"/>
    <x v="125"/>
    <s v="FreshMart Erode Hub"/>
    <x v="0"/>
    <n v="2101567"/>
    <n v="4.1551375711552382E-4"/>
    <s v="EMP0295"/>
    <s v="Lakshmi Nair"/>
    <s v="Inventory"/>
    <n v="3"/>
    <n v="253.11"/>
    <n v="0"/>
    <n v="0"/>
    <n v="873.23"/>
    <n v="572.22"/>
    <n v="301.01"/>
    <n v="0.34470872507815808"/>
    <x v="1"/>
    <x v="1"/>
    <x v="2"/>
    <x v="468"/>
    <x v="2"/>
    <s v="Weekend"/>
  </r>
  <r>
    <s v="INV102389"/>
    <x v="78"/>
    <s v="CUST0610"/>
    <s v="Gokul Chettiar"/>
    <x v="0"/>
    <s v="PRD008"/>
    <x v="88"/>
    <x v="9"/>
    <x v="31"/>
    <s v="FreshMart Nagpur Junction"/>
    <x v="1"/>
    <n v="1048283"/>
    <n v="1.2412774031439983E-3"/>
    <s v="EMP0249"/>
    <s v="Radha Murugan"/>
    <s v="Inventory"/>
    <n v="3"/>
    <n v="510.28"/>
    <n v="15"/>
    <n v="229.63"/>
    <n v="1301.21"/>
    <n v="848.64"/>
    <n v="452.57"/>
    <n v="0.34780704113863248"/>
    <x v="1"/>
    <x v="1"/>
    <x v="1"/>
    <x v="244"/>
    <x v="2"/>
    <s v="Weekday"/>
  </r>
  <r>
    <s v="INV102390"/>
    <x v="135"/>
    <s v="CUST0179"/>
    <s v="Chitra Mudaliar"/>
    <x v="0"/>
    <s v="PRD028"/>
    <x v="48"/>
    <x v="1"/>
    <x v="73"/>
    <s v="FreshMart Hyderabad Market"/>
    <x v="0"/>
    <n v="1996693"/>
    <n v="1.4579657463616089E-3"/>
    <s v="EMP0324"/>
    <s v="Devi Raj"/>
    <s v="Inventory"/>
    <n v="6"/>
    <n v="421.9"/>
    <n v="0"/>
    <n v="0"/>
    <n v="2911.11"/>
    <n v="1859.88"/>
    <n v="1051.23"/>
    <n v="0.36110967981285486"/>
    <x v="1"/>
    <x v="1"/>
    <x v="1"/>
    <x v="35"/>
    <x v="0"/>
    <s v="Weekend"/>
  </r>
  <r>
    <s v="INV102397"/>
    <x v="250"/>
    <s v="CUST0409"/>
    <s v="Banu Subramaniam"/>
    <x v="0"/>
    <s v="PRD082"/>
    <x v="25"/>
    <x v="8"/>
    <x v="110"/>
    <s v="FreshMart Madurai Gardens"/>
    <x v="0"/>
    <n v="503493"/>
    <n v="2.0098789854079402E-3"/>
    <s v="EMP0275"/>
    <s v="Tara Kumar"/>
    <s v="Billing"/>
    <n v="4"/>
    <n v="252.99"/>
    <n v="0"/>
    <n v="0"/>
    <n v="1011.96"/>
    <n v="769.64"/>
    <n v="242.32"/>
    <n v="0.23945610498438671"/>
    <x v="1"/>
    <x v="1"/>
    <x v="1"/>
    <x v="82"/>
    <x v="2"/>
    <s v="Weekday"/>
  </r>
  <r>
    <s v="INV102405"/>
    <x v="252"/>
    <s v="CUST0108"/>
    <s v="Tara Rao"/>
    <x v="0"/>
    <s v="PRD061"/>
    <x v="130"/>
    <x v="11"/>
    <x v="57"/>
    <s v="FreshMart Hyderabad Extension"/>
    <x v="0"/>
    <n v="2273658"/>
    <n v="9.2228910416606181E-4"/>
    <s v="EMP0341"/>
    <s v="Indira Chandran"/>
    <s v="Billing"/>
    <n v="5"/>
    <n v="364.69"/>
    <n v="0"/>
    <n v="0"/>
    <n v="2096.9699999999998"/>
    <n v="1108.5999999999999"/>
    <n v="988.37"/>
    <n v="0.47133244633924193"/>
    <x v="1"/>
    <x v="1"/>
    <x v="1"/>
    <x v="314"/>
    <x v="2"/>
    <s v="Weekend"/>
  </r>
  <r>
    <s v="INV102408"/>
    <x v="249"/>
    <s v="CUST0222"/>
    <s v="Balamurugan Varma"/>
    <x v="1"/>
    <s v="PRD017"/>
    <x v="27"/>
    <x v="0"/>
    <x v="142"/>
    <s v="FreshMart Tiruppur Circle"/>
    <x v="0"/>
    <n v="924804"/>
    <n v="4.017391793288091E-4"/>
    <s v="EMP0059"/>
    <s v="Ezhil Rao"/>
    <s v="Billing"/>
    <n v="1"/>
    <n v="464.41"/>
    <n v="20"/>
    <n v="92.88"/>
    <n v="371.53"/>
    <n v="397.69"/>
    <n v="-26.16"/>
    <n v="-7.041154146367723E-2"/>
    <x v="1"/>
    <x v="1"/>
    <x v="2"/>
    <x v="184"/>
    <x v="2"/>
    <s v="Weekday"/>
  </r>
  <r>
    <s v="INV102412"/>
    <x v="112"/>
    <s v="CUST0345"/>
    <s v="Tamil Raj"/>
    <x v="2"/>
    <s v="PRD034"/>
    <x v="84"/>
    <x v="1"/>
    <x v="10"/>
    <s v="FreshMart Salem Main Road"/>
    <x v="0"/>
    <n v="838760"/>
    <n v="6.84653536172445E-4"/>
    <s v="EMP0300"/>
    <s v="Thiru Raj"/>
    <s v="Sales"/>
    <n v="4"/>
    <n v="124.84"/>
    <n v="0"/>
    <n v="0"/>
    <n v="574.26"/>
    <n v="389.4"/>
    <n v="184.86"/>
    <n v="0.321909936265803"/>
    <x v="1"/>
    <x v="1"/>
    <x v="1"/>
    <x v="114"/>
    <x v="3"/>
    <s v="Weekend"/>
  </r>
  <r>
    <s v="INV102419"/>
    <x v="106"/>
    <s v="CUST0045"/>
    <s v="Thenmozhi Pandian"/>
    <x v="0"/>
    <s v="PRD071"/>
    <x v="76"/>
    <x v="2"/>
    <x v="20"/>
    <s v="FreshMart Erode Colony"/>
    <x v="0"/>
    <n v="568216"/>
    <n v="7.2787461106339833E-4"/>
    <s v="EMP0118"/>
    <s v="Banu Nathan"/>
    <s v="Inventory"/>
    <n v="6"/>
    <n v="59.94"/>
    <n v="0"/>
    <n v="0"/>
    <n v="413.59"/>
    <n v="258.06"/>
    <n v="155.53"/>
    <n v="0.37604874392514326"/>
    <x v="1"/>
    <x v="1"/>
    <x v="1"/>
    <x v="184"/>
    <x v="2"/>
    <s v="Weekend"/>
  </r>
  <r>
    <s v="INV102424"/>
    <x v="300"/>
    <s v="CUST0677"/>
    <s v="Kamala Naidu"/>
    <x v="0"/>
    <s v="PRD032"/>
    <x v="42"/>
    <x v="1"/>
    <x v="33"/>
    <s v="FreshMart Mysuru Circle"/>
    <x v="0"/>
    <n v="968457"/>
    <n v="8.9937911543826936E-4"/>
    <s v="EMP0017"/>
    <s v="Ovi Sharma"/>
    <s v="Sales"/>
    <n v="5"/>
    <n v="151.47999999999999"/>
    <n v="0"/>
    <n v="0"/>
    <n v="871.01"/>
    <n v="579.54999999999995"/>
    <n v="291.45999999999998"/>
    <n v="0.33462302384588005"/>
    <x v="1"/>
    <x v="1"/>
    <x v="1"/>
    <x v="267"/>
    <x v="1"/>
    <s v="Weekend"/>
  </r>
  <r>
    <s v="INV102428"/>
    <x v="46"/>
    <s v="CUST0455"/>
    <s v="Nithya Venkataraman"/>
    <x v="0"/>
    <s v="PRD018"/>
    <x v="0"/>
    <x v="0"/>
    <x v="8"/>
    <s v="FreshMart Kochi Plaza"/>
    <x v="0"/>
    <n v="2481146"/>
    <n v="6.6121058575351868E-4"/>
    <s v="EMP0175"/>
    <s v="Dinesh Reddy"/>
    <s v="Sales"/>
    <n v="7"/>
    <n v="239.76"/>
    <n v="15"/>
    <n v="251.75"/>
    <n v="1640.56"/>
    <n v="1338.4"/>
    <n v="302.16000000000003"/>
    <n v="0.18418101136197398"/>
    <x v="1"/>
    <x v="1"/>
    <x v="0"/>
    <x v="508"/>
    <x v="2"/>
    <s v="Weekend"/>
  </r>
  <r>
    <s v="INV102443"/>
    <x v="76"/>
    <s v="CUST0143"/>
    <s v="Charulatha Iyer"/>
    <x v="1"/>
    <s v="PRD099"/>
    <x v="72"/>
    <x v="4"/>
    <x v="160"/>
    <s v="FreshMart Mysuru Bypass"/>
    <x v="0"/>
    <n v="4027644"/>
    <n v="8.464005259650555E-5"/>
    <s v="EMP0224"/>
    <s v="Sathish Sekar"/>
    <s v="Operations"/>
    <n v="1"/>
    <n v="401.06"/>
    <n v="15"/>
    <n v="60.16"/>
    <n v="340.9"/>
    <n v="347.47"/>
    <n v="-6.57"/>
    <n v="-1.92725139337049E-2"/>
    <x v="1"/>
    <x v="1"/>
    <x v="1"/>
    <x v="76"/>
    <x v="2"/>
    <s v="Weekday"/>
  </r>
  <r>
    <s v="INV102446"/>
    <x v="256"/>
    <s v="CUST0200"/>
    <s v="Karthik Achari"/>
    <x v="0"/>
    <s v="PRD008"/>
    <x v="88"/>
    <x v="9"/>
    <x v="101"/>
    <s v="FreshMart Kochi Main Road"/>
    <x v="0"/>
    <n v="1018249"/>
    <n v="1.4923854577809552E-3"/>
    <s v="EMP0070"/>
    <s v="Umesh Subramaniam"/>
    <s v="Sales"/>
    <n v="3"/>
    <n v="506.54"/>
    <n v="0"/>
    <n v="0"/>
    <n v="1519.62"/>
    <n v="848.64"/>
    <n v="670.98"/>
    <n v="0.44154459667548468"/>
    <x v="1"/>
    <x v="1"/>
    <x v="1"/>
    <x v="37"/>
    <x v="0"/>
    <s v="Weekday"/>
  </r>
  <r>
    <s v="INV102456"/>
    <x v="130"/>
    <s v="CUST0421"/>
    <s v="Karthik Devi"/>
    <x v="2"/>
    <s v="PRD058"/>
    <x v="146"/>
    <x v="11"/>
    <x v="52"/>
    <s v="FreshMart Madurai Arcade"/>
    <x v="0"/>
    <n v="457604"/>
    <n v="1.6193040270627004E-3"/>
    <s v="EMP0126"/>
    <s v="Anjali Kumar"/>
    <s v="Sales"/>
    <n v="2"/>
    <n v="339.13"/>
    <n v="5"/>
    <n v="33.909999999999997"/>
    <n v="741"/>
    <n v="501.36"/>
    <n v="239.64"/>
    <n v="0.32340080971659918"/>
    <x v="1"/>
    <x v="1"/>
    <x v="1"/>
    <x v="318"/>
    <x v="2"/>
    <s v="Weekend"/>
  </r>
  <r>
    <s v="INV102474"/>
    <x v="26"/>
    <s v="CUST0498"/>
    <s v="Senthil Raj"/>
    <x v="2"/>
    <s v="PRD023"/>
    <x v="102"/>
    <x v="0"/>
    <x v="31"/>
    <s v="FreshMart Nagpur Junction"/>
    <x v="1"/>
    <n v="1048283"/>
    <n v="3.7548066695730067E-4"/>
    <s v="EMP0131"/>
    <s v="Vani Chandran"/>
    <s v="Inventory"/>
    <n v="1"/>
    <n v="342.27"/>
    <n v="0"/>
    <n v="0"/>
    <n v="393.61"/>
    <n v="266.10000000000002"/>
    <n v="127.51"/>
    <n v="0.32395010289372728"/>
    <x v="1"/>
    <x v="0"/>
    <x v="1"/>
    <x v="689"/>
    <x v="0"/>
    <s v="Weekend"/>
  </r>
  <r>
    <s v="INV102481"/>
    <x v="80"/>
    <s v="CUST0098"/>
    <s v="Bhavani Mudaliar"/>
    <x v="1"/>
    <s v="PRD012"/>
    <x v="61"/>
    <x v="9"/>
    <x v="99"/>
    <s v="FreshMart Salem Extension"/>
    <x v="0"/>
    <n v="476658"/>
    <n v="1.1754759177439588E-3"/>
    <s v="EMP0229"/>
    <s v="Udhay Sekar"/>
    <s v="Sales"/>
    <n v="1"/>
    <n v="541.35"/>
    <n v="10"/>
    <n v="54.13"/>
    <n v="560.29999999999995"/>
    <n v="336.4"/>
    <n v="223.9"/>
    <n v="0.39960735320364094"/>
    <x v="1"/>
    <x v="1"/>
    <x v="0"/>
    <x v="367"/>
    <x v="0"/>
    <s v="Weekend"/>
  </r>
  <r>
    <s v="INV102486"/>
    <x v="158"/>
    <s v="CUST0293"/>
    <s v="Suresh Chandran"/>
    <x v="0"/>
    <s v="PRD082"/>
    <x v="25"/>
    <x v="8"/>
    <x v="108"/>
    <s v="FreshMart Guwahati Extension"/>
    <x v="3"/>
    <n v="4606432"/>
    <n v="3.2243827760835284E-4"/>
    <s v="EMP0195"/>
    <s v="Ovi Menon"/>
    <s v="Sales"/>
    <n v="7"/>
    <n v="235.76"/>
    <n v="10"/>
    <n v="165.03"/>
    <n v="1485.29"/>
    <n v="1346.87"/>
    <n v="138.41999999999999"/>
    <n v="9.3193921725723591E-2"/>
    <x v="1"/>
    <x v="1"/>
    <x v="1"/>
    <x v="162"/>
    <x v="2"/>
    <s v="Weekday"/>
  </r>
  <r>
    <s v="INV102489"/>
    <x v="46"/>
    <s v="CUST0595"/>
    <s v="Lalitha Devi"/>
    <x v="2"/>
    <s v="PRD044"/>
    <x v="113"/>
    <x v="12"/>
    <x v="52"/>
    <s v="FreshMart Madurai Arcade"/>
    <x v="0"/>
    <n v="457604"/>
    <n v="1.1550598333930646E-3"/>
    <s v="EMP0156"/>
    <s v="Malathi Naicker"/>
    <s v="Inventory"/>
    <n v="2"/>
    <n v="229.81"/>
    <n v="0"/>
    <n v="0"/>
    <n v="528.55999999999995"/>
    <n v="416.44"/>
    <n v="112.12"/>
    <n v="0.21212350537308919"/>
    <x v="1"/>
    <x v="1"/>
    <x v="0"/>
    <x v="248"/>
    <x v="1"/>
    <s v="Weekend"/>
  </r>
  <r>
    <s v="INV102497"/>
    <x v="322"/>
    <s v="CUST0080"/>
    <s v="Suresh Naidu"/>
    <x v="1"/>
    <s v="PRD109"/>
    <x v="93"/>
    <x v="3"/>
    <x v="136"/>
    <s v="FreshMart Salem Colony"/>
    <x v="0"/>
    <n v="461555"/>
    <n v="7.0849627888334001E-4"/>
    <s v="EMP0074"/>
    <s v="Indira Varma"/>
    <s v="Sales"/>
    <n v="2"/>
    <n v="157.97999999999999"/>
    <n v="10"/>
    <n v="31.6"/>
    <n v="327.01"/>
    <n v="275.89999999999998"/>
    <n v="51.11"/>
    <n v="0.15629491452860769"/>
    <x v="1"/>
    <x v="1"/>
    <x v="0"/>
    <x v="294"/>
    <x v="3"/>
    <s v="Weekend"/>
  </r>
  <r>
    <s v="INV102498"/>
    <x v="217"/>
    <s v="CUST0415"/>
    <s v="Bharath Devi"/>
    <x v="0"/>
    <s v="PRD033"/>
    <x v="13"/>
    <x v="1"/>
    <x v="98"/>
    <s v="FreshMart Mysuru Plaza"/>
    <x v="0"/>
    <n v="538449"/>
    <n v="1.3585502062405167E-3"/>
    <s v="EMP0104"/>
    <s v="Pandi Nair"/>
    <s v="Inventory"/>
    <n v="3"/>
    <n v="249.45"/>
    <n v="15"/>
    <n v="112.25"/>
    <n v="731.51"/>
    <n v="531.09"/>
    <n v="200.42"/>
    <n v="0.2739812169348334"/>
    <x v="1"/>
    <x v="1"/>
    <x v="1"/>
    <x v="330"/>
    <x v="0"/>
    <s v="Weekend"/>
  </r>
  <r>
    <s v="INV101807"/>
    <x v="64"/>
    <s v="CUST0144"/>
    <s v="Lalitha Chandran"/>
    <x v="0"/>
    <s v="PRD032"/>
    <x v="42"/>
    <x v="1"/>
    <x v="21"/>
    <s v="FreshMart Coimbatore Main Road"/>
    <x v="0"/>
    <n v="456496"/>
    <n v="3.1705425677333427E-3"/>
    <s v="EMP0233"/>
    <s v="Sangeetha Balan"/>
    <s v="Sales"/>
    <n v="8"/>
    <n v="157.32"/>
    <n v="0"/>
    <n v="0"/>
    <n v="1447.34"/>
    <n v="927.28"/>
    <n v="520.05999999999995"/>
    <n v="0.3593212375806652"/>
    <x v="1"/>
    <x v="1"/>
    <x v="1"/>
    <x v="23"/>
    <x v="0"/>
    <s v="Weekend"/>
  </r>
  <r>
    <s v="INV100484"/>
    <x v="14"/>
    <s v="CUST0451"/>
    <s v="Divya Nair"/>
    <x v="1"/>
    <s v="PRD059"/>
    <x v="133"/>
    <x v="11"/>
    <x v="55"/>
    <s v="FreshMart Ahmedabad Gardens"/>
    <x v="1"/>
    <n v="1952402"/>
    <n v="5.9785331094723321E-4"/>
    <s v="EMP0177"/>
    <s v="Raghav Iyer"/>
    <s v="Store Manager"/>
    <n v="2"/>
    <n v="507.5"/>
    <n v="0"/>
    <n v="0"/>
    <n v="1167.25"/>
    <n v="726.58"/>
    <n v="440.67"/>
    <n v="0.37752837866780897"/>
    <x v="1"/>
    <x v="1"/>
    <x v="2"/>
    <x v="690"/>
    <x v="0"/>
    <s v="Weekend"/>
  </r>
  <r>
    <s v="INV100365"/>
    <x v="143"/>
    <s v="CUST0172"/>
    <s v="Devi Gounder"/>
    <x v="1"/>
    <s v="PRD062"/>
    <x v="112"/>
    <x v="11"/>
    <x v="82"/>
    <s v="FreshMart Tiruppur Market"/>
    <x v="0"/>
    <n v="5001334"/>
    <n v="8.9210198718981775E-5"/>
    <s v="EMP0288"/>
    <s v="Chitra Selvam"/>
    <s v="Sales"/>
    <n v="1"/>
    <n v="446.17"/>
    <n v="0"/>
    <n v="0"/>
    <n v="446.17"/>
    <n v="325.61"/>
    <n v="120.56"/>
    <n v="0.27021090615684606"/>
    <x v="2"/>
    <x v="1"/>
    <x v="1"/>
    <x v="156"/>
    <x v="0"/>
    <s v="Weekday"/>
  </r>
  <r>
    <s v="INV100009"/>
    <x v="299"/>
    <s v="CUST0151"/>
    <s v="Gopal Selvam"/>
    <x v="1"/>
    <s v="PRD105"/>
    <x v="68"/>
    <x v="3"/>
    <x v="7"/>
    <s v="FreshMart Hyderabad Crossing"/>
    <x v="0"/>
    <n v="789602"/>
    <n v="9.5417691444550537E-4"/>
    <s v="EMP0350"/>
    <s v="Uma Pandian"/>
    <s v="Cashier"/>
    <n v="5"/>
    <n v="131.03"/>
    <n v="0"/>
    <n v="0"/>
    <n v="753.42"/>
    <n v="586.35"/>
    <n v="167.07"/>
    <n v="0.22174882535637494"/>
    <x v="5"/>
    <x v="1"/>
    <x v="2"/>
    <x v="358"/>
    <x v="2"/>
    <s v="Weekend"/>
  </r>
  <r>
    <s v="INV100010"/>
    <x v="333"/>
    <s v="CUST0041"/>
    <s v="Geetha Iyer"/>
    <x v="1"/>
    <s v="PRD079"/>
    <x v="28"/>
    <x v="2"/>
    <x v="5"/>
    <s v="FreshMart Salem Crossing"/>
    <x v="0"/>
    <n v="518088"/>
    <n v="1.9138254505026173E-3"/>
    <s v="EMP0189"/>
    <s v="Harini Pillai"/>
    <s v="Billing"/>
    <n v="4"/>
    <n v="260.93"/>
    <n v="5"/>
    <n v="52.19"/>
    <n v="991.53"/>
    <n v="776.24"/>
    <n v="215.29"/>
    <n v="0.21712908333585468"/>
    <x v="5"/>
    <x v="1"/>
    <x v="1"/>
    <x v="691"/>
    <x v="0"/>
    <s v="Weekday"/>
  </r>
  <r>
    <s v="INV100011"/>
    <x v="241"/>
    <s v="Customer Id Missing"/>
    <s v="Missing"/>
    <x v="0"/>
    <s v="PRD021"/>
    <x v="15"/>
    <x v="0"/>
    <x v="82"/>
    <s v="FreshMart Tiruppur Market"/>
    <x v="0"/>
    <n v="5001334"/>
    <n v="3.3631027241931852E-5"/>
    <s v="EMP0288"/>
    <s v="Chitra Selvam"/>
    <s v="Sales"/>
    <n v="5"/>
    <n v="42.05"/>
    <n v="20"/>
    <n v="42.05"/>
    <n v="168.2"/>
    <n v="162"/>
    <n v="6.2"/>
    <n v="3.6860879904875153E-2"/>
    <x v="5"/>
    <x v="1"/>
    <x v="1"/>
    <x v="692"/>
    <x v="0"/>
    <s v="Weekday"/>
  </r>
  <r>
    <s v="INV100022"/>
    <x v="39"/>
    <s v="CUST0398"/>
    <s v="Balamurugan Menon"/>
    <x v="0"/>
    <s v="PRD029"/>
    <x v="11"/>
    <x v="1"/>
    <x v="33"/>
    <s v="FreshMart Mysuru Circle"/>
    <x v="0"/>
    <n v="968457"/>
    <n v="2.4862126041734428E-3"/>
    <s v="EMP0017"/>
    <s v="Ovi Sharma"/>
    <s v="Sales"/>
    <n v="7"/>
    <n v="343.97"/>
    <n v="0"/>
    <n v="0"/>
    <n v="2407.79"/>
    <n v="1828.54"/>
    <n v="579.25"/>
    <n v="0.24057330581155334"/>
    <x v="5"/>
    <x v="1"/>
    <x v="2"/>
    <x v="648"/>
    <x v="2"/>
    <s v="Weekday"/>
  </r>
  <r>
    <s v="INV100034"/>
    <x v="330"/>
    <s v="CUST0464"/>
    <s v="Gopal Sharma"/>
    <x v="1"/>
    <s v="PRD005"/>
    <x v="44"/>
    <x v="9"/>
    <x v="140"/>
    <s v="FreshMart Salem Circle"/>
    <x v="0"/>
    <n v="4219703"/>
    <n v="3.7455479686603538E-4"/>
    <s v="EMP0284"/>
    <s v="Naveen Venkataraman"/>
    <s v="Sales"/>
    <n v="5"/>
    <n v="332.74"/>
    <n v="5"/>
    <n v="83.19"/>
    <n v="1580.51"/>
    <n v="1026.3499999999999"/>
    <n v="554.16"/>
    <n v="0.35062100208160657"/>
    <x v="5"/>
    <x v="1"/>
    <x v="1"/>
    <x v="521"/>
    <x v="0"/>
    <s v="Weekday"/>
  </r>
  <r>
    <s v="INV100042"/>
    <x v="322"/>
    <s v="CUST0309"/>
    <s v="Bharath Pillai"/>
    <x v="0"/>
    <s v="PRD025"/>
    <x v="1"/>
    <x v="1"/>
    <x v="140"/>
    <s v="FreshMart Salem Circle"/>
    <x v="0"/>
    <n v="4219703"/>
    <n v="8.1812392957513825E-4"/>
    <s v="EMP0349"/>
    <s v="Jagan Balan"/>
    <s v="Cashier"/>
    <n v="7"/>
    <n v="428.85"/>
    <n v="0"/>
    <n v="0"/>
    <n v="3452.24"/>
    <n v="2001.3"/>
    <n v="1450.94"/>
    <n v="0.42028943526521917"/>
    <x v="5"/>
    <x v="1"/>
    <x v="1"/>
    <x v="128"/>
    <x v="2"/>
    <s v="Weekend"/>
  </r>
  <r>
    <s v="INV100049"/>
    <x v="319"/>
    <s v="CUST0445"/>
    <s v="Anjali Kumar"/>
    <x v="1"/>
    <s v="PRD006"/>
    <x v="30"/>
    <x v="9"/>
    <x v="85"/>
    <s v="FreshMart Mysuru Market"/>
    <x v="0"/>
    <n v="577743"/>
    <n v="1.2309452472812304E-3"/>
    <s v="EMP0061"/>
    <s v="Poornima Devi"/>
    <s v="Billing"/>
    <n v="2"/>
    <n v="343.56"/>
    <n v="10"/>
    <n v="68.709999999999994"/>
    <n v="711.17"/>
    <n v="432.64"/>
    <n v="278.52999999999997"/>
    <n v="0.39165037895299293"/>
    <x v="5"/>
    <x v="1"/>
    <x v="2"/>
    <x v="287"/>
    <x v="1"/>
    <s v="Weekend"/>
  </r>
  <r>
    <s v="INV100052"/>
    <x v="85"/>
    <s v="CUST0179"/>
    <s v="Chitra Mudaliar"/>
    <x v="0"/>
    <s v="PRD147"/>
    <x v="32"/>
    <x v="10"/>
    <x v="21"/>
    <s v="FreshMart Coimbatore Main Road"/>
    <x v="0"/>
    <n v="456496"/>
    <n v="1.4678989520171043E-3"/>
    <s v="EMP0233"/>
    <s v="Sangeetha Balan"/>
    <s v="Sales"/>
    <n v="8"/>
    <n v="76.67"/>
    <n v="5"/>
    <n v="30.67"/>
    <n v="670.09"/>
    <n v="403.44"/>
    <n v="266.64999999999998"/>
    <n v="0.39793162112552039"/>
    <x v="5"/>
    <x v="1"/>
    <x v="2"/>
    <x v="257"/>
    <x v="2"/>
    <s v="Weekend"/>
  </r>
  <r>
    <s v="INV100058"/>
    <x v="189"/>
    <s v="CUST0168"/>
    <s v="Naveen Prabhu"/>
    <x v="0"/>
    <s v="PRD062"/>
    <x v="112"/>
    <x v="11"/>
    <x v="43"/>
    <s v="FreshMart Tiruppur Square"/>
    <x v="0"/>
    <n v="890380"/>
    <n v="2.1622565646128621E-3"/>
    <s v="EMP0245"/>
    <s v="Ashok Nathan"/>
    <s v="Inventory"/>
    <n v="4"/>
    <n v="465.03"/>
    <n v="10"/>
    <n v="186.01"/>
    <n v="1925.23"/>
    <n v="1302.44"/>
    <n v="622.79"/>
    <n v="0.32348862213865354"/>
    <x v="5"/>
    <x v="1"/>
    <x v="1"/>
    <x v="226"/>
    <x v="2"/>
    <s v="Weekend"/>
  </r>
  <r>
    <s v="INV100061"/>
    <x v="71"/>
    <s v="CUST0653"/>
    <s v="Hemalatha Kumar"/>
    <x v="0"/>
    <s v="PRD015"/>
    <x v="55"/>
    <x v="0"/>
    <x v="37"/>
    <s v="FreshMart Hyderabad Enclave"/>
    <x v="0"/>
    <n v="1910418"/>
    <n v="1.2183721049529475E-3"/>
    <s v="EMP0108"/>
    <s v="Padma Menon"/>
    <s v="Cashier"/>
    <n v="4"/>
    <n v="506"/>
    <n v="0"/>
    <n v="0"/>
    <n v="2327.6"/>
    <n v="1547.56"/>
    <n v="780.04"/>
    <n v="0.33512631036260526"/>
    <x v="5"/>
    <x v="1"/>
    <x v="2"/>
    <x v="507"/>
    <x v="0"/>
    <s v="Weekend"/>
  </r>
  <r>
    <s v="INV100062"/>
    <x v="1"/>
    <s v="CUST0481"/>
    <s v="Gayathri Naidu"/>
    <x v="2"/>
    <s v="PRD028"/>
    <x v="48"/>
    <x v="1"/>
    <x v="48"/>
    <s v="FreshMart Nagpur Crossing"/>
    <x v="1"/>
    <n v="2496578"/>
    <n v="3.0451281714410688E-4"/>
    <s v="EMP0070"/>
    <s v="Umesh Subramaniam"/>
    <s v="Sales"/>
    <n v="2"/>
    <n v="380.12"/>
    <n v="0"/>
    <n v="0"/>
    <n v="760.24"/>
    <n v="619.96"/>
    <n v="140.28"/>
    <n v="0.18452067768073241"/>
    <x v="5"/>
    <x v="1"/>
    <x v="1"/>
    <x v="617"/>
    <x v="2"/>
    <s v="Weekday"/>
  </r>
  <r>
    <s v="INV100064"/>
    <x v="290"/>
    <s v="CUST0634"/>
    <s v="Chandrasekar Pandian"/>
    <x v="0"/>
    <s v="PRD014"/>
    <x v="67"/>
    <x v="0"/>
    <x v="63"/>
    <s v="FreshMart Ahmedabad Complex"/>
    <x v="0"/>
    <n v="1058381"/>
    <n v="2.4165210826724969E-3"/>
    <s v="EMP0024"/>
    <s v="Bhavani Kumar"/>
    <s v="Cashier"/>
    <n v="6"/>
    <n v="473.63"/>
    <n v="10"/>
    <n v="284.18"/>
    <n v="2557.6"/>
    <n v="2109.7800000000002"/>
    <n v="447.82"/>
    <n v="0.1750938379730998"/>
    <x v="5"/>
    <x v="1"/>
    <x v="1"/>
    <x v="299"/>
    <x v="3"/>
    <s v="Weekday"/>
  </r>
  <r>
    <s v="INV100067"/>
    <x v="197"/>
    <s v="CUST0468"/>
    <s v="Dinesh Kumar"/>
    <x v="1"/>
    <s v="PRD105"/>
    <x v="68"/>
    <x v="3"/>
    <x v="134"/>
    <s v="FreshMart Mumbai Enclave"/>
    <x v="1"/>
    <n v="529374"/>
    <n v="9.4056376021489543E-4"/>
    <s v="EMP0125"/>
    <s v="Nandhini Chettiar"/>
    <s v="Cashier"/>
    <n v="4"/>
    <n v="131.03"/>
    <n v="5"/>
    <n v="26.21"/>
    <n v="497.91"/>
    <n v="469.08"/>
    <n v="28.83"/>
    <n v="5.7902030487437479E-2"/>
    <x v="5"/>
    <x v="1"/>
    <x v="1"/>
    <x v="235"/>
    <x v="2"/>
    <s v="Weekday"/>
  </r>
  <r>
    <s v="INV100072"/>
    <x v="46"/>
    <s v="CUST0177"/>
    <s v="Chandran Devi"/>
    <x v="1"/>
    <s v="PRD096"/>
    <x v="132"/>
    <x v="4"/>
    <x v="58"/>
    <s v="FreshMart Chennai Complex"/>
    <x v="0"/>
    <n v="2023274"/>
    <n v="3.9795895167930786E-4"/>
    <s v="EMP0174"/>
    <s v="Dhanush Venkataraman"/>
    <s v="Cashier"/>
    <n v="4"/>
    <n v="205.93"/>
    <n v="15"/>
    <n v="123.56"/>
    <n v="805.18"/>
    <n v="680.8"/>
    <n v="124.38"/>
    <n v="0.15447477582652328"/>
    <x v="5"/>
    <x v="1"/>
    <x v="2"/>
    <x v="693"/>
    <x v="2"/>
    <s v="Weekend"/>
  </r>
  <r>
    <s v="INV100076"/>
    <x v="291"/>
    <s v="CUST0284"/>
    <s v="Usha Gounder"/>
    <x v="2"/>
    <s v="PRD143"/>
    <x v="107"/>
    <x v="10"/>
    <x v="142"/>
    <s v="FreshMart Tiruppur Circle"/>
    <x v="0"/>
    <n v="924804"/>
    <n v="3.6394738777081415E-4"/>
    <s v="EMP0059"/>
    <s v="Ezhil Rao"/>
    <s v="Billing"/>
    <n v="2"/>
    <n v="210.36"/>
    <n v="20"/>
    <n v="84.14"/>
    <n v="336.58"/>
    <n v="311.3"/>
    <n v="25.28"/>
    <n v="7.5108443757799043E-2"/>
    <x v="5"/>
    <x v="1"/>
    <x v="1"/>
    <x v="694"/>
    <x v="2"/>
    <s v="Weekday"/>
  </r>
  <r>
    <s v="INV100080"/>
    <x v="248"/>
    <s v="CUST0133"/>
    <s v="Vasanthi Raj"/>
    <x v="1"/>
    <s v="PRD087"/>
    <x v="19"/>
    <x v="8"/>
    <x v="100"/>
    <s v="FreshMart Erode Plaza"/>
    <x v="0"/>
    <n v="584869"/>
    <n v="5.7898435376126957E-4"/>
    <s v="EMP0212"/>
    <s v="Tamil Pandian"/>
    <s v="Billing"/>
    <n v="5"/>
    <n v="71.290000000000006"/>
    <n v="5"/>
    <n v="17.82"/>
    <n v="338.63"/>
    <n v="296.85000000000002"/>
    <n v="41.78"/>
    <n v="0.12337949974898858"/>
    <x v="5"/>
    <x v="0"/>
    <x v="1"/>
    <x v="213"/>
    <x v="2"/>
    <s v="Weekday"/>
  </r>
  <r>
    <s v="INV100088"/>
    <x v="80"/>
    <s v="CUST0380"/>
    <s v="Dinesh Venkataraman"/>
    <x v="1"/>
    <s v="PRD018"/>
    <x v="0"/>
    <x v="0"/>
    <x v="167"/>
    <s v="FreshMart Patna Square"/>
    <x v="3"/>
    <n v="888080"/>
    <n v="1.0239955859832448E-3"/>
    <s v="EMP0043"/>
    <s v="Suresh Reddy"/>
    <s v="Cashier"/>
    <n v="4"/>
    <n v="232.58"/>
    <n v="15"/>
    <n v="139.55000000000001"/>
    <n v="909.39"/>
    <n v="764.8"/>
    <n v="144.59"/>
    <n v="0.15899669008896075"/>
    <x v="5"/>
    <x v="1"/>
    <x v="2"/>
    <x v="589"/>
    <x v="2"/>
    <s v="Weekend"/>
  </r>
  <r>
    <s v="INV100091"/>
    <x v="335"/>
    <s v="CUST0613"/>
    <s v="Meena Menon"/>
    <x v="0"/>
    <s v="PRD110"/>
    <x v="47"/>
    <x v="3"/>
    <x v="126"/>
    <s v="FreshMart Pune Square"/>
    <x v="1"/>
    <n v="563088"/>
    <n v="5.4818784985650555E-3"/>
    <s v="EMP0256"/>
    <s v="Vani Naicker"/>
    <s v="Cashier"/>
    <n v="0"/>
    <n v="335.52"/>
    <n v="0"/>
    <n v="0"/>
    <n v="3086.78"/>
    <n v="2029.6"/>
    <n v="1057.18"/>
    <n v="0.34248634499381231"/>
    <x v="5"/>
    <x v="1"/>
    <x v="1"/>
    <x v="695"/>
    <x v="0"/>
    <s v="Weekend"/>
  </r>
  <r>
    <s v="INV100092"/>
    <x v="99"/>
    <s v="CUST0368"/>
    <s v="Kamala Chettiar"/>
    <x v="1"/>
    <s v="PRD062"/>
    <x v="112"/>
    <x v="11"/>
    <x v="119"/>
    <s v="FreshMart Lucknow Main Road"/>
    <x v="2"/>
    <n v="520611"/>
    <n v="2.5131816269729225E-3"/>
    <s v="EMP0161"/>
    <s v="Lokesh Venkataraman"/>
    <s v="Inventory"/>
    <n v="3"/>
    <n v="446.17"/>
    <n v="15"/>
    <n v="200.78"/>
    <n v="1308.3900000000001"/>
    <n v="976.83"/>
    <n v="331.56"/>
    <n v="0.25341068030174485"/>
    <x v="5"/>
    <x v="1"/>
    <x v="0"/>
    <x v="447"/>
    <x v="0"/>
    <s v="Weekend"/>
  </r>
  <r>
    <s v="INV100093"/>
    <x v="87"/>
    <s v="CUST0505"/>
    <s v="Yazhini Sekar"/>
    <x v="0"/>
    <s v="PRD088"/>
    <x v="138"/>
    <x v="8"/>
    <x v="71"/>
    <s v="FreshMart Nagpur Central"/>
    <x v="1"/>
    <n v="590020"/>
    <n v="4.0241008779363418E-3"/>
    <s v="EMP0344"/>
    <s v="Meena Kumar"/>
    <s v="Sales"/>
    <n v="6"/>
    <n v="465.55"/>
    <n v="15"/>
    <n v="419"/>
    <n v="2374.3000000000002"/>
    <n v="2047.44"/>
    <n v="326.86"/>
    <n v="0.13766583835235649"/>
    <x v="5"/>
    <x v="1"/>
    <x v="1"/>
    <x v="366"/>
    <x v="0"/>
    <s v="Weekday"/>
  </r>
  <r>
    <s v="INV100100"/>
    <x v="299"/>
    <s v="CUST0063"/>
    <s v="Priya Varma"/>
    <x v="0"/>
    <s v="PRD084"/>
    <x v="118"/>
    <x v="8"/>
    <x v="160"/>
    <s v="FreshMart Mysuru Bypass"/>
    <x v="0"/>
    <n v="4027644"/>
    <n v="5.1627700958674599E-4"/>
    <s v="EMP0036"/>
    <s v="Senthil Varma"/>
    <s v="Cashier"/>
    <n v="8"/>
    <n v="226.02"/>
    <n v="0"/>
    <n v="0"/>
    <n v="2079.38"/>
    <n v="1457.36"/>
    <n v="622.02"/>
    <n v="0.299137242831998"/>
    <x v="5"/>
    <x v="1"/>
    <x v="1"/>
    <x v="580"/>
    <x v="1"/>
    <s v="Weekend"/>
  </r>
  <r>
    <s v="INV100106"/>
    <x v="356"/>
    <s v="CUST0129"/>
    <s v="Senthil Menon"/>
    <x v="2"/>
    <s v="PRD049"/>
    <x v="126"/>
    <x v="5"/>
    <x v="61"/>
    <s v="FreshMart Ahmedabad Arcade"/>
    <x v="1"/>
    <n v="2632479"/>
    <n v="5.4089320370646833E-4"/>
    <s v="EMP0146"/>
    <s v="Kishore Chettiar"/>
    <s v="Inventory"/>
    <n v="4"/>
    <n v="418.79"/>
    <n v="15"/>
    <n v="251.27"/>
    <n v="1423.89"/>
    <n v="1235.76"/>
    <n v="188.13"/>
    <n v="0.13212397025051092"/>
    <x v="5"/>
    <x v="1"/>
    <x v="1"/>
    <x v="696"/>
    <x v="0"/>
    <s v="Weekday"/>
  </r>
  <r>
    <s v="INV100109"/>
    <x v="146"/>
    <s v="CUST0405"/>
    <s v="Devi Velan"/>
    <x v="2"/>
    <s v="PRD099"/>
    <x v="72"/>
    <x v="4"/>
    <x v="62"/>
    <s v="FreshMart Lucknow Complex"/>
    <x v="2"/>
    <n v="4410653"/>
    <n v="2.9802163081067587E-4"/>
    <s v="EMP0073"/>
    <s v="Harini Prabhu"/>
    <s v="Sales"/>
    <n v="3"/>
    <n v="401.06"/>
    <n v="5"/>
    <n v="60.16"/>
    <n v="1314.47"/>
    <n v="1042.4100000000001"/>
    <n v="272.06"/>
    <n v="0.20697315267750499"/>
    <x v="5"/>
    <x v="1"/>
    <x v="1"/>
    <x v="633"/>
    <x v="1"/>
    <s v="Weekend"/>
  </r>
  <r>
    <s v="INV100115"/>
    <x v="151"/>
    <s v="CUST0289"/>
    <s v="Mala Naidu"/>
    <x v="1"/>
    <s v="PRD051"/>
    <x v="43"/>
    <x v="5"/>
    <x v="2"/>
    <s v="FreshMart Bengaluru Plaza"/>
    <x v="0"/>
    <n v="1059131"/>
    <n v="5.4625915019010862E-4"/>
    <s v="EMP0005"/>
    <s v="Harini Sekar"/>
    <s v="Inventory"/>
    <n v="4"/>
    <n v="147.97"/>
    <n v="15"/>
    <n v="88.78"/>
    <n v="578.55999999999995"/>
    <n v="451.2"/>
    <n v="127.36"/>
    <n v="0.22013274336283187"/>
    <x v="5"/>
    <x v="0"/>
    <x v="0"/>
    <x v="479"/>
    <x v="2"/>
    <s v="Weekend"/>
  </r>
  <r>
    <s v="INV100117"/>
    <x v="178"/>
    <s v="CUST0369"/>
    <s v="Bharath Gupta"/>
    <x v="2"/>
    <s v="PRD084"/>
    <x v="118"/>
    <x v="8"/>
    <x v="52"/>
    <s v="FreshMart Madurai Arcade"/>
    <x v="0"/>
    <n v="457604"/>
    <n v="1.893536769783481E-3"/>
    <s v="EMP0007"/>
    <s v="Udhay Selvam"/>
    <s v="Billing"/>
    <n v="4"/>
    <n v="221.61"/>
    <n v="15"/>
    <n v="132.97"/>
    <n v="866.49"/>
    <n v="728.68"/>
    <n v="137.81"/>
    <n v="0.15904395896086509"/>
    <x v="5"/>
    <x v="0"/>
    <x v="1"/>
    <x v="401"/>
    <x v="0"/>
    <s v="Weekend"/>
  </r>
  <r>
    <s v="INV100123"/>
    <x v="316"/>
    <s v="CUST0147"/>
    <s v="Hari Rao"/>
    <x v="1"/>
    <s v="PRD127"/>
    <x v="123"/>
    <x v="6"/>
    <x v="147"/>
    <s v="FreshMart Delhi Extension"/>
    <x v="2"/>
    <n v="426625"/>
    <n v="2.3300322297099326E-3"/>
    <s v="EMP0032"/>
    <s v="Kavya Nair"/>
    <s v="Cashier"/>
    <n v="3"/>
    <n v="331.35"/>
    <n v="0"/>
    <n v="0"/>
    <n v="994.05"/>
    <n v="870.99"/>
    <n v="123.06"/>
    <n v="0.12379658970876717"/>
    <x v="5"/>
    <x v="1"/>
    <x v="1"/>
    <x v="494"/>
    <x v="0"/>
    <s v="Weekday"/>
  </r>
  <r>
    <s v="INV100129"/>
    <x v="353"/>
    <s v="CUST0207"/>
    <s v="Sangeetha Selvam"/>
    <x v="2"/>
    <s v="PRD109"/>
    <x v="93"/>
    <x v="3"/>
    <x v="66"/>
    <s v="FreshMart Ahmedabad Crossing"/>
    <x v="1"/>
    <n v="2143974"/>
    <n v="1.9895297237746353E-4"/>
    <s v="EMP0314"/>
    <s v="Naveen Naidu"/>
    <s v="Cashier"/>
    <n v="3"/>
    <n v="157.97999999999999"/>
    <n v="10"/>
    <n v="47.39"/>
    <n v="426.55"/>
    <n v="413.85"/>
    <n v="12.7"/>
    <n v="2.9773766264212867E-2"/>
    <x v="5"/>
    <x v="1"/>
    <x v="1"/>
    <x v="379"/>
    <x v="2"/>
    <s v="Weekday"/>
  </r>
  <r>
    <s v="INV100130"/>
    <x v="57"/>
    <s v="CUST0573"/>
    <s v="Padma Varma"/>
    <x v="2"/>
    <s v="PRD101"/>
    <x v="62"/>
    <x v="4"/>
    <x v="65"/>
    <s v="FreshMart Tiruppur Enclave"/>
    <x v="0"/>
    <n v="578838"/>
    <n v="5.9008565436270595E-3"/>
    <s v="EMP0323"/>
    <s v="Kavya Gupta"/>
    <s v="Sales"/>
    <n v="7"/>
    <n v="499.18"/>
    <n v="15"/>
    <n v="524.14"/>
    <n v="3415.64"/>
    <n v="2710.12"/>
    <n v="705.52"/>
    <n v="0.20655572601328009"/>
    <x v="5"/>
    <x v="1"/>
    <x v="1"/>
    <x v="252"/>
    <x v="0"/>
    <s v="Weekend"/>
  </r>
  <r>
    <s v="INV100132"/>
    <x v="62"/>
    <s v="CUST0655"/>
    <s v="Sangeetha Mudaliar"/>
    <x v="1"/>
    <s v="PRD034"/>
    <x v="84"/>
    <x v="1"/>
    <x v="23"/>
    <s v="FreshMart Ahmedabad Complex"/>
    <x v="1"/>
    <n v="2425092"/>
    <n v="2.3679926369803701E-4"/>
    <s v="EMP0012"/>
    <s v="Suresh Nathan"/>
    <s v="Cashier"/>
    <n v="4"/>
    <n v="124.84"/>
    <n v="0"/>
    <n v="0"/>
    <n v="574.26"/>
    <n v="389.4"/>
    <n v="184.86"/>
    <n v="0.321909936265803"/>
    <x v="5"/>
    <x v="1"/>
    <x v="1"/>
    <x v="631"/>
    <x v="0"/>
    <s v="Weekend"/>
  </r>
  <r>
    <s v="INV100133"/>
    <x v="120"/>
    <s v="CUST0540"/>
    <s v="Thenmozhi Naicker"/>
    <x v="0"/>
    <s v="PRD051"/>
    <x v="43"/>
    <x v="5"/>
    <x v="19"/>
    <s v="FreshMart Surat Plaza"/>
    <x v="1"/>
    <n v="494226"/>
    <n v="1.3053137633390393E-3"/>
    <s v="EMP0151"/>
    <s v="Arun Subramaniam"/>
    <s v="Billing"/>
    <n v="4"/>
    <n v="164.99"/>
    <n v="15"/>
    <n v="98.99"/>
    <n v="645.12"/>
    <n v="451.2"/>
    <n v="193.92"/>
    <n v="0.30059523809523808"/>
    <x v="5"/>
    <x v="1"/>
    <x v="1"/>
    <x v="58"/>
    <x v="2"/>
    <s v="Weekend"/>
  </r>
  <r>
    <s v="INV100135"/>
    <x v="224"/>
    <s v="CUST0233"/>
    <s v="Deepa Achari"/>
    <x v="2"/>
    <s v="PRD112"/>
    <x v="16"/>
    <x v="3"/>
    <x v="106"/>
    <s v="FreshMart Bengaluru Nagar"/>
    <x v="0"/>
    <n v="517547"/>
    <n v="1.167333594823272E-3"/>
    <s v="EMP0201"/>
    <s v="Bharath Reddy"/>
    <s v="Sales"/>
    <n v="3"/>
    <n v="251.73"/>
    <n v="20"/>
    <n v="151.04"/>
    <n v="604.15"/>
    <n v="631.55999999999995"/>
    <n v="-27.41"/>
    <n v="-4.5369527435239594E-2"/>
    <x v="5"/>
    <x v="1"/>
    <x v="2"/>
    <x v="257"/>
    <x v="2"/>
    <s v="Weekday"/>
  </r>
  <r>
    <s v="INV100139"/>
    <x v="122"/>
    <s v="CUST0216"/>
    <s v="Nandhini Murugan"/>
    <x v="2"/>
    <s v="Missing Product Id"/>
    <x v="124"/>
    <x v="1"/>
    <x v="90"/>
    <s v="FreshMart Mysuru Complex"/>
    <x v="0"/>
    <n v="433000"/>
    <n v="1.0923556581986143E-3"/>
    <s v="EMP0222"/>
    <s v="Poornima Rao"/>
    <s v="Inventory"/>
    <n v="2"/>
    <n v="262.77"/>
    <n v="10"/>
    <n v="52.55"/>
    <n v="472.99"/>
    <n v="389.28"/>
    <n v="83.71"/>
    <n v="0.17698048584536669"/>
    <x v="5"/>
    <x v="1"/>
    <x v="1"/>
    <x v="547"/>
    <x v="2"/>
    <s v="Weekday"/>
  </r>
  <r>
    <s v="INV100141"/>
    <x v="245"/>
    <s v="CUST0067"/>
    <s v="Missing Customer Name"/>
    <x v="1"/>
    <s v="PRD106"/>
    <x v="69"/>
    <x v="3"/>
    <x v="45"/>
    <s v="FreshMart Surat Heights"/>
    <x v="1"/>
    <n v="2120932"/>
    <n v="4.9233073007526882E-4"/>
    <s v="EMP0223"/>
    <s v="Kalpana Varma"/>
    <s v="HR"/>
    <n v="4"/>
    <n v="227"/>
    <n v="0"/>
    <n v="0"/>
    <n v="1044.2"/>
    <n v="785.2"/>
    <n v="259"/>
    <n v="0.24803677456425971"/>
    <x v="5"/>
    <x v="1"/>
    <x v="2"/>
    <x v="149"/>
    <x v="0"/>
    <s v="Weekend"/>
  </r>
  <r>
    <s v="INV100152"/>
    <x v="104"/>
    <s v="CUST0361"/>
    <s v="Ramesh Achari"/>
    <x v="0"/>
    <s v="PRD015"/>
    <x v="55"/>
    <x v="0"/>
    <x v="103"/>
    <s v="FreshMart Jaipur Colony"/>
    <x v="2"/>
    <n v="2471169"/>
    <n v="6.5397793513919929E-4"/>
    <s v="EMP0254"/>
    <s v="Devi Achari"/>
    <s v="Cashier"/>
    <n v="4"/>
    <n v="475.32"/>
    <n v="15"/>
    <n v="285.19"/>
    <n v="1616.09"/>
    <n v="1547.56"/>
    <n v="68.53"/>
    <n v="4.2404816563433971E-2"/>
    <x v="5"/>
    <x v="1"/>
    <x v="0"/>
    <x v="503"/>
    <x v="2"/>
    <s v="Weekday"/>
  </r>
  <r>
    <s v="INV100154"/>
    <x v="138"/>
    <s v="CUST0473"/>
    <s v="Gayathri Iyer"/>
    <x v="2"/>
    <s v="PRD016"/>
    <x v="34"/>
    <x v="0"/>
    <x v="153"/>
    <s v="FreshMart Madurai Plaza"/>
    <x v="0"/>
    <n v="1030396"/>
    <n v="2.3260959863974628E-4"/>
    <s v="EMP0092"/>
    <s v="Tara Gupta"/>
    <s v="Sales"/>
    <n v="4"/>
    <n v="59.92"/>
    <n v="0"/>
    <n v="0"/>
    <n v="239.68"/>
    <n v="192.6"/>
    <n v="47.08"/>
    <n v="0.19642857142857142"/>
    <x v="5"/>
    <x v="1"/>
    <x v="1"/>
    <x v="462"/>
    <x v="2"/>
    <s v="Weekday"/>
  </r>
  <r>
    <s v="INV100170"/>
    <x v="153"/>
    <s v="CUST0519"/>
    <s v="Padma Murugan"/>
    <x v="1"/>
    <s v="PRD138"/>
    <x v="134"/>
    <x v="7"/>
    <x v="111"/>
    <s v="FreshMart Nagpur Arcade"/>
    <x v="1"/>
    <n v="1069200"/>
    <n v="1.4320800598578377E-3"/>
    <s v="EMP0139"/>
    <s v="Balamurugan Devi"/>
    <s v="Operations"/>
    <n v="4"/>
    <n v="416.08"/>
    <n v="20"/>
    <n v="332.86"/>
    <n v="1531.18"/>
    <n v="1278.56"/>
    <n v="252.62"/>
    <n v="0.16498386865032197"/>
    <x v="5"/>
    <x v="1"/>
    <x v="2"/>
    <x v="534"/>
    <x v="1"/>
    <s v="Weekend"/>
  </r>
  <r>
    <s v="INV100172"/>
    <x v="120"/>
    <s v="CUST0024"/>
    <s v="Devi Balan"/>
    <x v="1"/>
    <s v="PRD007"/>
    <x v="131"/>
    <x v="9"/>
    <x v="54"/>
    <s v="FreshMart Pune Extension"/>
    <x v="1"/>
    <n v="2151660"/>
    <n v="2.1044217023135625E-4"/>
    <s v="EMP0013"/>
    <s v="Gokul Achari"/>
    <s v="Billing"/>
    <n v="1"/>
    <n v="437.49"/>
    <n v="10"/>
    <n v="43.75"/>
    <n v="452.8"/>
    <n v="265.44"/>
    <n v="187.36"/>
    <n v="0.41378091872791523"/>
    <x v="5"/>
    <x v="1"/>
    <x v="0"/>
    <x v="6"/>
    <x v="3"/>
    <s v="Weekend"/>
  </r>
  <r>
    <s v="INV100177"/>
    <x v="172"/>
    <s v="CUST0577"/>
    <s v="Anitha Achari"/>
    <x v="2"/>
    <s v="PRD119"/>
    <x v="8"/>
    <x v="6"/>
    <x v="8"/>
    <s v="FreshMart Kochi Plaza"/>
    <x v="0"/>
    <n v="2481146"/>
    <n v="3.2657086684943168E-4"/>
    <s v="EMP0162"/>
    <s v="Jagan Pandian"/>
    <s v="Store Manager"/>
    <n v="3"/>
    <n v="234.86"/>
    <n v="0"/>
    <n v="0"/>
    <n v="810.27"/>
    <n v="639.69000000000005"/>
    <n v="170.58"/>
    <n v="0.21052241845310823"/>
    <x v="5"/>
    <x v="1"/>
    <x v="1"/>
    <x v="251"/>
    <x v="2"/>
    <s v="Weekend"/>
  </r>
  <r>
    <s v="INV100184"/>
    <x v="186"/>
    <s v="CUST0605"/>
    <s v="Arun Iyer"/>
    <x v="0"/>
    <s v="PRD064"/>
    <x v="53"/>
    <x v="11"/>
    <x v="158"/>
    <s v="FreshMart Pune Heights"/>
    <x v="1"/>
    <n v="4088351"/>
    <n v="8.0768750041275818E-4"/>
    <s v="EMP0339"/>
    <s v="Hariharan Mudaliar"/>
    <s v="Cashier"/>
    <n v="7"/>
    <n v="410.2"/>
    <n v="0"/>
    <n v="0"/>
    <n v="3302.11"/>
    <n v="1929.69"/>
    <n v="1372.42"/>
    <n v="0.41561910414855957"/>
    <x v="5"/>
    <x v="1"/>
    <x v="0"/>
    <x v="300"/>
    <x v="1"/>
    <s v="Weekend"/>
  </r>
  <r>
    <s v="INV100187"/>
    <x v="52"/>
    <s v="CUST0506"/>
    <s v="Pandi Subramaniam"/>
    <x v="0"/>
    <s v="PRD084"/>
    <x v="118"/>
    <x v="8"/>
    <x v="120"/>
    <s v="FreshMart Mumbai Colony"/>
    <x v="1"/>
    <n v="443076"/>
    <n v="1.4495255892894221E-3"/>
    <s v="EMP0133"/>
    <s v="Deepak Naicker"/>
    <s v="Sales"/>
    <n v="3"/>
    <n v="225.35"/>
    <n v="5"/>
    <n v="33.799999999999997"/>
    <n v="642.25"/>
    <n v="546.51"/>
    <n v="95.74"/>
    <n v="0.14906967691708836"/>
    <x v="5"/>
    <x v="1"/>
    <x v="2"/>
    <x v="306"/>
    <x v="0"/>
    <s v="Weekday"/>
  </r>
  <r>
    <s v="INV100191"/>
    <x v="178"/>
    <s v="CUST0287"/>
    <s v="Ovi Achari"/>
    <x v="1"/>
    <s v="PRD105"/>
    <x v="68"/>
    <x v="3"/>
    <x v="5"/>
    <s v="FreshMart Salem Crossing"/>
    <x v="0"/>
    <n v="518088"/>
    <n v="2.4723599079693023E-4"/>
    <s v="EMP0189"/>
    <s v="Harini Pillai"/>
    <s v="Billing"/>
    <n v="1"/>
    <n v="131.03"/>
    <n v="15"/>
    <n v="19.649999999999999"/>
    <n v="128.09"/>
    <n v="117.27"/>
    <n v="10.82"/>
    <n v="8.4471855726442349E-2"/>
    <x v="5"/>
    <x v="1"/>
    <x v="2"/>
    <x v="697"/>
    <x v="1"/>
    <s v="Weekend"/>
  </r>
  <r>
    <s v="INV100192"/>
    <x v="143"/>
    <s v="CUST0669"/>
    <s v="Mani Krishnan"/>
    <x v="1"/>
    <s v="PRD119"/>
    <x v="8"/>
    <x v="6"/>
    <x v="14"/>
    <s v="FreshMart Bengaluru Circle"/>
    <x v="0"/>
    <n v="926537"/>
    <n v="2.2812904395615071E-4"/>
    <s v="EMP0263"/>
    <s v="Vani Nair"/>
    <s v="Cashier"/>
    <n v="1"/>
    <n v="234.86"/>
    <n v="10"/>
    <n v="23.49"/>
    <n v="211.37"/>
    <n v="213.23"/>
    <n v="-1.86"/>
    <n v="-8.7997350617400761E-3"/>
    <x v="5"/>
    <x v="1"/>
    <x v="1"/>
    <x v="100"/>
    <x v="0"/>
    <s v="Weekday"/>
  </r>
  <r>
    <s v="INV100196"/>
    <x v="120"/>
    <s v="CUST0094"/>
    <s v="Sathish Sharma"/>
    <x v="1"/>
    <s v="PRD012"/>
    <x v="61"/>
    <x v="9"/>
    <x v="63"/>
    <s v="FreshMart Ahmedabad Complex"/>
    <x v="0"/>
    <n v="1058381"/>
    <n v="2.941058087777464E-3"/>
    <s v="EMP0313"/>
    <s v="Lokesh Varma"/>
    <s v="HR"/>
    <n v="5"/>
    <n v="541.35"/>
    <n v="0"/>
    <n v="0"/>
    <n v="3112.76"/>
    <n v="1682"/>
    <n v="1430.76"/>
    <n v="0.4596435317852966"/>
    <x v="5"/>
    <x v="1"/>
    <x v="2"/>
    <x v="308"/>
    <x v="0"/>
    <s v="Weekend"/>
  </r>
  <r>
    <s v="INV100199"/>
    <x v="338"/>
    <s v="CUST0485"/>
    <s v="Dhanush Venkataraman"/>
    <x v="0"/>
    <s v="PRD056"/>
    <x v="54"/>
    <x v="5"/>
    <x v="74"/>
    <s v="FreshMart Surat Crossing"/>
    <x v="1"/>
    <n v="5188197"/>
    <n v="4.8984840012821407E-4"/>
    <s v="EMP0145"/>
    <s v="Ilango Reddy"/>
    <s v="Cashier"/>
    <n v="7"/>
    <n v="382.17"/>
    <n v="5"/>
    <n v="133.76"/>
    <n v="2541.4299999999998"/>
    <n v="1669.01"/>
    <n v="872.42"/>
    <n v="0.34327917747095138"/>
    <x v="5"/>
    <x v="1"/>
    <x v="2"/>
    <x v="155"/>
    <x v="2"/>
    <s v="Weekday"/>
  </r>
  <r>
    <s v="INV100202"/>
    <x v="280"/>
    <s v="CUST0335"/>
    <s v="Sathish Iyer"/>
    <x v="2"/>
    <s v="PRD016"/>
    <x v="34"/>
    <x v="0"/>
    <x v="50"/>
    <s v="FreshMart Tiruppur Extension"/>
    <x v="0"/>
    <n v="2203116"/>
    <n v="5.4395683205060468E-5"/>
    <s v="EMP0142"/>
    <s v="Sathish Subramaniam"/>
    <s v="Billing"/>
    <n v="2"/>
    <n v="59.92"/>
    <n v="0"/>
    <n v="0"/>
    <n v="119.84"/>
    <n v="96.3"/>
    <n v="23.54"/>
    <n v="0.19642857142857142"/>
    <x v="5"/>
    <x v="1"/>
    <x v="1"/>
    <x v="165"/>
    <x v="2"/>
    <s v="Weekday"/>
  </r>
  <r>
    <s v="INV100208"/>
    <x v="5"/>
    <s v="CUST0353"/>
    <s v="Mala Nair"/>
    <x v="0"/>
    <s v="PRD038"/>
    <x v="111"/>
    <x v="12"/>
    <x v="32"/>
    <s v="FreshMart Bengaluru Colony"/>
    <x v="0"/>
    <n v="4433499"/>
    <n v="2.2698324731775061E-4"/>
    <s v="EMP0250"/>
    <s v="Dinesh Pandian"/>
    <s v="Sales"/>
    <n v="7"/>
    <n v="147.07"/>
    <n v="15"/>
    <n v="154.41999999999999"/>
    <n v="1006.33"/>
    <n v="788.34"/>
    <n v="217.99"/>
    <n v="0.21661880297715461"/>
    <x v="5"/>
    <x v="1"/>
    <x v="1"/>
    <x v="650"/>
    <x v="3"/>
    <s v="Weekend"/>
  </r>
  <r>
    <s v="INV100212"/>
    <x v="198"/>
    <s v="CUST0325"/>
    <s v="Meena Kumar"/>
    <x v="2"/>
    <s v="PRD015"/>
    <x v="55"/>
    <x v="0"/>
    <x v="24"/>
    <s v="FreshMart Bengaluru Market"/>
    <x v="0"/>
    <n v="4760462"/>
    <n v="9.6541050007331212E-5"/>
    <s v="EMP0268"/>
    <s v="Dhanya Sharma"/>
    <s v="Store Manager"/>
    <n v="1"/>
    <n v="459.58"/>
    <n v="0"/>
    <n v="0"/>
    <n v="459.58"/>
    <n v="386.89"/>
    <n v="72.69"/>
    <n v="0.1581661517037295"/>
    <x v="5"/>
    <x v="1"/>
    <x v="1"/>
    <x v="174"/>
    <x v="3"/>
    <s v="Weekday"/>
  </r>
  <r>
    <s v="INV100219"/>
    <x v="49"/>
    <s v="CUST0209"/>
    <s v="Udhay Pandian"/>
    <x v="0"/>
    <s v="PRD017"/>
    <x v="27"/>
    <x v="0"/>
    <x v="69"/>
    <s v="FreshMart Coimbatore Plaza"/>
    <x v="0"/>
    <n v="982441"/>
    <n v="3.8771386780478419E-3"/>
    <s v="EMP0116"/>
    <s v="Balamurugan Kumar"/>
    <s v="Inventory"/>
    <n v="7"/>
    <n v="498.08"/>
    <n v="5"/>
    <n v="174.33"/>
    <n v="3809.06"/>
    <n v="2783.83"/>
    <n v="1025.23"/>
    <n v="0.26915564469974218"/>
    <x v="5"/>
    <x v="1"/>
    <x v="0"/>
    <x v="58"/>
    <x v="2"/>
    <s v="Weekend"/>
  </r>
  <r>
    <s v="INV100223"/>
    <x v="10"/>
    <s v="CUST0140"/>
    <s v="Manoj Prabhu"/>
    <x v="2"/>
    <s v="PRD020"/>
    <x v="80"/>
    <x v="0"/>
    <x v="142"/>
    <s v="FreshMart Tiruppur Circle"/>
    <x v="0"/>
    <n v="924804"/>
    <n v="3.8900134514989124E-4"/>
    <s v="EMP0239"/>
    <s v="Hariharan Gounder"/>
    <s v="Billing"/>
    <n v="4"/>
    <n v="99.93"/>
    <n v="10"/>
    <n v="39.97"/>
    <n v="359.75"/>
    <n v="344.2"/>
    <n v="15.55"/>
    <n v="4.3224461431549691E-2"/>
    <x v="5"/>
    <x v="1"/>
    <x v="0"/>
    <x v="698"/>
    <x v="1"/>
    <s v="Weekday"/>
  </r>
  <r>
    <s v="INV100225"/>
    <x v="48"/>
    <s v="CUST0297"/>
    <s v="Nithya Sharma"/>
    <x v="0"/>
    <s v="PRD065"/>
    <x v="125"/>
    <x v="11"/>
    <x v="113"/>
    <s v="FreshMart Bengaluru Enclave"/>
    <x v="0"/>
    <n v="569084"/>
    <n v="4.9991213950840302E-3"/>
    <s v="EMP0341"/>
    <s v="Indira Chandran"/>
    <s v="Billing"/>
    <n v="8"/>
    <n v="309.23"/>
    <n v="0"/>
    <n v="0"/>
    <n v="2844.92"/>
    <n v="1593.28"/>
    <n v="1251.6400000000001"/>
    <n v="0.43995613233412539"/>
    <x v="5"/>
    <x v="1"/>
    <x v="1"/>
    <x v="35"/>
    <x v="0"/>
    <s v="Weekend"/>
  </r>
  <r>
    <s v="INV100227"/>
    <x v="5"/>
    <s v="CUST0580"/>
    <s v="Eswari Nathan"/>
    <x v="2"/>
    <s v="PRD119"/>
    <x v="8"/>
    <x v="6"/>
    <x v="168"/>
    <s v="FreshMart Jaipur Junction"/>
    <x v="2"/>
    <n v="4786252"/>
    <n v="5.0787129469990298E-5"/>
    <s v="EMP0028"/>
    <s v="Thiru Krishnan"/>
    <s v="Sales"/>
    <n v="1"/>
    <n v="234.86"/>
    <n v="10"/>
    <n v="23.49"/>
    <n v="243.08"/>
    <n v="213.23"/>
    <n v="29.85"/>
    <n v="0.12279907849267731"/>
    <x v="5"/>
    <x v="1"/>
    <x v="2"/>
    <x v="462"/>
    <x v="2"/>
    <s v="Weekend"/>
  </r>
  <r>
    <s v="INV100231"/>
    <x v="121"/>
    <s v="CUST0372"/>
    <s v="Harini Sharma"/>
    <x v="2"/>
    <s v="PRD051"/>
    <x v="43"/>
    <x v="5"/>
    <x v="20"/>
    <s v="FreshMart Erode Colony"/>
    <x v="0"/>
    <n v="568216"/>
    <n v="2.9948118321201792E-4"/>
    <s v="EMP0031"/>
    <s v="Ramesh Iyer"/>
    <s v="Cashier"/>
    <n v="1"/>
    <n v="147.97"/>
    <n v="0"/>
    <n v="0"/>
    <n v="170.17"/>
    <n v="112.8"/>
    <n v="57.37"/>
    <n v="0.3371334547805136"/>
    <x v="5"/>
    <x v="1"/>
    <x v="2"/>
    <x v="357"/>
    <x v="0"/>
    <s v="Weekend"/>
  </r>
  <r>
    <s v="INV100235"/>
    <x v="208"/>
    <s v="CUST0051"/>
    <s v="Ovi Devi"/>
    <x v="0"/>
    <s v="PRD017"/>
    <x v="27"/>
    <x v="0"/>
    <x v="0"/>
    <s v="FreshMart Mysuru Colony"/>
    <x v="0"/>
    <n v="808240"/>
    <n v="5.4347099871325348E-3"/>
    <s v="EMP0087"/>
    <s v="Nagarajan Rao"/>
    <s v="Sales"/>
    <n v="8"/>
    <n v="502.58"/>
    <n v="5"/>
    <n v="201.03"/>
    <n v="4392.55"/>
    <n v="3181.52"/>
    <n v="1211.03"/>
    <n v="0.27570090266473912"/>
    <x v="5"/>
    <x v="1"/>
    <x v="1"/>
    <x v="18"/>
    <x v="1"/>
    <s v="Weekend"/>
  </r>
  <r>
    <s v="INV100236"/>
    <x v="57"/>
    <s v="CUST0576"/>
    <s v="Vasanthi Chandran"/>
    <x v="0"/>
    <s v="PRD032"/>
    <x v="42"/>
    <x v="1"/>
    <x v="167"/>
    <s v="FreshMart Patna Square"/>
    <x v="3"/>
    <n v="888080"/>
    <n v="1.1032001621475542E-3"/>
    <s v="EMP0043"/>
    <s v="Suresh Reddy"/>
    <s v="Cashier"/>
    <n v="6"/>
    <n v="141.99"/>
    <n v="0"/>
    <n v="0"/>
    <n v="979.73"/>
    <n v="695.46"/>
    <n v="284.27"/>
    <n v="0.29015136823410531"/>
    <x v="5"/>
    <x v="1"/>
    <x v="0"/>
    <x v="557"/>
    <x v="0"/>
    <s v="Weekend"/>
  </r>
  <r>
    <s v="INV100238"/>
    <x v="281"/>
    <s v="CUST0298"/>
    <s v="Divya Naicker"/>
    <x v="1"/>
    <s v="PRD055"/>
    <x v="103"/>
    <x v="5"/>
    <x v="89"/>
    <s v="FreshMart Salem Bypass"/>
    <x v="0"/>
    <n v="5200952"/>
    <n v="6.1359920260752266E-5"/>
    <s v="EMP0115"/>
    <s v="Vasanth Menon"/>
    <s v="Store Manager"/>
    <n v="3"/>
    <n v="125.15"/>
    <n v="15"/>
    <n v="56.32"/>
    <n v="319.13"/>
    <n v="287.10000000000002"/>
    <n v="32.03"/>
    <n v="0.10036662175289068"/>
    <x v="5"/>
    <x v="1"/>
    <x v="1"/>
    <x v="668"/>
    <x v="2"/>
    <s v="Weekday"/>
  </r>
  <r>
    <s v="INV100243"/>
    <x v="300"/>
    <s v="CUST0153"/>
    <s v="Thenmozhi Sharma"/>
    <x v="1"/>
    <s v="PRD107"/>
    <x v="81"/>
    <x v="3"/>
    <x v="9"/>
    <s v="FreshMart Hyderabad Heights"/>
    <x v="0"/>
    <n v="967200"/>
    <n v="9.6332712985938793E-4"/>
    <s v="EMP0273"/>
    <s v="Prasath Subramaniam"/>
    <s v="Store Manager"/>
    <n v="2"/>
    <n v="405.1"/>
    <n v="0"/>
    <n v="0"/>
    <n v="931.73"/>
    <n v="696.82"/>
    <n v="234.91"/>
    <n v="0.25212239597308234"/>
    <x v="5"/>
    <x v="1"/>
    <x v="1"/>
    <x v="417"/>
    <x v="2"/>
    <s v="Weekend"/>
  </r>
  <r>
    <s v="INV100248"/>
    <x v="68"/>
    <s v="CUST0369"/>
    <s v="Bharath Gupta"/>
    <x v="2"/>
    <s v="PRD100"/>
    <x v="142"/>
    <x v="4"/>
    <x v="81"/>
    <s v="FreshMart Tiruppur Colony"/>
    <x v="0"/>
    <n v="977898"/>
    <n v="2.9701461706640162E-4"/>
    <s v="EMP0097"/>
    <s v="Hari Pandian"/>
    <s v="Billing"/>
    <n v="1"/>
    <n v="290.45"/>
    <n v="0"/>
    <n v="0"/>
    <n v="290.45"/>
    <n v="237.89"/>
    <n v="52.56"/>
    <n v="0.18096057841280772"/>
    <x v="5"/>
    <x v="1"/>
    <x v="1"/>
    <x v="182"/>
    <x v="1"/>
    <s v="Weekday"/>
  </r>
  <r>
    <s v="INV100263"/>
    <x v="324"/>
    <s v="CUST0336"/>
    <s v="Dhanya Achari"/>
    <x v="1"/>
    <s v="PRD048"/>
    <x v="104"/>
    <x v="5"/>
    <x v="42"/>
    <s v="FreshMart Madurai Colony"/>
    <x v="0"/>
    <n v="2169082"/>
    <n v="1.8387502178340883E-4"/>
    <s v="EMP0285"/>
    <s v="Lalitha Murugan"/>
    <s v="Store Manager"/>
    <n v="3"/>
    <n v="147.72"/>
    <n v="10"/>
    <n v="44.32"/>
    <n v="398.84"/>
    <n v="327.63"/>
    <n v="71.209999999999994"/>
    <n v="0.17854277404472971"/>
    <x v="5"/>
    <x v="1"/>
    <x v="2"/>
    <x v="476"/>
    <x v="2"/>
    <s v="Weekday"/>
  </r>
  <r>
    <s v="INV100276"/>
    <x v="13"/>
    <s v="CUST0254"/>
    <s v="Devi Raj"/>
    <x v="1"/>
    <s v="PRD034"/>
    <x v="84"/>
    <x v="1"/>
    <x v="105"/>
    <s v="FreshMart Kanpur Gardens"/>
    <x v="2"/>
    <n v="2474333"/>
    <n v="2.9011050654863355E-4"/>
    <s v="EMP0133"/>
    <s v="Deepak Naicker"/>
    <s v="Sales"/>
    <n v="5"/>
    <n v="124.84"/>
    <n v="0"/>
    <n v="0"/>
    <n v="717.83"/>
    <n v="486.75"/>
    <n v="231.08"/>
    <n v="0.32191465945976067"/>
    <x v="5"/>
    <x v="1"/>
    <x v="2"/>
    <x v="43"/>
    <x v="2"/>
    <s v="Weekend"/>
  </r>
  <r>
    <s v="INV100289"/>
    <x v="257"/>
    <s v="CUST0113"/>
    <s v="Usha Kumar"/>
    <x v="2"/>
    <s v="PRD072"/>
    <x v="23"/>
    <x v="2"/>
    <x v="27"/>
    <s v="FreshMart Madurai Circle"/>
    <x v="0"/>
    <n v="2005131"/>
    <n v="4.3270988279568766E-4"/>
    <s v="EMP0068"/>
    <s v="Manoj Subramaniam"/>
    <s v="Sales"/>
    <n v="3"/>
    <n v="340.25"/>
    <n v="15"/>
    <n v="153.11000000000001"/>
    <n v="867.64"/>
    <n v="791.55"/>
    <n v="76.09"/>
    <n v="8.7697662625051867E-2"/>
    <x v="5"/>
    <x v="1"/>
    <x v="1"/>
    <x v="405"/>
    <x v="0"/>
    <s v="Weekday"/>
  </r>
  <r>
    <s v="INV100295"/>
    <x v="116"/>
    <s v="CUST0571"/>
    <s v="Nirmala Iyer"/>
    <x v="0"/>
    <s v="PRD015"/>
    <x v="55"/>
    <x v="0"/>
    <x v="43"/>
    <s v="FreshMart Tiruppur Square"/>
    <x v="0"/>
    <n v="890380"/>
    <n v="2.7607875289202364E-3"/>
    <s v="EMP0298"/>
    <s v="Balaji Reddy"/>
    <s v="Billing"/>
    <n v="5"/>
    <n v="491.63"/>
    <n v="0"/>
    <n v="0"/>
    <n v="2458.15"/>
    <n v="1934.45"/>
    <n v="523.70000000000005"/>
    <n v="0.21304639668043041"/>
    <x v="5"/>
    <x v="1"/>
    <x v="1"/>
    <x v="656"/>
    <x v="0"/>
    <s v="Weekday"/>
  </r>
  <r>
    <s v="INV100304"/>
    <x v="175"/>
    <s v="CUST0200"/>
    <s v="Karthik Achari"/>
    <x v="0"/>
    <s v="PRD079"/>
    <x v="28"/>
    <x v="2"/>
    <x v="124"/>
    <s v="FreshMart Erode Extension"/>
    <x v="0"/>
    <n v="5287316"/>
    <n v="3.4767545575108431E-4"/>
    <s v="EMP0232"/>
    <s v="Uma Nathan"/>
    <s v="Operations"/>
    <n v="8"/>
    <n v="287.23"/>
    <n v="20"/>
    <n v="459.57"/>
    <n v="1838.27"/>
    <n v="1552.48"/>
    <n v="285.79000000000002"/>
    <n v="0.15546682478634805"/>
    <x v="5"/>
    <x v="1"/>
    <x v="1"/>
    <x v="233"/>
    <x v="2"/>
    <s v="Weekday"/>
  </r>
  <r>
    <s v="INV100308"/>
    <x v="87"/>
    <s v="CUST0570"/>
    <s v="Banu Iyer"/>
    <x v="1"/>
    <s v="PRD125"/>
    <x v="31"/>
    <x v="6"/>
    <x v="104"/>
    <s v="FreshMart Salem Complex"/>
    <x v="0"/>
    <n v="4677332"/>
    <n v="4.6904944955799587E-5"/>
    <s v="EMP0247"/>
    <s v="Sudha Balan"/>
    <s v="Sales"/>
    <n v="1"/>
    <n v="219.39"/>
    <n v="0"/>
    <n v="0"/>
    <n v="219.39"/>
    <n v="195.44"/>
    <n v="23.95"/>
    <n v="0.10916632480969962"/>
    <x v="5"/>
    <x v="1"/>
    <x v="1"/>
    <x v="645"/>
    <x v="1"/>
    <s v="Weekday"/>
  </r>
  <r>
    <s v="INV100316"/>
    <x v="229"/>
    <s v="CUST0637"/>
    <s v="Deepa Devi"/>
    <x v="2"/>
    <s v="PRD017"/>
    <x v="27"/>
    <x v="0"/>
    <x v="118"/>
    <s v="FreshMart Tiruppur Bypass"/>
    <x v="0"/>
    <n v="591044"/>
    <n v="3.6144347967325611E-3"/>
    <s v="EMP0150"/>
    <s v="Dhanya Iyer"/>
    <s v="Operations"/>
    <n v="4"/>
    <n v="464.41"/>
    <n v="0"/>
    <n v="0"/>
    <n v="2136.29"/>
    <n v="1590.76"/>
    <n v="545.53"/>
    <n v="0.25536326996802866"/>
    <x v="5"/>
    <x v="1"/>
    <x v="1"/>
    <x v="406"/>
    <x v="1"/>
    <s v="Weekend"/>
  </r>
  <r>
    <s v="INV100325"/>
    <x v="19"/>
    <s v="CUST0029"/>
    <s v="Ishwarya Krishnan"/>
    <x v="1"/>
    <s v="PRD025"/>
    <x v="1"/>
    <x v="1"/>
    <x v="161"/>
    <s v="FreshMart Ahmedabad Junction"/>
    <x v="1"/>
    <n v="594561"/>
    <n v="2.9671471892707395E-3"/>
    <s v="EMP0089"/>
    <s v="Kalpana Balan"/>
    <s v="Cashier"/>
    <n v="4"/>
    <n v="383.51"/>
    <n v="0"/>
    <n v="0"/>
    <n v="1764.15"/>
    <n v="1143.5999999999999"/>
    <n v="620.54999999999995"/>
    <n v="0.3517558030779695"/>
    <x v="5"/>
    <x v="0"/>
    <x v="1"/>
    <x v="579"/>
    <x v="1"/>
    <s v="Weekend"/>
  </r>
  <r>
    <s v="INV100327"/>
    <x v="192"/>
    <s v="CUST0244"/>
    <s v="Padma Naicker"/>
    <x v="1"/>
    <s v="PRD080"/>
    <x v="106"/>
    <x v="2"/>
    <x v="110"/>
    <s v="FreshMart Madurai Gardens"/>
    <x v="0"/>
    <n v="503493"/>
    <n v="5.667606103759139E-4"/>
    <s v="EMP0318"/>
    <s v="Prakash Raj"/>
    <s v="Billing"/>
    <n v="1"/>
    <n v="275.70999999999998"/>
    <n v="10"/>
    <n v="27.57"/>
    <n v="285.36"/>
    <n v="206.3"/>
    <n v="79.06"/>
    <n v="0.27705354639753293"/>
    <x v="5"/>
    <x v="1"/>
    <x v="1"/>
    <x v="431"/>
    <x v="2"/>
    <s v="Weekend"/>
  </r>
  <r>
    <s v="INV100338"/>
    <x v="306"/>
    <s v="CUST0035"/>
    <s v="Balamurugan Sharma"/>
    <x v="0"/>
    <s v="PRD136"/>
    <x v="45"/>
    <x v="7"/>
    <x v="46"/>
    <s v="FreshMart Guwahati Colony"/>
    <x v="3"/>
    <n v="2083650"/>
    <n v="1.6032443068653563E-4"/>
    <s v="EMP0100"/>
    <s v="Jagan Prabhu"/>
    <s v="HR"/>
    <n v="3"/>
    <n v="139.19"/>
    <n v="20"/>
    <n v="83.51"/>
    <n v="334.06"/>
    <n v="273.54000000000002"/>
    <n v="60.52"/>
    <n v="0.18116506016883197"/>
    <x v="5"/>
    <x v="0"/>
    <x v="1"/>
    <x v="459"/>
    <x v="2"/>
    <s v="Weekday"/>
  </r>
  <r>
    <s v="INV100350"/>
    <x v="181"/>
    <s v="CUST0020"/>
    <s v="Ilango Murugan"/>
    <x v="2"/>
    <s v="PRD120"/>
    <x v="64"/>
    <x v="6"/>
    <x v="100"/>
    <s v="FreshMart Erode Plaza"/>
    <x v="0"/>
    <n v="584869"/>
    <n v="6.4703378021403084E-4"/>
    <s v="EMP0040"/>
    <s v="Pandi Selvam"/>
    <s v="Sales"/>
    <n v="3"/>
    <n v="109.69"/>
    <n v="0"/>
    <n v="0"/>
    <n v="378.43"/>
    <n v="278.88"/>
    <n v="99.55"/>
    <n v="0.263060539597812"/>
    <x v="5"/>
    <x v="1"/>
    <x v="1"/>
    <x v="357"/>
    <x v="0"/>
    <s v="Weekend"/>
  </r>
  <r>
    <s v="INV100352"/>
    <x v="165"/>
    <s v="CUST0257"/>
    <s v="Eswari Sharma"/>
    <x v="1"/>
    <s v="PRD150"/>
    <x v="51"/>
    <x v="10"/>
    <x v="71"/>
    <s v="FreshMart Nagpur Central"/>
    <x v="1"/>
    <n v="590020"/>
    <n v="8.7064845259482741E-4"/>
    <s v="EMP0344"/>
    <s v="Meena Kumar"/>
    <s v="Sales"/>
    <n v="3"/>
    <n v="214.04"/>
    <n v="20"/>
    <n v="128.41999999999999"/>
    <n v="513.70000000000005"/>
    <n v="474.18"/>
    <n v="39.520000000000003"/>
    <n v="7.6932061514502631E-2"/>
    <x v="5"/>
    <x v="1"/>
    <x v="1"/>
    <x v="475"/>
    <x v="2"/>
    <s v="Weekday"/>
  </r>
  <r>
    <s v="INV100354"/>
    <x v="192"/>
    <s v="CUST0689"/>
    <s v="Karthik Pillai"/>
    <x v="1"/>
    <s v="PRD121"/>
    <x v="78"/>
    <x v="6"/>
    <x v="14"/>
    <s v="FreshMart Bengaluru Circle"/>
    <x v="0"/>
    <n v="926537"/>
    <n v="1.5773897858369391E-3"/>
    <s v="EMP0263"/>
    <s v="Vani Nair"/>
    <s v="Cashier"/>
    <n v="5"/>
    <n v="317.72000000000003"/>
    <n v="20"/>
    <n v="317.72000000000003"/>
    <n v="1461.51"/>
    <n v="1357.65"/>
    <n v="103.86"/>
    <n v="7.1063489131104135E-2"/>
    <x v="5"/>
    <x v="0"/>
    <x v="2"/>
    <x v="232"/>
    <x v="2"/>
    <s v="Weekend"/>
  </r>
  <r>
    <s v="INV100357"/>
    <x v="79"/>
    <s v="CUST0219"/>
    <s v="Pandi Naidu"/>
    <x v="0"/>
    <s v="PRD030"/>
    <x v="9"/>
    <x v="1"/>
    <x v="33"/>
    <s v="FreshMart Mysuru Circle"/>
    <x v="0"/>
    <n v="968457"/>
    <n v="1.1838832286823265E-3"/>
    <s v="EMP0183"/>
    <s v="Kamala Murugan"/>
    <s v="Cashier"/>
    <n v="6"/>
    <n v="191.09"/>
    <n v="0"/>
    <n v="0"/>
    <n v="1146.54"/>
    <n v="852"/>
    <n v="294.54000000000002"/>
    <n v="0.25689465696792091"/>
    <x v="5"/>
    <x v="1"/>
    <x v="1"/>
    <x v="47"/>
    <x v="1"/>
    <s v="Weekday"/>
  </r>
  <r>
    <s v="INV100369"/>
    <x v="275"/>
    <s v="CUST0287"/>
    <s v="Ovi Achari"/>
    <x v="1"/>
    <s v="PRD021"/>
    <x v="15"/>
    <x v="0"/>
    <x v="177"/>
    <s v="FreshMart Bhubaneswar Complex"/>
    <x v="3"/>
    <n v="817593"/>
    <n v="1.7968598067742751E-4"/>
    <s v="EMP0306"/>
    <s v="Yogesh Menon"/>
    <s v="Cashier"/>
    <n v="4"/>
    <n v="38.659999999999997"/>
    <n v="5"/>
    <n v="7.73"/>
    <n v="146.91"/>
    <n v="129.6"/>
    <n v="17.309999999999999"/>
    <n v="0.11782724116806208"/>
    <x v="5"/>
    <x v="1"/>
    <x v="1"/>
    <x v="246"/>
    <x v="2"/>
    <s v="Weekday"/>
  </r>
  <r>
    <s v="INV100371"/>
    <x v="186"/>
    <s v="CUST0167"/>
    <s v="Naveen Venkataraman"/>
    <x v="2"/>
    <s v="PRD025"/>
    <x v="1"/>
    <x v="1"/>
    <x v="78"/>
    <s v="FreshMart Mumbai Extension"/>
    <x v="1"/>
    <n v="520137"/>
    <n v="3.3917025706688819E-3"/>
    <s v="EMP0299"/>
    <s v="Nandhini Kumar"/>
    <s v="Cashier"/>
    <n v="4"/>
    <n v="383.51"/>
    <n v="0"/>
    <n v="0"/>
    <n v="1764.15"/>
    <n v="1143.5999999999999"/>
    <n v="620.54999999999995"/>
    <n v="0.3517558030779695"/>
    <x v="5"/>
    <x v="1"/>
    <x v="1"/>
    <x v="241"/>
    <x v="2"/>
    <s v="Weekend"/>
  </r>
  <r>
    <s v="INV100374"/>
    <x v="202"/>
    <s v="CUST0673"/>
    <s v="Hari Sharma"/>
    <x v="1"/>
    <s v="PRD124"/>
    <x v="22"/>
    <x v="6"/>
    <x v="70"/>
    <s v="FreshMart Hyderabad Main Road"/>
    <x v="0"/>
    <n v="970105"/>
    <n v="2.3121208528973668E-4"/>
    <s v="EMP0308"/>
    <s v="Thenmozhi Selvam"/>
    <s v="Cashier"/>
    <n v="2"/>
    <n v="121.9"/>
    <n v="20"/>
    <n v="48.76"/>
    <n v="224.3"/>
    <n v="217.84"/>
    <n v="6.46"/>
    <n v="2.8800713330361122E-2"/>
    <x v="5"/>
    <x v="1"/>
    <x v="2"/>
    <x v="204"/>
    <x v="0"/>
    <s v="Weekend"/>
  </r>
  <r>
    <s v="INV100387"/>
    <x v="149"/>
    <s v="CUST0586"/>
    <s v="Meena Selvam"/>
    <x v="2"/>
    <s v="PRD005"/>
    <x v="44"/>
    <x v="9"/>
    <x v="144"/>
    <s v="FreshMart Pune Towers"/>
    <x v="1"/>
    <n v="531978"/>
    <n v="1.8764309802285057E-3"/>
    <s v="EMP0134"/>
    <s v="Poornima Gounder"/>
    <s v="Billing"/>
    <n v="3"/>
    <n v="332.74"/>
    <n v="0"/>
    <n v="0"/>
    <n v="998.22"/>
    <n v="615.80999999999995"/>
    <n v="382.41"/>
    <n v="0.38309190358838735"/>
    <x v="5"/>
    <x v="1"/>
    <x v="1"/>
    <x v="540"/>
    <x v="0"/>
    <s v="Weekday"/>
  </r>
  <r>
    <s v="INV100393"/>
    <x v="357"/>
    <s v="CUST0546"/>
    <s v="Balaji Sekar"/>
    <x v="1"/>
    <s v="PRD015"/>
    <x v="55"/>
    <x v="0"/>
    <x v="170"/>
    <s v="FreshMart Surat Nagar"/>
    <x v="1"/>
    <n v="767131"/>
    <n v="1.1981786683108882E-3"/>
    <s v="EMP0136"/>
    <s v="Karthik Menon"/>
    <s v="Sales"/>
    <n v="2"/>
    <n v="459.58"/>
    <n v="0"/>
    <n v="0"/>
    <n v="919.16"/>
    <n v="773.78"/>
    <n v="145.38"/>
    <n v="0.1581661517037295"/>
    <x v="5"/>
    <x v="1"/>
    <x v="2"/>
    <x v="699"/>
    <x v="2"/>
    <s v="Weekday"/>
  </r>
  <r>
    <s v="INV100399"/>
    <x v="131"/>
    <s v="CUST0683"/>
    <s v="Prasath Raj"/>
    <x v="1"/>
    <s v="PRD121"/>
    <x v="78"/>
    <x v="6"/>
    <x v="91"/>
    <s v="FreshMart Mysuru Towers"/>
    <x v="0"/>
    <n v="988505"/>
    <n v="1.4785054198006081E-3"/>
    <s v="EMP0021"/>
    <s v="Tamil Nathan"/>
    <s v="Inventory"/>
    <n v="4"/>
    <n v="317.72000000000003"/>
    <n v="0"/>
    <n v="0"/>
    <n v="1461.51"/>
    <n v="1086.1199999999999"/>
    <n v="375.39"/>
    <n v="0.25685079130488331"/>
    <x v="5"/>
    <x v="1"/>
    <x v="1"/>
    <x v="533"/>
    <x v="3"/>
    <s v="Weekend"/>
  </r>
  <r>
    <s v="INV100410"/>
    <x v="144"/>
    <s v="CUST0297"/>
    <s v="Nithya Sharma"/>
    <x v="0"/>
    <s v="PRD146"/>
    <x v="74"/>
    <x v="10"/>
    <x v="35"/>
    <s v="FreshMart Hyderabad Hub"/>
    <x v="0"/>
    <n v="4125485"/>
    <n v="4.9952914627007492E-5"/>
    <s v="EMP0041"/>
    <s v="Thenmozhi Pandian"/>
    <s v="Inventory"/>
    <n v="3"/>
    <n v="72.31"/>
    <n v="5"/>
    <n v="10.85"/>
    <n v="206.08"/>
    <n v="149.97"/>
    <n v="56.11"/>
    <n v="0.27227290372670804"/>
    <x v="5"/>
    <x v="1"/>
    <x v="1"/>
    <x v="109"/>
    <x v="3"/>
    <s v="Weekday"/>
  </r>
  <r>
    <s v="INV100411"/>
    <x v="83"/>
    <s v="CUST0160"/>
    <s v="Mani Venkataraman"/>
    <x v="1"/>
    <s v="PRD026"/>
    <x v="99"/>
    <x v="1"/>
    <x v="74"/>
    <s v="FreshMart Surat Crossing"/>
    <x v="1"/>
    <n v="5188197"/>
    <n v="1.9730939283916935E-4"/>
    <s v="EMP0145"/>
    <s v="Ilango Reddy"/>
    <s v="Cashier"/>
    <n v="3"/>
    <n v="329.69"/>
    <n v="10"/>
    <n v="98.91"/>
    <n v="1023.68"/>
    <n v="741.75"/>
    <n v="281.93"/>
    <n v="0.27540833072835263"/>
    <x v="5"/>
    <x v="1"/>
    <x v="2"/>
    <x v="541"/>
    <x v="1"/>
    <s v="Weekend"/>
  </r>
  <r>
    <s v="INV100415"/>
    <x v="257"/>
    <s v="CUST0546"/>
    <s v="Balaji Sekar"/>
    <x v="1"/>
    <s v="PRD115"/>
    <x v="20"/>
    <x v="3"/>
    <x v="158"/>
    <s v="FreshMart Pune Heights"/>
    <x v="1"/>
    <n v="4088351"/>
    <n v="2.7341830483732925E-4"/>
    <s v="EMP0339"/>
    <s v="Hariharan Mudaliar"/>
    <s v="Cashier"/>
    <n v="3"/>
    <n v="372.61"/>
    <n v="0"/>
    <n v="0"/>
    <n v="1117.83"/>
    <n v="959.73"/>
    <n v="158.1"/>
    <n v="0.14143474410241272"/>
    <x v="5"/>
    <x v="1"/>
    <x v="1"/>
    <x v="700"/>
    <x v="2"/>
    <s v="Weekday"/>
  </r>
  <r>
    <s v="INV100416"/>
    <x v="178"/>
    <s v="CUST0030"/>
    <s v="Revathi Pillai"/>
    <x v="1"/>
    <s v="PRD017"/>
    <x v="27"/>
    <x v="0"/>
    <x v="14"/>
    <s v="FreshMart Bengaluru Circle"/>
    <x v="0"/>
    <n v="926537"/>
    <n v="5.7641518903184664E-4"/>
    <s v="EMP0263"/>
    <s v="Vani Nair"/>
    <s v="Cashier"/>
    <n v="1"/>
    <n v="464.41"/>
    <n v="0"/>
    <n v="0"/>
    <n v="534.07000000000005"/>
    <n v="397.69"/>
    <n v="136.38"/>
    <n v="0.25535978429793843"/>
    <x v="5"/>
    <x v="1"/>
    <x v="2"/>
    <x v="314"/>
    <x v="2"/>
    <s v="Weekend"/>
  </r>
  <r>
    <s v="INV100418"/>
    <x v="160"/>
    <s v="CUST0092"/>
    <s v="Naveen Kumar"/>
    <x v="0"/>
    <s v="PRD016"/>
    <x v="34"/>
    <x v="0"/>
    <x v="104"/>
    <s v="FreshMart Salem Complex"/>
    <x v="0"/>
    <n v="4677332"/>
    <n v="1.3158783682663537E-4"/>
    <s v="EMP0247"/>
    <s v="Sudha Balan"/>
    <s v="Sales"/>
    <n v="8"/>
    <n v="66.900000000000006"/>
    <n v="0"/>
    <n v="0"/>
    <n v="615.48"/>
    <n v="385.2"/>
    <n v="230.28"/>
    <n v="0.37414700721388183"/>
    <x v="5"/>
    <x v="1"/>
    <x v="1"/>
    <x v="417"/>
    <x v="2"/>
    <s v="Weekend"/>
  </r>
  <r>
    <s v="INV100420"/>
    <x v="79"/>
    <s v="CUST0424"/>
    <s v="Sanjay Varma"/>
    <x v="2"/>
    <s v="PRD010"/>
    <x v="127"/>
    <x v="9"/>
    <x v="21"/>
    <s v="FreshMart Coimbatore Main Road"/>
    <x v="0"/>
    <n v="456496"/>
    <n v="3.9934632504994569E-4"/>
    <s v="EMP0233"/>
    <s v="Sangeetha Balan"/>
    <s v="Sales"/>
    <n v="1"/>
    <n v="182.3"/>
    <n v="0"/>
    <n v="0"/>
    <n v="182.3"/>
    <n v="107.6"/>
    <n v="74.7"/>
    <n v="0.4097641250685683"/>
    <x v="5"/>
    <x v="1"/>
    <x v="2"/>
    <x v="172"/>
    <x v="0"/>
    <s v="Weekday"/>
  </r>
  <r>
    <s v="INV100425"/>
    <x v="106"/>
    <s v="CUST0351"/>
    <s v="Revathi Devi"/>
    <x v="1"/>
    <s v="PRD006"/>
    <x v="30"/>
    <x v="9"/>
    <x v="170"/>
    <s v="FreshMart Surat Nagar"/>
    <x v="1"/>
    <n v="767131"/>
    <n v="4.3777399166504806E-4"/>
    <s v="EMP0072"/>
    <s v="Madhavan Venkataraman"/>
    <s v="Sales"/>
    <n v="1"/>
    <n v="343.56"/>
    <n v="15"/>
    <n v="51.53"/>
    <n v="335.83"/>
    <n v="216.32"/>
    <n v="119.51"/>
    <n v="0.35586457433820684"/>
    <x v="5"/>
    <x v="1"/>
    <x v="1"/>
    <x v="701"/>
    <x v="1"/>
    <s v="Weekend"/>
  </r>
  <r>
    <s v="INV100432"/>
    <x v="49"/>
    <s v="CUST0151"/>
    <s v="Gopal Selvam"/>
    <x v="1"/>
    <s v="PRD108"/>
    <x v="12"/>
    <x v="3"/>
    <x v="128"/>
    <s v="FreshMart Mumbai Bypass"/>
    <x v="1"/>
    <n v="1021792"/>
    <n v="1.0352791957658702E-3"/>
    <s v="EMP0301"/>
    <s v="Kalpana Prabhu"/>
    <s v="Inventory"/>
    <n v="3"/>
    <n v="306.62"/>
    <n v="0"/>
    <n v="0"/>
    <n v="1057.8399999999999"/>
    <n v="779.79"/>
    <n v="278.05"/>
    <n v="0.2628469333736671"/>
    <x v="5"/>
    <x v="1"/>
    <x v="1"/>
    <x v="702"/>
    <x v="2"/>
    <s v="Weekend"/>
  </r>
  <r>
    <s v="INV100433"/>
    <x v="44"/>
    <s v="CUST0464"/>
    <s v="Gopal Sharma"/>
    <x v="1"/>
    <s v="PRD015"/>
    <x v="55"/>
    <x v="0"/>
    <x v="59"/>
    <s v="FreshMart Mysuru Square"/>
    <x v="0"/>
    <n v="4282083"/>
    <n v="2.4684948890528279E-4"/>
    <s v="EMP0221"/>
    <s v="Banu Reddy"/>
    <s v="Sales"/>
    <n v="2"/>
    <n v="459.58"/>
    <n v="0"/>
    <n v="0"/>
    <n v="1057.03"/>
    <n v="773.78"/>
    <n v="283.25"/>
    <n v="0.26796779656206543"/>
    <x v="5"/>
    <x v="1"/>
    <x v="1"/>
    <x v="314"/>
    <x v="2"/>
    <s v="Weekend"/>
  </r>
  <r>
    <s v="INV100439"/>
    <x v="172"/>
    <s v="CUST0386"/>
    <s v="Nithya Selvam"/>
    <x v="2"/>
    <s v="PRD087"/>
    <x v="19"/>
    <x v="8"/>
    <x v="7"/>
    <s v="FreshMart Hyderabad Crossing"/>
    <x v="0"/>
    <n v="789602"/>
    <n v="2.0766158140430243E-4"/>
    <s v="EMP0350"/>
    <s v="Uma Pandian"/>
    <s v="Cashier"/>
    <n v="2"/>
    <n v="71.290000000000006"/>
    <n v="0"/>
    <n v="0"/>
    <n v="163.97"/>
    <n v="118.74"/>
    <n v="45.23"/>
    <n v="0.27584314203817772"/>
    <x v="5"/>
    <x v="1"/>
    <x v="1"/>
    <x v="703"/>
    <x v="0"/>
    <s v="Weekend"/>
  </r>
  <r>
    <s v="INV100443"/>
    <x v="107"/>
    <s v="CUST0480"/>
    <s v="Aishwarya Balan"/>
    <x v="2"/>
    <s v="PRD106"/>
    <x v="69"/>
    <x v="3"/>
    <x v="65"/>
    <s v="FreshMart Tiruppur Enclave"/>
    <x v="0"/>
    <n v="578838"/>
    <n v="4.5098974151662469E-4"/>
    <s v="EMP0323"/>
    <s v="Kavya Gupta"/>
    <s v="Sales"/>
    <n v="1"/>
    <n v="227"/>
    <n v="0"/>
    <n v="0"/>
    <n v="261.05"/>
    <n v="196.3"/>
    <n v="64.75"/>
    <n v="0.24803677456425971"/>
    <x v="5"/>
    <x v="1"/>
    <x v="2"/>
    <x v="61"/>
    <x v="2"/>
    <s v="Weekend"/>
  </r>
  <r>
    <s v="INV100455"/>
    <x v="218"/>
    <s v="CUST0526"/>
    <s v="Deepa Krishnan"/>
    <x v="2"/>
    <s v="PRD085"/>
    <x v="117"/>
    <x v="8"/>
    <x v="14"/>
    <s v="FreshMart Bengaluru Circle"/>
    <x v="0"/>
    <n v="926537"/>
    <n v="3.3640318735247488E-4"/>
    <s v="EMP0263"/>
    <s v="Vani Nair"/>
    <s v="Cashier"/>
    <n v="1"/>
    <n v="389.61"/>
    <n v="20"/>
    <n v="77.92"/>
    <n v="311.69"/>
    <n v="336.07"/>
    <n v="-24.38"/>
    <n v="-7.821874298180885E-2"/>
    <x v="5"/>
    <x v="1"/>
    <x v="1"/>
    <x v="704"/>
    <x v="0"/>
    <s v="Weekday"/>
  </r>
  <r>
    <s v="INV100456"/>
    <x v="75"/>
    <s v="CUST0643"/>
    <s v="Arun Gounder"/>
    <x v="2"/>
    <s v="PRD096"/>
    <x v="132"/>
    <x v="4"/>
    <x v="70"/>
    <s v="FreshMart Hyderabad Main Road"/>
    <x v="0"/>
    <n v="970105"/>
    <n v="3.8209266007287873E-4"/>
    <s v="EMP0308"/>
    <s v="Thenmozhi Selvam"/>
    <s v="Cashier"/>
    <n v="2"/>
    <n v="205.93"/>
    <n v="10"/>
    <n v="41.19"/>
    <n v="370.67"/>
    <n v="340.4"/>
    <n v="30.27"/>
    <n v="8.1662934685839156E-2"/>
    <x v="5"/>
    <x v="1"/>
    <x v="0"/>
    <x v="308"/>
    <x v="0"/>
    <s v="Weekday"/>
  </r>
  <r>
    <s v="INV100457"/>
    <x v="85"/>
    <s v="CUST0682"/>
    <s v="Gopal Krishnan"/>
    <x v="1"/>
    <s v="PRD026"/>
    <x v="99"/>
    <x v="1"/>
    <x v="65"/>
    <s v="FreshMart Tiruppur Enclave"/>
    <x v="0"/>
    <n v="578838"/>
    <n v="1.1135067151776489E-3"/>
    <s v="EMP0079"/>
    <s v="Udhay Naicker"/>
    <s v="Sales"/>
    <n v="2"/>
    <n v="329.69"/>
    <n v="15"/>
    <n v="98.91"/>
    <n v="644.54"/>
    <n v="494.5"/>
    <n v="150.04"/>
    <n v="0.23278617308468055"/>
    <x v="5"/>
    <x v="1"/>
    <x v="1"/>
    <x v="121"/>
    <x v="1"/>
    <s v="Weekend"/>
  </r>
  <r>
    <s v="INV100470"/>
    <x v="137"/>
    <s v="CUST0613"/>
    <s v="Meena Menon"/>
    <x v="0"/>
    <s v="PRD078"/>
    <x v="60"/>
    <x v="2"/>
    <x v="80"/>
    <s v="FreshMart Pune Junction"/>
    <x v="1"/>
    <n v="542771"/>
    <n v="1.2582470323580295E-3"/>
    <s v="EMP0319"/>
    <s v="Harini Kumar"/>
    <s v="Cashier"/>
    <n v="3"/>
    <n v="284.56"/>
    <n v="20"/>
    <n v="170.74"/>
    <n v="682.94"/>
    <n v="645.09"/>
    <n v="37.85"/>
    <n v="5.5422145430052416E-2"/>
    <x v="5"/>
    <x v="1"/>
    <x v="2"/>
    <x v="651"/>
    <x v="1"/>
    <s v="Weekday"/>
  </r>
  <r>
    <s v="INV100475"/>
    <x v="303"/>
    <s v="CUST0692"/>
    <s v="Ovi Mudaliar"/>
    <x v="1"/>
    <s v="PRD019"/>
    <x v="35"/>
    <x v="0"/>
    <x v="18"/>
    <s v="FreshMart Mysuru Junction"/>
    <x v="0"/>
    <n v="2561982"/>
    <n v="1.4018443533170803E-4"/>
    <s v="EMP0265"/>
    <s v="Padma Subramaniam"/>
    <s v="Operations"/>
    <n v="1"/>
    <n v="448.94"/>
    <n v="20"/>
    <n v="89.79"/>
    <n v="359.15"/>
    <n v="380.08"/>
    <n v="-20.93"/>
    <n v="-5.8276486147849089E-2"/>
    <x v="5"/>
    <x v="1"/>
    <x v="1"/>
    <x v="30"/>
    <x v="0"/>
    <s v="Weekday"/>
  </r>
  <r>
    <s v="INV100489"/>
    <x v="79"/>
    <s v="CUST0685"/>
    <s v="Naveen Achari"/>
    <x v="0"/>
    <s v="PRD008"/>
    <x v="88"/>
    <x v="9"/>
    <x v="108"/>
    <s v="FreshMart Guwahati Extension"/>
    <x v="3"/>
    <n v="4606432"/>
    <n v="3.3390919479545127E-4"/>
    <s v="EMP0195"/>
    <s v="Ovi Menon"/>
    <s v="Sales"/>
    <n v="3"/>
    <n v="512.71"/>
    <n v="0"/>
    <n v="0"/>
    <n v="1538.13"/>
    <n v="848.64"/>
    <n v="689.49"/>
    <n v="0.44826510112929335"/>
    <x v="5"/>
    <x v="1"/>
    <x v="1"/>
    <x v="225"/>
    <x v="0"/>
    <s v="Weekday"/>
  </r>
  <r>
    <s v="INV100490"/>
    <x v="328"/>
    <s v="CUST0560"/>
    <s v="Dinesh Prabhu"/>
    <x v="1"/>
    <s v="PRD120"/>
    <x v="64"/>
    <x v="6"/>
    <x v="114"/>
    <s v="FreshMart Bengaluru Junction"/>
    <x v="0"/>
    <n v="4116030"/>
    <n v="2.1319086595578751E-5"/>
    <s v="EMP0315"/>
    <s v="Mani Pandian"/>
    <s v="Sales"/>
    <n v="1"/>
    <n v="109.69"/>
    <n v="20"/>
    <n v="21.94"/>
    <n v="87.75"/>
    <n v="92.96"/>
    <n v="-5.21"/>
    <n v="-5.937321937321937E-2"/>
    <x v="5"/>
    <x v="1"/>
    <x v="1"/>
    <x v="419"/>
    <x v="0"/>
    <s v="Weekday"/>
  </r>
  <r>
    <s v="INV100492"/>
    <x v="23"/>
    <s v="CUST0485"/>
    <s v="Dhanush Venkataraman"/>
    <x v="0"/>
    <s v="PRD033"/>
    <x v="13"/>
    <x v="1"/>
    <x v="27"/>
    <s v="FreshMart Madurai Circle"/>
    <x v="0"/>
    <n v="2005131"/>
    <n v="8.0867534340649065E-4"/>
    <s v="EMP0068"/>
    <s v="Manoj Subramaniam"/>
    <s v="Sales"/>
    <n v="7"/>
    <n v="223.81"/>
    <n v="10"/>
    <n v="156.66999999999999"/>
    <n v="1621.5"/>
    <n v="1239.21"/>
    <n v="382.29"/>
    <n v="0.23576318223866791"/>
    <x v="5"/>
    <x v="1"/>
    <x v="1"/>
    <x v="65"/>
    <x v="1"/>
    <s v="Weekend"/>
  </r>
  <r>
    <s v="INV100494"/>
    <x v="302"/>
    <s v="CUST0088"/>
    <s v="Eswari Achari"/>
    <x v="1"/>
    <s v="PRD111"/>
    <x v="3"/>
    <x v="3"/>
    <x v="22"/>
    <s v="FreshMart Erode Square"/>
    <x v="2"/>
    <n v="2220333"/>
    <n v="8.6306873788751502E-5"/>
    <s v="EMP0181"/>
    <s v="Madhavan Murugan"/>
    <s v="Sales"/>
    <n v="1"/>
    <n v="225.45"/>
    <n v="15"/>
    <n v="33.82"/>
    <n v="191.63"/>
    <n v="190.9"/>
    <n v="0.73"/>
    <n v="3.8094244116265719E-3"/>
    <x v="5"/>
    <x v="1"/>
    <x v="2"/>
    <x v="178"/>
    <x v="2"/>
    <s v="Weekday"/>
  </r>
  <r>
    <s v="INV100495"/>
    <x v="130"/>
    <s v="CUST0236"/>
    <s v="Umesh Chandran"/>
    <x v="2"/>
    <s v="PRD001"/>
    <x v="92"/>
    <x v="9"/>
    <x v="10"/>
    <s v="FreshMart Salem Main Road"/>
    <x v="0"/>
    <n v="838760"/>
    <n v="1.2328556440459725E-3"/>
    <s v="EMP0033"/>
    <s v="Geetha Subramaniam"/>
    <s v="Sales"/>
    <n v="3"/>
    <n v="299.73"/>
    <n v="0"/>
    <n v="0"/>
    <n v="1034.07"/>
    <n v="554.22"/>
    <n v="479.85"/>
    <n v="0.46404015202065629"/>
    <x v="5"/>
    <x v="1"/>
    <x v="1"/>
    <x v="705"/>
    <x v="2"/>
    <s v="Weekend"/>
  </r>
  <r>
    <s v="INV100498"/>
    <x v="180"/>
    <s v="CUST0057"/>
    <s v="Harini Chettiar"/>
    <x v="1"/>
    <s v="PRD025"/>
    <x v="1"/>
    <x v="1"/>
    <x v="52"/>
    <s v="FreshMart Madurai Arcade"/>
    <x v="0"/>
    <n v="457604"/>
    <n v="2.5142481272016851E-3"/>
    <s v="EMP0058"/>
    <s v="Senthil Raj"/>
    <s v="Cashier"/>
    <n v="3"/>
    <n v="383.51"/>
    <n v="0"/>
    <n v="0"/>
    <n v="1150.53"/>
    <n v="857.7"/>
    <n v="292.83"/>
    <n v="0.25451748324685142"/>
    <x v="5"/>
    <x v="1"/>
    <x v="1"/>
    <x v="706"/>
    <x v="2"/>
    <s v="Weekday"/>
  </r>
  <r>
    <s v="INV100504"/>
    <x v="281"/>
    <s v="CUST0515"/>
    <s v="Ovi Pillai"/>
    <x v="2"/>
    <s v="PRD110"/>
    <x v="47"/>
    <x v="3"/>
    <x v="94"/>
    <s v="FreshMart Surat Colony"/>
    <x v="1"/>
    <n v="2397693"/>
    <n v="1.156653499843391E-4"/>
    <s v="EMP0200"/>
    <s v="Lalitha Varma"/>
    <s v="Cashier"/>
    <n v="1"/>
    <n v="291.93"/>
    <n v="5"/>
    <n v="14.6"/>
    <n v="277.33"/>
    <n v="253.7"/>
    <n v="23.63"/>
    <n v="8.5205351025853679E-2"/>
    <x v="5"/>
    <x v="1"/>
    <x v="1"/>
    <x v="52"/>
    <x v="3"/>
    <s v="Weekday"/>
  </r>
  <r>
    <s v="INV100511"/>
    <x v="16"/>
    <s v="CUST0514"/>
    <s v="Naveen Rao"/>
    <x v="1"/>
    <s v="PRD082"/>
    <x v="25"/>
    <x v="8"/>
    <x v="95"/>
    <s v="FreshMart Erode Heights"/>
    <x v="0"/>
    <n v="486040"/>
    <n v="4.959879845280224E-4"/>
    <s v="Missing Employee Id"/>
    <s v="Missing Name"/>
    <s v="Missing Department"/>
    <n v="1"/>
    <n v="232.92"/>
    <n v="10"/>
    <n v="23.29"/>
    <n v="241.07"/>
    <n v="192.41"/>
    <n v="48.66"/>
    <n v="0.20185008503754095"/>
    <x v="5"/>
    <x v="1"/>
    <x v="2"/>
    <x v="707"/>
    <x v="0"/>
    <s v="Weekend"/>
  </r>
  <r>
    <s v="INV100522"/>
    <x v="232"/>
    <s v="CUST0308"/>
    <s v="Deepa Nathan"/>
    <x v="0"/>
    <s v="PRD112"/>
    <x v="16"/>
    <x v="3"/>
    <x v="35"/>
    <s v="FreshMart Hyderabad Hub"/>
    <x v="0"/>
    <n v="4125485"/>
    <n v="2.369903175020634E-4"/>
    <s v="EMP0041"/>
    <s v="Thenmozhi Pandian"/>
    <s v="Inventory"/>
    <n v="3"/>
    <n v="283.39"/>
    <n v="0"/>
    <n v="0"/>
    <n v="977.7"/>
    <n v="631.55999999999995"/>
    <n v="346.14"/>
    <n v="0.35403498005523165"/>
    <x v="5"/>
    <x v="1"/>
    <x v="1"/>
    <x v="708"/>
    <x v="2"/>
    <s v="Weekend"/>
  </r>
  <r>
    <s v="INV100527"/>
    <x v="272"/>
    <s v="CUST0173"/>
    <s v="Thenmozhi Balan"/>
    <x v="1"/>
    <s v="PRD069"/>
    <x v="141"/>
    <x v="11"/>
    <x v="82"/>
    <s v="FreshMart Tiruppur Market"/>
    <x v="0"/>
    <n v="5001334"/>
    <n v="4.4537517390360248E-4"/>
    <s v="EMP0288"/>
    <s v="Chitra Selvam"/>
    <s v="Sales"/>
    <n v="5"/>
    <n v="468.94"/>
    <n v="5"/>
    <n v="117.23"/>
    <n v="2227.4699999999998"/>
    <n v="1684"/>
    <n v="543.47"/>
    <n v="0.24398532864640154"/>
    <x v="5"/>
    <x v="1"/>
    <x v="1"/>
    <x v="453"/>
    <x v="1"/>
    <s v="Weekday"/>
  </r>
  <r>
    <s v="INV100532"/>
    <x v="58"/>
    <s v="CUST0420"/>
    <s v="Bharath Mudaliar"/>
    <x v="1"/>
    <s v="PRD097"/>
    <x v="7"/>
    <x v="4"/>
    <x v="140"/>
    <s v="FreshMart Salem Circle"/>
    <x v="0"/>
    <n v="4219703"/>
    <n v="3.9022651594199879E-4"/>
    <s v="EMP0350"/>
    <s v="Uma Pandian"/>
    <s v="Cashier"/>
    <n v="5"/>
    <n v="365.92"/>
    <n v="10"/>
    <n v="182.96"/>
    <n v="1646.64"/>
    <n v="1551.9"/>
    <n v="94.74"/>
    <n v="5.7535344701938489E-2"/>
    <x v="5"/>
    <x v="1"/>
    <x v="1"/>
    <x v="507"/>
    <x v="0"/>
    <s v="Weekday"/>
  </r>
  <r>
    <s v="INV100536"/>
    <x v="81"/>
    <s v="CUST0571"/>
    <s v="Nirmala Iyer"/>
    <x v="0"/>
    <s v="PRD010"/>
    <x v="127"/>
    <x v="9"/>
    <x v="166"/>
    <s v="FreshMart Salem Point"/>
    <x v="0"/>
    <n v="3875742"/>
    <n v="2.3603222299110725E-4"/>
    <s v="EMP0124"/>
    <s v="Vijay Pandian"/>
    <s v="Sales"/>
    <n v="5"/>
    <n v="182.96"/>
    <n v="0"/>
    <n v="0"/>
    <n v="914.8"/>
    <n v="538"/>
    <n v="376.8"/>
    <n v="0.41189331001311763"/>
    <x v="5"/>
    <x v="1"/>
    <x v="2"/>
    <x v="709"/>
    <x v="0"/>
    <s v="Weekday"/>
  </r>
  <r>
    <s v="INV100543"/>
    <x v="30"/>
    <s v="CUST0071"/>
    <s v="Venkat Iyer"/>
    <x v="1"/>
    <s v="PRD067"/>
    <x v="56"/>
    <x v="11"/>
    <x v="29"/>
    <s v="FreshMart Ahmedabad Hub"/>
    <x v="0"/>
    <n v="489039"/>
    <n v="7.0125286531340033E-4"/>
    <s v="EMP0337"/>
    <s v="Janani Chettiar"/>
    <s v="Store Manager"/>
    <n v="2"/>
    <n v="186.38"/>
    <n v="20"/>
    <n v="74.55"/>
    <n v="342.94"/>
    <n v="271.32"/>
    <n v="71.62"/>
    <n v="0.2088411967107949"/>
    <x v="5"/>
    <x v="1"/>
    <x v="0"/>
    <x v="592"/>
    <x v="0"/>
    <s v="Weekend"/>
  </r>
  <r>
    <s v="INV100544"/>
    <x v="342"/>
    <s v="CUST0254"/>
    <s v="Devi Raj"/>
    <x v="1"/>
    <s v="PRD101"/>
    <x v="62"/>
    <x v="4"/>
    <x v="7"/>
    <s v="FreshMart Hyderabad Crossing"/>
    <x v="0"/>
    <n v="789602"/>
    <n v="5.7230098201372336E-4"/>
    <s v="EMP0350"/>
    <s v="Uma Pandian"/>
    <s v="Cashier"/>
    <n v="1"/>
    <n v="451.89"/>
    <n v="0"/>
    <n v="0"/>
    <n v="451.89"/>
    <n v="387.16"/>
    <n v="64.73"/>
    <n v="0.14324282458120341"/>
    <x v="5"/>
    <x v="1"/>
    <x v="2"/>
    <x v="656"/>
    <x v="0"/>
    <s v="Weekday"/>
  </r>
  <r>
    <s v="INV100545"/>
    <x v="106"/>
    <s v="CUST0654"/>
    <s v="Gokul Sekar"/>
    <x v="0"/>
    <s v="PRD107"/>
    <x v="81"/>
    <x v="3"/>
    <x v="44"/>
    <s v="FreshMart Tiruppur Plaza"/>
    <x v="0"/>
    <n v="4650212"/>
    <n v="4.6748621353177015E-4"/>
    <s v="EMP0002"/>
    <s v="Lokesh Gounder"/>
    <s v="Billing"/>
    <n v="5"/>
    <n v="420.08"/>
    <n v="10"/>
    <n v="210.04"/>
    <n v="2173.91"/>
    <n v="1742.05"/>
    <n v="431.86"/>
    <n v="0.19865587811822938"/>
    <x v="5"/>
    <x v="1"/>
    <x v="0"/>
    <x v="210"/>
    <x v="0"/>
    <s v="Weekend"/>
  </r>
  <r>
    <s v="INV100553"/>
    <x v="239"/>
    <s v="CUST0287"/>
    <s v="Ovi Achari"/>
    <x v="1"/>
    <s v="PRD031"/>
    <x v="90"/>
    <x v="1"/>
    <x v="4"/>
    <s v="FreshMart Hyderabad Towers"/>
    <x v="0"/>
    <n v="1041021"/>
    <n v="1.2500708439118903E-3"/>
    <s v="EMP0056"/>
    <s v="Anjali Balan"/>
    <s v="Sales"/>
    <n v="4"/>
    <n v="342.46"/>
    <n v="5"/>
    <n v="68.489999999999995"/>
    <n v="1301.3499999999999"/>
    <n v="1087.1199999999999"/>
    <n v="214.23"/>
    <n v="0.16462135474699352"/>
    <x v="5"/>
    <x v="1"/>
    <x v="1"/>
    <x v="710"/>
    <x v="1"/>
    <s v="Weekday"/>
  </r>
  <r>
    <s v="INV100561"/>
    <x v="262"/>
    <s v="CUST0467"/>
    <s v="Raghav Prabhu"/>
    <x v="1"/>
    <s v="PRD144"/>
    <x v="108"/>
    <x v="10"/>
    <x v="37"/>
    <s v="FreshMart Hyderabad Enclave"/>
    <x v="0"/>
    <n v="1910418"/>
    <n v="1.3851942349789418E-4"/>
    <s v="EMP0160"/>
    <s v="Sangeetha Pillai"/>
    <s v="Sales"/>
    <n v="1"/>
    <n v="242.22"/>
    <n v="5"/>
    <n v="12.11"/>
    <n v="264.63"/>
    <n v="186.04"/>
    <n v="78.59"/>
    <n v="0.29698069002002797"/>
    <x v="5"/>
    <x v="1"/>
    <x v="1"/>
    <x v="545"/>
    <x v="2"/>
    <s v="Weekend"/>
  </r>
  <r>
    <s v="INV100563"/>
    <x v="0"/>
    <s v="CUST0442"/>
    <s v="Kamala Rao"/>
    <x v="1"/>
    <s v="PRD057"/>
    <x v="5"/>
    <x v="5"/>
    <x v="135"/>
    <s v="FreshMart Jaipur Point"/>
    <x v="2"/>
    <n v="2119213"/>
    <n v="4.9179105639687946E-4"/>
    <s v="EMP0128"/>
    <s v="Lokesh Naicker"/>
    <s v="Cashier"/>
    <n v="3"/>
    <n v="317.99"/>
    <n v="5"/>
    <n v="47.7"/>
    <n v="1042.21"/>
    <n v="705.15"/>
    <n v="337.06"/>
    <n v="0.32340890991258958"/>
    <x v="5"/>
    <x v="1"/>
    <x v="2"/>
    <x v="505"/>
    <x v="2"/>
    <s v="Weekend"/>
  </r>
  <r>
    <s v="INV100566"/>
    <x v="42"/>
    <s v="CUST0099"/>
    <s v="Lakshmi Krishnan"/>
    <x v="1"/>
    <s v="PRD004"/>
    <x v="89"/>
    <x v="9"/>
    <x v="75"/>
    <s v="FreshMart Kochi Colony"/>
    <x v="0"/>
    <n v="3928553"/>
    <n v="2.3315709371873053E-4"/>
    <s v="EMP0004"/>
    <s v="Hema Chettiar"/>
    <s v="Sales"/>
    <n v="2"/>
    <n v="398.25"/>
    <n v="0"/>
    <n v="0"/>
    <n v="915.97"/>
    <n v="473.08"/>
    <n v="442.89"/>
    <n v="0.48352020262672357"/>
    <x v="5"/>
    <x v="1"/>
    <x v="2"/>
    <x v="201"/>
    <x v="1"/>
    <s v="Weekend"/>
  </r>
  <r>
    <s v="INV100575"/>
    <x v="27"/>
    <s v="CUST0499"/>
    <s v="Rajesh Rao"/>
    <x v="0"/>
    <s v="PRD014"/>
    <x v="67"/>
    <x v="0"/>
    <x v="64"/>
    <s v="FreshMart Erode Point"/>
    <x v="0"/>
    <n v="835833"/>
    <n v="2.567067823357058E-3"/>
    <s v="EMP0261"/>
    <s v="Hari Murugan"/>
    <s v="Sales"/>
    <n v="5"/>
    <n v="476.81"/>
    <n v="10"/>
    <n v="238.41"/>
    <n v="2145.64"/>
    <n v="1758.15"/>
    <n v="387.49"/>
    <n v="0.18059413508323857"/>
    <x v="5"/>
    <x v="1"/>
    <x v="1"/>
    <x v="561"/>
    <x v="0"/>
    <s v="Weekday"/>
  </r>
  <r>
    <s v="INV100576"/>
    <x v="138"/>
    <s v="CUST0699"/>
    <s v="Karthik Iyer"/>
    <x v="0"/>
    <s v="PRD061"/>
    <x v="130"/>
    <x v="11"/>
    <x v="139"/>
    <s v="FreshMart Kochi Square"/>
    <x v="0"/>
    <n v="429599"/>
    <n v="3.925940237291055E-3"/>
    <s v="EMP0328"/>
    <s v="Chitra Raj"/>
    <s v="Sales"/>
    <n v="6"/>
    <n v="351.37"/>
    <n v="20"/>
    <n v="421.64"/>
    <n v="1686.58"/>
    <n v="1330.32"/>
    <n v="356.26"/>
    <n v="0.21123219770185819"/>
    <x v="5"/>
    <x v="1"/>
    <x v="1"/>
    <x v="441"/>
    <x v="2"/>
    <s v="Weekday"/>
  </r>
  <r>
    <s v="INV100577"/>
    <x v="265"/>
    <s v="CUST0224"/>
    <s v="Priya Raj"/>
    <x v="2"/>
    <s v="PRD083"/>
    <x v="26"/>
    <x v="8"/>
    <x v="78"/>
    <s v="FreshMart Mumbai Extension"/>
    <x v="1"/>
    <n v="520137"/>
    <n v="7.7785275802336683E-4"/>
    <s v="EMP0299"/>
    <s v="Nandhini Kumar"/>
    <s v="Cashier"/>
    <n v="1"/>
    <n v="425.88"/>
    <n v="5"/>
    <n v="21.29"/>
    <n v="404.59"/>
    <n v="357.47"/>
    <n v="47.12"/>
    <n v="0.11646358041474085"/>
    <x v="5"/>
    <x v="1"/>
    <x v="1"/>
    <x v="438"/>
    <x v="1"/>
    <s v="Weekday"/>
  </r>
  <r>
    <s v="INV100578"/>
    <x v="160"/>
    <s v="CUST0309"/>
    <s v="Bharath Pillai"/>
    <x v="0"/>
    <s v="PRD065"/>
    <x v="125"/>
    <x v="11"/>
    <x v="14"/>
    <s v="FreshMart Bengaluru Circle"/>
    <x v="0"/>
    <n v="926537"/>
    <n v="2.466010531689506E-3"/>
    <s v="EMP0263"/>
    <s v="Vani Nair"/>
    <s v="Cashier"/>
    <n v="7"/>
    <n v="315.37"/>
    <n v="10"/>
    <n v="220.76"/>
    <n v="2284.85"/>
    <n v="1394.12"/>
    <n v="890.73"/>
    <n v="0.38984178392454649"/>
    <x v="5"/>
    <x v="1"/>
    <x v="1"/>
    <x v="711"/>
    <x v="2"/>
    <s v="Weekend"/>
  </r>
  <r>
    <s v="INV100585"/>
    <x v="42"/>
    <s v="CUST0684"/>
    <s v="Missing Customer Name"/>
    <x v="0"/>
    <s v="PRD026"/>
    <x v="99"/>
    <x v="1"/>
    <x v="118"/>
    <s v="FreshMart Tiruppur Bypass"/>
    <x v="0"/>
    <n v="591044"/>
    <n v="3.9029412361854614E-3"/>
    <s v="EMP0184"/>
    <s v="Deepa Subramaniam"/>
    <s v="Sales"/>
    <n v="7"/>
    <n v="337.13"/>
    <n v="15"/>
    <n v="353.99"/>
    <n v="2306.81"/>
    <n v="1730.75"/>
    <n v="576.05999999999995"/>
    <n v="0.24972147684464691"/>
    <x v="5"/>
    <x v="1"/>
    <x v="0"/>
    <x v="362"/>
    <x v="2"/>
    <s v="Weekend"/>
  </r>
  <r>
    <s v="INV100604"/>
    <x v="107"/>
    <s v="CUST0548"/>
    <s v="Charulatha Gupta"/>
    <x v="0"/>
    <s v="PRD089"/>
    <x v="116"/>
    <x v="8"/>
    <x v="133"/>
    <s v="FreshMart Coimbatore Circle"/>
    <x v="0"/>
    <n v="2118448"/>
    <n v="1.3491008511891725E-3"/>
    <s v="EMP0241"/>
    <s v="Lalitha Krishnan"/>
    <s v="Sales"/>
    <n v="8"/>
    <n v="345.17"/>
    <n v="10"/>
    <n v="276.14"/>
    <n v="2858"/>
    <n v="2011.36"/>
    <n v="846.64"/>
    <n v="0.29623512946116165"/>
    <x v="5"/>
    <x v="1"/>
    <x v="1"/>
    <x v="372"/>
    <x v="2"/>
    <s v="Weekend"/>
  </r>
  <r>
    <s v="INV100607"/>
    <x v="356"/>
    <s v="CUST0156"/>
    <s v="Tara Chettiar"/>
    <x v="0"/>
    <s v="PRD044"/>
    <x v="113"/>
    <x v="12"/>
    <x v="14"/>
    <s v="FreshMart Bengaluru Circle"/>
    <x v="0"/>
    <n v="926537"/>
    <n v="2.0703328631236531E-3"/>
    <s v="EMP0263"/>
    <s v="Vani Nair"/>
    <s v="Cashier"/>
    <n v="8"/>
    <n v="239.78"/>
    <n v="0"/>
    <n v="0"/>
    <n v="1918.24"/>
    <n v="1665.76"/>
    <n v="252.48"/>
    <n v="0.13162065226457587"/>
    <x v="5"/>
    <x v="1"/>
    <x v="1"/>
    <x v="444"/>
    <x v="2"/>
    <s v="Weekday"/>
  </r>
  <r>
    <s v="INV100612"/>
    <x v="107"/>
    <s v="CUST0477"/>
    <s v="Malathi Gupta"/>
    <x v="0"/>
    <s v="PRD110"/>
    <x v="47"/>
    <x v="3"/>
    <x v="30"/>
    <s v="FreshMart Mumbai Square"/>
    <x v="1"/>
    <n v="480418"/>
    <n v="3.3498120386829802E-3"/>
    <s v="EMP0171"/>
    <s v="Ashok Nair"/>
    <s v="Cashier"/>
    <n v="5"/>
    <n v="329.27"/>
    <n v="15"/>
    <n v="246.95"/>
    <n v="1609.31"/>
    <n v="1268.5"/>
    <n v="340.81"/>
    <n v="0.21177399009513395"/>
    <x v="5"/>
    <x v="1"/>
    <x v="2"/>
    <x v="558"/>
    <x v="1"/>
    <s v="Weekend"/>
  </r>
  <r>
    <s v="INV100615"/>
    <x v="58"/>
    <s v="CUST0665"/>
    <s v="Kishore Subramaniam"/>
    <x v="1"/>
    <s v="PRD083"/>
    <x v="26"/>
    <x v="8"/>
    <x v="22"/>
    <s v="FreshMart Erode Square"/>
    <x v="2"/>
    <n v="2220333"/>
    <n v="4.8911131798698665E-4"/>
    <s v="EMP0314"/>
    <s v="Naveen Naidu"/>
    <s v="Cashier"/>
    <n v="3"/>
    <n v="425.88"/>
    <n v="15"/>
    <n v="191.65"/>
    <n v="1085.99"/>
    <n v="1072.4100000000001"/>
    <n v="13.58"/>
    <n v="1.2504719196309359E-2"/>
    <x v="5"/>
    <x v="1"/>
    <x v="1"/>
    <x v="491"/>
    <x v="2"/>
    <s v="Weekday"/>
  </r>
  <r>
    <s v="INV100617"/>
    <x v="23"/>
    <s v="CUST0209"/>
    <s v="Udhay Pandian"/>
    <x v="0"/>
    <s v="PRD087"/>
    <x v="19"/>
    <x v="8"/>
    <x v="134"/>
    <s v="FreshMart Mumbai Enclave"/>
    <x v="1"/>
    <n v="529374"/>
    <n v="1.3651218231344945E-3"/>
    <s v="EMP0083"/>
    <s v="Sathish Sharma"/>
    <s v="Billing"/>
    <n v="8"/>
    <n v="78.55"/>
    <n v="0"/>
    <n v="0"/>
    <n v="722.66"/>
    <n v="474.96"/>
    <n v="247.7"/>
    <n v="0.34276146458915674"/>
    <x v="5"/>
    <x v="1"/>
    <x v="1"/>
    <x v="298"/>
    <x v="0"/>
    <s v="Weekend"/>
  </r>
  <r>
    <s v="INV100625"/>
    <x v="262"/>
    <s v="CUST0526"/>
    <s v="Deepa Krishnan"/>
    <x v="2"/>
    <s v="PRD115"/>
    <x v="20"/>
    <x v="3"/>
    <x v="106"/>
    <s v="FreshMart Bengaluru Nagar"/>
    <x v="0"/>
    <n v="517547"/>
    <n v="1.6558882574915902E-3"/>
    <s v="EMP0297"/>
    <s v="Kishore Naidu"/>
    <s v="Sales"/>
    <n v="2"/>
    <n v="372.61"/>
    <n v="0"/>
    <n v="0"/>
    <n v="857"/>
    <n v="639.82000000000005"/>
    <n v="217.18"/>
    <n v="0.25341890315052512"/>
    <x v="5"/>
    <x v="1"/>
    <x v="2"/>
    <x v="661"/>
    <x v="0"/>
    <s v="Weekend"/>
  </r>
  <r>
    <s v="INV100627"/>
    <x v="26"/>
    <s v="CUST0497"/>
    <s v="Vasanth Nathan"/>
    <x v="0"/>
    <s v="PRD073"/>
    <x v="61"/>
    <x v="2"/>
    <x v="81"/>
    <s v="FreshMart Tiruppur Colony"/>
    <x v="0"/>
    <n v="977898"/>
    <n v="3.9989344491961334E-3"/>
    <s v="EMP0097"/>
    <s v="Hari Pandian"/>
    <s v="Billing"/>
    <n v="8"/>
    <n v="425.06"/>
    <n v="0"/>
    <n v="0"/>
    <n v="3910.55"/>
    <n v="2552.4"/>
    <n v="1358.15"/>
    <n v="0.34730408766030352"/>
    <x v="5"/>
    <x v="1"/>
    <x v="1"/>
    <x v="610"/>
    <x v="0"/>
    <s v="Weekend"/>
  </r>
  <r>
    <s v="INV100632"/>
    <x v="121"/>
    <s v="CUST0526"/>
    <s v="Deepa Krishnan"/>
    <x v="2"/>
    <s v="PRD071"/>
    <x v="76"/>
    <x v="2"/>
    <x v="29"/>
    <s v="FreshMart Ahmedabad Hub"/>
    <x v="0"/>
    <n v="489039"/>
    <n v="4.0176754819145304E-4"/>
    <s v="EMP0235"/>
    <s v="Mani Chandran"/>
    <s v="Cashier"/>
    <n v="4"/>
    <n v="53.39"/>
    <n v="20"/>
    <n v="42.71"/>
    <n v="196.48"/>
    <n v="172.04"/>
    <n v="24.44"/>
    <n v="0.12438925081433226"/>
    <x v="5"/>
    <x v="1"/>
    <x v="1"/>
    <x v="190"/>
    <x v="2"/>
    <s v="Weekend"/>
  </r>
  <r>
    <s v="INV101970"/>
    <x v="219"/>
    <s v="CUST0269"/>
    <s v="Naveen Naidu"/>
    <x v="1"/>
    <s v="PRD150"/>
    <x v="51"/>
    <x v="10"/>
    <x v="48"/>
    <s v="FreshMart Nagpur Crossing"/>
    <x v="1"/>
    <n v="2496578"/>
    <n v="1.7146670362392041E-4"/>
    <s v="EMP0070"/>
    <s v="Umesh Subramaniam"/>
    <s v="Sales"/>
    <n v="2"/>
    <n v="214.04"/>
    <n v="0"/>
    <n v="0"/>
    <n v="428.08"/>
    <n v="316.12"/>
    <n v="111.96"/>
    <n v="0.26153989908428332"/>
    <x v="5"/>
    <x v="1"/>
    <x v="1"/>
    <x v="341"/>
    <x v="2"/>
    <s v="Weekday"/>
  </r>
  <r>
    <s v="INV100645"/>
    <x v="244"/>
    <s v="CUST0493"/>
    <s v="Elango Nair"/>
    <x v="0"/>
    <s v="PRD082"/>
    <x v="25"/>
    <x v="8"/>
    <x v="138"/>
    <s v="FreshMart Kochi Gardens"/>
    <x v="0"/>
    <n v="433204"/>
    <n v="2.8536209268612478E-3"/>
    <s v="EMP0030"/>
    <s v="Hariharan Rao"/>
    <s v="Cashier"/>
    <n v="5"/>
    <n v="247.24"/>
    <n v="0"/>
    <n v="0"/>
    <n v="1236.2"/>
    <n v="962.05"/>
    <n v="274.14999999999998"/>
    <n v="0.22176832227794852"/>
    <x v="5"/>
    <x v="1"/>
    <x v="2"/>
    <x v="712"/>
    <x v="2"/>
    <s v="Weekday"/>
  </r>
  <r>
    <s v="INV100651"/>
    <x v="104"/>
    <s v="CUST0436"/>
    <s v="Hari Pillai"/>
    <x v="0"/>
    <s v="PRD025"/>
    <x v="1"/>
    <x v="1"/>
    <x v="50"/>
    <s v="FreshMart Tiruppur Extension"/>
    <x v="0"/>
    <n v="2203116"/>
    <n v="7.0162896551974568E-4"/>
    <s v="EMP0288"/>
    <s v="Chitra Selvam"/>
    <s v="Sales"/>
    <n v="4"/>
    <n v="429.38"/>
    <n v="10"/>
    <n v="171.75"/>
    <n v="1545.77"/>
    <n v="1143.5999999999999"/>
    <n v="402.17"/>
    <n v="0.26017454084372194"/>
    <x v="5"/>
    <x v="1"/>
    <x v="1"/>
    <x v="363"/>
    <x v="2"/>
    <s v="Weekday"/>
  </r>
  <r>
    <s v="INV100655"/>
    <x v="53"/>
    <s v="CUST0415"/>
    <s v="Bharath Devi"/>
    <x v="0"/>
    <s v="PRD045"/>
    <x v="139"/>
    <x v="12"/>
    <x v="6"/>
    <s v="FreshMart Surat Junction"/>
    <x v="1"/>
    <n v="2138213"/>
    <n v="1.966595470142591E-4"/>
    <s v="EMP0257"/>
    <s v="Sangeetha Naidu"/>
    <s v="Cashier"/>
    <n v="6"/>
    <n v="77.87"/>
    <n v="10"/>
    <n v="46.72"/>
    <n v="420.5"/>
    <n v="347.34"/>
    <n v="73.16"/>
    <n v="0.17398335315101068"/>
    <x v="5"/>
    <x v="0"/>
    <x v="1"/>
    <x v="511"/>
    <x v="2"/>
    <s v="Weekday"/>
  </r>
  <r>
    <s v="INV100664"/>
    <x v="17"/>
    <s v="CUST0116"/>
    <s v="Sundar Achari"/>
    <x v="2"/>
    <s v="PRD103"/>
    <x v="33"/>
    <x v="4"/>
    <x v="145"/>
    <s v="FreshMart Nagpur Square"/>
    <x v="1"/>
    <n v="4613748"/>
    <n v="3.0833066738798911E-4"/>
    <s v="EMP0148"/>
    <s v="Malathi Rao"/>
    <s v="Billing"/>
    <n v="4"/>
    <n v="355.64"/>
    <n v="0"/>
    <n v="0"/>
    <n v="1422.56"/>
    <n v="1213.6400000000001"/>
    <n v="208.92"/>
    <n v="0.14686199527612193"/>
    <x v="5"/>
    <x v="1"/>
    <x v="2"/>
    <x v="43"/>
    <x v="2"/>
    <s v="Weekday"/>
  </r>
  <r>
    <s v="INV100668"/>
    <x v="232"/>
    <s v="CUST0185"/>
    <s v="Janani Sekar"/>
    <x v="2"/>
    <s v="PRD127"/>
    <x v="123"/>
    <x v="6"/>
    <x v="142"/>
    <s v="FreshMart Tiruppur Circle"/>
    <x v="0"/>
    <n v="924804"/>
    <n v="3.9143429310426858E-4"/>
    <s v="EMP0034"/>
    <s v="Sangeetha Venkataraman"/>
    <s v="Cashier"/>
    <n v="1"/>
    <n v="331.35"/>
    <n v="5"/>
    <n v="16.57"/>
    <n v="362"/>
    <n v="290.33"/>
    <n v="71.67"/>
    <n v="0.19798342541436464"/>
    <x v="5"/>
    <x v="1"/>
    <x v="1"/>
    <x v="198"/>
    <x v="0"/>
    <s v="Weekend"/>
  </r>
  <r>
    <s v="INV100669"/>
    <x v="85"/>
    <s v="CUST0327"/>
    <s v="Lakshmi Rao"/>
    <x v="2"/>
    <s v="PRD102"/>
    <x v="136"/>
    <x v="4"/>
    <x v="57"/>
    <s v="FreshMart Hyderabad Extension"/>
    <x v="0"/>
    <n v="2273658"/>
    <n v="6.8844566773015111E-4"/>
    <s v="Missing Employee Id"/>
    <s v="Missing Name"/>
    <s v="Missing Department"/>
    <n v="4"/>
    <n v="400.33"/>
    <n v="15"/>
    <n v="240.2"/>
    <n v="1565.29"/>
    <n v="1363.6"/>
    <n v="201.69"/>
    <n v="0.12885152272102934"/>
    <x v="5"/>
    <x v="1"/>
    <x v="1"/>
    <x v="713"/>
    <x v="0"/>
    <s v="Weekend"/>
  </r>
  <r>
    <s v="INV100676"/>
    <x v="235"/>
    <s v="CUST0686"/>
    <s v="Hemalatha Balan"/>
    <x v="0"/>
    <s v="PRD098"/>
    <x v="94"/>
    <x v="4"/>
    <x v="84"/>
    <s v="FreshMart Chennai Central"/>
    <x v="0"/>
    <n v="471467"/>
    <n v="7.9496550129701552E-4"/>
    <s v="EMP0150"/>
    <s v="Dhanya Iyer"/>
    <s v="Operations"/>
    <n v="4"/>
    <n v="90.53"/>
    <n v="10"/>
    <n v="36.21"/>
    <n v="374.8"/>
    <n v="276.36"/>
    <n v="98.44"/>
    <n v="0.26264674493062967"/>
    <x v="5"/>
    <x v="1"/>
    <x v="1"/>
    <x v="290"/>
    <x v="2"/>
    <s v="Weekend"/>
  </r>
  <r>
    <s v="INV100684"/>
    <x v="106"/>
    <s v="CUST0353"/>
    <s v="Mala Nair"/>
    <x v="0"/>
    <s v="PRD054"/>
    <x v="75"/>
    <x v="5"/>
    <x v="86"/>
    <s v="FreshMart Chennai Junction"/>
    <x v="0"/>
    <n v="544019"/>
    <n v="5.6780369803260547E-3"/>
    <s v="EMP0142"/>
    <s v="Sathish Subramaniam"/>
    <s v="Billing"/>
    <n v="5"/>
    <n v="537.21"/>
    <n v="0"/>
    <n v="0"/>
    <n v="3088.96"/>
    <n v="1895.95"/>
    <n v="1193.01"/>
    <n v="0.38621736765772297"/>
    <x v="5"/>
    <x v="1"/>
    <x v="1"/>
    <x v="172"/>
    <x v="0"/>
    <s v="Weekend"/>
  </r>
  <r>
    <s v="INV100686"/>
    <x v="49"/>
    <s v="CUST0297"/>
    <s v="Nithya Sharma"/>
    <x v="0"/>
    <s v="PRD054"/>
    <x v="75"/>
    <x v="5"/>
    <x v="26"/>
    <s v="FreshMart Chennai Gardens"/>
    <x v="0"/>
    <n v="1922335"/>
    <n v="1.2287972699867608E-3"/>
    <s v="EMP0122"/>
    <s v="Rajesh Chettiar"/>
    <s v="Cashier"/>
    <n v="4"/>
    <n v="540.54"/>
    <n v="5"/>
    <n v="108.11"/>
    <n v="2362.16"/>
    <n v="1516.76"/>
    <n v="845.4"/>
    <n v="0.35789277610322756"/>
    <x v="5"/>
    <x v="1"/>
    <x v="0"/>
    <x v="464"/>
    <x v="0"/>
    <s v="Weekend"/>
  </r>
  <r>
    <s v="INV100692"/>
    <x v="300"/>
    <s v="CUST0615"/>
    <s v="Aishwarya Raj"/>
    <x v="2"/>
    <s v="PRD122"/>
    <x v="46"/>
    <x v="6"/>
    <x v="48"/>
    <s v="FreshMart Nagpur Crossing"/>
    <x v="1"/>
    <n v="2496578"/>
    <n v="1.5109882407038757E-4"/>
    <s v="EMP0070"/>
    <s v="Umesh Subramaniam"/>
    <s v="Sales"/>
    <n v="4"/>
    <n v="102.51"/>
    <n v="20"/>
    <n v="82.01"/>
    <n v="377.23"/>
    <n v="354.88"/>
    <n v="22.35"/>
    <n v="5.924767383294012E-2"/>
    <x v="5"/>
    <x v="1"/>
    <x v="2"/>
    <x v="555"/>
    <x v="1"/>
    <s v="Weekend"/>
  </r>
  <r>
    <s v="INV100698"/>
    <x v="132"/>
    <s v="CUST0384"/>
    <s v="Anand Kumar"/>
    <x v="0"/>
    <s v="PRD024"/>
    <x v="39"/>
    <x v="0"/>
    <x v="36"/>
    <s v="FreshMart Lucknow Square"/>
    <x v="2"/>
    <n v="4185591"/>
    <n v="3.3192923054354808E-4"/>
    <s v="EMP0292"/>
    <s v="Deepa Gupta"/>
    <s v="Inventory"/>
    <n v="4"/>
    <n v="347.33"/>
    <n v="0"/>
    <n v="0"/>
    <n v="1389.32"/>
    <n v="984.48"/>
    <n v="404.84"/>
    <n v="0.29139435119338958"/>
    <x v="5"/>
    <x v="1"/>
    <x v="1"/>
    <x v="305"/>
    <x v="2"/>
    <s v="Weekday"/>
  </r>
  <r>
    <s v="INV100714"/>
    <x v="115"/>
    <s v="CUST0396"/>
    <s v="Yogesh Raj"/>
    <x v="1"/>
    <s v="PRD111"/>
    <x v="3"/>
    <x v="3"/>
    <x v="19"/>
    <s v="FreshMart Surat Plaza"/>
    <x v="1"/>
    <n v="494226"/>
    <n v="1.8246713042211456E-3"/>
    <s v="EMP0106"/>
    <s v="Banu Raj"/>
    <s v="Sales"/>
    <n v="5"/>
    <n v="225.45"/>
    <n v="20"/>
    <n v="225.45"/>
    <n v="901.8"/>
    <n v="954.5"/>
    <n v="-52.7"/>
    <n v="-5.8438678199157247E-2"/>
    <x v="5"/>
    <x v="1"/>
    <x v="2"/>
    <x v="677"/>
    <x v="0"/>
    <s v="Weekday"/>
  </r>
  <r>
    <s v="INV100720"/>
    <x v="249"/>
    <s v="CUST0539"/>
    <s v="Prasath Gupta"/>
    <x v="2"/>
    <s v="PRD053"/>
    <x v="50"/>
    <x v="5"/>
    <x v="28"/>
    <s v="FreshMart Bengaluru Square"/>
    <x v="0"/>
    <n v="2183318"/>
    <n v="2.8884935680464322E-4"/>
    <s v="EMP0312"/>
    <s v="Vasanthi Chettiar"/>
    <s v="Sales"/>
    <n v="3"/>
    <n v="262.77"/>
    <n v="20"/>
    <n v="157.66"/>
    <n v="630.65"/>
    <n v="583.91999999999996"/>
    <n v="46.73"/>
    <n v="7.409815269959566E-2"/>
    <x v="5"/>
    <x v="1"/>
    <x v="1"/>
    <x v="714"/>
    <x v="3"/>
    <s v="Weekday"/>
  </r>
  <r>
    <s v="INV100724"/>
    <x v="122"/>
    <s v="CUST0054"/>
    <s v="Deepak Pillai"/>
    <x v="0"/>
    <s v="PRD092"/>
    <x v="59"/>
    <x v="8"/>
    <x v="143"/>
    <s v="FreshMart Madurai Junction"/>
    <x v="0"/>
    <n v="539795"/>
    <n v="1.3458442556896601E-3"/>
    <s v="EMP0204"/>
    <s v="Ramesh Murugan"/>
    <s v="Inventory"/>
    <n v="3"/>
    <n v="242.16"/>
    <n v="0"/>
    <n v="0"/>
    <n v="726.48"/>
    <n v="577.16999999999996"/>
    <n v="149.31"/>
    <n v="0.20552527254707631"/>
    <x v="5"/>
    <x v="1"/>
    <x v="1"/>
    <x v="187"/>
    <x v="1"/>
    <s v="Weekday"/>
  </r>
  <r>
    <s v="INV100736"/>
    <x v="160"/>
    <s v="CUST0610"/>
    <s v="Gokul Chettiar"/>
    <x v="0"/>
    <s v="PRD029"/>
    <x v="11"/>
    <x v="1"/>
    <x v="159"/>
    <s v="FreshMart Lucknow Nagar"/>
    <x v="2"/>
    <n v="2031606"/>
    <n v="1.609815092099551E-3"/>
    <s v="EMP0159"/>
    <s v="Devi Gupta"/>
    <s v="Store Manager"/>
    <n v="8"/>
    <n v="355.49"/>
    <n v="0"/>
    <n v="0"/>
    <n v="3270.51"/>
    <n v="2089.7600000000002"/>
    <n v="1180.75"/>
    <n v="0.3610293195862419"/>
    <x v="5"/>
    <x v="0"/>
    <x v="1"/>
    <x v="715"/>
    <x v="1"/>
    <s v="Weekend"/>
  </r>
  <r>
    <s v="INV100739"/>
    <x v="132"/>
    <s v="CUST0590"/>
    <s v="Kavya Reddy"/>
    <x v="1"/>
    <s v="PRD031"/>
    <x v="90"/>
    <x v="1"/>
    <x v="145"/>
    <s v="FreshMart Nagpur Square"/>
    <x v="1"/>
    <n v="4613748"/>
    <n v="3.71129936008642E-4"/>
    <s v="EMP0148"/>
    <s v="Malathi Rao"/>
    <s v="Billing"/>
    <n v="5"/>
    <n v="342.46"/>
    <n v="0"/>
    <n v="0"/>
    <n v="1712.3"/>
    <n v="1358.9"/>
    <n v="353.4"/>
    <n v="0.20638906733633125"/>
    <x v="5"/>
    <x v="1"/>
    <x v="1"/>
    <x v="203"/>
    <x v="0"/>
    <s v="Weekday"/>
  </r>
  <r>
    <s v="INV100740"/>
    <x v="244"/>
    <s v="CUST0082"/>
    <s v="Kavya Raj"/>
    <x v="0"/>
    <s v="PRD121"/>
    <x v="78"/>
    <x v="6"/>
    <x v="85"/>
    <s v="FreshMart Mysuru Market"/>
    <x v="0"/>
    <n v="577743"/>
    <n v="1.6395525346044868E-3"/>
    <s v="EMP0333"/>
    <s v="Vasanthi Velan"/>
    <s v="Cashier"/>
    <n v="3"/>
    <n v="350.83"/>
    <n v="10"/>
    <n v="105.25"/>
    <n v="947.24"/>
    <n v="814.59"/>
    <n v="132.65"/>
    <n v="0.14003842743127401"/>
    <x v="5"/>
    <x v="1"/>
    <x v="1"/>
    <x v="551"/>
    <x v="2"/>
    <s v="Weekday"/>
  </r>
  <r>
    <s v="INV100742"/>
    <x v="41"/>
    <s v="CUST0341"/>
    <s v="Elango Sekar"/>
    <x v="1"/>
    <s v="PRD002"/>
    <x v="95"/>
    <x v="9"/>
    <x v="63"/>
    <s v="FreshMart Ahmedabad Complex"/>
    <x v="0"/>
    <n v="1058381"/>
    <n v="1.4150858717229429E-3"/>
    <s v="EMP0313"/>
    <s v="Lokesh Varma"/>
    <s v="HR"/>
    <n v="4"/>
    <n v="440.5"/>
    <n v="15"/>
    <n v="264.3"/>
    <n v="1497.7"/>
    <n v="1016.2"/>
    <n v="481.5"/>
    <n v="0.32149295586566068"/>
    <x v="5"/>
    <x v="1"/>
    <x v="0"/>
    <x v="714"/>
    <x v="3"/>
    <s v="Weekday"/>
  </r>
  <r>
    <s v="INV100745"/>
    <x v="171"/>
    <s v="CUST0485"/>
    <s v="Dhanush Venkataraman"/>
    <x v="0"/>
    <s v="PRD117"/>
    <x v="82"/>
    <x v="6"/>
    <x v="102"/>
    <s v="FreshMart Chandigarh Plaza"/>
    <x v="2"/>
    <n v="5078512"/>
    <n v="3.1583266909677483E-4"/>
    <s v="EMP0345"/>
    <s v="Chitra Murugan"/>
    <s v="Sales"/>
    <n v="6"/>
    <n v="273.48"/>
    <n v="15"/>
    <n v="246.13"/>
    <n v="1603.96"/>
    <n v="1448.64"/>
    <n v="155.32"/>
    <n v="9.6835332551933953E-2"/>
    <x v="5"/>
    <x v="1"/>
    <x v="1"/>
    <x v="450"/>
    <x v="0"/>
    <s v="Weekend"/>
  </r>
  <r>
    <s v="INV100749"/>
    <x v="133"/>
    <s v="CUST0051"/>
    <s v="Ovi Devi"/>
    <x v="0"/>
    <s v="PRD064"/>
    <x v="53"/>
    <x v="11"/>
    <x v="19"/>
    <s v="FreshMart Surat Plaza"/>
    <x v="1"/>
    <n v="494226"/>
    <n v="8.1198480047589561E-3"/>
    <s v="EMP0151"/>
    <s v="Arun Subramaniam"/>
    <s v="Billing"/>
    <n v="8"/>
    <n v="436.2"/>
    <n v="0"/>
    <n v="0"/>
    <n v="4013.04"/>
    <n v="2205.36"/>
    <n v="1807.68"/>
    <n v="0.45045152801865918"/>
    <x v="5"/>
    <x v="1"/>
    <x v="1"/>
    <x v="19"/>
    <x v="0"/>
    <s v="Weekend"/>
  </r>
  <r>
    <s v="INV100759"/>
    <x v="181"/>
    <s v="CUST0534"/>
    <s v="Kalpana Nair"/>
    <x v="1"/>
    <s v="PRD081"/>
    <x v="63"/>
    <x v="2"/>
    <x v="150"/>
    <s v="FreshMart Delhi Crossing"/>
    <x v="2"/>
    <n v="5288856"/>
    <n v="1.031603053666048E-5"/>
    <s v="EMP0107"/>
    <s v="Sangeetha Devi"/>
    <s v="Sales"/>
    <n v="1"/>
    <n v="55.81"/>
    <n v="15"/>
    <n v="8.3699999999999992"/>
    <n v="54.56"/>
    <n v="44.96"/>
    <n v="9.6"/>
    <n v="0.17595307917888561"/>
    <x v="5"/>
    <x v="1"/>
    <x v="1"/>
    <x v="433"/>
    <x v="1"/>
    <s v="Weekend"/>
  </r>
  <r>
    <s v="INV100766"/>
    <x v="11"/>
    <s v="CUST0034"/>
    <s v="Dhanush Varma"/>
    <x v="2"/>
    <s v="PRD025"/>
    <x v="1"/>
    <x v="1"/>
    <x v="118"/>
    <s v="FreshMart Tiruppur Bypass"/>
    <x v="0"/>
    <n v="591044"/>
    <n v="1.8492701051021582E-3"/>
    <s v="EMP0060"/>
    <s v="Venkat Gupta"/>
    <s v="Sales"/>
    <n v="3"/>
    <n v="383.51"/>
    <n v="5"/>
    <n v="57.53"/>
    <n v="1093"/>
    <n v="857.7"/>
    <n v="235.3"/>
    <n v="0.21527904849039342"/>
    <x v="5"/>
    <x v="1"/>
    <x v="1"/>
    <x v="627"/>
    <x v="2"/>
    <s v="Weekday"/>
  </r>
  <r>
    <s v="INV100771"/>
    <x v="31"/>
    <s v="CUST0361"/>
    <s v="Ramesh Achari"/>
    <x v="0"/>
    <s v="PRD121"/>
    <x v="78"/>
    <x v="6"/>
    <x v="106"/>
    <s v="FreshMart Bengaluru Nagar"/>
    <x v="0"/>
    <n v="517547"/>
    <n v="3.6091214904153636E-3"/>
    <s v="EMP0131"/>
    <s v="Vani Chandran"/>
    <s v="Inventory"/>
    <n v="5"/>
    <n v="324.85000000000002"/>
    <n v="0"/>
    <n v="0"/>
    <n v="1867.89"/>
    <n v="1357.65"/>
    <n v="510.24"/>
    <n v="0.27316383727093135"/>
    <x v="5"/>
    <x v="1"/>
    <x v="1"/>
    <x v="495"/>
    <x v="0"/>
    <s v="Weekend"/>
  </r>
  <r>
    <s v="INV100783"/>
    <x v="16"/>
    <s v="CUST0433"/>
    <s v="Uma Nair"/>
    <x v="0"/>
    <s v="PRD035"/>
    <x v="29"/>
    <x v="1"/>
    <x v="1"/>
    <s v="FreshMart Mumbai Central"/>
    <x v="1"/>
    <n v="933757"/>
    <n v="4.6964145918049344E-3"/>
    <s v="EMP0133"/>
    <s v="Deepak Naicker"/>
    <s v="Sales"/>
    <n v="7"/>
    <n v="573.42999999999995"/>
    <n v="5"/>
    <n v="200.7"/>
    <n v="4385.3100000000004"/>
    <n v="2728.6"/>
    <n v="1656.71"/>
    <n v="0.37778629104897943"/>
    <x v="5"/>
    <x v="1"/>
    <x v="1"/>
    <x v="589"/>
    <x v="2"/>
    <s v="Weekend"/>
  </r>
  <r>
    <s v="INV100791"/>
    <x v="84"/>
    <s v="Customer Id Missing"/>
    <s v="Missing"/>
    <x v="0"/>
    <s v="PRD116"/>
    <x v="85"/>
    <x v="3"/>
    <x v="148"/>
    <s v="FreshMart Mysuru Heights"/>
    <x v="0"/>
    <n v="2434234"/>
    <n v="2.2157278223868372E-4"/>
    <s v="EMP0032"/>
    <s v="Kavya Nair"/>
    <s v="Cashier"/>
    <n v="4"/>
    <n v="168.55"/>
    <n v="20"/>
    <n v="134.84"/>
    <n v="539.36"/>
    <n v="511.92"/>
    <n v="27.44"/>
    <n v="5.0875111242954615E-2"/>
    <x v="5"/>
    <x v="1"/>
    <x v="2"/>
    <x v="542"/>
    <x v="1"/>
    <s v="Weekday"/>
  </r>
  <r>
    <s v="INV100793"/>
    <x v="16"/>
    <s v="CUST0324"/>
    <s v="Tamil Velan"/>
    <x v="0"/>
    <s v="PRD106"/>
    <x v="69"/>
    <x v="3"/>
    <x v="64"/>
    <s v="FreshMart Erode Point"/>
    <x v="0"/>
    <n v="835833"/>
    <n v="2.0018113666246725E-3"/>
    <s v="EMP0261"/>
    <s v="Hari Murugan"/>
    <s v="Sales"/>
    <n v="6"/>
    <n v="242.49"/>
    <n v="0"/>
    <n v="0"/>
    <n v="1673.18"/>
    <n v="1177.8"/>
    <n v="495.38"/>
    <n v="0.29607095470899725"/>
    <x v="5"/>
    <x v="1"/>
    <x v="0"/>
    <x v="237"/>
    <x v="1"/>
    <s v="Weekend"/>
  </r>
  <r>
    <s v="INV100799"/>
    <x v="76"/>
    <s v="CUST0112"/>
    <s v="Gokul Venkataraman"/>
    <x v="1"/>
    <s v="PRD034"/>
    <x v="84"/>
    <x v="1"/>
    <x v="107"/>
    <s v="FreshMart Nagpur Colony"/>
    <x v="1"/>
    <n v="2297282"/>
    <n v="1.3857245214126955E-4"/>
    <s v="EMP0133"/>
    <s v="Deepak Naicker"/>
    <s v="Sales"/>
    <n v="3"/>
    <n v="124.84"/>
    <n v="15"/>
    <n v="56.18"/>
    <n v="318.33999999999997"/>
    <n v="292.05"/>
    <n v="26.29"/>
    <n v="8.2584657912923298E-2"/>
    <x v="5"/>
    <x v="1"/>
    <x v="2"/>
    <x v="296"/>
    <x v="0"/>
    <s v="Weekday"/>
  </r>
  <r>
    <s v="INV100802"/>
    <x v="122"/>
    <s v="CUST0442"/>
    <s v="Kamala Rao"/>
    <x v="1"/>
    <s v="PRD091"/>
    <x v="101"/>
    <x v="8"/>
    <x v="95"/>
    <s v="FreshMart Erode Heights"/>
    <x v="0"/>
    <n v="486040"/>
    <n v="3.4822031108550735E-3"/>
    <s v="EMP0278"/>
    <s v="Hariharan Reddy"/>
    <s v="Inventory"/>
    <n v="5"/>
    <n v="376.11"/>
    <n v="10"/>
    <n v="188.06"/>
    <n v="1692.49"/>
    <n v="1507.85"/>
    <n v="184.64"/>
    <n v="0.10909370217844713"/>
    <x v="5"/>
    <x v="1"/>
    <x v="1"/>
    <x v="716"/>
    <x v="0"/>
    <s v="Weekday"/>
  </r>
  <r>
    <s v="INV100804"/>
    <x v="131"/>
    <s v="CUST0103"/>
    <s v="Chandran Varma"/>
    <x v="2"/>
    <s v="PRD093"/>
    <x v="4"/>
    <x v="4"/>
    <x v="7"/>
    <s v="FreshMart Hyderabad Crossing"/>
    <x v="0"/>
    <n v="789602"/>
    <n v="3.3808171711824435E-4"/>
    <s v="EMP0350"/>
    <s v="Uma Pandian"/>
    <s v="Cashier"/>
    <n v="3"/>
    <n v="96.72"/>
    <n v="20"/>
    <n v="58.03"/>
    <n v="266.95"/>
    <n v="239.46"/>
    <n v="27.49"/>
    <n v="0.10297808578385466"/>
    <x v="5"/>
    <x v="1"/>
    <x v="1"/>
    <x v="409"/>
    <x v="2"/>
    <s v="Weekend"/>
  </r>
  <r>
    <s v="INV100806"/>
    <x v="97"/>
    <s v="CUST0035"/>
    <s v="Balamurugan Sharma"/>
    <x v="0"/>
    <s v="PRD045"/>
    <x v="139"/>
    <x v="12"/>
    <x v="36"/>
    <s v="FreshMart Lucknow Square"/>
    <x v="2"/>
    <n v="4185591"/>
    <n v="5.8233114511188505E-5"/>
    <s v="EMP0292"/>
    <s v="Deepa Gupta"/>
    <s v="Inventory"/>
    <n v="3"/>
    <n v="70.650000000000006"/>
    <n v="0"/>
    <n v="0"/>
    <n v="243.74"/>
    <n v="173.67"/>
    <n v="70.069999999999993"/>
    <n v="0.28747846065479604"/>
    <x v="5"/>
    <x v="0"/>
    <x v="1"/>
    <x v="690"/>
    <x v="0"/>
    <s v="Weekend"/>
  </r>
  <r>
    <s v="INV100814"/>
    <x v="16"/>
    <s v="CUST0397"/>
    <s v="Sudha Venkataraman"/>
    <x v="2"/>
    <s v="PRD071"/>
    <x v="76"/>
    <x v="2"/>
    <x v="123"/>
    <s v="FreshMart Madurai Market"/>
    <x v="0"/>
    <n v="2110688"/>
    <n v="8.7270122348731782E-5"/>
    <s v="EMP0280"/>
    <s v="Hema Mudaliar"/>
    <s v="Store Manager"/>
    <n v="3"/>
    <n v="53.39"/>
    <n v="0"/>
    <n v="0"/>
    <n v="184.2"/>
    <n v="129.03"/>
    <n v="55.17"/>
    <n v="0.29951140065146581"/>
    <x v="5"/>
    <x v="1"/>
    <x v="2"/>
    <x v="16"/>
    <x v="1"/>
    <s v="Weekend"/>
  </r>
  <r>
    <s v="INV100824"/>
    <x v="349"/>
    <s v="CUST0677"/>
    <s v="Kamala Naidu"/>
    <x v="0"/>
    <s v="PRD025"/>
    <x v="1"/>
    <x v="1"/>
    <x v="10"/>
    <s v="FreshMart Salem Main Road"/>
    <x v="0"/>
    <n v="838760"/>
    <n v="2.2742977729028565E-3"/>
    <s v="EMP0033"/>
    <s v="Geetha Subramaniam"/>
    <s v="Sales"/>
    <n v="5"/>
    <n v="423.91"/>
    <n v="10"/>
    <n v="211.96"/>
    <n v="1907.59"/>
    <n v="1429.5"/>
    <n v="478.09"/>
    <n v="0.25062513433180084"/>
    <x v="5"/>
    <x v="1"/>
    <x v="1"/>
    <x v="610"/>
    <x v="0"/>
    <s v="Weekday"/>
  </r>
  <r>
    <s v="INV100831"/>
    <x v="292"/>
    <s v="CUST0546"/>
    <s v="Balaji Sekar"/>
    <x v="1"/>
    <s v="PRD023"/>
    <x v="102"/>
    <x v="0"/>
    <x v="85"/>
    <s v="FreshMart Mysuru Market"/>
    <x v="0"/>
    <n v="577743"/>
    <n v="2.962130220530582E-3"/>
    <s v="EMP0015"/>
    <s v="Harini Krishnan"/>
    <s v="Inventory"/>
    <n v="5"/>
    <n v="342.27"/>
    <n v="0"/>
    <n v="0"/>
    <n v="1711.35"/>
    <n v="1330.5"/>
    <n v="380.85"/>
    <n v="0.22254360592514683"/>
    <x v="5"/>
    <x v="1"/>
    <x v="1"/>
    <x v="290"/>
    <x v="2"/>
    <s v="Weekday"/>
  </r>
  <r>
    <s v="INV100833"/>
    <x v="353"/>
    <s v="CUST0686"/>
    <s v="Hemalatha Balan"/>
    <x v="0"/>
    <s v="PRD119"/>
    <x v="8"/>
    <x v="6"/>
    <x v="42"/>
    <s v="FreshMart Madurai Colony"/>
    <x v="0"/>
    <n v="2169082"/>
    <n v="4.6954425881548046E-4"/>
    <s v="EMP0285"/>
    <s v="Lalitha Murugan"/>
    <s v="Store Manager"/>
    <n v="4"/>
    <n v="254.62"/>
    <n v="0"/>
    <n v="0"/>
    <n v="1018.48"/>
    <n v="852.92"/>
    <n v="165.56"/>
    <n v="0.16255596575288667"/>
    <x v="5"/>
    <x v="1"/>
    <x v="2"/>
    <x v="66"/>
    <x v="2"/>
    <s v="Weekday"/>
  </r>
  <r>
    <s v="INV100835"/>
    <x v="36"/>
    <s v="CUST0151"/>
    <s v="Gopal Selvam"/>
    <x v="1"/>
    <s v="PRD139"/>
    <x v="96"/>
    <x v="10"/>
    <x v="125"/>
    <s v="FreshMart Erode Hub"/>
    <x v="0"/>
    <n v="2101567"/>
    <n v="1.7436512849697391E-4"/>
    <s v="EMP0295"/>
    <s v="Lakshmi Nair"/>
    <s v="Inventory"/>
    <n v="4"/>
    <n v="91.61"/>
    <n v="0"/>
    <n v="0"/>
    <n v="366.44"/>
    <n v="282.8"/>
    <n v="83.64"/>
    <n v="0.22825019102718044"/>
    <x v="5"/>
    <x v="0"/>
    <x v="1"/>
    <x v="561"/>
    <x v="0"/>
    <s v="Weekday"/>
  </r>
  <r>
    <s v="INV100845"/>
    <x v="95"/>
    <s v="CUST0529"/>
    <s v="Indira Balan"/>
    <x v="2"/>
    <s v="PRD003"/>
    <x v="57"/>
    <x v="9"/>
    <x v="93"/>
    <s v="FreshMart Coimbatore Colony"/>
    <x v="1"/>
    <n v="516958"/>
    <n v="3.1486310299869624E-3"/>
    <s v="EMP0061"/>
    <s v="Poornima Devi"/>
    <s v="Billing"/>
    <n v="3"/>
    <n v="589.75"/>
    <n v="20"/>
    <n v="353.85"/>
    <n v="1627.71"/>
    <n v="1030.95"/>
    <n v="596.76"/>
    <n v="0.36662550454319259"/>
    <x v="5"/>
    <x v="1"/>
    <x v="1"/>
    <x v="230"/>
    <x v="2"/>
    <s v="Weekend"/>
  </r>
  <r>
    <s v="INV100856"/>
    <x v="354"/>
    <s v="CUST0206"/>
    <s v="Devi Venkataraman"/>
    <x v="0"/>
    <s v="PRD026"/>
    <x v="99"/>
    <x v="1"/>
    <x v="81"/>
    <s v="FreshMart Tiruppur Colony"/>
    <x v="0"/>
    <n v="977898"/>
    <n v="2.4110592311263547E-3"/>
    <s v="EMP0097"/>
    <s v="Hari Pandian"/>
    <s v="Billing"/>
    <n v="7"/>
    <n v="374.25"/>
    <n v="10"/>
    <n v="261.98"/>
    <n v="2357.77"/>
    <n v="1730.75"/>
    <n v="627.02"/>
    <n v="0.26593772929505421"/>
    <x v="5"/>
    <x v="1"/>
    <x v="1"/>
    <x v="33"/>
    <x v="0"/>
    <s v="Weekday"/>
  </r>
  <r>
    <s v="INV100868"/>
    <x v="4"/>
    <s v="CUST0231"/>
    <s v="Suresh Menon"/>
    <x v="0"/>
    <s v="PRD100"/>
    <x v="142"/>
    <x v="4"/>
    <x v="8"/>
    <s v="FreshMart Kochi Plaza"/>
    <x v="0"/>
    <n v="2481146"/>
    <n v="7.4206838291660383E-4"/>
    <s v="EMP0083"/>
    <s v="Sathish Sharma"/>
    <s v="Billing"/>
    <n v="7"/>
    <n v="292.25"/>
    <n v="10"/>
    <n v="204.57"/>
    <n v="1841.18"/>
    <n v="1665.23"/>
    <n v="175.95"/>
    <n v="9.5563714574349048E-2"/>
    <x v="5"/>
    <x v="1"/>
    <x v="1"/>
    <x v="423"/>
    <x v="2"/>
    <s v="Weekday"/>
  </r>
  <r>
    <s v="INV100869"/>
    <x v="13"/>
    <s v="CUST0041"/>
    <s v="Geetha Iyer"/>
    <x v="1"/>
    <s v="PRD062"/>
    <x v="112"/>
    <x v="11"/>
    <x v="13"/>
    <s v="FreshMart Madurai Crossing"/>
    <x v="0"/>
    <n v="1921769"/>
    <n v="6.808258432725266E-4"/>
    <s v="EMP0096"/>
    <s v="Manoj Nathan"/>
    <s v="Sales"/>
    <n v="3"/>
    <n v="446.17"/>
    <n v="15"/>
    <n v="200.78"/>
    <n v="1308.3900000000001"/>
    <n v="976.83"/>
    <n v="331.56"/>
    <n v="0.25341068030174485"/>
    <x v="5"/>
    <x v="1"/>
    <x v="0"/>
    <x v="685"/>
    <x v="1"/>
    <s v="Weekend"/>
  </r>
  <r>
    <s v="INV100884"/>
    <x v="120"/>
    <s v="CUST0270"/>
    <s v="Banu Venkataraman"/>
    <x v="0"/>
    <s v="PRD024"/>
    <x v="39"/>
    <x v="0"/>
    <x v="73"/>
    <s v="FreshMart Hyderabad Market"/>
    <x v="0"/>
    <n v="1996693"/>
    <n v="1.3444380282797606E-3"/>
    <s v="EMP0173"/>
    <s v="Mala Iyer"/>
    <s v="Inventory"/>
    <n v="7"/>
    <n v="333.47"/>
    <n v="0"/>
    <n v="0"/>
    <n v="2684.43"/>
    <n v="1722.84"/>
    <n v="961.59"/>
    <n v="0.35821012281936954"/>
    <x v="5"/>
    <x v="1"/>
    <x v="1"/>
    <x v="317"/>
    <x v="0"/>
    <s v="Weekend"/>
  </r>
  <r>
    <s v="INV100887"/>
    <x v="109"/>
    <s v="CUST0344"/>
    <s v="Karthik Nathan"/>
    <x v="2"/>
    <s v="PRD089"/>
    <x v="116"/>
    <x v="8"/>
    <x v="32"/>
    <s v="FreshMart Bengaluru Colony"/>
    <x v="0"/>
    <n v="4433499"/>
    <n v="3.1714905089636874E-4"/>
    <s v="EMP0036"/>
    <s v="Senthil Varma"/>
    <s v="Cashier"/>
    <n v="4"/>
    <n v="305.67"/>
    <n v="0"/>
    <n v="0"/>
    <n v="1406.08"/>
    <n v="1005.68"/>
    <n v="400.4"/>
    <n v="0.28476331360946744"/>
    <x v="5"/>
    <x v="1"/>
    <x v="1"/>
    <x v="141"/>
    <x v="2"/>
    <s v="Weekend"/>
  </r>
  <r>
    <s v="INV100895"/>
    <x v="75"/>
    <s v="CUST0246"/>
    <s v="Udhay Varma"/>
    <x v="0"/>
    <s v="PRD042"/>
    <x v="143"/>
    <x v="12"/>
    <x v="118"/>
    <s v="FreshMart Tiruppur Bypass"/>
    <x v="0"/>
    <n v="591044"/>
    <n v="3.2017244063047758E-3"/>
    <s v="EMP0060"/>
    <s v="Venkat Gupta"/>
    <s v="Sales"/>
    <n v="5"/>
    <n v="445.26"/>
    <n v="15"/>
    <n v="333.94"/>
    <n v="1892.36"/>
    <n v="1872.4"/>
    <n v="19.96"/>
    <n v="1.0547675917901457E-2"/>
    <x v="5"/>
    <x v="1"/>
    <x v="1"/>
    <x v="717"/>
    <x v="3"/>
    <s v="Weekday"/>
  </r>
  <r>
    <s v="INV100896"/>
    <x v="40"/>
    <s v="CUST0299"/>
    <s v="Chandran Krishnan"/>
    <x v="2"/>
    <s v="PRD016"/>
    <x v="34"/>
    <x v="0"/>
    <x v="43"/>
    <s v="FreshMart Tiruppur Square"/>
    <x v="0"/>
    <n v="890380"/>
    <n v="1.3459421819897124E-4"/>
    <s v="EMP0298"/>
    <s v="Balaji Reddy"/>
    <s v="Billing"/>
    <n v="2"/>
    <n v="59.92"/>
    <n v="0"/>
    <n v="0"/>
    <n v="119.84"/>
    <n v="96.3"/>
    <n v="23.54"/>
    <n v="0.19642857142857142"/>
    <x v="5"/>
    <x v="1"/>
    <x v="1"/>
    <x v="622"/>
    <x v="0"/>
    <s v="Weekday"/>
  </r>
  <r>
    <s v="INV100898"/>
    <x v="84"/>
    <s v="CUST0338"/>
    <s v="Mala Pillai"/>
    <x v="2"/>
    <s v="PRD002"/>
    <x v="95"/>
    <x v="9"/>
    <x v="89"/>
    <s v="FreshMart Salem Bypass"/>
    <x v="0"/>
    <n v="5200952"/>
    <n v="1.3551365211599722E-4"/>
    <s v="EMP0115"/>
    <s v="Vasanth Menon"/>
    <s v="Store Manager"/>
    <n v="2"/>
    <n v="440.5"/>
    <n v="20"/>
    <n v="176.2"/>
    <n v="704.8"/>
    <n v="508.1"/>
    <n v="196.7"/>
    <n v="0.27908626560726446"/>
    <x v="5"/>
    <x v="1"/>
    <x v="1"/>
    <x v="320"/>
    <x v="2"/>
    <s v="Weekday"/>
  </r>
  <r>
    <s v="INV100900"/>
    <x v="142"/>
    <s v="CUST0553"/>
    <s v="Rajesh Varma"/>
    <x v="0"/>
    <s v="PRD104"/>
    <x v="100"/>
    <x v="4"/>
    <x v="95"/>
    <s v="FreshMart Erode Heights"/>
    <x v="0"/>
    <n v="486040"/>
    <n v="2.1992017117932684E-3"/>
    <s v="EMP0278"/>
    <s v="Hariharan Reddy"/>
    <s v="Inventory"/>
    <n v="5"/>
    <n v="213.78"/>
    <n v="0"/>
    <n v="0"/>
    <n v="1068.9000000000001"/>
    <n v="767.1"/>
    <n v="301.8"/>
    <n v="0.28234633735616055"/>
    <x v="5"/>
    <x v="1"/>
    <x v="1"/>
    <x v="489"/>
    <x v="1"/>
    <s v="Weekday"/>
  </r>
  <r>
    <s v="INV100902"/>
    <x v="232"/>
    <s v="CUST0573"/>
    <s v="Padma Varma"/>
    <x v="2"/>
    <s v="PRD103"/>
    <x v="33"/>
    <x v="4"/>
    <x v="43"/>
    <s v="FreshMart Tiruppur Square"/>
    <x v="0"/>
    <n v="890380"/>
    <n v="2.1647835755520114E-3"/>
    <s v="EMP0298"/>
    <s v="Balaji Reddy"/>
    <s v="Billing"/>
    <n v="5"/>
    <n v="394.37"/>
    <n v="15"/>
    <n v="295.77999999999997"/>
    <n v="1927.48"/>
    <n v="1517.05"/>
    <n v="410.43"/>
    <n v="0.2129360615933758"/>
    <x v="5"/>
    <x v="1"/>
    <x v="0"/>
    <x v="53"/>
    <x v="1"/>
    <s v="Weekend"/>
  </r>
  <r>
    <s v="INV100912"/>
    <x v="337"/>
    <s v="CUST0562"/>
    <s v="Gopal Pandian"/>
    <x v="0"/>
    <s v="PRD136"/>
    <x v="45"/>
    <x v="7"/>
    <x v="115"/>
    <s v="FreshMart Jaipur Hub"/>
    <x v="2"/>
    <n v="4933324"/>
    <n v="1.1039210074181221E-4"/>
    <s v="EMP0126"/>
    <s v="Anjali Kumar"/>
    <s v="Sales"/>
    <n v="4"/>
    <n v="136.15"/>
    <n v="0"/>
    <n v="0"/>
    <n v="544.6"/>
    <n v="364.72"/>
    <n v="179.88"/>
    <n v="0.33029746603011384"/>
    <x v="5"/>
    <x v="1"/>
    <x v="1"/>
    <x v="100"/>
    <x v="0"/>
    <s v="Weekday"/>
  </r>
  <r>
    <s v="INV100913"/>
    <x v="342"/>
    <s v="CUST0676"/>
    <s v="Dhanush Mudaliar"/>
    <x v="0"/>
    <s v="PRD069"/>
    <x v="141"/>
    <x v="11"/>
    <x v="163"/>
    <s v="FreshMart Kolkata Hub"/>
    <x v="3"/>
    <n v="1936383"/>
    <n v="2.0032813756369477E-3"/>
    <s v="EMP0082"/>
    <s v="Nirmala Krishnan"/>
    <s v="Store Manager"/>
    <n v="8"/>
    <n v="484.89"/>
    <n v="0"/>
    <n v="0"/>
    <n v="3879.12"/>
    <n v="2694.4"/>
    <n v="1184.72"/>
    <n v="0.30540947431376192"/>
    <x v="5"/>
    <x v="1"/>
    <x v="1"/>
    <x v="3"/>
    <x v="0"/>
    <s v="Weekday"/>
  </r>
  <r>
    <s v="INV100918"/>
    <x v="175"/>
    <s v="CUST0252"/>
    <s v="Kannan Gupta"/>
    <x v="1"/>
    <s v="PRD028"/>
    <x v="48"/>
    <x v="1"/>
    <x v="146"/>
    <s v="FreshMart Pune Complex"/>
    <x v="1"/>
    <n v="540374"/>
    <n v="6.6825939071828036E-4"/>
    <s v="EMP0141"/>
    <s v="Mala Velan"/>
    <s v="Sales"/>
    <n v="1"/>
    <n v="380.12"/>
    <n v="5"/>
    <n v="19.010000000000002"/>
    <n v="361.11"/>
    <n v="309.98"/>
    <n v="51.13"/>
    <n v="0.14159120489601507"/>
    <x v="5"/>
    <x v="1"/>
    <x v="1"/>
    <x v="694"/>
    <x v="2"/>
    <s v="Weekday"/>
  </r>
  <r>
    <s v="INV100922"/>
    <x v="268"/>
    <s v="CUST0674"/>
    <s v="Venkat Raj"/>
    <x v="1"/>
    <s v="PRD017"/>
    <x v="27"/>
    <x v="0"/>
    <x v="67"/>
    <s v="FreshMart Hyderabad Colony"/>
    <x v="0"/>
    <n v="2456631"/>
    <n v="6.521980712610075E-4"/>
    <s v="EMP0279"/>
    <s v="Arun Varma"/>
    <s v="Sales"/>
    <n v="3"/>
    <n v="464.41"/>
    <n v="0"/>
    <n v="0"/>
    <n v="1602.21"/>
    <n v="1193.07"/>
    <n v="409.14"/>
    <n v="0.25535978429793849"/>
    <x v="5"/>
    <x v="1"/>
    <x v="1"/>
    <x v="718"/>
    <x v="3"/>
    <s v="Weekend"/>
  </r>
  <r>
    <s v="INV100933"/>
    <x v="265"/>
    <s v="CUST0686"/>
    <s v="Hemalatha Balan"/>
    <x v="0"/>
    <s v="PRD084"/>
    <x v="118"/>
    <x v="8"/>
    <x v="75"/>
    <s v="FreshMart Kochi Colony"/>
    <x v="0"/>
    <n v="3928553"/>
    <n v="3.0009268043475554E-4"/>
    <s v="EMP0004"/>
    <s v="Hema Chettiar"/>
    <s v="Sales"/>
    <n v="6"/>
    <n v="245.61"/>
    <n v="20"/>
    <n v="294.73"/>
    <n v="1178.93"/>
    <n v="1093.02"/>
    <n v="85.91"/>
    <n v="7.2871162834095324E-2"/>
    <x v="5"/>
    <x v="1"/>
    <x v="1"/>
    <x v="269"/>
    <x v="0"/>
    <s v="Weekday"/>
  </r>
  <r>
    <s v="INV100935"/>
    <x v="307"/>
    <s v="CUST0383"/>
    <s v="Charulatha Naidu"/>
    <x v="1"/>
    <s v="PRD140"/>
    <x v="66"/>
    <x v="10"/>
    <x v="178"/>
    <s v="FreshMart Chandigarh Market"/>
    <x v="2"/>
    <n v="866702"/>
    <n v="1.0981629210501417E-3"/>
    <s v="EMP0025"/>
    <s v="Lakshmi Rao"/>
    <s v="Sales"/>
    <n v="3"/>
    <n v="352.51"/>
    <n v="10"/>
    <n v="105.75"/>
    <n v="951.78"/>
    <n v="780.18"/>
    <n v="171.6"/>
    <n v="0.18029376536594591"/>
    <x v="5"/>
    <x v="1"/>
    <x v="1"/>
    <x v="466"/>
    <x v="1"/>
    <s v="Weekday"/>
  </r>
  <r>
    <s v="INV100940"/>
    <x v="17"/>
    <s v="CUST0262"/>
    <s v="Udhay Mudaliar"/>
    <x v="1"/>
    <s v="PRD002"/>
    <x v="95"/>
    <x v="9"/>
    <x v="118"/>
    <s v="FreshMart Tiruppur Bypass"/>
    <x v="0"/>
    <n v="591044"/>
    <n v="5.9623310616468484E-4"/>
    <s v="EMP0185"/>
    <s v="Ezhil Raj"/>
    <s v="Inventory"/>
    <n v="1"/>
    <n v="440.5"/>
    <n v="20"/>
    <n v="88.1"/>
    <n v="352.4"/>
    <n v="254.05"/>
    <n v="98.35"/>
    <n v="0.27908626560726446"/>
    <x v="5"/>
    <x v="1"/>
    <x v="1"/>
    <x v="631"/>
    <x v="0"/>
    <s v="Weekday"/>
  </r>
  <r>
    <s v="INV100945"/>
    <x v="44"/>
    <s v="CUST0288"/>
    <s v="Jagan Iyer"/>
    <x v="2"/>
    <s v="PRD030"/>
    <x v="9"/>
    <x v="1"/>
    <x v="153"/>
    <s v="FreshMart Madurai Plaza"/>
    <x v="0"/>
    <n v="1030396"/>
    <n v="1.6377198669249494E-4"/>
    <s v="EMP0092"/>
    <s v="Tara Gupta"/>
    <s v="Sales"/>
    <n v="1"/>
    <n v="172.63"/>
    <n v="15"/>
    <n v="25.89"/>
    <n v="168.75"/>
    <n v="142"/>
    <n v="26.75"/>
    <n v="0.15851851851851853"/>
    <x v="5"/>
    <x v="1"/>
    <x v="1"/>
    <x v="644"/>
    <x v="1"/>
    <s v="Weekend"/>
  </r>
  <r>
    <s v="INV100949"/>
    <x v="317"/>
    <s v="CUST0564"/>
    <s v="Kannan Raj"/>
    <x v="0"/>
    <s v="PRD035"/>
    <x v="29"/>
    <x v="1"/>
    <x v="42"/>
    <s v="FreshMart Madurai Colony"/>
    <x v="0"/>
    <n v="2169082"/>
    <n v="2.0197668875588846E-3"/>
    <s v="EMP0285"/>
    <s v="Lalitha Murugan"/>
    <s v="Store Manager"/>
    <n v="8"/>
    <n v="547.63"/>
    <n v="0"/>
    <n v="0"/>
    <n v="4381.04"/>
    <n v="3118.4"/>
    <n v="1262.6400000000001"/>
    <n v="0.28820554023702138"/>
    <x v="5"/>
    <x v="1"/>
    <x v="1"/>
    <x v="157"/>
    <x v="0"/>
    <s v="Weekday"/>
  </r>
  <r>
    <s v="INV100957"/>
    <x v="268"/>
    <s v="CUST0633"/>
    <s v="Devi Mudaliar"/>
    <x v="0"/>
    <s v="PRD035"/>
    <x v="29"/>
    <x v="1"/>
    <x v="85"/>
    <s v="FreshMart Mysuru Market"/>
    <x v="0"/>
    <n v="577743"/>
    <n v="3.9460105964070529E-3"/>
    <s v="EMP0315"/>
    <s v="Mani Pandian"/>
    <s v="Sales"/>
    <n v="4"/>
    <n v="521.69000000000005"/>
    <n v="5"/>
    <n v="104.34"/>
    <n v="2279.7800000000002"/>
    <n v="1559.2"/>
    <n v="720.58"/>
    <n v="0.31607435805209272"/>
    <x v="5"/>
    <x v="1"/>
    <x v="1"/>
    <x v="184"/>
    <x v="2"/>
    <s v="Weekend"/>
  </r>
  <r>
    <s v="INV100959"/>
    <x v="185"/>
    <s v="CUST0364"/>
    <s v="Suresh Sekar"/>
    <x v="2"/>
    <s v="PRD056"/>
    <x v="54"/>
    <x v="5"/>
    <x v="170"/>
    <s v="FreshMart Surat Nagar"/>
    <x v="1"/>
    <n v="767131"/>
    <n v="8.6957768621004762E-4"/>
    <s v="EMP0051"/>
    <s v="Thenmozhi Prabhu"/>
    <s v="Billing"/>
    <n v="2"/>
    <n v="333.54"/>
    <n v="0"/>
    <n v="0"/>
    <n v="667.08"/>
    <n v="476.86"/>
    <n v="190.22"/>
    <n v="0.28515320501289199"/>
    <x v="5"/>
    <x v="1"/>
    <x v="2"/>
    <x v="719"/>
    <x v="1"/>
    <s v="Weekday"/>
  </r>
  <r>
    <s v="INV100960"/>
    <x v="279"/>
    <s v="CUST0140"/>
    <s v="Manoj Prabhu"/>
    <x v="2"/>
    <s v="PRD079"/>
    <x v="28"/>
    <x v="2"/>
    <x v="29"/>
    <s v="FreshMart Ahmedabad Hub"/>
    <x v="0"/>
    <n v="489039"/>
    <n v="2.1342265136318371E-3"/>
    <s v="EMP0235"/>
    <s v="Mani Chandran"/>
    <s v="Cashier"/>
    <n v="4"/>
    <n v="260.93"/>
    <n v="0"/>
    <n v="0"/>
    <n v="1043.72"/>
    <n v="776.24"/>
    <n v="267.48"/>
    <n v="0.25627562947917065"/>
    <x v="5"/>
    <x v="1"/>
    <x v="0"/>
    <x v="720"/>
    <x v="0"/>
    <s v="Weekday"/>
  </r>
  <r>
    <s v="INV100963"/>
    <x v="120"/>
    <s v="CUST0576"/>
    <s v="Vasanthi Chandran"/>
    <x v="0"/>
    <s v="PRD049"/>
    <x v="126"/>
    <x v="5"/>
    <x v="106"/>
    <s v="FreshMart Bengaluru Nagar"/>
    <x v="0"/>
    <n v="517547"/>
    <n v="5.3906215280931013E-3"/>
    <s v="EMP0072"/>
    <s v="Madhavan Venkataraman"/>
    <s v="Sales"/>
    <n v="6"/>
    <n v="449.26"/>
    <n v="10"/>
    <n v="269.56"/>
    <n v="2789.9"/>
    <n v="1853.64"/>
    <n v="936.26"/>
    <n v="0.33558908921466718"/>
    <x v="5"/>
    <x v="1"/>
    <x v="1"/>
    <x v="703"/>
    <x v="0"/>
    <s v="Weekend"/>
  </r>
  <r>
    <s v="INV100965"/>
    <x v="195"/>
    <s v="CUST0110"/>
    <s v="Pandi Chandran"/>
    <x v="0"/>
    <s v="PRD088"/>
    <x v="138"/>
    <x v="8"/>
    <x v="158"/>
    <s v="FreshMart Pune Heights"/>
    <x v="1"/>
    <n v="4088351"/>
    <n v="6.0633981769177834E-4"/>
    <s v="EMP0339"/>
    <s v="Hariharan Mudaliar"/>
    <s v="Cashier"/>
    <n v="6"/>
    <n v="434.9"/>
    <n v="5"/>
    <n v="130.47"/>
    <n v="2478.9299999999998"/>
    <n v="2047.44"/>
    <n v="431.49"/>
    <n v="0.17406300298919294"/>
    <x v="5"/>
    <x v="1"/>
    <x v="2"/>
    <x v="160"/>
    <x v="2"/>
    <s v="Weekday"/>
  </r>
  <r>
    <s v="INV100981"/>
    <x v="322"/>
    <s v="CUST0219"/>
    <s v="Pandi Naidu"/>
    <x v="0"/>
    <s v="PRD081"/>
    <x v="63"/>
    <x v="2"/>
    <x v="84"/>
    <s v="FreshMart Chennai Central"/>
    <x v="0"/>
    <n v="471467"/>
    <n v="6.2182506941100863E-4"/>
    <s v="EMP0150"/>
    <s v="Dhanya Iyer"/>
    <s v="Operations"/>
    <n v="5"/>
    <n v="56.65"/>
    <n v="10"/>
    <n v="28.32"/>
    <n v="293.17"/>
    <n v="224.8"/>
    <n v="68.37"/>
    <n v="0.23320940068902002"/>
    <x v="5"/>
    <x v="0"/>
    <x v="1"/>
    <x v="721"/>
    <x v="2"/>
    <s v="Weekend"/>
  </r>
  <r>
    <s v="INV100988"/>
    <x v="104"/>
    <s v="CUST0685"/>
    <s v="Naveen Achari"/>
    <x v="0"/>
    <s v="PRD033"/>
    <x v="13"/>
    <x v="1"/>
    <x v="37"/>
    <s v="FreshMart Hyderabad Enclave"/>
    <x v="0"/>
    <n v="1910418"/>
    <n v="8.2794446032229596E-4"/>
    <s v="EMP0231"/>
    <s v="Umesh Murugan"/>
    <s v="Billing"/>
    <n v="7"/>
    <n v="225.96"/>
    <n v="0"/>
    <n v="0"/>
    <n v="1581.72"/>
    <n v="1239.21"/>
    <n v="342.51"/>
    <n v="0.21654275092936803"/>
    <x v="5"/>
    <x v="1"/>
    <x v="2"/>
    <x v="667"/>
    <x v="1"/>
    <s v="Weekday"/>
  </r>
  <r>
    <s v="INV100989"/>
    <x v="97"/>
    <s v="CUST0520"/>
    <s v="Anand Gounder"/>
    <x v="2"/>
    <s v="PRD094"/>
    <x v="109"/>
    <x v="4"/>
    <x v="19"/>
    <s v="FreshMart Surat Plaza"/>
    <x v="1"/>
    <n v="494226"/>
    <n v="2.7799630128726533E-3"/>
    <s v="EMP0219"/>
    <s v="Kavya Menon"/>
    <s v="Billing"/>
    <n v="4"/>
    <n v="298.68"/>
    <n v="0"/>
    <n v="0"/>
    <n v="1373.93"/>
    <n v="1002.76"/>
    <n v="371.17"/>
    <n v="0.27015204559184236"/>
    <x v="5"/>
    <x v="1"/>
    <x v="1"/>
    <x v="626"/>
    <x v="2"/>
    <s v="Weekend"/>
  </r>
  <r>
    <s v="INV100993"/>
    <x v="99"/>
    <s v="Customer Id Missing"/>
    <s v="Missing"/>
    <x v="0"/>
    <s v="PRD002"/>
    <x v="95"/>
    <x v="9"/>
    <x v="6"/>
    <s v="FreshMart Surat Junction"/>
    <x v="1"/>
    <n v="2138213"/>
    <n v="1.563478474782447E-3"/>
    <s v="EMP0021"/>
    <s v="Tamil Nathan"/>
    <s v="Inventory"/>
    <n v="6"/>
    <n v="484.5"/>
    <n v="0"/>
    <n v="0"/>
    <n v="3343.05"/>
    <n v="1524.3"/>
    <n v="1818.75"/>
    <n v="0.54403912594786197"/>
    <x v="5"/>
    <x v="1"/>
    <x v="2"/>
    <x v="364"/>
    <x v="1"/>
    <s v="Weekend"/>
  </r>
  <r>
    <s v="INV101001"/>
    <x v="77"/>
    <s v="CUST0186"/>
    <s v="Bhavani Pillai"/>
    <x v="2"/>
    <s v="PRD107"/>
    <x v="81"/>
    <x v="3"/>
    <x v="146"/>
    <s v="FreshMart Pune Complex"/>
    <x v="1"/>
    <n v="540374"/>
    <n v="6.746993748773997E-4"/>
    <s v="EMP0141"/>
    <s v="Mala Velan"/>
    <s v="Sales"/>
    <n v="1"/>
    <n v="405.1"/>
    <n v="10"/>
    <n v="40.51"/>
    <n v="364.59"/>
    <n v="348.41"/>
    <n v="16.18"/>
    <n v="4.4378617076716316E-2"/>
    <x v="5"/>
    <x v="1"/>
    <x v="1"/>
    <x v="711"/>
    <x v="2"/>
    <s v="Weekday"/>
  </r>
  <r>
    <s v="INV101020"/>
    <x v="12"/>
    <s v="CUST0670"/>
    <s v="Balaji Krishnan"/>
    <x v="2"/>
    <s v="PRD012"/>
    <x v="61"/>
    <x v="9"/>
    <x v="113"/>
    <s v="FreshMart Bengaluru Enclave"/>
    <x v="0"/>
    <n v="569084"/>
    <n v="1.0392490388062218E-3"/>
    <s v="EMP0058"/>
    <s v="Senthil Raj"/>
    <s v="Cashier"/>
    <n v="1"/>
    <n v="541.35"/>
    <n v="5"/>
    <n v="27.07"/>
    <n v="591.41999999999996"/>
    <n v="336.4"/>
    <n v="255.02"/>
    <n v="0.43119948598288871"/>
    <x v="5"/>
    <x v="1"/>
    <x v="1"/>
    <x v="561"/>
    <x v="0"/>
    <s v="Weekend"/>
  </r>
  <r>
    <s v="INV101022"/>
    <x v="256"/>
    <s v="CUST0199"/>
    <s v="Sanjay Gupta"/>
    <x v="2"/>
    <s v="PRD087"/>
    <x v="19"/>
    <x v="8"/>
    <x v="14"/>
    <s v="FreshMart Bengaluru Circle"/>
    <x v="0"/>
    <n v="926537"/>
    <n v="3.0776968431913678E-4"/>
    <s v="EMP0263"/>
    <s v="Vani Nair"/>
    <s v="Cashier"/>
    <n v="4"/>
    <n v="71.290000000000006"/>
    <n v="0"/>
    <n v="0"/>
    <n v="285.16000000000003"/>
    <n v="237.48"/>
    <n v="47.68"/>
    <n v="0.16720437649039135"/>
    <x v="5"/>
    <x v="1"/>
    <x v="1"/>
    <x v="479"/>
    <x v="2"/>
    <s v="Weekday"/>
  </r>
  <r>
    <s v="INV101034"/>
    <x v="174"/>
    <s v="CUST0538"/>
    <s v="Hemalatha Velan"/>
    <x v="2"/>
    <s v="PRD013"/>
    <x v="44"/>
    <x v="0"/>
    <x v="69"/>
    <s v="FreshMart Coimbatore Plaza"/>
    <x v="0"/>
    <n v="982441"/>
    <n v="3.7698955967839292E-4"/>
    <s v="EMP0317"/>
    <s v="Umesh Sharma"/>
    <s v="HR"/>
    <n v="2"/>
    <n v="161.03"/>
    <n v="0"/>
    <n v="0"/>
    <n v="370.37"/>
    <n v="248.48"/>
    <n v="121.89"/>
    <n v="0.32910332910332912"/>
    <x v="5"/>
    <x v="1"/>
    <x v="1"/>
    <x v="58"/>
    <x v="2"/>
    <s v="Weekend"/>
  </r>
  <r>
    <s v="INV101036"/>
    <x v="151"/>
    <s v="CUST0008"/>
    <s v="Eswari Raj"/>
    <x v="1"/>
    <s v="PRD097"/>
    <x v="7"/>
    <x v="4"/>
    <x v="69"/>
    <s v="FreshMart Coimbatore Plaza"/>
    <x v="0"/>
    <n v="982441"/>
    <n v="1.0279904849247944E-3"/>
    <s v="EMP0098"/>
    <s v="Dhanya Balan"/>
    <s v="Inventory"/>
    <n v="3"/>
    <n v="365.92"/>
    <n v="20"/>
    <n v="219.55"/>
    <n v="1009.94"/>
    <n v="931.14"/>
    <n v="78.8"/>
    <n v="7.8024437095272986E-2"/>
    <x v="5"/>
    <x v="1"/>
    <x v="1"/>
    <x v="533"/>
    <x v="3"/>
    <s v="Weekend"/>
  </r>
  <r>
    <s v="INV101038"/>
    <x v="37"/>
    <s v="CUST0067"/>
    <s v="Missing Customer Name"/>
    <x v="1"/>
    <s v="PRD096"/>
    <x v="132"/>
    <x v="4"/>
    <x v="63"/>
    <s v="FreshMart Ahmedabad Complex"/>
    <x v="0"/>
    <n v="1058381"/>
    <n v="5.8371229264319745E-4"/>
    <s v="EMP0024"/>
    <s v="Bhavani Kumar"/>
    <s v="Cashier"/>
    <n v="3"/>
    <n v="205.93"/>
    <n v="0"/>
    <n v="0"/>
    <n v="617.79"/>
    <n v="510.6"/>
    <n v="107.19"/>
    <n v="0.17350556014179577"/>
    <x v="5"/>
    <x v="1"/>
    <x v="0"/>
    <x v="301"/>
    <x v="1"/>
    <s v="Weekday"/>
  </r>
  <r>
    <s v="INV101046"/>
    <x v="198"/>
    <s v="CUST0529"/>
    <s v="Indira Balan"/>
    <x v="2"/>
    <s v="PRD100"/>
    <x v="142"/>
    <x v="4"/>
    <x v="79"/>
    <s v="FreshMart Mysuru Arcade"/>
    <x v="0"/>
    <n v="1009286"/>
    <n v="2.3022215704963708E-4"/>
    <s v="EMP0154"/>
    <s v="Dinesh Varma"/>
    <s v="Store Manager"/>
    <n v="1"/>
    <n v="290.45"/>
    <n v="20"/>
    <n v="58.09"/>
    <n v="232.36"/>
    <n v="237.89"/>
    <n v="-5.53"/>
    <n v="-2.3799276983990359E-2"/>
    <x v="5"/>
    <x v="1"/>
    <x v="1"/>
    <x v="678"/>
    <x v="0"/>
    <s v="Weekday"/>
  </r>
  <r>
    <s v="INV101052"/>
    <x v="135"/>
    <s v="CUST0473"/>
    <s v="Gayathri Iyer"/>
    <x v="2"/>
    <s v="PRD052"/>
    <x v="98"/>
    <x v="5"/>
    <x v="92"/>
    <s v="FreshMart Erode Central"/>
    <x v="0"/>
    <n v="983222"/>
    <n v="1.2298443281374908E-3"/>
    <s v="EMP0038"/>
    <s v="Yamuna Achari"/>
    <s v="Inventory"/>
    <n v="4"/>
    <n v="328.59"/>
    <n v="20"/>
    <n v="262.87"/>
    <n v="1209.21"/>
    <n v="1021.96"/>
    <n v="187.25"/>
    <n v="0.15485316859767947"/>
    <x v="5"/>
    <x v="1"/>
    <x v="0"/>
    <x v="301"/>
    <x v="1"/>
    <s v="Weekend"/>
  </r>
  <r>
    <s v="INV101060"/>
    <x v="97"/>
    <s v="CUST0496"/>
    <s v="Senthil Venkataraman"/>
    <x v="0"/>
    <s v="PRD110"/>
    <x v="47"/>
    <x v="3"/>
    <x v="171"/>
    <s v="FreshMart Ahmedabad Square"/>
    <x v="1"/>
    <n v="4200752"/>
    <n v="4.2300759483063986E-4"/>
    <s v="EMP0307"/>
    <s v="Kishore Chandran"/>
    <s v="Cashier"/>
    <n v="5"/>
    <n v="325.3"/>
    <n v="5"/>
    <n v="81.33"/>
    <n v="1776.95"/>
    <n v="1268.5"/>
    <n v="508.45"/>
    <n v="0.28613635724134051"/>
    <x v="5"/>
    <x v="1"/>
    <x v="1"/>
    <x v="722"/>
    <x v="3"/>
    <s v="Weekend"/>
  </r>
  <r>
    <s v="INV101061"/>
    <x v="342"/>
    <s v="CUST0227"/>
    <s v="Missing Customer Name"/>
    <x v="1"/>
    <s v="PRD030"/>
    <x v="9"/>
    <x v="1"/>
    <x v="140"/>
    <s v="FreshMart Salem Circle"/>
    <x v="0"/>
    <n v="4219703"/>
    <n v="1.043225080058952E-4"/>
    <s v="EMP0190"/>
    <s v="Balaji Prabhu"/>
    <s v="HR"/>
    <n v="3"/>
    <n v="172.63"/>
    <n v="15"/>
    <n v="77.680000000000007"/>
    <n v="440.21"/>
    <n v="426"/>
    <n v="14.21"/>
    <n v="3.2280048158833285E-2"/>
    <x v="5"/>
    <x v="1"/>
    <x v="1"/>
    <x v="623"/>
    <x v="3"/>
    <s v="Weekday"/>
  </r>
  <r>
    <s v="INV101064"/>
    <x v="179"/>
    <s v="CUST0646"/>
    <s v="Thiru Gupta"/>
    <x v="2"/>
    <s v="PRD031"/>
    <x v="90"/>
    <x v="1"/>
    <x v="45"/>
    <s v="FreshMart Surat Heights"/>
    <x v="1"/>
    <n v="2120932"/>
    <n v="4.3595928582340214E-4"/>
    <s v="EMP0223"/>
    <s v="Kalpana Varma"/>
    <s v="HR"/>
    <n v="3"/>
    <n v="342.46"/>
    <n v="10"/>
    <n v="102.74"/>
    <n v="924.64"/>
    <n v="815.34"/>
    <n v="109.3"/>
    <n v="0.11820816750302821"/>
    <x v="5"/>
    <x v="1"/>
    <x v="1"/>
    <x v="636"/>
    <x v="1"/>
    <s v="Weekday"/>
  </r>
  <r>
    <s v="INV101078"/>
    <x v="260"/>
    <s v="CUST0049"/>
    <s v="Lokesh Gupta"/>
    <x v="0"/>
    <s v="PRD027"/>
    <x v="17"/>
    <x v="1"/>
    <x v="82"/>
    <s v="FreshMart Tiruppur Market"/>
    <x v="0"/>
    <n v="5001334"/>
    <n v="2.1529056047846435E-4"/>
    <s v="EMP0288"/>
    <s v="Chitra Selvam"/>
    <s v="Sales"/>
    <n v="7"/>
    <n v="153.82"/>
    <n v="0"/>
    <n v="0"/>
    <n v="1076.74"/>
    <n v="748.93"/>
    <n v="327.81"/>
    <n v="0.30444675594851123"/>
    <x v="5"/>
    <x v="1"/>
    <x v="1"/>
    <x v="668"/>
    <x v="2"/>
    <s v="Weekday"/>
  </r>
  <r>
    <s v="INV101084"/>
    <x v="145"/>
    <s v="CUST0084"/>
    <s v="Pandi Gupta"/>
    <x v="1"/>
    <s v="PRD066"/>
    <x v="73"/>
    <x v="11"/>
    <x v="90"/>
    <s v="FreshMart Mysuru Complex"/>
    <x v="0"/>
    <n v="433000"/>
    <n v="2.612378752886836E-3"/>
    <s v="EMP0222"/>
    <s v="Poornima Rao"/>
    <s v="Inventory"/>
    <n v="2"/>
    <n v="491.81"/>
    <n v="0"/>
    <n v="0"/>
    <n v="1131.1600000000001"/>
    <n v="731.14"/>
    <n v="400.02"/>
    <n v="0.35363697443332504"/>
    <x v="5"/>
    <x v="1"/>
    <x v="1"/>
    <x v="545"/>
    <x v="2"/>
    <s v="Weekend"/>
  </r>
  <r>
    <s v="INV101092"/>
    <x v="177"/>
    <s v="CUST0583"/>
    <s v="Sudha Achari"/>
    <x v="1"/>
    <s v="PRD114"/>
    <x v="37"/>
    <x v="3"/>
    <x v="49"/>
    <s v="FreshMart Mysuru Main Road"/>
    <x v="0"/>
    <n v="4458567"/>
    <n v="1.2407125428416798E-4"/>
    <s v="EMP0270"/>
    <s v="Priya Venkataraman"/>
    <s v="Operations"/>
    <n v="3"/>
    <n v="188.64"/>
    <n v="15"/>
    <n v="84.89"/>
    <n v="553.17999999999995"/>
    <n v="474.84"/>
    <n v="78.34"/>
    <n v="0.14161755667233092"/>
    <x v="5"/>
    <x v="1"/>
    <x v="1"/>
    <x v="190"/>
    <x v="2"/>
    <s v="Weekend"/>
  </r>
  <r>
    <s v="INV101096"/>
    <x v="172"/>
    <s v="CUST0572"/>
    <s v="Chandrasekar Balan"/>
    <x v="0"/>
    <s v="PRD047"/>
    <x v="52"/>
    <x v="5"/>
    <x v="113"/>
    <s v="FreshMart Bengaluru Enclave"/>
    <x v="0"/>
    <n v="569084"/>
    <n v="6.4050825537179052E-3"/>
    <s v="EMP0058"/>
    <s v="Senthil Raj"/>
    <s v="Cashier"/>
    <n v="7"/>
    <n v="503.11"/>
    <n v="10"/>
    <n v="352.18"/>
    <n v="3645.03"/>
    <n v="2407.23"/>
    <n v="1237.8"/>
    <n v="0.33958568242236686"/>
    <x v="5"/>
    <x v="0"/>
    <x v="2"/>
    <x v="199"/>
    <x v="2"/>
    <s v="Weekend"/>
  </r>
  <r>
    <s v="INV101100"/>
    <x v="195"/>
    <s v="CUST0572"/>
    <s v="Chandrasekar Balan"/>
    <x v="0"/>
    <s v="PRD041"/>
    <x v="135"/>
    <x v="12"/>
    <x v="113"/>
    <s v="FreshMart Bengaluru Enclave"/>
    <x v="0"/>
    <n v="569084"/>
    <n v="1.228342388821334E-3"/>
    <s v="EMP0102"/>
    <s v="Prasath Reddy"/>
    <s v="Cashier"/>
    <n v="3"/>
    <n v="233.01"/>
    <n v="0"/>
    <n v="0"/>
    <n v="699.03"/>
    <n v="569.07000000000005"/>
    <n v="129.96"/>
    <n v="0.18591476760654052"/>
    <x v="5"/>
    <x v="1"/>
    <x v="1"/>
    <x v="289"/>
    <x v="0"/>
    <s v="Weekday"/>
  </r>
  <r>
    <s v="INV101104"/>
    <x v="334"/>
    <s v="CUST0477"/>
    <s v="Malathi Gupta"/>
    <x v="0"/>
    <s v="PRD097"/>
    <x v="7"/>
    <x v="4"/>
    <x v="73"/>
    <s v="FreshMart Hyderabad Market"/>
    <x v="0"/>
    <n v="1996693"/>
    <n v="1.3806128433364567E-3"/>
    <s v="EMP0224"/>
    <s v="Sathish Sekar"/>
    <s v="Operations"/>
    <n v="8"/>
    <n v="382.87"/>
    <n v="10"/>
    <n v="306.3"/>
    <n v="2756.66"/>
    <n v="2483.04"/>
    <n v="273.62"/>
    <n v="9.925779747955861E-2"/>
    <x v="5"/>
    <x v="1"/>
    <x v="0"/>
    <x v="78"/>
    <x v="0"/>
    <s v="Weekday"/>
  </r>
  <r>
    <s v="INV101106"/>
    <x v="15"/>
    <s v="CUST0005"/>
    <s v="Pandi Raj"/>
    <x v="1"/>
    <s v="PRD057"/>
    <x v="5"/>
    <x v="5"/>
    <x v="44"/>
    <s v="FreshMart Tiruppur Plaza"/>
    <x v="0"/>
    <n v="4650212"/>
    <n v="1.572788509427097E-4"/>
    <s v="EMP0142"/>
    <s v="Sathish Subramaniam"/>
    <s v="Billing"/>
    <n v="2"/>
    <n v="317.99"/>
    <n v="0"/>
    <n v="0"/>
    <n v="731.38"/>
    <n v="470.1"/>
    <n v="261.27999999999997"/>
    <n v="0.35724247313298146"/>
    <x v="5"/>
    <x v="0"/>
    <x v="1"/>
    <x v="393"/>
    <x v="0"/>
    <s v="Weekend"/>
  </r>
  <r>
    <s v="INV101110"/>
    <x v="215"/>
    <s v="CUST0489"/>
    <s v="Nagarajan Sharma"/>
    <x v="2"/>
    <s v="PRD018"/>
    <x v="0"/>
    <x v="0"/>
    <x v="166"/>
    <s v="FreshMart Salem Point"/>
    <x v="0"/>
    <n v="3875742"/>
    <n v="2.7604262616035842E-4"/>
    <s v="EMP0124"/>
    <s v="Vijay Pandian"/>
    <s v="Sales"/>
    <n v="4"/>
    <n v="232.58"/>
    <n v="0"/>
    <n v="0"/>
    <n v="1069.8699999999999"/>
    <n v="764.8"/>
    <n v="305.07"/>
    <n v="0.28514679353566325"/>
    <x v="5"/>
    <x v="1"/>
    <x v="0"/>
    <x v="171"/>
    <x v="1"/>
    <s v="Weekend"/>
  </r>
  <r>
    <s v="INV101112"/>
    <x v="353"/>
    <s v="CUST0540"/>
    <s v="Thenmozhi Naicker"/>
    <x v="0"/>
    <s v="PRD124"/>
    <x v="22"/>
    <x v="6"/>
    <x v="17"/>
    <s v="FreshMart Coimbatore Heights"/>
    <x v="0"/>
    <n v="5159296"/>
    <n v="9.5509154737390527E-5"/>
    <s v="EMP0143"/>
    <s v="Chitra Prabhu"/>
    <s v="Sales"/>
    <n v="5"/>
    <n v="123.19"/>
    <n v="20"/>
    <n v="123.19"/>
    <n v="492.76"/>
    <n v="544.6"/>
    <n v="-51.84"/>
    <n v="-0.10520334442730742"/>
    <x v="5"/>
    <x v="1"/>
    <x v="1"/>
    <x v="511"/>
    <x v="2"/>
    <s v="Weekday"/>
  </r>
  <r>
    <s v="INV101113"/>
    <x v="54"/>
    <s v="CUST0436"/>
    <s v="Hari Pillai"/>
    <x v="0"/>
    <s v="PRD102"/>
    <x v="136"/>
    <x v="4"/>
    <x v="129"/>
    <s v="FreshMart Kanpur Colony"/>
    <x v="2"/>
    <n v="4727024"/>
    <n v="4.6049057504256378E-4"/>
    <s v="EMP0047"/>
    <s v="Sundar Gounder"/>
    <s v="Store Manager"/>
    <n v="5"/>
    <n v="435.35"/>
    <n v="0"/>
    <n v="0"/>
    <n v="2176.75"/>
    <n v="1704.5"/>
    <n v="472.25"/>
    <n v="0.2169518777994717"/>
    <x v="5"/>
    <x v="1"/>
    <x v="1"/>
    <x v="544"/>
    <x v="2"/>
    <s v="Weekday"/>
  </r>
  <r>
    <s v="INV101115"/>
    <x v="45"/>
    <s v="CUST0346"/>
    <s v="Thenmozhi Devi"/>
    <x v="0"/>
    <s v="PRD019"/>
    <x v="35"/>
    <x v="0"/>
    <x v="90"/>
    <s v="FreshMart Mysuru Complex"/>
    <x v="0"/>
    <n v="433000"/>
    <n v="2.8627482678983832E-3"/>
    <s v="EMP0222"/>
    <s v="Poornima Rao"/>
    <s v="Inventory"/>
    <n v="3"/>
    <n v="459.1"/>
    <n v="10"/>
    <n v="137.72999999999999"/>
    <n v="1239.57"/>
    <n v="1140.24"/>
    <n v="99.33"/>
    <n v="8.0132626636656268E-2"/>
    <x v="5"/>
    <x v="1"/>
    <x v="1"/>
    <x v="630"/>
    <x v="0"/>
    <s v="Weekday"/>
  </r>
  <r>
    <s v="INV101118"/>
    <x v="231"/>
    <s v="CUST0371"/>
    <s v="Dhanya Pillai"/>
    <x v="2"/>
    <s v="PRD128"/>
    <x v="105"/>
    <x v="7"/>
    <x v="92"/>
    <s v="FreshMart Erode Central"/>
    <x v="0"/>
    <n v="983222"/>
    <n v="5.1485829243039726E-4"/>
    <s v="EMP0306"/>
    <s v="Yogesh Menon"/>
    <s v="Cashier"/>
    <n v="2"/>
    <n v="253.11"/>
    <n v="0"/>
    <n v="0"/>
    <n v="506.22"/>
    <n v="381.48"/>
    <n v="124.74"/>
    <n v="0.24641460234680571"/>
    <x v="5"/>
    <x v="1"/>
    <x v="1"/>
    <x v="159"/>
    <x v="1"/>
    <s v="Weekday"/>
  </r>
  <r>
    <s v="INV101119"/>
    <x v="217"/>
    <s v="CUST0501"/>
    <s v="Kavya Subramaniam"/>
    <x v="2"/>
    <s v="PRD012"/>
    <x v="61"/>
    <x v="9"/>
    <x v="41"/>
    <s v="FreshMart Mysuru Crossing"/>
    <x v="0"/>
    <n v="2319174"/>
    <n v="7.2477959825351622E-4"/>
    <s v="EMP0253"/>
    <s v="Vasanthi Naicker"/>
    <s v="HR"/>
    <n v="3"/>
    <n v="541.35"/>
    <n v="10"/>
    <n v="162.41"/>
    <n v="1680.89"/>
    <n v="1009.2"/>
    <n v="671.69"/>
    <n v="0.39960378133012869"/>
    <x v="5"/>
    <x v="1"/>
    <x v="1"/>
    <x v="207"/>
    <x v="2"/>
    <s v="Weekend"/>
  </r>
  <r>
    <s v="INV101126"/>
    <x v="167"/>
    <s v="CUST0142"/>
    <s v="Radha Devi"/>
    <x v="2"/>
    <s v="PRD102"/>
    <x v="136"/>
    <x v="4"/>
    <x v="170"/>
    <s v="FreshMart Surat Nagar"/>
    <x v="1"/>
    <n v="767131"/>
    <n v="8.3496821273028982E-4"/>
    <s v="EMP0136"/>
    <s v="Karthik Menon"/>
    <s v="Sales"/>
    <n v="2"/>
    <n v="400.33"/>
    <n v="20"/>
    <n v="160.13"/>
    <n v="640.53"/>
    <n v="681.8"/>
    <n v="-41.27"/>
    <n v="-6.4431018063166451E-2"/>
    <x v="5"/>
    <x v="1"/>
    <x v="1"/>
    <x v="723"/>
    <x v="2"/>
    <s v="Weekday"/>
  </r>
  <r>
    <s v="INV101131"/>
    <x v="233"/>
    <s v="CUST0629"/>
    <s v="Suresh Raj"/>
    <x v="1"/>
    <s v="PRD126"/>
    <x v="79"/>
    <x v="6"/>
    <x v="20"/>
    <s v="FreshMart Erode Colony"/>
    <x v="0"/>
    <n v="568216"/>
    <n v="2.188938713446999E-3"/>
    <s v="EMP0208"/>
    <s v="Devi Reddy"/>
    <s v="Inventory"/>
    <n v="3"/>
    <n v="360.52"/>
    <n v="0"/>
    <n v="0"/>
    <n v="1243.79"/>
    <n v="973.44"/>
    <n v="270.35000000000002"/>
    <n v="0.2173598437035191"/>
    <x v="5"/>
    <x v="1"/>
    <x v="2"/>
    <x v="479"/>
    <x v="2"/>
    <s v="Weekend"/>
  </r>
  <r>
    <s v="INV101136"/>
    <x v="251"/>
    <s v="CUST0699"/>
    <s v="Karthik Iyer"/>
    <x v="0"/>
    <s v="PRD118"/>
    <x v="117"/>
    <x v="6"/>
    <x v="80"/>
    <s v="FreshMart Pune Junction"/>
    <x v="1"/>
    <n v="542771"/>
    <n v="9.3171890170992916E-4"/>
    <s v="EMP0319"/>
    <s v="Harini Kumar"/>
    <s v="Cashier"/>
    <n v="3"/>
    <n v="168.57"/>
    <n v="0"/>
    <n v="0"/>
    <n v="505.71"/>
    <n v="412.92"/>
    <n v="92.79"/>
    <n v="0.18348460580174411"/>
    <x v="5"/>
    <x v="1"/>
    <x v="1"/>
    <x v="457"/>
    <x v="0"/>
    <s v="Weekday"/>
  </r>
  <r>
    <s v="INV101140"/>
    <x v="235"/>
    <s v="CUST0014"/>
    <s v="Ilango Varma"/>
    <x v="1"/>
    <s v="PRD026"/>
    <x v="99"/>
    <x v="1"/>
    <x v="148"/>
    <s v="FreshMart Mysuru Heights"/>
    <x v="0"/>
    <n v="2434234"/>
    <n v="6.2301734344356375E-4"/>
    <s v="EMP0141"/>
    <s v="Mala Velan"/>
    <s v="Sales"/>
    <n v="4"/>
    <n v="329.69"/>
    <n v="0"/>
    <n v="0"/>
    <n v="1516.57"/>
    <n v="989"/>
    <n v="527.57000000000005"/>
    <n v="0.34787052361579096"/>
    <x v="5"/>
    <x v="1"/>
    <x v="1"/>
    <x v="72"/>
    <x v="2"/>
    <s v="Weekend"/>
  </r>
  <r>
    <s v="INV101149"/>
    <x v="220"/>
    <s v="CUST0572"/>
    <s v="Chandrasekar Balan"/>
    <x v="0"/>
    <s v="PRD088"/>
    <x v="138"/>
    <x v="8"/>
    <x v="77"/>
    <s v="FreshMart Patna Arcade"/>
    <x v="3"/>
    <n v="2254678"/>
    <n v="5.3029301745082891E-4"/>
    <s v="EMP0162"/>
    <s v="Jagan Pandian"/>
    <s v="Store Manager"/>
    <n v="3"/>
    <n v="407.72"/>
    <n v="15"/>
    <n v="183.47"/>
    <n v="1195.6400000000001"/>
    <n v="1023.72"/>
    <n v="171.92"/>
    <n v="0.14378910039811313"/>
    <x v="5"/>
    <x v="1"/>
    <x v="1"/>
    <x v="72"/>
    <x v="2"/>
    <s v="Weekend"/>
  </r>
  <r>
    <s v="INV101157"/>
    <x v="298"/>
    <s v="CUST0018"/>
    <s v="Kalpana Murugan"/>
    <x v="1"/>
    <s v="PRD020"/>
    <x v="80"/>
    <x v="0"/>
    <x v="6"/>
    <s v="FreshMart Surat Junction"/>
    <x v="1"/>
    <n v="2138213"/>
    <n v="1.4020586349442268E-4"/>
    <s v="EMP0021"/>
    <s v="Tamil Nathan"/>
    <s v="Inventory"/>
    <n v="3"/>
    <n v="99.93"/>
    <n v="0"/>
    <n v="0"/>
    <n v="299.79000000000002"/>
    <n v="258.14999999999998"/>
    <n v="41.64"/>
    <n v="0.13889722805964175"/>
    <x v="5"/>
    <x v="1"/>
    <x v="1"/>
    <x v="581"/>
    <x v="2"/>
    <s v="Weekday"/>
  </r>
  <r>
    <s v="INV101161"/>
    <x v="192"/>
    <s v="CUST0205"/>
    <s v="Lalitha Nathan"/>
    <x v="0"/>
    <s v="PRD075"/>
    <x v="72"/>
    <x v="2"/>
    <x v="123"/>
    <s v="FreshMart Madurai Market"/>
    <x v="0"/>
    <n v="2110688"/>
    <n v="1.2557185145317545E-3"/>
    <s v="EMP0280"/>
    <s v="Hema Mudaliar"/>
    <s v="Store Manager"/>
    <n v="8"/>
    <n v="320.10000000000002"/>
    <n v="10"/>
    <n v="256.08"/>
    <n v="2650.43"/>
    <n v="1802.24"/>
    <n v="848.19"/>
    <n v="0.32001977037688228"/>
    <x v="5"/>
    <x v="1"/>
    <x v="1"/>
    <x v="175"/>
    <x v="2"/>
    <s v="Weekend"/>
  </r>
  <r>
    <s v="INV101168"/>
    <x v="0"/>
    <s v="CUST0028"/>
    <s v="Nithya Pillai"/>
    <x v="2"/>
    <s v="PRD150"/>
    <x v="51"/>
    <x v="10"/>
    <x v="80"/>
    <s v="FreshMart Pune Junction"/>
    <x v="1"/>
    <n v="542771"/>
    <n v="1.4512013353697967E-3"/>
    <s v="EMP0319"/>
    <s v="Harini Kumar"/>
    <s v="Cashier"/>
    <n v="4"/>
    <n v="214.04"/>
    <n v="20"/>
    <n v="171.23"/>
    <n v="787.67"/>
    <n v="632.24"/>
    <n v="155.43"/>
    <n v="0.19732883060164791"/>
    <x v="5"/>
    <x v="1"/>
    <x v="0"/>
    <x v="698"/>
    <x v="1"/>
    <s v="Weekend"/>
  </r>
  <r>
    <s v="INV101176"/>
    <x v="218"/>
    <s v="CUST0544"/>
    <s v="Divya Raj"/>
    <x v="1"/>
    <s v="PRD143"/>
    <x v="107"/>
    <x v="10"/>
    <x v="12"/>
    <s v="FreshMart Erode Circle"/>
    <x v="0"/>
    <n v="4909566"/>
    <n v="4.2846964477104494E-5"/>
    <s v="EMP0308"/>
    <s v="Thenmozhi Selvam"/>
    <s v="Cashier"/>
    <n v="1"/>
    <n v="210.36"/>
    <n v="0"/>
    <n v="0"/>
    <n v="210.36"/>
    <n v="155.65"/>
    <n v="54.71"/>
    <n v="0.26007796158965579"/>
    <x v="5"/>
    <x v="0"/>
    <x v="1"/>
    <x v="682"/>
    <x v="0"/>
    <s v="Weekday"/>
  </r>
  <r>
    <s v="INV101183"/>
    <x v="245"/>
    <s v="CUST0222"/>
    <s v="Balamurugan Varma"/>
    <x v="1"/>
    <s v="PRD057"/>
    <x v="5"/>
    <x v="5"/>
    <x v="86"/>
    <s v="FreshMart Chennai Junction"/>
    <x v="0"/>
    <n v="544019"/>
    <n v="3.3609855538133779E-3"/>
    <s v="EMP0142"/>
    <s v="Sathish Subramaniam"/>
    <s v="Billing"/>
    <n v="5"/>
    <n v="317.99"/>
    <n v="0"/>
    <n v="0"/>
    <n v="1828.44"/>
    <n v="1175.25"/>
    <n v="653.19000000000005"/>
    <n v="0.35723895780009191"/>
    <x v="5"/>
    <x v="1"/>
    <x v="2"/>
    <x v="462"/>
    <x v="2"/>
    <s v="Weekend"/>
  </r>
  <r>
    <s v="INV101184"/>
    <x v="89"/>
    <s v="CUST0100"/>
    <s v="Revathi Murugan"/>
    <x v="1"/>
    <s v="PRD109"/>
    <x v="93"/>
    <x v="3"/>
    <x v="53"/>
    <s v="FreshMart Tiruppur Towers"/>
    <x v="0"/>
    <n v="496445"/>
    <n v="2.7048313509049339E-4"/>
    <s v="EMP0296"/>
    <s v="Vani Venkataraman"/>
    <s v="Billing"/>
    <n v="1"/>
    <n v="157.97999999999999"/>
    <n v="15"/>
    <n v="23.7"/>
    <n v="134.28"/>
    <n v="137.94999999999999"/>
    <n v="-3.67"/>
    <n v="-2.7330950253202264E-2"/>
    <x v="5"/>
    <x v="1"/>
    <x v="1"/>
    <x v="711"/>
    <x v="2"/>
    <s v="Weekday"/>
  </r>
  <r>
    <s v="INV101195"/>
    <x v="59"/>
    <s v="CUST0294"/>
    <s v="Deepak Venkataraman"/>
    <x v="1"/>
    <s v="PRD118"/>
    <x v="117"/>
    <x v="6"/>
    <x v="33"/>
    <s v="FreshMart Mysuru Circle"/>
    <x v="0"/>
    <n v="968457"/>
    <n v="9.23541262028154E-4"/>
    <s v="EMP0017"/>
    <s v="Ovi Sharma"/>
    <s v="Sales"/>
    <n v="5"/>
    <n v="155.55000000000001"/>
    <n v="0"/>
    <n v="0"/>
    <n v="894.41"/>
    <n v="688.2"/>
    <n v="206.21"/>
    <n v="0.23055422010040139"/>
    <x v="5"/>
    <x v="1"/>
    <x v="1"/>
    <x v="724"/>
    <x v="2"/>
    <s v="Weekend"/>
  </r>
  <r>
    <s v="INV101207"/>
    <x v="5"/>
    <s v="CUST0490"/>
    <s v="Hema Gounder"/>
    <x v="0"/>
    <s v="PRD021"/>
    <x v="15"/>
    <x v="0"/>
    <x v="154"/>
    <s v="FreshMart Ahmedabad Nagar"/>
    <x v="1"/>
    <n v="2326014"/>
    <n v="1.233139611369493E-4"/>
    <s v="EMP0110"/>
    <s v="Nandhini Chandran"/>
    <s v="Cashier"/>
    <n v="7"/>
    <n v="39.590000000000003"/>
    <n v="10"/>
    <n v="27.71"/>
    <n v="286.83"/>
    <n v="226.8"/>
    <n v="60.03"/>
    <n v="0.20928773140884846"/>
    <x v="5"/>
    <x v="1"/>
    <x v="1"/>
    <x v="114"/>
    <x v="3"/>
    <s v="Weekend"/>
  </r>
  <r>
    <s v="INV101209"/>
    <x v="264"/>
    <s v="CUST0001"/>
    <s v="Revathi Balan"/>
    <x v="2"/>
    <s v="PRD028"/>
    <x v="48"/>
    <x v="1"/>
    <x v="142"/>
    <s v="FreshMart Tiruppur Circle"/>
    <x v="0"/>
    <n v="924804"/>
    <n v="1.2330829018905626E-3"/>
    <s v="EMP0059"/>
    <s v="Ezhil Rao"/>
    <s v="Billing"/>
    <n v="3"/>
    <n v="380.12"/>
    <n v="0"/>
    <n v="0"/>
    <n v="1140.3599999999999"/>
    <n v="929.94"/>
    <n v="210.42"/>
    <n v="0.18452067768073241"/>
    <x v="5"/>
    <x v="1"/>
    <x v="1"/>
    <x v="318"/>
    <x v="2"/>
    <s v="Weekday"/>
  </r>
  <r>
    <s v="INV101210"/>
    <x v="71"/>
    <s v="CUST0458"/>
    <s v="Prasath Rao"/>
    <x v="2"/>
    <s v="PRD107"/>
    <x v="81"/>
    <x v="3"/>
    <x v="144"/>
    <s v="FreshMart Pune Towers"/>
    <x v="1"/>
    <n v="531978"/>
    <n v="1.4011481677813744E-3"/>
    <s v="EMP0235"/>
    <s v="Mani Chandran"/>
    <s v="Cashier"/>
    <n v="2"/>
    <n v="405.1"/>
    <n v="20"/>
    <n v="162.04"/>
    <n v="745.38"/>
    <n v="696.82"/>
    <n v="48.56"/>
    <n v="6.5147978212455396E-2"/>
    <x v="5"/>
    <x v="1"/>
    <x v="1"/>
    <x v="95"/>
    <x v="1"/>
    <s v="Weekend"/>
  </r>
  <r>
    <s v="INV101214"/>
    <x v="160"/>
    <s v="CUST0642"/>
    <s v="Harini Devi"/>
    <x v="2"/>
    <s v="PRD026"/>
    <x v="99"/>
    <x v="1"/>
    <x v="32"/>
    <s v="FreshMart Bengaluru Colony"/>
    <x v="0"/>
    <n v="4433499"/>
    <n v="1.6248340193603293E-4"/>
    <s v="EMP0062"/>
    <s v="Jaya Selvam"/>
    <s v="Operations"/>
    <n v="2"/>
    <n v="329.69"/>
    <n v="5"/>
    <n v="32.97"/>
    <n v="720.37"/>
    <n v="494.5"/>
    <n v="225.87"/>
    <n v="0.31354720490858867"/>
    <x v="5"/>
    <x v="1"/>
    <x v="1"/>
    <x v="295"/>
    <x v="1"/>
    <s v="Weekend"/>
  </r>
  <r>
    <s v="INV101217"/>
    <x v="112"/>
    <s v="CUST0551"/>
    <s v="Jagan Pandian"/>
    <x v="0"/>
    <s v="PRD150"/>
    <x v="51"/>
    <x v="10"/>
    <x v="89"/>
    <s v="FreshMart Salem Bypass"/>
    <x v="0"/>
    <n v="5200952"/>
    <n v="4.1165925007575533E-4"/>
    <s v="EMP0133"/>
    <s v="Deepak Naicker"/>
    <s v="Sales"/>
    <n v="8"/>
    <n v="232.72"/>
    <n v="0"/>
    <n v="0"/>
    <n v="2141.02"/>
    <n v="1264.48"/>
    <n v="876.54"/>
    <n v="0.40940299483423787"/>
    <x v="5"/>
    <x v="1"/>
    <x v="1"/>
    <x v="706"/>
    <x v="2"/>
    <s v="Weekend"/>
  </r>
  <r>
    <s v="INV101231"/>
    <x v="7"/>
    <s v="CUST0554"/>
    <s v="Nirmala Chandran"/>
    <x v="1"/>
    <s v="PRD065"/>
    <x v="125"/>
    <x v="11"/>
    <x v="60"/>
    <s v="FreshMart Surat Hub"/>
    <x v="1"/>
    <n v="2213249"/>
    <n v="5.1892941101520885E-4"/>
    <s v="EMP0063"/>
    <s v="Lakshmi Devi"/>
    <s v="Store Manager"/>
    <n v="4"/>
    <n v="277.42"/>
    <n v="10"/>
    <n v="110.97"/>
    <n v="1148.52"/>
    <n v="796.64"/>
    <n v="351.88"/>
    <n v="0.30637690244836835"/>
    <x v="5"/>
    <x v="1"/>
    <x v="1"/>
    <x v="725"/>
    <x v="2"/>
    <s v="Weekend"/>
  </r>
  <r>
    <s v="INV101242"/>
    <x v="224"/>
    <s v="CUST0654"/>
    <s v="Gokul Sekar"/>
    <x v="0"/>
    <s v="PRD039"/>
    <x v="119"/>
    <x v="12"/>
    <x v="41"/>
    <s v="FreshMart Mysuru Crossing"/>
    <x v="0"/>
    <n v="2319174"/>
    <n v="1.3723506731275876E-3"/>
    <s v="EMP0253"/>
    <s v="Vasanthi Naicker"/>
    <s v="HR"/>
    <n v="8"/>
    <n v="397.84"/>
    <n v="0"/>
    <n v="0"/>
    <n v="3182.72"/>
    <n v="2786.64"/>
    <n v="396.08"/>
    <n v="0.1244470138749246"/>
    <x v="5"/>
    <x v="0"/>
    <x v="1"/>
    <x v="7"/>
    <x v="0"/>
    <s v="Weekday"/>
  </r>
  <r>
    <s v="INV101246"/>
    <x v="195"/>
    <s v="CUST0540"/>
    <s v="Thenmozhi Naicker"/>
    <x v="0"/>
    <s v="PRD089"/>
    <x v="116"/>
    <x v="8"/>
    <x v="112"/>
    <s v="FreshMart Kochi Extension"/>
    <x v="0"/>
    <n v="5240750"/>
    <n v="2.2376186614511283E-4"/>
    <s v="EMP0334"/>
    <s v="Elango Raj"/>
    <s v="Sales"/>
    <n v="4"/>
    <n v="308.60000000000002"/>
    <n v="5"/>
    <n v="61.72"/>
    <n v="1172.68"/>
    <n v="1005.68"/>
    <n v="167"/>
    <n v="0.14240884128662551"/>
    <x v="5"/>
    <x v="1"/>
    <x v="1"/>
    <x v="726"/>
    <x v="0"/>
    <s v="Weekday"/>
  </r>
  <r>
    <s v="INV101276"/>
    <x v="32"/>
    <s v="CUST0352"/>
    <s v="Hemalatha Naicker"/>
    <x v="2"/>
    <s v="PRD055"/>
    <x v="103"/>
    <x v="5"/>
    <x v="86"/>
    <s v="FreshMart Chennai Junction"/>
    <x v="0"/>
    <n v="544019"/>
    <n v="1.0053141526306984E-3"/>
    <s v="EMP0142"/>
    <s v="Sathish Subramaniam"/>
    <s v="Billing"/>
    <n v="4"/>
    <n v="125.15"/>
    <n v="5"/>
    <n v="25.03"/>
    <n v="546.91"/>
    <n v="382.8"/>
    <n v="164.11"/>
    <n v="0.30006765281307712"/>
    <x v="5"/>
    <x v="1"/>
    <x v="2"/>
    <x v="681"/>
    <x v="2"/>
    <s v="Weekend"/>
  </r>
  <r>
    <s v="INV101301"/>
    <x v="175"/>
    <s v="CUST0647"/>
    <s v="Kalpana Nathan"/>
    <x v="0"/>
    <s v="PRD042"/>
    <x v="143"/>
    <x v="12"/>
    <x v="69"/>
    <s v="FreshMart Coimbatore Plaza"/>
    <x v="0"/>
    <n v="982441"/>
    <n v="4.0661169474808159E-3"/>
    <s v="EMP0017"/>
    <s v="Ovi Sharma"/>
    <s v="Sales"/>
    <n v="8"/>
    <n v="499.34"/>
    <n v="0"/>
    <n v="0"/>
    <n v="3994.72"/>
    <n v="2995.84"/>
    <n v="998.88"/>
    <n v="0.25005006608723518"/>
    <x v="5"/>
    <x v="1"/>
    <x v="1"/>
    <x v="206"/>
    <x v="3"/>
    <s v="Weekday"/>
  </r>
  <r>
    <s v="INV101303"/>
    <x v="358"/>
    <s v="CUST0416"/>
    <s v="Hari Prabhu"/>
    <x v="1"/>
    <s v="PRD031"/>
    <x v="90"/>
    <x v="1"/>
    <x v="5"/>
    <s v="FreshMart Salem Crossing"/>
    <x v="0"/>
    <n v="518088"/>
    <n v="6.6100739642686185E-4"/>
    <s v="EMP0189"/>
    <s v="Harini Pillai"/>
    <s v="Billing"/>
    <n v="1"/>
    <n v="342.46"/>
    <n v="0"/>
    <n v="0"/>
    <n v="342.46"/>
    <n v="271.77999999999997"/>
    <n v="70.680000000000007"/>
    <n v="0.20638906733633128"/>
    <x v="5"/>
    <x v="1"/>
    <x v="1"/>
    <x v="551"/>
    <x v="2"/>
    <s v="Weekday"/>
  </r>
  <r>
    <s v="INV101313"/>
    <x v="180"/>
    <s v="CUST0126"/>
    <s v="Anjali Balan"/>
    <x v="2"/>
    <s v="PRD020"/>
    <x v="80"/>
    <x v="0"/>
    <x v="157"/>
    <s v="FreshMart Madurai Point"/>
    <x v="0"/>
    <n v="2213986"/>
    <n v="1.3540736029947796E-4"/>
    <s v="EMP0065"/>
    <s v="Kavya Velan"/>
    <s v="Cashier"/>
    <n v="3"/>
    <n v="99.93"/>
    <n v="0"/>
    <n v="0"/>
    <n v="299.79000000000002"/>
    <n v="258.14999999999998"/>
    <n v="41.64"/>
    <n v="0.13889722805964175"/>
    <x v="5"/>
    <x v="1"/>
    <x v="0"/>
    <x v="190"/>
    <x v="2"/>
    <s v="Weekday"/>
  </r>
  <r>
    <s v="INV101320"/>
    <x v="233"/>
    <s v="CUST0035"/>
    <s v="Balamurugan Sharma"/>
    <x v="0"/>
    <s v="PRD008"/>
    <x v="88"/>
    <x v="9"/>
    <x v="157"/>
    <s v="FreshMart Madurai Point"/>
    <x v="0"/>
    <n v="2213986"/>
    <n v="8.1547037786146802E-4"/>
    <s v="EMP0119"/>
    <s v="Om Sharma"/>
    <s v="Sales"/>
    <n v="4"/>
    <n v="490.61"/>
    <n v="20"/>
    <n v="392.49"/>
    <n v="1805.44"/>
    <n v="1131.52"/>
    <n v="673.92"/>
    <n v="0.37327188940092165"/>
    <x v="5"/>
    <x v="1"/>
    <x v="1"/>
    <x v="653"/>
    <x v="0"/>
    <s v="Weekend"/>
  </r>
  <r>
    <s v="INV101337"/>
    <x v="265"/>
    <s v="CUST0032"/>
    <s v="Nirmala Balan"/>
    <x v="1"/>
    <s v="PRD009"/>
    <x v="21"/>
    <x v="9"/>
    <x v="1"/>
    <s v="FreshMart Mumbai Central"/>
    <x v="1"/>
    <n v="933757"/>
    <n v="1.8076116162984586E-3"/>
    <s v="EMP0008"/>
    <s v="Karthik Balan"/>
    <s v="Store Manager"/>
    <n v="3"/>
    <n v="661.91"/>
    <n v="15"/>
    <n v="297.86"/>
    <n v="1687.87"/>
    <n v="1196.1600000000001"/>
    <n v="491.71"/>
    <n v="0.29131982913376031"/>
    <x v="5"/>
    <x v="1"/>
    <x v="1"/>
    <x v="376"/>
    <x v="3"/>
    <s v="Weekday"/>
  </r>
  <r>
    <s v="INV101339"/>
    <x v="347"/>
    <s v="CUST0627"/>
    <s v="Ishwarya Mudaliar"/>
    <x v="1"/>
    <s v="PRD028"/>
    <x v="48"/>
    <x v="1"/>
    <x v="99"/>
    <s v="FreshMart Salem Extension"/>
    <x v="0"/>
    <n v="476658"/>
    <n v="3.3892434407898327E-3"/>
    <s v="EMP0229"/>
    <s v="Udhay Sekar"/>
    <s v="Sales"/>
    <n v="5"/>
    <n v="380.12"/>
    <n v="15"/>
    <n v="285.08999999999997"/>
    <n v="1615.51"/>
    <n v="1549.9"/>
    <n v="65.61"/>
    <n v="4.0612561977332234E-2"/>
    <x v="5"/>
    <x v="1"/>
    <x v="0"/>
    <x v="519"/>
    <x v="2"/>
    <s v="Weekday"/>
  </r>
  <r>
    <s v="INV101352"/>
    <x v="21"/>
    <s v="CUST0015"/>
    <s v="Vijay Venkataraman"/>
    <x v="2"/>
    <s v="PRD105"/>
    <x v="68"/>
    <x v="3"/>
    <x v="138"/>
    <s v="FreshMart Kochi Gardens"/>
    <x v="0"/>
    <n v="433204"/>
    <n v="3.4782688987174636E-4"/>
    <s v="EMP0030"/>
    <s v="Hariharan Rao"/>
    <s v="Cashier"/>
    <n v="1"/>
    <n v="131.03"/>
    <n v="0"/>
    <n v="0"/>
    <n v="150.68"/>
    <n v="117.27"/>
    <n v="33.409999999999997"/>
    <n v="0.22172816564905756"/>
    <x v="5"/>
    <x v="1"/>
    <x v="1"/>
    <x v="48"/>
    <x v="0"/>
    <s v="Weekend"/>
  </r>
  <r>
    <s v="INV101355"/>
    <x v="118"/>
    <s v="CUST0612"/>
    <s v="Ramesh Naidu"/>
    <x v="0"/>
    <s v="PRD027"/>
    <x v="17"/>
    <x v="1"/>
    <x v="94"/>
    <s v="FreshMart Surat Colony"/>
    <x v="1"/>
    <n v="2397693"/>
    <n v="2.6121776224062051E-4"/>
    <s v="EMP0084"/>
    <s v="Lakshmi Velan"/>
    <s v="Cashier"/>
    <n v="5"/>
    <n v="156.58000000000001"/>
    <n v="20"/>
    <n v="156.58000000000001"/>
    <n v="626.32000000000005"/>
    <n v="534.95000000000005"/>
    <n v="91.37"/>
    <n v="0.1458838932175246"/>
    <x v="5"/>
    <x v="1"/>
    <x v="0"/>
    <x v="187"/>
    <x v="1"/>
    <s v="Weekday"/>
  </r>
  <r>
    <s v="INV101357"/>
    <x v="232"/>
    <s v="CUST0236"/>
    <s v="Umesh Chandran"/>
    <x v="2"/>
    <s v="PRD116"/>
    <x v="85"/>
    <x v="3"/>
    <x v="146"/>
    <s v="FreshMart Pune Complex"/>
    <x v="1"/>
    <n v="540374"/>
    <n v="6.3861325674440287E-4"/>
    <s v="EMP0141"/>
    <s v="Mala Velan"/>
    <s v="Sales"/>
    <n v="2"/>
    <n v="150.04"/>
    <n v="0"/>
    <n v="0"/>
    <n v="345.09"/>
    <n v="255.96"/>
    <n v="89.13"/>
    <n v="0.25828044857863169"/>
    <x v="5"/>
    <x v="1"/>
    <x v="1"/>
    <x v="2"/>
    <x v="0"/>
    <s v="Weekend"/>
  </r>
  <r>
    <s v="INV101360"/>
    <x v="8"/>
    <s v="CUST0168"/>
    <s v="Naveen Prabhu"/>
    <x v="0"/>
    <s v="PRD103"/>
    <x v="33"/>
    <x v="4"/>
    <x v="35"/>
    <s v="FreshMart Hyderabad Hub"/>
    <x v="0"/>
    <n v="4125485"/>
    <n v="5.8136437291615402E-4"/>
    <s v="EMP0041"/>
    <s v="Thenmozhi Pandian"/>
    <s v="Inventory"/>
    <n v="6"/>
    <n v="365.89"/>
    <n v="5"/>
    <n v="109.77"/>
    <n v="2398.41"/>
    <n v="1820.46"/>
    <n v="577.95000000000005"/>
    <n v="0.24097214404543013"/>
    <x v="5"/>
    <x v="0"/>
    <x v="1"/>
    <x v="579"/>
    <x v="1"/>
    <s v="Weekend"/>
  </r>
  <r>
    <s v="INV101362"/>
    <x v="260"/>
    <s v="CUST0049"/>
    <s v="Lokesh Gupta"/>
    <x v="0"/>
    <s v="PRD025"/>
    <x v="1"/>
    <x v="1"/>
    <x v="30"/>
    <s v="FreshMart Mumbai Square"/>
    <x v="1"/>
    <n v="480418"/>
    <n v="3.2816422365523354E-3"/>
    <s v="EMP0171"/>
    <s v="Ashok Nair"/>
    <s v="Cashier"/>
    <n v="4"/>
    <n v="394.14"/>
    <n v="0"/>
    <n v="0"/>
    <n v="1576.56"/>
    <n v="1143.5999999999999"/>
    <n v="432.96"/>
    <n v="0.27462323032425029"/>
    <x v="5"/>
    <x v="1"/>
    <x v="0"/>
    <x v="397"/>
    <x v="1"/>
    <s v="Weekday"/>
  </r>
  <r>
    <s v="INV101364"/>
    <x v="98"/>
    <s v="CUST0249"/>
    <s v="Dhanush Menon"/>
    <x v="2"/>
    <s v="PRD099"/>
    <x v="72"/>
    <x v="4"/>
    <x v="91"/>
    <s v="FreshMart Mysuru Towers"/>
    <x v="0"/>
    <n v="988505"/>
    <n v="1.1563118041891542E-3"/>
    <s v="EMP0126"/>
    <s v="Anjali Kumar"/>
    <s v="Sales"/>
    <n v="3"/>
    <n v="401.06"/>
    <n v="5"/>
    <n v="60.16"/>
    <n v="1143.02"/>
    <n v="1042.4100000000001"/>
    <n v="100.61"/>
    <n v="8.8021206978005639E-2"/>
    <x v="5"/>
    <x v="1"/>
    <x v="2"/>
    <x v="671"/>
    <x v="1"/>
    <s v="Weekday"/>
  </r>
  <r>
    <s v="INV101368"/>
    <x v="106"/>
    <s v="CUST0131"/>
    <s v="Ezhil Iyer"/>
    <x v="1"/>
    <s v="PRD070"/>
    <x v="6"/>
    <x v="2"/>
    <x v="92"/>
    <s v="FreshMart Erode Central"/>
    <x v="0"/>
    <n v="983222"/>
    <n v="5.4614319044935932E-4"/>
    <s v="EMP0296"/>
    <s v="Vani Venkataraman"/>
    <s v="Billing"/>
    <n v="2"/>
    <n v="233.47"/>
    <n v="0"/>
    <n v="0"/>
    <n v="536.98"/>
    <n v="377.96"/>
    <n v="159.02000000000001"/>
    <n v="0.29613765875824055"/>
    <x v="5"/>
    <x v="1"/>
    <x v="1"/>
    <x v="450"/>
    <x v="0"/>
    <s v="Weekend"/>
  </r>
  <r>
    <s v="INV101391"/>
    <x v="198"/>
    <s v="CUST0323"/>
    <s v="Senthil Sekar"/>
    <x v="2"/>
    <s v="PRD147"/>
    <x v="32"/>
    <x v="10"/>
    <x v="2"/>
    <s v="FreshMart Bengaluru Plaza"/>
    <x v="0"/>
    <n v="1059131"/>
    <n v="2.4171703028237298E-4"/>
    <s v="EMP0005"/>
    <s v="Harini Sekar"/>
    <s v="Inventory"/>
    <n v="4"/>
    <n v="67.37"/>
    <n v="5"/>
    <n v="13.47"/>
    <n v="256.01"/>
    <n v="201.72"/>
    <n v="54.29"/>
    <n v="0.21206202882699896"/>
    <x v="5"/>
    <x v="1"/>
    <x v="1"/>
    <x v="159"/>
    <x v="1"/>
    <s v="Weekday"/>
  </r>
  <r>
    <s v="INV101401"/>
    <x v="159"/>
    <s v="CUST0092"/>
    <s v="Naveen Kumar"/>
    <x v="0"/>
    <s v="PRD023"/>
    <x v="102"/>
    <x v="0"/>
    <x v="96"/>
    <s v="FreshMart Surat Central"/>
    <x v="1"/>
    <n v="969110"/>
    <n v="1.8562289110627278E-3"/>
    <s v="EMP0066"/>
    <s v="Padma Raj"/>
    <s v="Operations"/>
    <n v="5"/>
    <n v="368.06"/>
    <n v="15"/>
    <n v="276.05"/>
    <n v="1798.89"/>
    <n v="1330.5"/>
    <n v="468.39"/>
    <n v="0.26037723262678647"/>
    <x v="5"/>
    <x v="1"/>
    <x v="1"/>
    <x v="264"/>
    <x v="2"/>
    <s v="Weekend"/>
  </r>
  <r>
    <s v="INV101402"/>
    <x v="15"/>
    <s v="CUST0349"/>
    <s v="Mala Devi"/>
    <x v="1"/>
    <s v="PRD015"/>
    <x v="55"/>
    <x v="0"/>
    <x v="36"/>
    <s v="FreshMart Lucknow Square"/>
    <x v="2"/>
    <n v="4185591"/>
    <n v="4.5457379853884437E-4"/>
    <s v="EMP0292"/>
    <s v="Deepa Gupta"/>
    <s v="Inventory"/>
    <n v="4"/>
    <n v="459.58"/>
    <n v="10"/>
    <n v="183.83"/>
    <n v="1902.66"/>
    <n v="1547.56"/>
    <n v="355.1"/>
    <n v="0.18663345001208834"/>
    <x v="5"/>
    <x v="1"/>
    <x v="1"/>
    <x v="235"/>
    <x v="2"/>
    <s v="Weekend"/>
  </r>
  <r>
    <s v="INV101406"/>
    <x v="276"/>
    <s v="CUST0364"/>
    <s v="Suresh Sekar"/>
    <x v="2"/>
    <s v="PRD007"/>
    <x v="131"/>
    <x v="9"/>
    <x v="87"/>
    <s v="FreshMart Ahmedabad Hub"/>
    <x v="1"/>
    <n v="817396"/>
    <n v="5.3522405296820637E-4"/>
    <s v="EMP0164"/>
    <s v="Sundar Naicker"/>
    <s v="Billing"/>
    <n v="1"/>
    <n v="437.49"/>
    <n v="0"/>
    <n v="0"/>
    <n v="437.49"/>
    <n v="265.44"/>
    <n v="172.05"/>
    <n v="0.39326613179729825"/>
    <x v="5"/>
    <x v="1"/>
    <x v="2"/>
    <x v="460"/>
    <x v="2"/>
    <s v="Weekday"/>
  </r>
  <r>
    <s v="INV101408"/>
    <x v="335"/>
    <s v="CUST0576"/>
    <s v="Vasanthi Chandran"/>
    <x v="0"/>
    <s v="PRD126"/>
    <x v="79"/>
    <x v="6"/>
    <x v="79"/>
    <s v="FreshMart Mysuru Arcade"/>
    <x v="0"/>
    <n v="1009286"/>
    <n v="3.0578943926696696E-3"/>
    <s v="EMP0133"/>
    <s v="Deepak Naicker"/>
    <s v="Sales"/>
    <n v="8"/>
    <n v="372.74"/>
    <n v="10"/>
    <n v="298.19"/>
    <n v="3086.29"/>
    <n v="2595.84"/>
    <n v="490.45"/>
    <n v="0.15891248068068781"/>
    <x v="5"/>
    <x v="1"/>
    <x v="2"/>
    <x v="667"/>
    <x v="1"/>
    <s v="Weekend"/>
  </r>
  <r>
    <s v="INV101420"/>
    <x v="152"/>
    <s v="CUST0291"/>
    <s v="Revathi Sharma"/>
    <x v="2"/>
    <s v="PRD035"/>
    <x v="29"/>
    <x v="1"/>
    <x v="7"/>
    <s v="FreshMart Hyderabad Crossing"/>
    <x v="0"/>
    <n v="789602"/>
    <n v="2.1674463843809918E-3"/>
    <s v="EMP0350"/>
    <s v="Uma Pandian"/>
    <s v="Cashier"/>
    <n v="4"/>
    <n v="503.36"/>
    <n v="15"/>
    <n v="302.02"/>
    <n v="1711.42"/>
    <n v="1559.2"/>
    <n v="152.22"/>
    <n v="8.8943684192074407E-2"/>
    <x v="5"/>
    <x v="1"/>
    <x v="1"/>
    <x v="727"/>
    <x v="1"/>
    <s v="Weekday"/>
  </r>
  <r>
    <s v="INV101427"/>
    <x v="329"/>
    <s v="CUST0119"/>
    <s v="Nandhini Naidu"/>
    <x v="0"/>
    <s v="PRD047"/>
    <x v="52"/>
    <x v="5"/>
    <x v="70"/>
    <s v="FreshMart Hyderabad Main Road"/>
    <x v="0"/>
    <n v="970105"/>
    <n v="2.7689786157168552E-3"/>
    <s v="EMP0308"/>
    <s v="Thenmozhi Selvam"/>
    <s v="Cashier"/>
    <n v="5"/>
    <n v="537.24"/>
    <n v="0"/>
    <n v="0"/>
    <n v="2686.2"/>
    <n v="1719.45"/>
    <n v="966.75"/>
    <n v="0.35989501898592813"/>
    <x v="5"/>
    <x v="1"/>
    <x v="1"/>
    <x v="592"/>
    <x v="0"/>
    <s v="Weekday"/>
  </r>
  <r>
    <s v="INV101431"/>
    <x v="145"/>
    <s v="CUST0412"/>
    <s v="Kalpana Gounder"/>
    <x v="0"/>
    <s v="PRD012"/>
    <x v="61"/>
    <x v="9"/>
    <x v="10"/>
    <s v="FreshMart Salem Main Road"/>
    <x v="0"/>
    <n v="838760"/>
    <n v="6.0399160665744666E-3"/>
    <s v="EMP0033"/>
    <s v="Geetha Subramaniam"/>
    <s v="Sales"/>
    <n v="8"/>
    <n v="611.84"/>
    <n v="10"/>
    <n v="489.47"/>
    <n v="5066.04"/>
    <n v="2691.2"/>
    <n v="2374.84"/>
    <n v="0.46877640129173875"/>
    <x v="5"/>
    <x v="0"/>
    <x v="1"/>
    <x v="135"/>
    <x v="0"/>
    <s v="Weekend"/>
  </r>
  <r>
    <s v="INV101438"/>
    <x v="42"/>
    <s v="CUST0618"/>
    <s v="Malathi Naidu"/>
    <x v="0"/>
    <s v="PRD016"/>
    <x v="34"/>
    <x v="0"/>
    <x v="122"/>
    <s v="FreshMart Delhi Complex"/>
    <x v="2"/>
    <n v="5078192"/>
    <n v="9.0729141395205228E-5"/>
    <s v="EMP0175"/>
    <s v="Dinesh Reddy"/>
    <s v="Sales"/>
    <n v="8"/>
    <n v="62.6"/>
    <n v="20"/>
    <n v="100.16"/>
    <n v="460.74"/>
    <n v="385.2"/>
    <n v="75.540000000000006"/>
    <n v="0.16395363979684857"/>
    <x v="5"/>
    <x v="1"/>
    <x v="1"/>
    <x v="725"/>
    <x v="2"/>
    <s v="Weekend"/>
  </r>
  <r>
    <s v="INV101439"/>
    <x v="132"/>
    <s v="CUST0517"/>
    <s v="Tamil Varma"/>
    <x v="1"/>
    <s v="PRD021"/>
    <x v="15"/>
    <x v="0"/>
    <x v="168"/>
    <s v="FreshMart Jaipur Junction"/>
    <x v="2"/>
    <n v="4786252"/>
    <n v="4.0386507020524621E-5"/>
    <s v="EMP0010"/>
    <s v="Hema Sharma"/>
    <s v="Billing"/>
    <n v="5"/>
    <n v="38.659999999999997"/>
    <n v="0"/>
    <n v="0"/>
    <n v="193.3"/>
    <n v="162"/>
    <n v="31.3"/>
    <n v="0.1619244697361614"/>
    <x v="5"/>
    <x v="1"/>
    <x v="2"/>
    <x v="243"/>
    <x v="0"/>
    <s v="Weekday"/>
  </r>
  <r>
    <s v="INV101440"/>
    <x v="225"/>
    <s v="CUST0378"/>
    <s v="Radha Nair"/>
    <x v="0"/>
    <s v="PRD048"/>
    <x v="104"/>
    <x v="5"/>
    <x v="18"/>
    <s v="FreshMart Mysuru Junction"/>
    <x v="0"/>
    <n v="2561982"/>
    <n v="3.6317975692257013E-4"/>
    <s v="EMP0265"/>
    <s v="Padma Subramaniam"/>
    <s v="Operations"/>
    <n v="5"/>
    <n v="161.82"/>
    <n v="0"/>
    <n v="0"/>
    <n v="930.46"/>
    <n v="546.04999999999995"/>
    <n v="384.41"/>
    <n v="0.41313973733422177"/>
    <x v="5"/>
    <x v="1"/>
    <x v="1"/>
    <x v="718"/>
    <x v="3"/>
    <s v="Weekend"/>
  </r>
  <r>
    <s v="INV101442"/>
    <x v="282"/>
    <s v="CUST0669"/>
    <s v="Mani Krishnan"/>
    <x v="1"/>
    <s v="PRD110"/>
    <x v="47"/>
    <x v="3"/>
    <x v="104"/>
    <s v="FreshMart Salem Complex"/>
    <x v="0"/>
    <n v="4677332"/>
    <n v="2.9646601951710934E-4"/>
    <s v="EMP0247"/>
    <s v="Sudha Balan"/>
    <s v="Sales"/>
    <n v="5"/>
    <n v="291.93"/>
    <n v="5"/>
    <n v="72.98"/>
    <n v="1386.67"/>
    <n v="1268.5"/>
    <n v="118.17"/>
    <n v="8.5218545147728003E-2"/>
    <x v="5"/>
    <x v="1"/>
    <x v="1"/>
    <x v="216"/>
    <x v="0"/>
    <s v="Weekday"/>
  </r>
  <r>
    <s v="INV101443"/>
    <x v="125"/>
    <s v="CUST0063"/>
    <s v="Priya Varma"/>
    <x v="0"/>
    <s v="PRD146"/>
    <x v="74"/>
    <x v="10"/>
    <x v="43"/>
    <s v="FreshMart Tiruppur Square"/>
    <x v="0"/>
    <n v="890380"/>
    <n v="3.8020845032458051E-4"/>
    <s v="EMP0298"/>
    <s v="Balaji Reddy"/>
    <s v="Billing"/>
    <n v="5"/>
    <n v="75.23"/>
    <n v="10"/>
    <n v="37.619999999999997"/>
    <n v="338.53"/>
    <n v="249.95"/>
    <n v="88.58"/>
    <n v="0.26166070953829795"/>
    <x v="5"/>
    <x v="1"/>
    <x v="1"/>
    <x v="120"/>
    <x v="2"/>
    <s v="Weekday"/>
  </r>
  <r>
    <s v="INV101444"/>
    <x v="287"/>
    <s v="CUST0096"/>
    <s v="Hariharan Gounder"/>
    <x v="0"/>
    <s v="PRD029"/>
    <x v="11"/>
    <x v="1"/>
    <x v="78"/>
    <s v="FreshMart Mumbai Extension"/>
    <x v="1"/>
    <n v="520137"/>
    <n v="2.5822427552740909E-3"/>
    <s v="EMP0155"/>
    <s v="Vijay Chandran"/>
    <s v="Cashier"/>
    <n v="4"/>
    <n v="335.78"/>
    <n v="0"/>
    <n v="0"/>
    <n v="1343.12"/>
    <n v="1044.8800000000001"/>
    <n v="298.24"/>
    <n v="0.22205015188516292"/>
    <x v="5"/>
    <x v="1"/>
    <x v="2"/>
    <x v="279"/>
    <x v="1"/>
    <s v="Weekday"/>
  </r>
  <r>
    <s v="INV101465"/>
    <x v="167"/>
    <s v="CUST0666"/>
    <s v="Anand Reddy"/>
    <x v="0"/>
    <s v="PRD007"/>
    <x v="131"/>
    <x v="9"/>
    <x v="16"/>
    <s v="FreshMart Salem Hub"/>
    <x v="0"/>
    <n v="846057"/>
    <n v="2.4667014160984421E-3"/>
    <s v="EMP0105"/>
    <s v="Nagarajan Mudaliar"/>
    <s v="Cashier"/>
    <n v="5"/>
    <n v="463.77"/>
    <n v="10"/>
    <n v="231.88"/>
    <n v="2086.9699999999998"/>
    <n v="1327.2"/>
    <n v="759.77"/>
    <n v="0.36405410715055803"/>
    <x v="5"/>
    <x v="1"/>
    <x v="1"/>
    <x v="507"/>
    <x v="0"/>
    <s v="Weekday"/>
  </r>
  <r>
    <s v="INV101470"/>
    <x v="332"/>
    <s v="CUST0406"/>
    <s v="Gopal Naidu"/>
    <x v="0"/>
    <s v="PRD044"/>
    <x v="113"/>
    <x v="12"/>
    <x v="12"/>
    <s v="FreshMart Erode Circle"/>
    <x v="0"/>
    <n v="4909566"/>
    <n v="1.9714980916846824E-4"/>
    <s v="EMP0341"/>
    <s v="Indira Chandran"/>
    <s v="Billing"/>
    <n v="4"/>
    <n v="241.98"/>
    <n v="0"/>
    <n v="0"/>
    <n v="967.92"/>
    <n v="832.88"/>
    <n v="135.04"/>
    <n v="0.13951566245144226"/>
    <x v="5"/>
    <x v="1"/>
    <x v="1"/>
    <x v="630"/>
    <x v="0"/>
    <s v="Weekday"/>
  </r>
  <r>
    <s v="INV101481"/>
    <x v="183"/>
    <s v="CUST0168"/>
    <s v="Naveen Prabhu"/>
    <x v="0"/>
    <s v="PRD113"/>
    <x v="38"/>
    <x v="3"/>
    <x v="144"/>
    <s v="FreshMart Pune Towers"/>
    <x v="1"/>
    <n v="531978"/>
    <n v="2.5527935365748208E-3"/>
    <s v="EMP0332"/>
    <s v="Udhay Gounder"/>
    <s v="Cashier"/>
    <n v="6"/>
    <n v="266.27999999999997"/>
    <n v="15"/>
    <n v="239.65"/>
    <n v="1358.03"/>
    <n v="1270.3800000000001"/>
    <n v="87.65"/>
    <n v="6.4542020426647431E-2"/>
    <x v="5"/>
    <x v="1"/>
    <x v="2"/>
    <x v="185"/>
    <x v="0"/>
    <s v="Weekday"/>
  </r>
  <r>
    <s v="INV101483"/>
    <x v="196"/>
    <s v="CUST0244"/>
    <s v="Padma Naicker"/>
    <x v="1"/>
    <s v="PRD108"/>
    <x v="12"/>
    <x v="3"/>
    <x v="65"/>
    <s v="FreshMart Tiruppur Enclave"/>
    <x v="0"/>
    <n v="578838"/>
    <n v="2.6485821594297541E-3"/>
    <s v="EMP0011"/>
    <s v="Balamurugan Sharma"/>
    <s v="Billing"/>
    <n v="5"/>
    <n v="306.62"/>
    <n v="0"/>
    <n v="0"/>
    <n v="1533.1"/>
    <n v="1299.6500000000001"/>
    <n v="233.45"/>
    <n v="0.15227317200443546"/>
    <x v="5"/>
    <x v="0"/>
    <x v="1"/>
    <x v="360"/>
    <x v="2"/>
    <s v="Weekday"/>
  </r>
  <r>
    <s v="INV101496"/>
    <x v="349"/>
    <s v="CUST0260"/>
    <s v="Geetha Achari"/>
    <x v="1"/>
    <s v="PRD004"/>
    <x v="89"/>
    <x v="9"/>
    <x v="137"/>
    <s v="FreshMart Surat Arcade"/>
    <x v="1"/>
    <n v="1016387"/>
    <n v="1.5673163863764491E-3"/>
    <s v="EMP0038"/>
    <s v="Yamuna Achari"/>
    <s v="Inventory"/>
    <n v="4"/>
    <n v="398.25"/>
    <n v="0"/>
    <n v="0"/>
    <n v="1593"/>
    <n v="946.16"/>
    <n v="646.84"/>
    <n v="0.40605147520401758"/>
    <x v="5"/>
    <x v="1"/>
    <x v="1"/>
    <x v="21"/>
    <x v="2"/>
    <s v="Weekday"/>
  </r>
  <r>
    <s v="INV101497"/>
    <x v="122"/>
    <s v="CUST0194"/>
    <s v="Bhuvana Subramaniam"/>
    <x v="1"/>
    <s v="PRD073"/>
    <x v="61"/>
    <x v="2"/>
    <x v="170"/>
    <s v="FreshMart Surat Nagar"/>
    <x v="1"/>
    <n v="767131"/>
    <n v="1.5356438470091808E-3"/>
    <s v="EMP0072"/>
    <s v="Madhavan Venkataraman"/>
    <s v="Sales"/>
    <n v="3"/>
    <n v="392.68"/>
    <n v="0"/>
    <n v="0"/>
    <n v="1178.04"/>
    <n v="957.15"/>
    <n v="220.89"/>
    <n v="0.18750636650707955"/>
    <x v="5"/>
    <x v="1"/>
    <x v="2"/>
    <x v="728"/>
    <x v="3"/>
    <s v="Weekday"/>
  </r>
  <r>
    <s v="INV101498"/>
    <x v="285"/>
    <s v="CUST0568"/>
    <s v="Hemalatha Menon"/>
    <x v="0"/>
    <s v="PRD074"/>
    <x v="2"/>
    <x v="2"/>
    <x v="61"/>
    <s v="FreshMart Ahmedabad Arcade"/>
    <x v="1"/>
    <n v="2632479"/>
    <n v="4.9938480041056353E-4"/>
    <s v="EMP0340"/>
    <s v="Nithya Subramaniam"/>
    <s v="Cashier"/>
    <n v="3"/>
    <n v="461.27"/>
    <n v="5"/>
    <n v="69.19"/>
    <n v="1314.62"/>
    <n v="942.78"/>
    <n v="371.84"/>
    <n v="0.28284979689948425"/>
    <x v="5"/>
    <x v="1"/>
    <x v="2"/>
    <x v="422"/>
    <x v="2"/>
    <s v="Weekday"/>
  </r>
  <r>
    <s v="INV101500"/>
    <x v="321"/>
    <s v="CUST0305"/>
    <s v="Hemalatha Mudaliar"/>
    <x v="2"/>
    <s v="PRD028"/>
    <x v="48"/>
    <x v="1"/>
    <x v="9"/>
    <s v="FreshMart Hyderabad Heights"/>
    <x v="0"/>
    <n v="967200"/>
    <n v="1.2202956989247312E-3"/>
    <s v="EMP0064"/>
    <s v="Sanjay Venkataraman"/>
    <s v="Cashier"/>
    <n v="3"/>
    <n v="380.12"/>
    <n v="10"/>
    <n v="114.04"/>
    <n v="1180.27"/>
    <n v="929.94"/>
    <n v="250.33"/>
    <n v="0.21209553746176724"/>
    <x v="5"/>
    <x v="1"/>
    <x v="2"/>
    <x v="729"/>
    <x v="2"/>
    <s v="Weekend"/>
  </r>
  <r>
    <s v="INV101502"/>
    <x v="77"/>
    <s v="CUST0209"/>
    <s v="Udhay Pandian"/>
    <x v="0"/>
    <s v="PRD059"/>
    <x v="133"/>
    <x v="11"/>
    <x v="13"/>
    <s v="FreshMart Madurai Crossing"/>
    <x v="0"/>
    <n v="1921769"/>
    <n v="8.5657017050436352E-4"/>
    <s v="EMP0156"/>
    <s v="Malathi Naicker"/>
    <s v="Inventory"/>
    <n v="3"/>
    <n v="548.71"/>
    <n v="0"/>
    <n v="0"/>
    <n v="1646.13"/>
    <n v="1089.8699999999999"/>
    <n v="556.26"/>
    <n v="0.33791984837163525"/>
    <x v="5"/>
    <x v="0"/>
    <x v="1"/>
    <x v="711"/>
    <x v="2"/>
    <s v="Weekday"/>
  </r>
  <r>
    <s v="INV101503"/>
    <x v="300"/>
    <s v="CUST0425"/>
    <s v="Balaji Mudaliar"/>
    <x v="0"/>
    <s v="PRD004"/>
    <x v="89"/>
    <x v="9"/>
    <x v="161"/>
    <s v="FreshMart Ahmedabad Junction"/>
    <x v="1"/>
    <n v="594561"/>
    <n v="5.9729111058411171E-3"/>
    <s v="EMP0089"/>
    <s v="Kalpana Balan"/>
    <s v="Cashier"/>
    <n v="7"/>
    <n v="441.15"/>
    <n v="0"/>
    <n v="0"/>
    <n v="3551.26"/>
    <n v="1655.78"/>
    <n v="1895.48"/>
    <n v="0.53374858500926425"/>
    <x v="5"/>
    <x v="1"/>
    <x v="1"/>
    <x v="277"/>
    <x v="1"/>
    <s v="Weekend"/>
  </r>
  <r>
    <s v="INV101506"/>
    <x v="75"/>
    <s v="CUST0634"/>
    <s v="Chandrasekar Pandian"/>
    <x v="0"/>
    <s v="PRD064"/>
    <x v="53"/>
    <x v="11"/>
    <x v="114"/>
    <s v="FreshMart Bengaluru Junction"/>
    <x v="0"/>
    <n v="4116030"/>
    <n v="6.3010959589701728E-4"/>
    <s v="EMP0163"/>
    <s v="Revathi Raj"/>
    <s v="Cashier"/>
    <n v="7"/>
    <n v="435.89"/>
    <n v="15"/>
    <n v="457.68"/>
    <n v="2593.5500000000002"/>
    <n v="1929.69"/>
    <n v="663.86"/>
    <n v="0.25596576121532261"/>
    <x v="5"/>
    <x v="0"/>
    <x v="1"/>
    <x v="286"/>
    <x v="0"/>
    <s v="Weekday"/>
  </r>
  <r>
    <s v="INV101507"/>
    <x v="153"/>
    <s v="CUST0611"/>
    <s v="Vasanth Iyer"/>
    <x v="0"/>
    <s v="PRD004"/>
    <x v="89"/>
    <x v="9"/>
    <x v="17"/>
    <s v="FreshMart Coimbatore Heights"/>
    <x v="0"/>
    <n v="5159296"/>
    <n v="5.9921159786141369E-4"/>
    <s v="EMP0046"/>
    <s v="Pandi Subramaniam"/>
    <s v="Sales"/>
    <n v="7"/>
    <n v="426.71"/>
    <n v="10"/>
    <n v="298.7"/>
    <n v="3091.51"/>
    <n v="1655.78"/>
    <n v="1435.73"/>
    <n v="0.46441059546952779"/>
    <x v="5"/>
    <x v="1"/>
    <x v="2"/>
    <x v="43"/>
    <x v="2"/>
    <s v="Weekend"/>
  </r>
  <r>
    <s v="INV101508"/>
    <x v="354"/>
    <s v="CUST0436"/>
    <s v="Hari Pillai"/>
    <x v="0"/>
    <s v="PRD124"/>
    <x v="22"/>
    <x v="6"/>
    <x v="42"/>
    <s v="FreshMart Madurai Colony"/>
    <x v="0"/>
    <n v="2169082"/>
    <n v="3.444959664964257E-4"/>
    <s v="EMP0285"/>
    <s v="Lalitha Murugan"/>
    <s v="Store Manager"/>
    <n v="6"/>
    <n v="124.54"/>
    <n v="0"/>
    <n v="0"/>
    <n v="747.24"/>
    <n v="653.52"/>
    <n v="93.72"/>
    <n v="0.12542155130881644"/>
    <x v="5"/>
    <x v="1"/>
    <x v="1"/>
    <x v="469"/>
    <x v="0"/>
    <s v="Weekday"/>
  </r>
  <r>
    <s v="INV101511"/>
    <x v="64"/>
    <s v="CUST0183"/>
    <s v="Tara Balan"/>
    <x v="1"/>
    <s v="PRD023"/>
    <x v="102"/>
    <x v="0"/>
    <x v="57"/>
    <s v="FreshMart Hyderabad Extension"/>
    <x v="0"/>
    <n v="2273658"/>
    <n v="1.3849488357527826E-4"/>
    <s v="EMP0074"/>
    <s v="Indira Varma"/>
    <s v="Sales"/>
    <n v="1"/>
    <n v="342.27"/>
    <n v="20"/>
    <n v="68.45"/>
    <n v="314.89"/>
    <n v="266.10000000000002"/>
    <n v="48.79"/>
    <n v="0.15494299596684558"/>
    <x v="5"/>
    <x v="1"/>
    <x v="0"/>
    <x v="116"/>
    <x v="0"/>
    <s v="Weekend"/>
  </r>
  <r>
    <s v="INV101515"/>
    <x v="164"/>
    <s v="CUST0290"/>
    <s v="Uma Pillai"/>
    <x v="2"/>
    <s v="PRD030"/>
    <x v="9"/>
    <x v="1"/>
    <x v="32"/>
    <s v="FreshMart Bengaluru Colony"/>
    <x v="0"/>
    <n v="4433499"/>
    <n v="1.4017596485304271E-4"/>
    <s v="EMP0155"/>
    <s v="Vijay Chandran"/>
    <s v="Cashier"/>
    <n v="4"/>
    <n v="172.63"/>
    <n v="10"/>
    <n v="69.05"/>
    <n v="621.47"/>
    <n v="568"/>
    <n v="53.47"/>
    <n v="8.6037942298099662E-2"/>
    <x v="5"/>
    <x v="1"/>
    <x v="1"/>
    <x v="487"/>
    <x v="2"/>
    <s v="Weekday"/>
  </r>
  <r>
    <s v="INV101523"/>
    <x v="343"/>
    <s v="CUST0101"/>
    <s v="Dinesh Nair"/>
    <x v="1"/>
    <s v="PRD025"/>
    <x v="1"/>
    <x v="1"/>
    <x v="34"/>
    <s v="FreshMart Kochi Circle"/>
    <x v="0"/>
    <n v="4405163"/>
    <n v="3.482368302830111E-4"/>
    <s v="EMP0290"/>
    <s v="Balamurugan Iyer"/>
    <s v="Operations"/>
    <n v="4"/>
    <n v="383.51"/>
    <n v="0"/>
    <n v="0"/>
    <n v="1534.04"/>
    <n v="1143.5999999999999"/>
    <n v="390.44"/>
    <n v="0.25451748324685147"/>
    <x v="5"/>
    <x v="1"/>
    <x v="2"/>
    <x v="183"/>
    <x v="2"/>
    <s v="Weekday"/>
  </r>
  <r>
    <s v="INV101530"/>
    <x v="357"/>
    <s v="CUST0522"/>
    <s v="Gayathri Naicker"/>
    <x v="1"/>
    <s v="PRD090"/>
    <x v="91"/>
    <x v="8"/>
    <x v="70"/>
    <s v="FreshMart Hyderabad Main Road"/>
    <x v="0"/>
    <n v="970105"/>
    <n v="1.8088763587446718E-3"/>
    <s v="EMP0308"/>
    <s v="Thenmozhi Selvam"/>
    <s v="Cashier"/>
    <n v="4"/>
    <n v="438.7"/>
    <n v="0"/>
    <n v="0"/>
    <n v="1754.8"/>
    <n v="1480.72"/>
    <n v="274.08"/>
    <n v="0.15618873945748804"/>
    <x v="5"/>
    <x v="1"/>
    <x v="2"/>
    <x v="442"/>
    <x v="3"/>
    <s v="Weekday"/>
  </r>
  <r>
    <s v="INV101532"/>
    <x v="348"/>
    <s v="CUST0471"/>
    <s v="Latha Subramaniam"/>
    <x v="1"/>
    <s v="PRD051"/>
    <x v="43"/>
    <x v="5"/>
    <x v="95"/>
    <s v="FreshMart Erode Heights"/>
    <x v="0"/>
    <n v="486040"/>
    <n v="1.0350999917702248E-3"/>
    <s v="EMP0271"/>
    <s v="Dhanush Gounder"/>
    <s v="Inventory"/>
    <n v="4"/>
    <n v="147.97"/>
    <n v="15"/>
    <n v="88.78"/>
    <n v="503.1"/>
    <n v="451.2"/>
    <n v="51.9"/>
    <n v="0.10316040548598687"/>
    <x v="5"/>
    <x v="1"/>
    <x v="2"/>
    <x v="476"/>
    <x v="2"/>
    <s v="Weekday"/>
  </r>
  <r>
    <s v="INV101536"/>
    <x v="48"/>
    <s v="CUST0137"/>
    <s v="Raghav Selvam"/>
    <x v="0"/>
    <s v="PRD116"/>
    <x v="85"/>
    <x v="3"/>
    <x v="74"/>
    <s v="FreshMart Surat Crossing"/>
    <x v="1"/>
    <n v="5188197"/>
    <n v="1.3877460705520627E-4"/>
    <s v="EMP0145"/>
    <s v="Ilango Reddy"/>
    <s v="Cashier"/>
    <n v="4"/>
    <n v="156.52000000000001"/>
    <n v="0"/>
    <n v="0"/>
    <n v="719.99"/>
    <n v="511.92"/>
    <n v="208.07"/>
    <n v="0.28899012486284531"/>
    <x v="5"/>
    <x v="1"/>
    <x v="2"/>
    <x v="669"/>
    <x v="0"/>
    <s v="Weekend"/>
  </r>
  <r>
    <s v="INV101537"/>
    <x v="335"/>
    <s v="CUST0247"/>
    <s v="Chitra Nathan"/>
    <x v="2"/>
    <s v="PRD041"/>
    <x v="135"/>
    <x v="12"/>
    <x v="62"/>
    <s v="FreshMart Lucknow Complex"/>
    <x v="2"/>
    <n v="4410653"/>
    <n v="5.6801113123158865E-5"/>
    <s v="EMP0073"/>
    <s v="Harini Prabhu"/>
    <s v="Sales"/>
    <n v="1"/>
    <n v="217.85"/>
    <n v="0"/>
    <n v="0"/>
    <n v="250.53"/>
    <n v="189.69"/>
    <n v="60.84"/>
    <n v="0.24284516824332417"/>
    <x v="5"/>
    <x v="1"/>
    <x v="1"/>
    <x v="209"/>
    <x v="0"/>
    <s v="Weekend"/>
  </r>
  <r>
    <s v="INV101541"/>
    <x v="296"/>
    <s v="CUST0108"/>
    <s v="Tara Rao"/>
    <x v="0"/>
    <s v="PRD103"/>
    <x v="33"/>
    <x v="4"/>
    <x v="19"/>
    <s v="FreshMart Surat Plaza"/>
    <x v="1"/>
    <n v="494226"/>
    <n v="4.6625228134497178E-3"/>
    <s v="EMP0106"/>
    <s v="Banu Raj"/>
    <s v="Sales"/>
    <n v="6"/>
    <n v="404.27"/>
    <n v="5"/>
    <n v="121.28"/>
    <n v="2304.34"/>
    <n v="1820.46"/>
    <n v="483.88"/>
    <n v="0.20998637353862709"/>
    <x v="5"/>
    <x v="1"/>
    <x v="1"/>
    <x v="68"/>
    <x v="2"/>
    <s v="Weekday"/>
  </r>
  <r>
    <s v="INV101549"/>
    <x v="131"/>
    <s v="CUST0493"/>
    <s v="Elango Nair"/>
    <x v="0"/>
    <s v="PRD100"/>
    <x v="142"/>
    <x v="4"/>
    <x v="88"/>
    <s v="FreshMart Nagpur Plaza"/>
    <x v="1"/>
    <n v="572932"/>
    <n v="2.9345541879315521E-3"/>
    <s v="EMP0202"/>
    <s v="Vani Chettiar"/>
    <s v="Sales"/>
    <n v="5"/>
    <n v="292.39999999999998"/>
    <n v="0"/>
    <n v="0"/>
    <n v="1681.3"/>
    <n v="1189.45"/>
    <n v="491.85"/>
    <n v="0.2925414857550705"/>
    <x v="5"/>
    <x v="1"/>
    <x v="1"/>
    <x v="166"/>
    <x v="1"/>
    <s v="Weekend"/>
  </r>
  <r>
    <s v="INV101550"/>
    <x v="339"/>
    <s v="CUST0124"/>
    <s v="Manoj Iyer"/>
    <x v="2"/>
    <s v="PRD121"/>
    <x v="78"/>
    <x v="6"/>
    <x v="34"/>
    <s v="FreshMart Kochi Circle"/>
    <x v="0"/>
    <n v="4405163"/>
    <n v="1.9473513238897177E-4"/>
    <s v="EMP0158"/>
    <s v="Kavya Varma"/>
    <s v="Sales"/>
    <n v="3"/>
    <n v="317.72000000000003"/>
    <n v="10"/>
    <n v="95.32"/>
    <n v="857.84"/>
    <n v="814.59"/>
    <n v="43.25"/>
    <n v="5.0417327240511046E-2"/>
    <x v="5"/>
    <x v="1"/>
    <x v="1"/>
    <x v="437"/>
    <x v="2"/>
    <s v="Weekday"/>
  </r>
  <r>
    <s v="INV101551"/>
    <x v="78"/>
    <s v="CUST0346"/>
    <s v="Thenmozhi Devi"/>
    <x v="0"/>
    <s v="PRD096"/>
    <x v="132"/>
    <x v="4"/>
    <x v="8"/>
    <s v="FreshMart Kochi Plaza"/>
    <x v="0"/>
    <n v="2481146"/>
    <n v="7.3121049708481487E-4"/>
    <s v="EMP0027"/>
    <s v="Priya Sharma"/>
    <s v="Billing"/>
    <n v="8"/>
    <n v="226.78"/>
    <n v="0"/>
    <n v="0"/>
    <n v="1814.24"/>
    <n v="1361.6"/>
    <n v="452.64"/>
    <n v="0.24949290060851925"/>
    <x v="5"/>
    <x v="1"/>
    <x v="1"/>
    <x v="502"/>
    <x v="0"/>
    <s v="Weekday"/>
  </r>
  <r>
    <s v="INV101554"/>
    <x v="245"/>
    <s v="CUST0441"/>
    <s v="Hari Kumar"/>
    <x v="1"/>
    <s v="PRD062"/>
    <x v="112"/>
    <x v="11"/>
    <x v="131"/>
    <s v="FreshMart Nagpur Towers"/>
    <x v="0"/>
    <n v="2322017"/>
    <n v="6.6291073665696672E-4"/>
    <s v="EMP0302"/>
    <s v="Anitha Subramaniam"/>
    <s v="Sales"/>
    <n v="3"/>
    <n v="446.17"/>
    <n v="0"/>
    <n v="0"/>
    <n v="1539.29"/>
    <n v="976.83"/>
    <n v="562.46"/>
    <n v="0.36540223089866108"/>
    <x v="5"/>
    <x v="1"/>
    <x v="2"/>
    <x v="528"/>
    <x v="2"/>
    <s v="Weekend"/>
  </r>
  <r>
    <s v="INV101555"/>
    <x v="169"/>
    <s v="CUST0590"/>
    <s v="Kavya Reddy"/>
    <x v="1"/>
    <s v="PRD113"/>
    <x v="38"/>
    <x v="3"/>
    <x v="73"/>
    <s v="FreshMart Hyderabad Market"/>
    <x v="0"/>
    <n v="1996693"/>
    <n v="9.4781721576626954E-5"/>
    <s v="EMP0119"/>
    <s v="Om Sharma"/>
    <s v="Sales"/>
    <n v="1"/>
    <n v="236.56"/>
    <n v="20"/>
    <n v="47.31"/>
    <n v="189.25"/>
    <n v="211.73"/>
    <n v="-22.48"/>
    <n v="-0.11878467635402906"/>
    <x v="5"/>
    <x v="1"/>
    <x v="1"/>
    <x v="313"/>
    <x v="1"/>
    <s v="Weekday"/>
  </r>
  <r>
    <s v="INV101557"/>
    <x v="137"/>
    <s v="CUST0264"/>
    <s v="Kavya Sharma"/>
    <x v="0"/>
    <s v="PRD094"/>
    <x v="109"/>
    <x v="4"/>
    <x v="26"/>
    <s v="FreshMart Chennai Gardens"/>
    <x v="0"/>
    <n v="1922335"/>
    <n v="1.2281314130991737E-3"/>
    <s v="EMP0122"/>
    <s v="Rajesh Chettiar"/>
    <s v="Cashier"/>
    <n v="8"/>
    <n v="327.9"/>
    <n v="10"/>
    <n v="262.32"/>
    <n v="2360.88"/>
    <n v="2005.52"/>
    <n v="355.36"/>
    <n v="0.15052014503066652"/>
    <x v="5"/>
    <x v="1"/>
    <x v="1"/>
    <x v="348"/>
    <x v="2"/>
    <s v="Weekday"/>
  </r>
  <r>
    <s v="INV101562"/>
    <x v="25"/>
    <s v="CUST0284"/>
    <s v="Usha Gounder"/>
    <x v="2"/>
    <s v="PRD104"/>
    <x v="100"/>
    <x v="4"/>
    <x v="81"/>
    <s v="FreshMart Tiruppur Colony"/>
    <x v="0"/>
    <n v="977898"/>
    <n v="3.3226369212330942E-4"/>
    <s v="EMP0325"/>
    <s v="Chandran Naidu"/>
    <s v="Cashier"/>
    <n v="2"/>
    <n v="191.13"/>
    <n v="15"/>
    <n v="57.34"/>
    <n v="324.92"/>
    <n v="306.83999999999997"/>
    <n v="18.079999999999998"/>
    <n v="5.5644466330173573E-2"/>
    <x v="5"/>
    <x v="1"/>
    <x v="1"/>
    <x v="689"/>
    <x v="0"/>
    <s v="Weekday"/>
  </r>
  <r>
    <s v="INV101566"/>
    <x v="19"/>
    <s v="CUST0372"/>
    <s v="Harini Sharma"/>
    <x v="2"/>
    <s v="PRD061"/>
    <x v="130"/>
    <x v="11"/>
    <x v="171"/>
    <s v="FreshMart Ahmedabad Square"/>
    <x v="1"/>
    <n v="4200752"/>
    <n v="2.0934108940494464E-4"/>
    <s v="EMP0039"/>
    <s v="Indira Menon"/>
    <s v="Store Manager"/>
    <n v="3"/>
    <n v="318.62"/>
    <n v="20"/>
    <n v="191.17"/>
    <n v="879.39"/>
    <n v="665.16"/>
    <n v="214.23"/>
    <n v="0.24361204926141983"/>
    <x v="5"/>
    <x v="1"/>
    <x v="1"/>
    <x v="516"/>
    <x v="3"/>
    <s v="Weekend"/>
  </r>
  <r>
    <s v="INV101573"/>
    <x v="91"/>
    <s v="CUST0316"/>
    <s v="Aishwarya Iyer"/>
    <x v="2"/>
    <s v="PRD149"/>
    <x v="24"/>
    <x v="10"/>
    <x v="89"/>
    <s v="FreshMart Salem Bypass"/>
    <x v="0"/>
    <n v="5200952"/>
    <n v="9.8779992585972722E-5"/>
    <s v="EMP0115"/>
    <s v="Vasanth Menon"/>
    <s v="Store Manager"/>
    <n v="3"/>
    <n v="171.25"/>
    <n v="0"/>
    <n v="0"/>
    <n v="513.75"/>
    <n v="372.99"/>
    <n v="140.76"/>
    <n v="0.27398540145985401"/>
    <x v="5"/>
    <x v="1"/>
    <x v="1"/>
    <x v="566"/>
    <x v="0"/>
    <s v="Weekday"/>
  </r>
  <r>
    <s v="INV101592"/>
    <x v="23"/>
    <s v="CUST0588"/>
    <s v="Arun Menon"/>
    <x v="2"/>
    <s v="PRD034"/>
    <x v="84"/>
    <x v="1"/>
    <x v="87"/>
    <s v="FreshMart Ahmedabad Hub"/>
    <x v="1"/>
    <n v="817396"/>
    <n v="5.2691718579489012E-4"/>
    <s v="EMP0138"/>
    <s v="Dinesh Velan"/>
    <s v="Cashier"/>
    <n v="3"/>
    <n v="124.84"/>
    <n v="0"/>
    <n v="0"/>
    <n v="430.7"/>
    <n v="292.05"/>
    <n v="138.65"/>
    <n v="0.32191780821917809"/>
    <x v="5"/>
    <x v="1"/>
    <x v="1"/>
    <x v="409"/>
    <x v="2"/>
    <s v="Weekend"/>
  </r>
  <r>
    <s v="INV101593"/>
    <x v="167"/>
    <s v="CUST0179"/>
    <s v="Chitra Mudaliar"/>
    <x v="0"/>
    <s v="PRD031"/>
    <x v="90"/>
    <x v="1"/>
    <x v="13"/>
    <s v="FreshMart Madurai Crossing"/>
    <x v="0"/>
    <n v="1921769"/>
    <n v="1.0487993093862998E-3"/>
    <s v="EMP0020"/>
    <s v="Yazhini Prabhu"/>
    <s v="Inventory"/>
    <n v="6"/>
    <n v="373.25"/>
    <n v="10"/>
    <n v="223.95"/>
    <n v="2015.55"/>
    <n v="1630.68"/>
    <n v="384.87"/>
    <n v="0.19095036094366302"/>
    <x v="5"/>
    <x v="1"/>
    <x v="1"/>
    <x v="499"/>
    <x v="0"/>
    <s v="Weekday"/>
  </r>
  <r>
    <s v="INV101594"/>
    <x v="268"/>
    <s v="CUST0141"/>
    <s v="Jagan Rao"/>
    <x v="2"/>
    <s v="PRD011"/>
    <x v="86"/>
    <x v="9"/>
    <x v="101"/>
    <s v="FreshMart Kochi Main Road"/>
    <x v="0"/>
    <n v="1018249"/>
    <n v="1.901401327180287E-4"/>
    <s v="EMP0140"/>
    <s v="Kavya Sharma"/>
    <s v="Sales"/>
    <n v="1"/>
    <n v="168.36"/>
    <n v="0"/>
    <n v="0"/>
    <n v="193.61"/>
    <n v="102.23"/>
    <n v="91.38"/>
    <n v="0.47197975311192597"/>
    <x v="5"/>
    <x v="1"/>
    <x v="1"/>
    <x v="560"/>
    <x v="1"/>
    <s v="Weekend"/>
  </r>
  <r>
    <s v="INV101602"/>
    <x v="160"/>
    <s v="CUST0398"/>
    <s v="Balamurugan Menon"/>
    <x v="0"/>
    <s v="PRD112"/>
    <x v="16"/>
    <x v="3"/>
    <x v="41"/>
    <s v="FreshMart Mysuru Crossing"/>
    <x v="0"/>
    <n v="2319174"/>
    <n v="4.4683581309552453E-4"/>
    <s v="EMP0253"/>
    <s v="Vasanthi Naicker"/>
    <s v="HR"/>
    <n v="4"/>
    <n v="281.60000000000002"/>
    <n v="20"/>
    <n v="225.28"/>
    <n v="1036.29"/>
    <n v="842.08"/>
    <n v="194.21"/>
    <n v="0.18740892993274086"/>
    <x v="5"/>
    <x v="1"/>
    <x v="1"/>
    <x v="370"/>
    <x v="1"/>
    <s v="Weekend"/>
  </r>
  <r>
    <s v="INV101612"/>
    <x v="71"/>
    <s v="CUST0064"/>
    <s v="Tara Nair"/>
    <x v="2"/>
    <s v="PRD070"/>
    <x v="6"/>
    <x v="2"/>
    <x v="15"/>
    <s v="FreshMart Tiruppur Complex"/>
    <x v="0"/>
    <n v="4327607"/>
    <n v="1.8612364754932691E-4"/>
    <s v="EMP0283"/>
    <s v="Suresh Pandian"/>
    <s v="Sales"/>
    <n v="3"/>
    <n v="233.47"/>
    <n v="0"/>
    <n v="0"/>
    <n v="805.47"/>
    <n v="566.94000000000005"/>
    <n v="238.53"/>
    <n v="0.2961376587582405"/>
    <x v="5"/>
    <x v="1"/>
    <x v="1"/>
    <x v="682"/>
    <x v="0"/>
    <s v="Weekend"/>
  </r>
  <r>
    <s v="INV101615"/>
    <x v="78"/>
    <s v="CUST0134"/>
    <s v="Balaji Chettiar"/>
    <x v="2"/>
    <s v="PRD007"/>
    <x v="131"/>
    <x v="9"/>
    <x v="28"/>
    <s v="FreshMart Bengaluru Square"/>
    <x v="0"/>
    <n v="2183318"/>
    <n v="6.4121213675699098E-4"/>
    <s v="EMP0312"/>
    <s v="Vasanthi Chettiar"/>
    <s v="Sales"/>
    <n v="4"/>
    <n v="437.49"/>
    <n v="20"/>
    <n v="349.99"/>
    <n v="1399.97"/>
    <n v="1061.76"/>
    <n v="338.21"/>
    <n v="0.24158374822317619"/>
    <x v="5"/>
    <x v="1"/>
    <x v="1"/>
    <x v="85"/>
    <x v="0"/>
    <s v="Weekday"/>
  </r>
  <r>
    <s v="INV101619"/>
    <x v="251"/>
    <s v="CUST0107"/>
    <s v="Naveen Sekar"/>
    <x v="2"/>
    <s v="PRD022"/>
    <x v="10"/>
    <x v="0"/>
    <x v="14"/>
    <s v="FreshMart Bengaluru Circle"/>
    <x v="0"/>
    <n v="926537"/>
    <n v="1.5433706371143301E-3"/>
    <s v="EMP0263"/>
    <s v="Vani Nair"/>
    <s v="Cashier"/>
    <n v="4"/>
    <n v="397.22"/>
    <n v="10"/>
    <n v="158.88999999999999"/>
    <n v="1429.99"/>
    <n v="1277.48"/>
    <n v="152.51"/>
    <n v="0.10665109546220602"/>
    <x v="5"/>
    <x v="1"/>
    <x v="1"/>
    <x v="331"/>
    <x v="2"/>
    <s v="Weekday"/>
  </r>
  <r>
    <s v="INV101623"/>
    <x v="67"/>
    <s v="CUST0435"/>
    <s v="Rajesh Devi"/>
    <x v="1"/>
    <s v="PRD019"/>
    <x v="35"/>
    <x v="0"/>
    <x v="33"/>
    <s v="FreshMart Mysuru Circle"/>
    <x v="0"/>
    <n v="968457"/>
    <n v="4.635621406009766E-4"/>
    <s v="EMP0017"/>
    <s v="Ovi Sharma"/>
    <s v="Sales"/>
    <n v="1"/>
    <n v="448.94"/>
    <n v="0"/>
    <n v="0"/>
    <n v="448.94"/>
    <n v="380.08"/>
    <n v="68.86"/>
    <n v="0.1533835256381699"/>
    <x v="5"/>
    <x v="1"/>
    <x v="0"/>
    <x v="320"/>
    <x v="2"/>
    <s v="Weekday"/>
  </r>
  <r>
    <s v="INV101633"/>
    <x v="139"/>
    <s v="CUST0066"/>
    <s v="Bhavani Sharma"/>
    <x v="1"/>
    <s v="PRD031"/>
    <x v="90"/>
    <x v="1"/>
    <x v="12"/>
    <s v="FreshMart Erode Circle"/>
    <x v="0"/>
    <n v="4909566"/>
    <n v="2.5111384590817193E-4"/>
    <s v="EMP0203"/>
    <s v="Hariharan Sekar"/>
    <s v="Operations"/>
    <n v="4"/>
    <n v="342.46"/>
    <n v="10"/>
    <n v="136.97999999999999"/>
    <n v="1232.8599999999999"/>
    <n v="1087.1199999999999"/>
    <n v="145.74"/>
    <n v="0.11821293577535164"/>
    <x v="5"/>
    <x v="1"/>
    <x v="1"/>
    <x v="622"/>
    <x v="0"/>
    <s v="Weekday"/>
  </r>
  <r>
    <s v="INV101645"/>
    <x v="13"/>
    <s v="CUST0357"/>
    <s v="Sundar Naicker"/>
    <x v="1"/>
    <s v="PRD053"/>
    <x v="50"/>
    <x v="5"/>
    <x v="147"/>
    <s v="FreshMart Delhi Extension"/>
    <x v="2"/>
    <n v="426625"/>
    <n v="7.083269850571345E-4"/>
    <s v="EMP0032"/>
    <s v="Kavya Nair"/>
    <s v="Cashier"/>
    <n v="1"/>
    <n v="262.77"/>
    <n v="0"/>
    <n v="0"/>
    <n v="302.19"/>
    <n v="194.64"/>
    <n v="107.55"/>
    <n v="0.35590191601310434"/>
    <x v="5"/>
    <x v="0"/>
    <x v="1"/>
    <x v="589"/>
    <x v="2"/>
    <s v="Weekend"/>
  </r>
  <r>
    <s v="INV101647"/>
    <x v="174"/>
    <s v="CUST0250"/>
    <s v="Nirmala Mudaliar"/>
    <x v="2"/>
    <s v="PRD110"/>
    <x v="47"/>
    <x v="3"/>
    <x v="117"/>
    <s v="FreshMart Mumbai Towers"/>
    <x v="1"/>
    <n v="427159"/>
    <n v="2.2399153476808402E-3"/>
    <s v="EMP0268"/>
    <s v="Dhanya Sharma"/>
    <s v="Store Manager"/>
    <n v="3"/>
    <n v="291.93"/>
    <n v="5"/>
    <n v="43.79"/>
    <n v="956.8"/>
    <n v="761.1"/>
    <n v="195.7"/>
    <n v="0.20453595317725753"/>
    <x v="5"/>
    <x v="1"/>
    <x v="1"/>
    <x v="227"/>
    <x v="0"/>
    <s v="Weekend"/>
  </r>
  <r>
    <s v="INV101661"/>
    <x v="198"/>
    <s v="CUST0483"/>
    <s v="Deepak Chandran"/>
    <x v="1"/>
    <s v="PRD027"/>
    <x v="17"/>
    <x v="1"/>
    <x v="127"/>
    <s v="FreshMart Guwahati Point"/>
    <x v="3"/>
    <n v="4215863"/>
    <n v="3.3020522725714763E-5"/>
    <s v="EMP0003"/>
    <s v="Manoj Achari"/>
    <s v="Sales"/>
    <n v="1"/>
    <n v="139.21"/>
    <n v="0"/>
    <n v="0"/>
    <n v="139.21"/>
    <n v="106.99"/>
    <n v="32.22"/>
    <n v="0.23144889016593634"/>
    <x v="5"/>
    <x v="1"/>
    <x v="1"/>
    <x v="612"/>
    <x v="1"/>
    <s v="Weekday"/>
  </r>
  <r>
    <s v="INV101675"/>
    <x v="18"/>
    <s v="CUST0655"/>
    <s v="Sangeetha Mudaliar"/>
    <x v="1"/>
    <s v="PRD097"/>
    <x v="7"/>
    <x v="4"/>
    <x v="25"/>
    <s v="FreshMart Jaipur Market"/>
    <x v="2"/>
    <n v="2549253"/>
    <n v="7.4282152457994563E-4"/>
    <s v="EMP0052"/>
    <s v="Pandi Iyer"/>
    <s v="Sales"/>
    <n v="5"/>
    <n v="365.92"/>
    <n v="10"/>
    <n v="182.96"/>
    <n v="1893.64"/>
    <n v="1551.9"/>
    <n v="341.74"/>
    <n v="0.18046724826260535"/>
    <x v="5"/>
    <x v="1"/>
    <x v="2"/>
    <x v="558"/>
    <x v="1"/>
    <s v="Weekend"/>
  </r>
  <r>
    <s v="INV101679"/>
    <x v="2"/>
    <s v="CUST0450"/>
    <s v="Bhavani Chettiar"/>
    <x v="0"/>
    <s v="PRD043"/>
    <x v="137"/>
    <x v="12"/>
    <x v="59"/>
    <s v="FreshMart Mysuru Square"/>
    <x v="0"/>
    <n v="4282083"/>
    <n v="1.0201110067226628E-4"/>
    <s v="EMP0275"/>
    <s v="Tara Kumar"/>
    <s v="Billing"/>
    <n v="8"/>
    <n v="47.48"/>
    <n v="0"/>
    <n v="0"/>
    <n v="436.82"/>
    <n v="292.72000000000003"/>
    <n v="144.1"/>
    <n v="0.32988416281305799"/>
    <x v="5"/>
    <x v="1"/>
    <x v="1"/>
    <x v="730"/>
    <x v="3"/>
    <s v="Weekend"/>
  </r>
  <r>
    <s v="INV101681"/>
    <x v="78"/>
    <s v="CUST0144"/>
    <s v="Lalitha Chandran"/>
    <x v="0"/>
    <s v="PRD079"/>
    <x v="28"/>
    <x v="2"/>
    <x v="117"/>
    <s v="FreshMart Mumbai Towers"/>
    <x v="1"/>
    <n v="427159"/>
    <n v="4.1982025428470432E-3"/>
    <s v="EMP0307"/>
    <s v="Kishore Chandran"/>
    <s v="Cashier"/>
    <n v="8"/>
    <n v="263.72000000000003"/>
    <n v="15"/>
    <n v="316.45999999999998"/>
    <n v="1793.3"/>
    <n v="1552.48"/>
    <n v="240.82"/>
    <n v="0.13428874142642055"/>
    <x v="5"/>
    <x v="1"/>
    <x v="1"/>
    <x v="374"/>
    <x v="1"/>
    <s v="Weekday"/>
  </r>
  <r>
    <s v="INV101685"/>
    <x v="62"/>
    <s v="CUST0317"/>
    <s v="Prasath Nathan"/>
    <x v="1"/>
    <s v="PRD013"/>
    <x v="44"/>
    <x v="0"/>
    <x v="41"/>
    <s v="FreshMart Mysuru Crossing"/>
    <x v="0"/>
    <n v="2319174"/>
    <n v="7.1866104052563542E-5"/>
    <s v="EMP0253"/>
    <s v="Vasanthi Naicker"/>
    <s v="HR"/>
    <n v="1"/>
    <n v="161.03"/>
    <n v="10"/>
    <n v="16.100000000000001"/>
    <n v="166.67"/>
    <n v="124.24"/>
    <n v="42.43"/>
    <n v="0.25457490850182996"/>
    <x v="5"/>
    <x v="0"/>
    <x v="2"/>
    <x v="320"/>
    <x v="2"/>
    <s v="Weekend"/>
  </r>
  <r>
    <s v="INV101686"/>
    <x v="224"/>
    <s v="CUST0205"/>
    <s v="Lalitha Nathan"/>
    <x v="0"/>
    <s v="PRD052"/>
    <x v="98"/>
    <x v="5"/>
    <x v="44"/>
    <s v="FreshMart Tiruppur Plaza"/>
    <x v="0"/>
    <n v="4650212"/>
    <n v="2.23654319415975E-4"/>
    <s v="EMP0264"/>
    <s v="Bhavani Iyer"/>
    <s v="Sales"/>
    <n v="3"/>
    <n v="346.68"/>
    <n v="0"/>
    <n v="0"/>
    <n v="1040.04"/>
    <n v="766.47"/>
    <n v="273.57"/>
    <n v="0.26303796007845853"/>
    <x v="5"/>
    <x v="1"/>
    <x v="1"/>
    <x v="585"/>
    <x v="1"/>
    <s v="Weekday"/>
  </r>
  <r>
    <s v="INV101692"/>
    <x v="212"/>
    <s v="CUST0379"/>
    <s v="Aishwarya Pandian"/>
    <x v="1"/>
    <s v="PRD143"/>
    <x v="107"/>
    <x v="10"/>
    <x v="86"/>
    <s v="FreshMart Chennai Junction"/>
    <x v="0"/>
    <n v="544019"/>
    <n v="1.1600330135528355E-3"/>
    <s v="EMP0157"/>
    <s v="Elango Velan"/>
    <s v="Cashier"/>
    <n v="3"/>
    <n v="210.36"/>
    <n v="0"/>
    <n v="0"/>
    <n v="631.08000000000004"/>
    <n v="466.95"/>
    <n v="164.13"/>
    <n v="0.26007796158965579"/>
    <x v="5"/>
    <x v="1"/>
    <x v="1"/>
    <x v="315"/>
    <x v="3"/>
    <s v="Weekday"/>
  </r>
  <r>
    <s v="INV101694"/>
    <x v="191"/>
    <s v="CUST0077"/>
    <s v="Dhanya Krishnan"/>
    <x v="2"/>
    <s v="PRD011"/>
    <x v="86"/>
    <x v="9"/>
    <x v="69"/>
    <s v="FreshMart Coimbatore Plaza"/>
    <x v="0"/>
    <n v="982441"/>
    <n v="3.941508955754086E-4"/>
    <s v="EMP0349"/>
    <s v="Jagan Balan"/>
    <s v="Cashier"/>
    <n v="2"/>
    <n v="168.36"/>
    <n v="0"/>
    <n v="0"/>
    <n v="387.23"/>
    <n v="204.46"/>
    <n v="182.77"/>
    <n v="0.47199338894197246"/>
    <x v="5"/>
    <x v="1"/>
    <x v="0"/>
    <x v="319"/>
    <x v="3"/>
    <s v="Weekend"/>
  </r>
  <r>
    <s v="INV101695"/>
    <x v="247"/>
    <s v="CUST0147"/>
    <s v="Hari Rao"/>
    <x v="1"/>
    <s v="PRD026"/>
    <x v="99"/>
    <x v="1"/>
    <x v="6"/>
    <s v="FreshMart Surat Junction"/>
    <x v="1"/>
    <n v="2138213"/>
    <n v="7.3240130894349626E-4"/>
    <s v="EMP0257"/>
    <s v="Sangeetha Naidu"/>
    <s v="Cashier"/>
    <n v="5"/>
    <n v="329.69"/>
    <n v="5"/>
    <n v="82.42"/>
    <n v="1566.03"/>
    <n v="1236.25"/>
    <n v="329.78"/>
    <n v="0.21058344987005356"/>
    <x v="5"/>
    <x v="1"/>
    <x v="2"/>
    <x v="572"/>
    <x v="2"/>
    <s v="Weekday"/>
  </r>
  <r>
    <s v="INV101697"/>
    <x v="133"/>
    <s v="CUST0033"/>
    <s v="Nirmala Sekar"/>
    <x v="2"/>
    <s v="PRD016"/>
    <x v="34"/>
    <x v="0"/>
    <x v="42"/>
    <s v="FreshMart Madurai Colony"/>
    <x v="0"/>
    <n v="2169082"/>
    <n v="8.5773612984663564E-5"/>
    <s v="EMP0285"/>
    <s v="Lalitha Murugan"/>
    <s v="Store Manager"/>
    <n v="3"/>
    <n v="59.92"/>
    <n v="10"/>
    <n v="17.98"/>
    <n v="186.05"/>
    <n v="144.44999999999999"/>
    <n v="41.6"/>
    <n v="0.22359580757860789"/>
    <x v="5"/>
    <x v="1"/>
    <x v="2"/>
    <x v="154"/>
    <x v="0"/>
    <s v="Weekend"/>
  </r>
  <r>
    <s v="INV101710"/>
    <x v="22"/>
    <s v="CUST0605"/>
    <s v="Arun Iyer"/>
    <x v="0"/>
    <s v="PRD034"/>
    <x v="84"/>
    <x v="1"/>
    <x v="142"/>
    <s v="FreshMart Tiruppur Circle"/>
    <x v="0"/>
    <n v="924804"/>
    <n v="9.8550611805312254E-4"/>
    <s v="EMP0252"/>
    <s v="Deepak Iyer"/>
    <s v="Sales"/>
    <n v="7"/>
    <n v="130.19999999999999"/>
    <n v="0"/>
    <n v="0"/>
    <n v="911.4"/>
    <n v="681.45"/>
    <n v="229.95"/>
    <n v="0.25230414746543778"/>
    <x v="5"/>
    <x v="1"/>
    <x v="1"/>
    <x v="311"/>
    <x v="3"/>
    <s v="Weekday"/>
  </r>
  <r>
    <s v="INV101720"/>
    <x v="335"/>
    <s v="CUST0168"/>
    <s v="Naveen Prabhu"/>
    <x v="0"/>
    <s v="PRD056"/>
    <x v="54"/>
    <x v="5"/>
    <x v="120"/>
    <s v="FreshMart Mumbai Colony"/>
    <x v="1"/>
    <n v="443076"/>
    <n v="2.5442587727613321E-3"/>
    <s v="EMP0178"/>
    <s v="Jaya Sharma"/>
    <s v="Cashier"/>
    <n v="3"/>
    <n v="343.95"/>
    <n v="5"/>
    <n v="51.59"/>
    <n v="1127.3"/>
    <n v="715.29"/>
    <n v="412.01"/>
    <n v="0.36548389958307459"/>
    <x v="5"/>
    <x v="1"/>
    <x v="0"/>
    <x v="731"/>
    <x v="1"/>
    <s v="Weekend"/>
  </r>
  <r>
    <s v="INV101722"/>
    <x v="113"/>
    <s v="CUST0689"/>
    <s v="Karthik Pillai"/>
    <x v="1"/>
    <s v="PRD018"/>
    <x v="0"/>
    <x v="0"/>
    <x v="112"/>
    <s v="FreshMart Kochi Extension"/>
    <x v="0"/>
    <n v="5240750"/>
    <n v="4.5932357009969947E-5"/>
    <s v="EMP0321"/>
    <s v="Sundar Velan"/>
    <s v="Cashier"/>
    <n v="1"/>
    <n v="232.58"/>
    <n v="10"/>
    <n v="23.26"/>
    <n v="240.72"/>
    <n v="191.2"/>
    <n v="49.52"/>
    <n v="0.20571618477899636"/>
    <x v="5"/>
    <x v="1"/>
    <x v="1"/>
    <x v="230"/>
    <x v="2"/>
    <s v="Weekend"/>
  </r>
  <r>
    <s v="INV101746"/>
    <x v="38"/>
    <s v="CUST0482"/>
    <s v="Prakash Naicker"/>
    <x v="0"/>
    <s v="PRD093"/>
    <x v="4"/>
    <x v="4"/>
    <x v="13"/>
    <s v="FreshMart Madurai Crossing"/>
    <x v="0"/>
    <n v="1921769"/>
    <n v="3.7430096957542764E-4"/>
    <s v="EMP0320"/>
    <s v="Revathi Varma"/>
    <s v="Sales"/>
    <n v="7"/>
    <n v="102.76"/>
    <n v="0"/>
    <n v="0"/>
    <n v="719.32"/>
    <n v="558.74"/>
    <n v="160.58000000000001"/>
    <n v="0.22323861424678865"/>
    <x v="5"/>
    <x v="1"/>
    <x v="2"/>
    <x v="373"/>
    <x v="1"/>
    <s v="Weekday"/>
  </r>
  <r>
    <s v="INV101765"/>
    <x v="310"/>
    <s v="CUST0554"/>
    <s v="Nirmala Chandran"/>
    <x v="1"/>
    <s v="PRD004"/>
    <x v="89"/>
    <x v="9"/>
    <x v="18"/>
    <s v="FreshMart Mysuru Junction"/>
    <x v="0"/>
    <n v="2561982"/>
    <n v="0"/>
    <s v="EMP0265"/>
    <s v="Padma Subramaniam"/>
    <s v="Operations"/>
    <n v="2"/>
    <n v="398.25"/>
    <n v="10"/>
    <n v="79.650000000000006"/>
    <m/>
    <n v="473.08"/>
    <n v="243.77"/>
    <n v="0"/>
    <x v="5"/>
    <x v="1"/>
    <x v="1"/>
    <x v="34"/>
    <x v="2"/>
    <s v="Weekday"/>
  </r>
  <r>
    <s v="INV101775"/>
    <x v="358"/>
    <s v="CUST0046"/>
    <s v="Kishore Murugan"/>
    <x v="0"/>
    <s v="PRD150"/>
    <x v="51"/>
    <x v="10"/>
    <x v="27"/>
    <s v="FreshMart Madurai Circle"/>
    <x v="0"/>
    <n v="2005131"/>
    <n v="4.5866329930563138E-4"/>
    <s v="EMP0068"/>
    <s v="Manoj Subramaniam"/>
    <s v="Sales"/>
    <n v="4"/>
    <n v="242.02"/>
    <n v="5"/>
    <n v="48.4"/>
    <n v="919.68"/>
    <n v="632.24"/>
    <n v="287.44"/>
    <n v="0.31254349338900489"/>
    <x v="5"/>
    <x v="0"/>
    <x v="1"/>
    <x v="408"/>
    <x v="1"/>
    <s v="Weekday"/>
  </r>
  <r>
    <s v="INV101778"/>
    <x v="252"/>
    <s v="CUST0222"/>
    <s v="Balamurugan Varma"/>
    <x v="1"/>
    <s v="PRD013"/>
    <x v="44"/>
    <x v="0"/>
    <x v="95"/>
    <s v="FreshMart Erode Heights"/>
    <x v="0"/>
    <n v="486040"/>
    <n v="3.8099744876964861E-4"/>
    <s v="EMP0278"/>
    <s v="Hariharan Reddy"/>
    <s v="Inventory"/>
    <n v="1"/>
    <n v="161.03"/>
    <n v="0"/>
    <n v="0"/>
    <n v="185.18"/>
    <n v="124.24"/>
    <n v="60.94"/>
    <n v="0.3290852143860028"/>
    <x v="5"/>
    <x v="1"/>
    <x v="2"/>
    <x v="493"/>
    <x v="0"/>
    <s v="Weekend"/>
  </r>
  <r>
    <s v="INV101780"/>
    <x v="299"/>
    <s v="CUST0006"/>
    <s v="Thiru Devi"/>
    <x v="1"/>
    <s v="PRD128"/>
    <x v="105"/>
    <x v="7"/>
    <x v="125"/>
    <s v="FreshMart Erode Hub"/>
    <x v="0"/>
    <n v="2101567"/>
    <n v="6.2326825649622396E-4"/>
    <s v="EMP0295"/>
    <s v="Lakshmi Nair"/>
    <s v="Inventory"/>
    <n v="5"/>
    <n v="253.11"/>
    <n v="10"/>
    <n v="126.56"/>
    <n v="1309.8399999999999"/>
    <n v="953.7"/>
    <n v="356.14"/>
    <n v="0.27189580406767239"/>
    <x v="5"/>
    <x v="1"/>
    <x v="1"/>
    <x v="225"/>
    <x v="0"/>
    <s v="Weekend"/>
  </r>
  <r>
    <s v="INV101784"/>
    <x v="91"/>
    <s v="CUST0698"/>
    <s v="Nirmala Nair"/>
    <x v="1"/>
    <s v="PRD098"/>
    <x v="94"/>
    <x v="4"/>
    <x v="61"/>
    <s v="FreshMart Ahmedabad Arcade"/>
    <x v="1"/>
    <n v="2632479"/>
    <n v="1.0736647851701761E-4"/>
    <s v="EMP0340"/>
    <s v="Nithya Subramaniam"/>
    <s v="Cashier"/>
    <n v="4"/>
    <n v="83.13"/>
    <n v="15"/>
    <n v="49.88"/>
    <n v="282.64"/>
    <n v="276.36"/>
    <n v="6.28"/>
    <n v="2.2219077271440704E-2"/>
    <x v="5"/>
    <x v="1"/>
    <x v="1"/>
    <x v="726"/>
    <x v="0"/>
    <s v="Weekday"/>
  </r>
  <r>
    <s v="INV101785"/>
    <x v="359"/>
    <s v="CUST0392"/>
    <s v="Indira Chettiar"/>
    <x v="0"/>
    <s v="PRD068"/>
    <x v="83"/>
    <x v="11"/>
    <x v="85"/>
    <s v="FreshMart Mysuru Market"/>
    <x v="0"/>
    <n v="577743"/>
    <n v="1.8713511024798224E-3"/>
    <s v="EMP0025"/>
    <s v="Lakshmi Rao"/>
    <s v="Sales"/>
    <n v="5"/>
    <n v="254.39"/>
    <n v="15"/>
    <n v="190.79"/>
    <n v="1081.1600000000001"/>
    <n v="804.9"/>
    <n v="276.26"/>
    <n v="0.25552184690517588"/>
    <x v="5"/>
    <x v="1"/>
    <x v="1"/>
    <x v="594"/>
    <x v="0"/>
    <s v="Weekday"/>
  </r>
  <r>
    <s v="INV101788"/>
    <x v="33"/>
    <s v="CUST0500"/>
    <s v="Nandhini Prabhu"/>
    <x v="0"/>
    <s v="PRD069"/>
    <x v="141"/>
    <x v="11"/>
    <x v="58"/>
    <s v="FreshMart Chennai Complex"/>
    <x v="0"/>
    <n v="2023274"/>
    <n v="1.028807764049753E-3"/>
    <s v="EMP0153"/>
    <s v="Eswari Raj"/>
    <s v="Sales"/>
    <n v="4"/>
    <n v="520.39"/>
    <n v="0"/>
    <n v="0"/>
    <n v="2081.56"/>
    <n v="1347.2"/>
    <n v="734.36"/>
    <n v="0.35279309748457888"/>
    <x v="5"/>
    <x v="1"/>
    <x v="2"/>
    <x v="311"/>
    <x v="3"/>
    <s v="Weekday"/>
  </r>
  <r>
    <s v="INV101789"/>
    <x v="6"/>
    <s v="CUST0446"/>
    <s v="Ramesh Sharma"/>
    <x v="1"/>
    <s v="PRD148"/>
    <x v="122"/>
    <x v="10"/>
    <x v="5"/>
    <s v="FreshMart Salem Crossing"/>
    <x v="0"/>
    <n v="518088"/>
    <n v="4.8375951575794075E-4"/>
    <s v="EMP0239"/>
    <s v="Hariharan Gounder"/>
    <s v="Billing"/>
    <n v="2"/>
    <n v="108.97"/>
    <n v="0"/>
    <n v="0"/>
    <n v="250.63"/>
    <n v="166.66"/>
    <n v="83.97"/>
    <n v="0.33503571001077287"/>
    <x v="5"/>
    <x v="1"/>
    <x v="1"/>
    <x v="503"/>
    <x v="2"/>
    <s v="Weekend"/>
  </r>
  <r>
    <s v="INV101790"/>
    <x v="262"/>
    <s v="CUST0126"/>
    <s v="Anjali Balan"/>
    <x v="2"/>
    <s v="PRD104"/>
    <x v="100"/>
    <x v="4"/>
    <x v="52"/>
    <s v="FreshMart Madurai Arcade"/>
    <x v="0"/>
    <n v="457604"/>
    <n v="4.8032796916110874E-4"/>
    <s v="EMP0346"/>
    <s v="Dhanya Sekar"/>
    <s v="Sales"/>
    <n v="1"/>
    <n v="191.13"/>
    <n v="0"/>
    <n v="0"/>
    <n v="219.8"/>
    <n v="153.41999999999999"/>
    <n v="66.38"/>
    <n v="0.30200181983621471"/>
    <x v="5"/>
    <x v="1"/>
    <x v="2"/>
    <x v="126"/>
    <x v="0"/>
    <s v="Weekend"/>
  </r>
  <r>
    <s v="INV101792"/>
    <x v="302"/>
    <s v="CUST0567"/>
    <s v="Bharath Balan"/>
    <x v="0"/>
    <s v="PRD057"/>
    <x v="5"/>
    <x v="5"/>
    <x v="170"/>
    <s v="FreshMart Surat Nagar"/>
    <x v="1"/>
    <n v="767131"/>
    <n v="2.9932566927943203E-3"/>
    <s v="EMP0269"/>
    <s v="Devi Sharma"/>
    <s v="Billing"/>
    <n v="8"/>
    <n v="318.92"/>
    <n v="10"/>
    <n v="255.14"/>
    <n v="2296.2199999999998"/>
    <n v="1880.4"/>
    <n v="415.82"/>
    <n v="0.18108892005121463"/>
    <x v="5"/>
    <x v="1"/>
    <x v="2"/>
    <x v="460"/>
    <x v="2"/>
    <s v="Weekday"/>
  </r>
  <r>
    <s v="INV101796"/>
    <x v="62"/>
    <s v="CUST0678"/>
    <s v="Poornima Krishnan"/>
    <x v="2"/>
    <s v="PRD053"/>
    <x v="50"/>
    <x v="5"/>
    <x v="5"/>
    <s v="FreshMart Salem Crossing"/>
    <x v="0"/>
    <n v="518088"/>
    <n v="1.8664589799416316E-3"/>
    <s v="EMP0210"/>
    <s v="Karthik Venkataraman"/>
    <s v="Sales"/>
    <n v="4"/>
    <n v="262.77"/>
    <n v="20"/>
    <n v="210.22"/>
    <n v="966.99"/>
    <n v="778.56"/>
    <n v="188.43"/>
    <n v="0.19486240809108679"/>
    <x v="5"/>
    <x v="1"/>
    <x v="1"/>
    <x v="176"/>
    <x v="2"/>
    <s v="Weekend"/>
  </r>
  <r>
    <s v="INV101799"/>
    <x v="232"/>
    <s v="CUST0069"/>
    <s v="Aishwarya Prabhu"/>
    <x v="0"/>
    <s v="PRD039"/>
    <x v="119"/>
    <x v="12"/>
    <x v="131"/>
    <s v="FreshMart Nagpur Towers"/>
    <x v="0"/>
    <n v="2322017"/>
    <n v="8.2918428245788039E-4"/>
    <s v="EMP0193"/>
    <s v="Chandrasekar Chandran"/>
    <s v="HR"/>
    <n v="4"/>
    <n v="418.56"/>
    <n v="0"/>
    <n v="0"/>
    <n v="1925.38"/>
    <n v="1393.32"/>
    <n v="532.05999999999995"/>
    <n v="0.2763402549107189"/>
    <x v="5"/>
    <x v="1"/>
    <x v="0"/>
    <x v="238"/>
    <x v="1"/>
    <s v="Weekend"/>
  </r>
  <r>
    <s v="INV101800"/>
    <x v="302"/>
    <s v="CUST0613"/>
    <s v="Meena Menon"/>
    <x v="0"/>
    <s v="PRD047"/>
    <x v="52"/>
    <x v="5"/>
    <x v="73"/>
    <s v="FreshMart Hyderabad Market"/>
    <x v="0"/>
    <n v="1996693"/>
    <n v="1.2489401224925413E-3"/>
    <s v="EMP0065"/>
    <s v="Kavya Velan"/>
    <s v="Cashier"/>
    <n v="5"/>
    <n v="498.75"/>
    <n v="0"/>
    <n v="0"/>
    <n v="2493.75"/>
    <n v="1719.45"/>
    <n v="774.3"/>
    <n v="0.31049624060150371"/>
    <x v="5"/>
    <x v="1"/>
    <x v="1"/>
    <x v="557"/>
    <x v="0"/>
    <s v="Weekday"/>
  </r>
  <r>
    <s v="INV101801"/>
    <x v="59"/>
    <s v="CUST0674"/>
    <s v="Venkat Raj"/>
    <x v="1"/>
    <s v="PRD142"/>
    <x v="110"/>
    <x v="10"/>
    <x v="142"/>
    <s v="FreshMart Tiruppur Circle"/>
    <x v="0"/>
    <n v="924804"/>
    <n v="5.5256032629616653E-4"/>
    <s v="EMP0059"/>
    <s v="Ezhil Rao"/>
    <s v="Billing"/>
    <n v="1"/>
    <n v="522.78"/>
    <n v="15"/>
    <n v="78.42"/>
    <n v="511.01"/>
    <n v="395.87"/>
    <n v="115.14"/>
    <n v="0.22531848691806422"/>
    <x v="5"/>
    <x v="1"/>
    <x v="1"/>
    <x v="146"/>
    <x v="0"/>
    <s v="Weekend"/>
  </r>
  <r>
    <s v="INV101814"/>
    <x v="277"/>
    <s v="CUST0162"/>
    <s v="Geetha Balan"/>
    <x v="1"/>
    <s v="PRD054"/>
    <x v="75"/>
    <x v="5"/>
    <x v="72"/>
    <s v="FreshMart Ahmedabad Heights"/>
    <x v="1"/>
    <n v="442084"/>
    <n v="4.137335890916658E-3"/>
    <s v="EMP0186"/>
    <s v="Hemalatha Velan"/>
    <s v="Billing"/>
    <n v="3"/>
    <n v="530.16"/>
    <n v="0"/>
    <n v="0"/>
    <n v="1829.05"/>
    <n v="1137.57"/>
    <n v="691.48"/>
    <n v="0.37805418113228179"/>
    <x v="5"/>
    <x v="1"/>
    <x v="2"/>
    <x v="415"/>
    <x v="0"/>
    <s v="Weekend"/>
  </r>
  <r>
    <s v="INV101815"/>
    <x v="131"/>
    <s v="CUST0056"/>
    <s v="Nithya Prabhu"/>
    <x v="1"/>
    <s v="PRD138"/>
    <x v="134"/>
    <x v="7"/>
    <x v="9"/>
    <s v="FreshMart Hyderabad Heights"/>
    <x v="0"/>
    <n v="967200"/>
    <n v="1.4099462365591399E-3"/>
    <s v="EMP0064"/>
    <s v="Sanjay Venkataraman"/>
    <s v="Cashier"/>
    <n v="3"/>
    <n v="416.08"/>
    <n v="5"/>
    <n v="62.41"/>
    <n v="1363.7"/>
    <n v="958.92"/>
    <n v="404.78"/>
    <n v="0.29682481484197404"/>
    <x v="5"/>
    <x v="1"/>
    <x v="2"/>
    <x v="357"/>
    <x v="0"/>
    <s v="Weekend"/>
  </r>
  <r>
    <s v="INV101837"/>
    <x v="145"/>
    <s v="CUST0097"/>
    <s v="Deepak Prabhu"/>
    <x v="2"/>
    <s v="PRD055"/>
    <x v="103"/>
    <x v="5"/>
    <x v="34"/>
    <s v="FreshMart Kochi Circle"/>
    <x v="0"/>
    <n v="4405163"/>
    <n v="7.8410265409021193E-5"/>
    <s v="EMP0158"/>
    <s v="Kavya Varma"/>
    <s v="Sales"/>
    <n v="3"/>
    <n v="125.15"/>
    <n v="20"/>
    <n v="75.09"/>
    <n v="345.41"/>
    <n v="287.10000000000002"/>
    <n v="58.31"/>
    <n v="0.16881387336788164"/>
    <x v="5"/>
    <x v="1"/>
    <x v="1"/>
    <x v="346"/>
    <x v="2"/>
    <s v="Weekend"/>
  </r>
  <r>
    <s v="INV101839"/>
    <x v="84"/>
    <s v="CUST0573"/>
    <s v="Padma Varma"/>
    <x v="2"/>
    <s v="PRD104"/>
    <x v="100"/>
    <x v="4"/>
    <x v="140"/>
    <s v="FreshMart Salem Circle"/>
    <x v="0"/>
    <n v="4219703"/>
    <n v="2.8701546056677445E-4"/>
    <s v="EMP0304"/>
    <s v="Deepa Menon"/>
    <s v="Billing"/>
    <n v="7"/>
    <n v="203.55"/>
    <n v="15"/>
    <n v="213.73"/>
    <n v="1211.1199999999999"/>
    <n v="1073.94"/>
    <n v="137.18"/>
    <n v="0.11326705859039568"/>
    <x v="5"/>
    <x v="1"/>
    <x v="1"/>
    <x v="215"/>
    <x v="1"/>
    <s v="Weekday"/>
  </r>
  <r>
    <s v="INV101840"/>
    <x v="93"/>
    <s v="CUST0470"/>
    <s v="Vijay Mudaliar"/>
    <x v="2"/>
    <s v="PRD015"/>
    <x v="55"/>
    <x v="0"/>
    <x v="94"/>
    <s v="FreshMart Surat Colony"/>
    <x v="1"/>
    <n v="2397693"/>
    <n v="6.612814901657551E-4"/>
    <s v="EMP0084"/>
    <s v="Lakshmi Velan"/>
    <s v="Cashier"/>
    <n v="3"/>
    <n v="459.58"/>
    <n v="0"/>
    <n v="0"/>
    <n v="1585.55"/>
    <n v="1160.67"/>
    <n v="424.88"/>
    <n v="0.26797010501087953"/>
    <x v="5"/>
    <x v="1"/>
    <x v="2"/>
    <x v="342"/>
    <x v="0"/>
    <s v="Weekend"/>
  </r>
  <r>
    <s v="INV101844"/>
    <x v="64"/>
    <s v="CUST0097"/>
    <s v="Deepak Prabhu"/>
    <x v="2"/>
    <s v="PRD069"/>
    <x v="141"/>
    <x v="11"/>
    <x v="93"/>
    <s v="FreshMart Coimbatore Colony"/>
    <x v="1"/>
    <n v="516958"/>
    <n v="3.1295385698644762E-3"/>
    <s v="EMP0061"/>
    <s v="Poornima Devi"/>
    <s v="Billing"/>
    <n v="3"/>
    <n v="468.94"/>
    <n v="0"/>
    <n v="0"/>
    <n v="1617.84"/>
    <n v="1010.4"/>
    <n v="607.44000000000005"/>
    <n v="0.37546358107105776"/>
    <x v="5"/>
    <x v="1"/>
    <x v="1"/>
    <x v="448"/>
    <x v="1"/>
    <s v="Weekend"/>
  </r>
  <r>
    <s v="INV101847"/>
    <x v="140"/>
    <s v="CUST0078"/>
    <s v="Eswari Balan"/>
    <x v="1"/>
    <s v="PRD055"/>
    <x v="103"/>
    <x v="5"/>
    <x v="24"/>
    <s v="FreshMart Bengaluru Market"/>
    <x v="0"/>
    <n v="4760462"/>
    <n v="8.1628631842875748E-5"/>
    <s v="EMP0114"/>
    <s v="Devi Krishnan"/>
    <s v="Store Manager"/>
    <n v="3"/>
    <n v="125.15"/>
    <n v="10"/>
    <n v="37.549999999999997"/>
    <n v="388.59"/>
    <n v="287.10000000000002"/>
    <n v="101.49"/>
    <n v="0.26117501737049331"/>
    <x v="5"/>
    <x v="1"/>
    <x v="1"/>
    <x v="661"/>
    <x v="0"/>
    <s v="Weekend"/>
  </r>
  <r>
    <s v="INV101848"/>
    <x v="23"/>
    <s v="CUST0589"/>
    <s v="Ovi Venkataraman"/>
    <x v="1"/>
    <s v="PRD120"/>
    <x v="64"/>
    <x v="6"/>
    <x v="16"/>
    <s v="FreshMart Salem Hub"/>
    <x v="0"/>
    <n v="846057"/>
    <n v="1.3418717651411194E-4"/>
    <s v="EMP0054"/>
    <s v="Ramesh Achari"/>
    <s v="Cashier"/>
    <n v="1"/>
    <n v="109.69"/>
    <n v="10"/>
    <n v="10.97"/>
    <n v="113.53"/>
    <n v="92.96"/>
    <n v="20.57"/>
    <n v="0.18118558971197041"/>
    <x v="5"/>
    <x v="1"/>
    <x v="1"/>
    <x v="34"/>
    <x v="2"/>
    <s v="Weekend"/>
  </r>
  <r>
    <s v="INV101849"/>
    <x v="146"/>
    <s v="CUST0082"/>
    <s v="Kavya Raj"/>
    <x v="0"/>
    <s v="PRD012"/>
    <x v="61"/>
    <x v="9"/>
    <x v="14"/>
    <s v="FreshMart Bengaluru Circle"/>
    <x v="0"/>
    <n v="926537"/>
    <n v="4.0350574235027848E-3"/>
    <s v="EMP0263"/>
    <s v="Vani Nair"/>
    <s v="Cashier"/>
    <n v="6"/>
    <n v="541.83000000000004"/>
    <n v="0"/>
    <n v="0"/>
    <n v="3738.63"/>
    <n v="2018.4"/>
    <n v="1720.23"/>
    <n v="0.46012309321863892"/>
    <x v="5"/>
    <x v="1"/>
    <x v="2"/>
    <x v="464"/>
    <x v="0"/>
    <s v="Weekend"/>
  </r>
  <r>
    <s v="INV101858"/>
    <x v="268"/>
    <s v="CUST0472"/>
    <s v="Banu Chandran"/>
    <x v="0"/>
    <s v="PRD112"/>
    <x v="16"/>
    <x v="3"/>
    <x v="139"/>
    <s v="FreshMart Kochi Square"/>
    <x v="0"/>
    <n v="429599"/>
    <n v="4.2673749240570861E-3"/>
    <s v="EMP0322"/>
    <s v="Prasath Naidu"/>
    <s v="Billing"/>
    <n v="6"/>
    <n v="265.69"/>
    <n v="0"/>
    <n v="0"/>
    <n v="1833.26"/>
    <n v="1263.1199999999999"/>
    <n v="570.14"/>
    <n v="0.31099789446123299"/>
    <x v="5"/>
    <x v="1"/>
    <x v="2"/>
    <x v="611"/>
    <x v="2"/>
    <s v="Weekend"/>
  </r>
  <r>
    <s v="INV101871"/>
    <x v="331"/>
    <s v="CUST0583"/>
    <s v="Sudha Achari"/>
    <x v="1"/>
    <s v="PRD090"/>
    <x v="91"/>
    <x v="8"/>
    <x v="113"/>
    <s v="FreshMart Bengaluru Enclave"/>
    <x v="0"/>
    <n v="569084"/>
    <n v="2.9293742224346495E-3"/>
    <s v="EMP0102"/>
    <s v="Prasath Reddy"/>
    <s v="Cashier"/>
    <n v="4"/>
    <n v="438.7"/>
    <n v="5"/>
    <n v="87.74"/>
    <n v="1667.06"/>
    <n v="1480.72"/>
    <n v="186.34"/>
    <n v="0.11177762048156635"/>
    <x v="5"/>
    <x v="1"/>
    <x v="1"/>
    <x v="298"/>
    <x v="0"/>
    <s v="Weekday"/>
  </r>
  <r>
    <s v="INV101889"/>
    <x v="195"/>
    <s v="CUST0505"/>
    <s v="Yazhini Sekar"/>
    <x v="0"/>
    <s v="PRD105"/>
    <x v="68"/>
    <x v="3"/>
    <x v="79"/>
    <s v="FreshMart Mysuru Arcade"/>
    <x v="0"/>
    <n v="1009286"/>
    <n v="9.4780864888644053E-4"/>
    <s v="EMP0086"/>
    <s v="Charulatha Murugan"/>
    <s v="Sales"/>
    <n v="8"/>
    <n v="149.47"/>
    <n v="20"/>
    <n v="239.15"/>
    <n v="956.61"/>
    <n v="938.16"/>
    <n v="18.45"/>
    <n v="1.9286856712766958E-2"/>
    <x v="5"/>
    <x v="1"/>
    <x v="0"/>
    <x v="368"/>
    <x v="1"/>
    <s v="Weekday"/>
  </r>
  <r>
    <s v="INV101891"/>
    <x v="199"/>
    <s v="CUST0467"/>
    <s v="Raghav Prabhu"/>
    <x v="1"/>
    <s v="PRD030"/>
    <x v="9"/>
    <x v="1"/>
    <x v="83"/>
    <s v="FreshMart Pune Enclave"/>
    <x v="1"/>
    <n v="2124862"/>
    <n v="8.1242923069827598E-5"/>
    <s v="EMP0077"/>
    <s v="Senthil Subramaniam"/>
    <s v="Cashier"/>
    <n v="1"/>
    <n v="172.63"/>
    <n v="0"/>
    <n v="0"/>
    <n v="172.63"/>
    <n v="142"/>
    <n v="30.63"/>
    <n v="0.17743150089787407"/>
    <x v="5"/>
    <x v="1"/>
    <x v="1"/>
    <x v="331"/>
    <x v="2"/>
    <s v="Weekday"/>
  </r>
  <r>
    <s v="INV101892"/>
    <x v="319"/>
    <s v="CUST0030"/>
    <s v="Revathi Pillai"/>
    <x v="1"/>
    <s v="PRD140"/>
    <x v="66"/>
    <x v="10"/>
    <x v="95"/>
    <s v="FreshMart Erode Heights"/>
    <x v="0"/>
    <n v="486040"/>
    <n v="3.1694304995473622E-3"/>
    <s v="EMP0278"/>
    <s v="Hariharan Reddy"/>
    <s v="Inventory"/>
    <n v="4"/>
    <n v="352.51"/>
    <n v="5"/>
    <n v="70.5"/>
    <n v="1540.47"/>
    <n v="1040.24"/>
    <n v="500.23"/>
    <n v="0.32472557076736319"/>
    <x v="5"/>
    <x v="1"/>
    <x v="1"/>
    <x v="127"/>
    <x v="3"/>
    <s v="Weekend"/>
  </r>
  <r>
    <s v="INV101896"/>
    <x v="235"/>
    <s v="CUST0645"/>
    <s v="Kamala Velan"/>
    <x v="0"/>
    <s v="PRD060"/>
    <x v="114"/>
    <x v="11"/>
    <x v="117"/>
    <s v="FreshMart Mumbai Towers"/>
    <x v="1"/>
    <n v="427159"/>
    <n v="5.9881683401262758E-4"/>
    <s v="EMP0129"/>
    <s v="Arun Nair"/>
    <s v="Inventory"/>
    <n v="3"/>
    <n v="82.38"/>
    <n v="10"/>
    <n v="24.71"/>
    <n v="255.79"/>
    <n v="162.75"/>
    <n v="93.04"/>
    <n v="0.36373587708667271"/>
    <x v="5"/>
    <x v="1"/>
    <x v="0"/>
    <x v="613"/>
    <x v="3"/>
    <s v="Weekend"/>
  </r>
  <r>
    <s v="INV101905"/>
    <x v="266"/>
    <s v="CUST0493"/>
    <s v="Elango Nair"/>
    <x v="0"/>
    <s v="PRD137"/>
    <x v="120"/>
    <x v="7"/>
    <x v="7"/>
    <s v="FreshMart Hyderabad Crossing"/>
    <x v="0"/>
    <n v="789602"/>
    <n v="3.5056775438765354E-3"/>
    <s v="EMP0350"/>
    <s v="Uma Pandian"/>
    <s v="Cashier"/>
    <n v="6"/>
    <n v="485.63"/>
    <n v="5"/>
    <n v="145.69"/>
    <n v="2768.09"/>
    <n v="2111.2199999999998"/>
    <n v="656.87"/>
    <n v="0.23730081030602326"/>
    <x v="5"/>
    <x v="1"/>
    <x v="2"/>
    <x v="7"/>
    <x v="0"/>
    <s v="Weekday"/>
  </r>
  <r>
    <s v="INV101908"/>
    <x v="13"/>
    <s v="CUST0104"/>
    <s v="Divya Krishnan"/>
    <x v="2"/>
    <s v="PRD107"/>
    <x v="81"/>
    <x v="3"/>
    <x v="92"/>
    <s v="FreshMart Erode Central"/>
    <x v="0"/>
    <n v="983222"/>
    <n v="4.7381974772736982E-4"/>
    <s v="EMP0117"/>
    <s v="Janani Krishnan"/>
    <s v="Billing"/>
    <n v="1"/>
    <n v="405.1"/>
    <n v="0"/>
    <n v="0"/>
    <n v="465.87"/>
    <n v="348.41"/>
    <n v="117.46"/>
    <n v="0.2521304226500955"/>
    <x v="5"/>
    <x v="1"/>
    <x v="1"/>
    <x v="659"/>
    <x v="0"/>
    <s v="Weekend"/>
  </r>
  <r>
    <s v="INV101912"/>
    <x v="49"/>
    <s v="CUST0495"/>
    <s v="Bhuvana Pillai"/>
    <x v="0"/>
    <s v="PRD091"/>
    <x v="101"/>
    <x v="8"/>
    <x v="49"/>
    <s v="FreshMart Mysuru Main Road"/>
    <x v="0"/>
    <n v="4458567"/>
    <n v="6.5259981514239891E-4"/>
    <s v="EMP0270"/>
    <s v="Priya Venkataraman"/>
    <s v="Operations"/>
    <n v="7"/>
    <n v="401.61"/>
    <n v="10"/>
    <n v="281.13"/>
    <n v="2909.66"/>
    <n v="2110.9899999999998"/>
    <n v="798.67"/>
    <n v="0.27448911556676725"/>
    <x v="5"/>
    <x v="1"/>
    <x v="2"/>
    <x v="583"/>
    <x v="2"/>
    <s v="Weekend"/>
  </r>
  <r>
    <s v="INV101918"/>
    <x v="326"/>
    <s v="CUST0559"/>
    <s v="Sundar Menon"/>
    <x v="2"/>
    <s v="PRD015"/>
    <x v="55"/>
    <x v="0"/>
    <x v="71"/>
    <s v="FreshMart Nagpur Central"/>
    <x v="1"/>
    <n v="590020"/>
    <n v="3.1156909935256432E-3"/>
    <s v="EMP0344"/>
    <s v="Meena Kumar"/>
    <s v="Sales"/>
    <n v="4"/>
    <n v="459.58"/>
    <n v="0"/>
    <n v="0"/>
    <n v="1838.32"/>
    <n v="1547.56"/>
    <n v="290.76"/>
    <n v="0.1581661517037295"/>
    <x v="5"/>
    <x v="1"/>
    <x v="1"/>
    <x v="732"/>
    <x v="1"/>
    <s v="Weekday"/>
  </r>
  <r>
    <s v="INV101920"/>
    <x v="75"/>
    <s v="CUST0227"/>
    <s v="Missing Customer Name"/>
    <x v="1"/>
    <s v="PRD052"/>
    <x v="98"/>
    <x v="5"/>
    <x v="69"/>
    <s v="FreshMart Coimbatore Plaza"/>
    <x v="0"/>
    <n v="982441"/>
    <n v="6.6892566576517054E-4"/>
    <s v="EMP0130"/>
    <s v="Balamurugan Subramaniam"/>
    <s v="Inventory"/>
    <n v="2"/>
    <n v="328.59"/>
    <n v="0"/>
    <n v="0"/>
    <n v="657.18"/>
    <n v="510.98"/>
    <n v="146.19999999999999"/>
    <n v="0.22246568672205483"/>
    <x v="5"/>
    <x v="1"/>
    <x v="1"/>
    <x v="374"/>
    <x v="1"/>
    <s v="Weekday"/>
  </r>
  <r>
    <s v="INV101921"/>
    <x v="341"/>
    <s v="CUST0663"/>
    <s v="Elango Raj"/>
    <x v="1"/>
    <s v="PRD134"/>
    <x v="129"/>
    <x v="7"/>
    <x v="117"/>
    <s v="FreshMart Mumbai Towers"/>
    <x v="1"/>
    <n v="427159"/>
    <n v="7.0252528917803434E-4"/>
    <s v="EMP0259"/>
    <s v="Ramesh Sekar"/>
    <s v="Inventory"/>
    <n v="1"/>
    <n v="353.05"/>
    <n v="15"/>
    <n v="52.96"/>
    <n v="300.08999999999997"/>
    <n v="262.8"/>
    <n v="37.29"/>
    <n v="0.12426272118364491"/>
    <x v="5"/>
    <x v="1"/>
    <x v="1"/>
    <x v="361"/>
    <x v="1"/>
    <s v="Weekday"/>
  </r>
  <r>
    <s v="INV101925"/>
    <x v="104"/>
    <s v="CUST0026"/>
    <s v="Raghav Nathan"/>
    <x v="2"/>
    <s v="PRD097"/>
    <x v="7"/>
    <x v="4"/>
    <x v="34"/>
    <s v="FreshMart Kochi Circle"/>
    <x v="0"/>
    <n v="4405163"/>
    <n v="7.8911949455672805E-5"/>
    <s v="EMP0290"/>
    <s v="Balamurugan Iyer"/>
    <s v="Operations"/>
    <n v="1"/>
    <n v="365.92"/>
    <n v="5"/>
    <n v="18.3"/>
    <n v="347.62"/>
    <n v="310.38"/>
    <n v="37.24"/>
    <n v="0.10712847362062022"/>
    <x v="5"/>
    <x v="1"/>
    <x v="1"/>
    <x v="272"/>
    <x v="0"/>
    <s v="Weekday"/>
  </r>
  <r>
    <s v="INV101932"/>
    <x v="88"/>
    <s v="CUST0568"/>
    <s v="Hemalatha Menon"/>
    <x v="0"/>
    <s v="PRD060"/>
    <x v="114"/>
    <x v="11"/>
    <x v="141"/>
    <s v="FreshMart Chandigarh Hub"/>
    <x v="2"/>
    <n v="4533328"/>
    <n v="9.4945699936117576E-5"/>
    <s v="EMP0343"/>
    <s v="Kishore Velan"/>
    <s v="Inventory"/>
    <n v="7"/>
    <n v="76.86"/>
    <n v="20"/>
    <n v="107.6"/>
    <n v="430.42"/>
    <n v="379.75"/>
    <n v="50.67"/>
    <n v="0.11772222480368012"/>
    <x v="5"/>
    <x v="1"/>
    <x v="2"/>
    <x v="639"/>
    <x v="0"/>
    <s v="Weekday"/>
  </r>
  <r>
    <s v="INV101939"/>
    <x v="279"/>
    <s v="CUST0088"/>
    <s v="Eswari Achari"/>
    <x v="1"/>
    <s v="PRD009"/>
    <x v="21"/>
    <x v="9"/>
    <x v="75"/>
    <s v="FreshMart Kochi Colony"/>
    <x v="0"/>
    <n v="3928553"/>
    <n v="5.728546872092599E-4"/>
    <s v="EMP0173"/>
    <s v="Mala Iyer"/>
    <s v="Inventory"/>
    <n v="4"/>
    <n v="661.91"/>
    <n v="15"/>
    <n v="397.15"/>
    <n v="2250.4899999999998"/>
    <n v="1594.88"/>
    <n v="655.61"/>
    <n v="0.29131877946580526"/>
    <x v="5"/>
    <x v="1"/>
    <x v="1"/>
    <x v="296"/>
    <x v="0"/>
    <s v="Weekday"/>
  </r>
  <r>
    <s v="INV101940"/>
    <x v="314"/>
    <s v="CUST0363"/>
    <s v="Elango Devi"/>
    <x v="2"/>
    <s v="PRD133"/>
    <x v="14"/>
    <x v="7"/>
    <x v="42"/>
    <s v="FreshMart Madurai Colony"/>
    <x v="0"/>
    <n v="2169082"/>
    <n v="7.6820516697847295E-5"/>
    <s v="EMP0285"/>
    <s v="Lalitha Murugan"/>
    <s v="Store Manager"/>
    <n v="2"/>
    <n v="80.5"/>
    <n v="10"/>
    <n v="16.100000000000001"/>
    <n v="166.63"/>
    <n v="124.5"/>
    <n v="42.13"/>
    <n v="0.25283562383724423"/>
    <x v="5"/>
    <x v="1"/>
    <x v="1"/>
    <x v="639"/>
    <x v="0"/>
    <s v="Weekend"/>
  </r>
  <r>
    <s v="INV101953"/>
    <x v="82"/>
    <s v="CUST0018"/>
    <s v="Kalpana Murugan"/>
    <x v="1"/>
    <s v="PRD002"/>
    <x v="95"/>
    <x v="9"/>
    <x v="12"/>
    <s v="FreshMart Erode Circle"/>
    <x v="0"/>
    <n v="4909566"/>
    <n v="2.8711295458702456E-4"/>
    <s v="EMP0287"/>
    <s v="Elango Gupta"/>
    <s v="Store Manager"/>
    <n v="4"/>
    <n v="440.5"/>
    <n v="20"/>
    <n v="352.4"/>
    <n v="1409.6"/>
    <n v="1016.2"/>
    <n v="393.4"/>
    <n v="0.27908626560726446"/>
    <x v="5"/>
    <x v="1"/>
    <x v="1"/>
    <x v="646"/>
    <x v="2"/>
    <s v="Weekday"/>
  </r>
  <r>
    <s v="INV101957"/>
    <x v="198"/>
    <s v="CUST0158"/>
    <s v="Hemalatha Murugan"/>
    <x v="2"/>
    <s v="PRD078"/>
    <x v="60"/>
    <x v="2"/>
    <x v="78"/>
    <s v="FreshMart Mumbai Extension"/>
    <x v="1"/>
    <n v="520137"/>
    <n v="1.0056965760943753E-3"/>
    <s v="EMP0299"/>
    <s v="Nandhini Kumar"/>
    <s v="Cashier"/>
    <n v="2"/>
    <n v="261.55"/>
    <n v="0"/>
    <n v="0"/>
    <n v="523.1"/>
    <n v="430.06"/>
    <n v="93.04"/>
    <n v="0.17786274134964633"/>
    <x v="5"/>
    <x v="1"/>
    <x v="1"/>
    <x v="241"/>
    <x v="2"/>
    <s v="Weekday"/>
  </r>
  <r>
    <s v="INV101962"/>
    <x v="226"/>
    <s v="CUST0354"/>
    <s v="Hemalatha Gounder"/>
    <x v="1"/>
    <s v="PRD056"/>
    <x v="54"/>
    <x v="5"/>
    <x v="177"/>
    <s v="FreshMart Bhubaneswar Complex"/>
    <x v="3"/>
    <n v="817593"/>
    <n v="2.0397679530035117E-3"/>
    <s v="EMP0306"/>
    <s v="Yogesh Menon"/>
    <s v="Cashier"/>
    <n v="5"/>
    <n v="333.54"/>
    <n v="0"/>
    <n v="0"/>
    <n v="1667.7"/>
    <n v="1192.1500000000001"/>
    <n v="475.55"/>
    <n v="0.28515320501289199"/>
    <x v="5"/>
    <x v="1"/>
    <x v="1"/>
    <x v="358"/>
    <x v="2"/>
    <s v="Weekday"/>
  </r>
  <r>
    <s v="INV101976"/>
    <x v="169"/>
    <s v="CUST0490"/>
    <s v="Hema Gounder"/>
    <x v="0"/>
    <s v="PRD104"/>
    <x v="100"/>
    <x v="4"/>
    <x v="131"/>
    <s v="FreshMart Nagpur Towers"/>
    <x v="0"/>
    <n v="2322017"/>
    <n v="4.1082386563061341E-4"/>
    <s v="EMP0193"/>
    <s v="Chandrasekar Chandran"/>
    <s v="HR"/>
    <n v="5"/>
    <n v="200.83"/>
    <n v="5"/>
    <n v="50.21"/>
    <n v="953.94"/>
    <n v="767.1"/>
    <n v="186.84"/>
    <n v="0.19586137492924083"/>
    <x v="5"/>
    <x v="1"/>
    <x v="2"/>
    <x v="485"/>
    <x v="0"/>
    <s v="Weekday"/>
  </r>
  <r>
    <s v="INV101987"/>
    <x v="220"/>
    <s v="CUST0290"/>
    <s v="Uma Pillai"/>
    <x v="2"/>
    <s v="PRD110"/>
    <x v="47"/>
    <x v="3"/>
    <x v="158"/>
    <s v="FreshMart Pune Heights"/>
    <x v="1"/>
    <n v="4088351"/>
    <n v="2.9561796430883745E-4"/>
    <s v="EMP0339"/>
    <s v="Hariharan Mudaliar"/>
    <s v="Cashier"/>
    <n v="4"/>
    <n v="291.93"/>
    <n v="10"/>
    <n v="116.77"/>
    <n v="1208.5899999999999"/>
    <n v="1014.8"/>
    <n v="193.79"/>
    <n v="0.16034387178447612"/>
    <x v="5"/>
    <x v="1"/>
    <x v="1"/>
    <x v="201"/>
    <x v="1"/>
    <s v="Weekend"/>
  </r>
  <r>
    <s v="INV102002"/>
    <x v="23"/>
    <s v="CUST0676"/>
    <s v="Dhanush Mudaliar"/>
    <x v="0"/>
    <s v="PRD019"/>
    <x v="35"/>
    <x v="0"/>
    <x v="82"/>
    <s v="FreshMart Tiruppur Market"/>
    <x v="0"/>
    <n v="5001334"/>
    <n v="6.9914746745568289E-4"/>
    <s v="EMP0288"/>
    <s v="Chitra Selvam"/>
    <s v="Sales"/>
    <n v="7"/>
    <n v="457.23"/>
    <n v="5"/>
    <n v="160.03"/>
    <n v="3496.67"/>
    <n v="2660.56"/>
    <n v="836.11"/>
    <n v="0.2391160732925898"/>
    <x v="5"/>
    <x v="1"/>
    <x v="1"/>
    <x v="733"/>
    <x v="2"/>
    <s v="Weekend"/>
  </r>
  <r>
    <s v="INV102017"/>
    <x v="258"/>
    <s v="CUST0377"/>
    <s v="Chitra Reddy"/>
    <x v="2"/>
    <s v="PRD134"/>
    <x v="129"/>
    <x v="7"/>
    <x v="78"/>
    <s v="FreshMart Mumbai Extension"/>
    <x v="1"/>
    <n v="520137"/>
    <n v="2.0362904388651452E-3"/>
    <s v="EMP0299"/>
    <s v="Nandhini Kumar"/>
    <s v="Cashier"/>
    <n v="3"/>
    <n v="353.05"/>
    <n v="0"/>
    <n v="0"/>
    <n v="1059.1500000000001"/>
    <n v="788.4"/>
    <n v="270.75"/>
    <n v="0.25562951423311142"/>
    <x v="5"/>
    <x v="1"/>
    <x v="1"/>
    <x v="547"/>
    <x v="2"/>
    <s v="Weekday"/>
  </r>
  <r>
    <s v="INV102019"/>
    <x v="128"/>
    <s v="CUST0344"/>
    <s v="Karthik Nathan"/>
    <x v="2"/>
    <s v="PRD058"/>
    <x v="146"/>
    <x v="11"/>
    <x v="96"/>
    <s v="FreshMart Surat Central"/>
    <x v="1"/>
    <n v="969110"/>
    <n v="1.049818906006542E-3"/>
    <s v="EMP0066"/>
    <s v="Padma Raj"/>
    <s v="Operations"/>
    <n v="3"/>
    <n v="339.13"/>
    <n v="0"/>
    <n v="0"/>
    <n v="1017.39"/>
    <n v="752.04"/>
    <n v="265.35000000000002"/>
    <n v="0.26081443694158585"/>
    <x v="5"/>
    <x v="1"/>
    <x v="1"/>
    <x v="437"/>
    <x v="2"/>
    <s v="Weekday"/>
  </r>
  <r>
    <s v="INV102021"/>
    <x v="172"/>
    <s v="CUST0360"/>
    <s v="Deepak Nathan"/>
    <x v="2"/>
    <s v="PRD033"/>
    <x v="13"/>
    <x v="1"/>
    <x v="27"/>
    <s v="FreshMart Madurai Circle"/>
    <x v="0"/>
    <n v="2005131"/>
    <n v="2.3692217615706905E-4"/>
    <s v="EMP0068"/>
    <s v="Manoj Subramaniam"/>
    <s v="Sales"/>
    <n v="2"/>
    <n v="217.42"/>
    <n v="5"/>
    <n v="21.74"/>
    <n v="475.06"/>
    <n v="354.06"/>
    <n v="121"/>
    <n v="0.25470466888393045"/>
    <x v="5"/>
    <x v="1"/>
    <x v="2"/>
    <x v="121"/>
    <x v="1"/>
    <s v="Weekend"/>
  </r>
  <r>
    <s v="INV102033"/>
    <x v="99"/>
    <s v="CUST0149"/>
    <s v="Vani Rao"/>
    <x v="1"/>
    <s v="PRD117"/>
    <x v="82"/>
    <x v="6"/>
    <x v="8"/>
    <s v="FreshMart Kochi Plaza"/>
    <x v="0"/>
    <n v="2481146"/>
    <n v="4.2284089690812233E-4"/>
    <s v="EMP0334"/>
    <s v="Elango Raj"/>
    <s v="Sales"/>
    <n v="4"/>
    <n v="268.32"/>
    <n v="15"/>
    <n v="160.99"/>
    <n v="1049.1300000000001"/>
    <n v="965.76"/>
    <n v="83.37"/>
    <n v="7.9465843127162497E-2"/>
    <x v="5"/>
    <x v="1"/>
    <x v="1"/>
    <x v="35"/>
    <x v="0"/>
    <s v="Weekend"/>
  </r>
  <r>
    <s v="INV102035"/>
    <x v="39"/>
    <s v="CUST0093"/>
    <s v="Prakash Menon"/>
    <x v="1"/>
    <s v="PRD127"/>
    <x v="123"/>
    <x v="6"/>
    <x v="20"/>
    <s v="FreshMart Erode Colony"/>
    <x v="0"/>
    <n v="568216"/>
    <n v="1.3995382037816605E-3"/>
    <s v="EMP0133"/>
    <s v="Deepak Naicker"/>
    <s v="Sales"/>
    <n v="3"/>
    <n v="331.35"/>
    <n v="20"/>
    <n v="198.81"/>
    <n v="795.24"/>
    <n v="870.99"/>
    <n v="-75.75"/>
    <n v="-9.5254262864041039E-2"/>
    <x v="5"/>
    <x v="1"/>
    <x v="1"/>
    <x v="375"/>
    <x v="2"/>
    <s v="Weekday"/>
  </r>
  <r>
    <s v="INV102041"/>
    <x v="245"/>
    <s v="CUST0004"/>
    <s v="Naveen Sharma"/>
    <x v="1"/>
    <s v="PRD015"/>
    <x v="55"/>
    <x v="0"/>
    <x v="8"/>
    <s v="FreshMart Kochi Plaza"/>
    <x v="0"/>
    <n v="2481146"/>
    <n v="2.0236213427182438E-4"/>
    <s v="EMP0030"/>
    <s v="Hariharan Rao"/>
    <s v="Cashier"/>
    <n v="1"/>
    <n v="459.58"/>
    <n v="5"/>
    <n v="22.98"/>
    <n v="502.09"/>
    <n v="386.89"/>
    <n v="115.2"/>
    <n v="0.22944093688382564"/>
    <x v="5"/>
    <x v="1"/>
    <x v="2"/>
    <x v="704"/>
    <x v="0"/>
    <s v="Weekend"/>
  </r>
  <r>
    <s v="INV102042"/>
    <x v="174"/>
    <s v="CUST0563"/>
    <s v="Revathi Naicker"/>
    <x v="2"/>
    <s v="PRD108"/>
    <x v="12"/>
    <x v="3"/>
    <x v="108"/>
    <s v="FreshMart Guwahati Extension"/>
    <x v="3"/>
    <n v="4606432"/>
    <n v="2.1816234343630819E-4"/>
    <s v="EMP0195"/>
    <s v="Ovi Menon"/>
    <s v="Sales"/>
    <n v="3"/>
    <n v="306.62"/>
    <n v="5"/>
    <n v="45.99"/>
    <n v="1004.95"/>
    <n v="779.79"/>
    <n v="225.16"/>
    <n v="0.22405094780834867"/>
    <x v="5"/>
    <x v="1"/>
    <x v="2"/>
    <x v="309"/>
    <x v="2"/>
    <s v="Weekend"/>
  </r>
  <r>
    <s v="INV102048"/>
    <x v="325"/>
    <s v="CUST0619"/>
    <s v="Thenmozhi Gupta"/>
    <x v="1"/>
    <s v="PRD015"/>
    <x v="55"/>
    <x v="0"/>
    <x v="149"/>
    <s v="FreshMart Chennai Main Road"/>
    <x v="0"/>
    <n v="579392"/>
    <n v="3.172843256379101E-3"/>
    <s v="EMP0122"/>
    <s v="Rajesh Chettiar"/>
    <s v="Cashier"/>
    <n v="5"/>
    <n v="459.58"/>
    <n v="20"/>
    <n v="459.58"/>
    <n v="1838.32"/>
    <n v="1934.45"/>
    <n v="-96.13"/>
    <n v="-5.2292310370338137E-2"/>
    <x v="5"/>
    <x v="1"/>
    <x v="0"/>
    <x v="129"/>
    <x v="0"/>
    <s v="Weekday"/>
  </r>
  <r>
    <s v="INV102061"/>
    <x v="276"/>
    <s v="CUST0085"/>
    <s v="Sundar Prabhu"/>
    <x v="2"/>
    <s v="PRD024"/>
    <x v="39"/>
    <x v="0"/>
    <x v="89"/>
    <s v="FreshMart Salem Bypass"/>
    <x v="0"/>
    <n v="5200952"/>
    <n v="1.0848975341437491E-4"/>
    <s v="EMP0115"/>
    <s v="Vasanth Menon"/>
    <s v="Store Manager"/>
    <n v="2"/>
    <n v="313.47000000000003"/>
    <n v="10"/>
    <n v="62.69"/>
    <n v="564.25"/>
    <n v="492.24"/>
    <n v="72.010000000000005"/>
    <n v="0.12762073548958797"/>
    <x v="5"/>
    <x v="1"/>
    <x v="2"/>
    <x v="517"/>
    <x v="1"/>
    <s v="Weekday"/>
  </r>
  <r>
    <s v="INV102063"/>
    <x v="163"/>
    <s v="CUST0099"/>
    <s v="Lakshmi Krishnan"/>
    <x v="1"/>
    <s v="PRD031"/>
    <x v="90"/>
    <x v="1"/>
    <x v="47"/>
    <s v="FreshMart Nagpur Market"/>
    <x v="0"/>
    <n v="820955"/>
    <n v="1.7728742744730222E-3"/>
    <s v="EMP0009"/>
    <s v="Usha Chettiar"/>
    <s v="Cashier"/>
    <n v="5"/>
    <n v="342.46"/>
    <n v="15"/>
    <n v="256.85000000000002"/>
    <n v="1455.45"/>
    <n v="1358.9"/>
    <n v="96.55"/>
    <n v="6.6336871757875573E-2"/>
    <x v="5"/>
    <x v="1"/>
    <x v="2"/>
    <x v="497"/>
    <x v="1"/>
    <s v="Weekday"/>
  </r>
  <r>
    <s v="INV102092"/>
    <x v="28"/>
    <s v="CUST0475"/>
    <s v="Gopal Prabhu"/>
    <x v="0"/>
    <s v="PRD079"/>
    <x v="28"/>
    <x v="2"/>
    <x v="4"/>
    <s v="FreshMart Hyderabad Towers"/>
    <x v="0"/>
    <n v="1041021"/>
    <n v="2.0812644509572813E-3"/>
    <s v="EMP0342"/>
    <s v="Umesh Varma"/>
    <s v="Inventory"/>
    <n v="8"/>
    <n v="270.83"/>
    <n v="0"/>
    <n v="0"/>
    <n v="2166.64"/>
    <n v="1552.48"/>
    <n v="614.16"/>
    <n v="0.2834619503009268"/>
    <x v="5"/>
    <x v="1"/>
    <x v="1"/>
    <x v="532"/>
    <x v="1"/>
    <s v="Weekday"/>
  </r>
  <r>
    <s v="INV102102"/>
    <x v="233"/>
    <s v="CUST0322"/>
    <s v="Mala Murugan"/>
    <x v="2"/>
    <s v="PRD044"/>
    <x v="113"/>
    <x v="12"/>
    <x v="23"/>
    <s v="FreshMart Ahmedabad Complex"/>
    <x v="1"/>
    <n v="2425092"/>
    <n v="1.8526307455552201E-4"/>
    <s v="EMP0053"/>
    <s v="Kannan Gupta"/>
    <s v="Cashier"/>
    <n v="2"/>
    <n v="229.81"/>
    <n v="15"/>
    <n v="68.94"/>
    <n v="449.28"/>
    <n v="416.44"/>
    <n v="32.840000000000003"/>
    <n v="7.3094729344729353E-2"/>
    <x v="5"/>
    <x v="1"/>
    <x v="1"/>
    <x v="572"/>
    <x v="2"/>
    <s v="Weekend"/>
  </r>
  <r>
    <s v="INV102109"/>
    <x v="20"/>
    <s v="CUST0670"/>
    <s v="Balaji Krishnan"/>
    <x v="2"/>
    <s v="PRD023"/>
    <x v="102"/>
    <x v="0"/>
    <x v="86"/>
    <s v="FreshMart Chennai Junction"/>
    <x v="0"/>
    <n v="544019"/>
    <n v="1.6987090524411832E-3"/>
    <s v="EMP0157"/>
    <s v="Elango Velan"/>
    <s v="Cashier"/>
    <n v="3"/>
    <n v="342.27"/>
    <n v="10"/>
    <n v="102.68"/>
    <n v="924.13"/>
    <n v="798.3"/>
    <n v="125.83"/>
    <n v="0.13616049689978682"/>
    <x v="5"/>
    <x v="1"/>
    <x v="1"/>
    <x v="326"/>
    <x v="2"/>
    <s v="Weekday"/>
  </r>
  <r>
    <s v="INV102113"/>
    <x v="207"/>
    <s v="CUST0335"/>
    <s v="Sathish Iyer"/>
    <x v="2"/>
    <s v="PRD022"/>
    <x v="10"/>
    <x v="0"/>
    <x v="59"/>
    <s v="FreshMart Mysuru Square"/>
    <x v="0"/>
    <n v="4282083"/>
    <n v="2.5045988132411262E-4"/>
    <s v="EMP0174"/>
    <s v="Dhanush Venkataraman"/>
    <s v="Cashier"/>
    <n v="3"/>
    <n v="397.22"/>
    <n v="10"/>
    <n v="119.17"/>
    <n v="1072.49"/>
    <n v="958.11"/>
    <n v="114.38"/>
    <n v="0.10664901304441067"/>
    <x v="5"/>
    <x v="1"/>
    <x v="1"/>
    <x v="694"/>
    <x v="2"/>
    <s v="Weekday"/>
  </r>
  <r>
    <s v="INV102116"/>
    <x v="20"/>
    <s v="CUST0686"/>
    <s v="Hemalatha Balan"/>
    <x v="0"/>
    <s v="PRD029"/>
    <x v="11"/>
    <x v="1"/>
    <x v="75"/>
    <s v="FreshMart Kochi Colony"/>
    <x v="0"/>
    <n v="3928553"/>
    <n v="6.7328097648167151E-4"/>
    <s v="EMP0129"/>
    <s v="Arun Nair"/>
    <s v="Inventory"/>
    <n v="7"/>
    <n v="377.86"/>
    <n v="0"/>
    <n v="0"/>
    <n v="2645.02"/>
    <n v="1828.54"/>
    <n v="816.48"/>
    <n v="0.30868575662943948"/>
    <x v="5"/>
    <x v="1"/>
    <x v="0"/>
    <x v="557"/>
    <x v="0"/>
    <s v="Weekday"/>
  </r>
  <r>
    <s v="INV102118"/>
    <x v="67"/>
    <s v="CUST0414"/>
    <s v="Jaya Pandian"/>
    <x v="1"/>
    <s v="PRD006"/>
    <x v="30"/>
    <x v="9"/>
    <x v="166"/>
    <s v="FreshMart Salem Point"/>
    <x v="0"/>
    <n v="3875742"/>
    <n v="8.8643671327967647E-5"/>
    <s v="EMP0124"/>
    <s v="Vijay Pandian"/>
    <s v="Sales"/>
    <n v="1"/>
    <n v="343.56"/>
    <n v="0"/>
    <n v="0"/>
    <n v="343.56"/>
    <n v="216.32"/>
    <n v="127.24"/>
    <n v="0.37035743392711606"/>
    <x v="5"/>
    <x v="1"/>
    <x v="0"/>
    <x v="621"/>
    <x v="2"/>
    <s v="Weekday"/>
  </r>
  <r>
    <s v="INV102121"/>
    <x v="104"/>
    <s v="CUST0179"/>
    <s v="Chitra Mudaliar"/>
    <x v="0"/>
    <s v="PRD055"/>
    <x v="103"/>
    <x v="5"/>
    <x v="139"/>
    <s v="FreshMart Kochi Square"/>
    <x v="0"/>
    <n v="429599"/>
    <n v="1.8912055195659209E-3"/>
    <s v="EMP0317"/>
    <s v="Umesh Sharma"/>
    <s v="HR"/>
    <n v="6"/>
    <n v="135.41"/>
    <n v="0"/>
    <n v="0"/>
    <n v="812.46"/>
    <n v="574.20000000000005"/>
    <n v="238.26"/>
    <n v="0.29325751421608448"/>
    <x v="5"/>
    <x v="0"/>
    <x v="1"/>
    <x v="463"/>
    <x v="0"/>
    <s v="Weekday"/>
  </r>
  <r>
    <s v="INV102123"/>
    <x v="3"/>
    <s v="CUST0370"/>
    <s v="Jaya Naicker"/>
    <x v="0"/>
    <s v="PRD020"/>
    <x v="80"/>
    <x v="0"/>
    <x v="33"/>
    <s v="FreshMart Mysuru Circle"/>
    <x v="0"/>
    <n v="968457"/>
    <n v="4.3462951891514031E-4"/>
    <s v="EMP0113"/>
    <s v="Radha Rao"/>
    <s v="Inventory"/>
    <n v="4"/>
    <n v="114.38"/>
    <n v="20"/>
    <n v="91.5"/>
    <n v="420.92"/>
    <n v="344.2"/>
    <n v="76.72"/>
    <n v="0.18226741423548418"/>
    <x v="5"/>
    <x v="1"/>
    <x v="1"/>
    <x v="571"/>
    <x v="2"/>
    <s v="Weekend"/>
  </r>
  <r>
    <s v="INV102127"/>
    <x v="178"/>
    <s v="CUST0437"/>
    <s v="Vasanth Krishnan"/>
    <x v="1"/>
    <s v="PRD124"/>
    <x v="22"/>
    <x v="6"/>
    <x v="76"/>
    <s v="FreshMart Delhi Towers"/>
    <x v="2"/>
    <n v="808195"/>
    <n v="8.6726594448122043E-4"/>
    <s v="EMP0309"/>
    <s v="Kannan Kumar"/>
    <s v="Sales"/>
    <n v="5"/>
    <n v="121.9"/>
    <n v="0"/>
    <n v="0"/>
    <n v="700.92"/>
    <n v="544.6"/>
    <n v="156.32"/>
    <n v="0.22302117217371456"/>
    <x v="5"/>
    <x v="1"/>
    <x v="1"/>
    <x v="152"/>
    <x v="0"/>
    <s v="Weekend"/>
  </r>
  <r>
    <s v="INV102134"/>
    <x v="105"/>
    <s v="CUST0624"/>
    <s v="Nithya Reddy"/>
    <x v="2"/>
    <s v="PRD092"/>
    <x v="59"/>
    <x v="8"/>
    <x v="19"/>
    <s v="FreshMart Surat Plaza"/>
    <x v="1"/>
    <n v="494226"/>
    <n v="4.5380048803583784E-4"/>
    <s v="EMP0219"/>
    <s v="Kavya Menon"/>
    <s v="Billing"/>
    <n v="1"/>
    <n v="224.28"/>
    <n v="0"/>
    <n v="0"/>
    <n v="224.28"/>
    <n v="192.39"/>
    <n v="31.89"/>
    <n v="0.14218833600856073"/>
    <x v="5"/>
    <x v="1"/>
    <x v="1"/>
    <x v="115"/>
    <x v="1"/>
    <s v="Weekday"/>
  </r>
  <r>
    <s v="INV102135"/>
    <x v="257"/>
    <s v="CUST0049"/>
    <s v="Lokesh Gupta"/>
    <x v="0"/>
    <s v="PRD121"/>
    <x v="78"/>
    <x v="6"/>
    <x v="29"/>
    <s v="FreshMart Ahmedabad Hub"/>
    <x v="0"/>
    <n v="489039"/>
    <n v="3.3305728173008697E-3"/>
    <s v="EMP0235"/>
    <s v="Mani Chandran"/>
    <s v="Cashier"/>
    <n v="6"/>
    <n v="339.33"/>
    <n v="20"/>
    <n v="407.2"/>
    <n v="1628.78"/>
    <n v="1629.18"/>
    <n v="-0.4"/>
    <n v="-2.4558258328319355E-4"/>
    <x v="5"/>
    <x v="1"/>
    <x v="2"/>
    <x v="482"/>
    <x v="0"/>
    <s v="Weekday"/>
  </r>
  <r>
    <s v="INV102138"/>
    <x v="80"/>
    <s v="CUST0286"/>
    <s v="Senthil Devi"/>
    <x v="1"/>
    <s v="PRD118"/>
    <x v="117"/>
    <x v="6"/>
    <x v="28"/>
    <s v="FreshMart Bengaluru Square"/>
    <x v="0"/>
    <n v="2183318"/>
    <n v="2.335069834078224E-4"/>
    <s v="EMP0312"/>
    <s v="Vasanthi Chettiar"/>
    <s v="Sales"/>
    <n v="3"/>
    <n v="155.55000000000001"/>
    <n v="5"/>
    <n v="23.33"/>
    <n v="509.82"/>
    <n v="412.92"/>
    <n v="96.9"/>
    <n v="0.1900670824997058"/>
    <x v="5"/>
    <x v="1"/>
    <x v="1"/>
    <x v="350"/>
    <x v="1"/>
    <s v="Weekend"/>
  </r>
  <r>
    <s v="INV102145"/>
    <x v="280"/>
    <s v="CUST0554"/>
    <s v="Nirmala Chandran"/>
    <x v="1"/>
    <s v="PRD063"/>
    <x v="71"/>
    <x v="11"/>
    <x v="171"/>
    <s v="FreshMart Ahmedabad Square"/>
    <x v="1"/>
    <n v="4200752"/>
    <n v="5.2726273771934169E-5"/>
    <s v="EMP0091"/>
    <s v="Hema Nathan"/>
    <s v="Sales"/>
    <n v="3"/>
    <n v="73.83"/>
    <n v="0"/>
    <n v="0"/>
    <n v="221.49"/>
    <n v="162.96"/>
    <n v="58.53"/>
    <n v="0.26425572260598673"/>
    <x v="5"/>
    <x v="1"/>
    <x v="0"/>
    <x v="324"/>
    <x v="2"/>
    <s v="Weekday"/>
  </r>
  <r>
    <s v="INV102150"/>
    <x v="39"/>
    <s v="CUST0403"/>
    <s v="Om Iyer"/>
    <x v="1"/>
    <s v="PRD010"/>
    <x v="127"/>
    <x v="9"/>
    <x v="104"/>
    <s v="FreshMart Salem Complex"/>
    <x v="0"/>
    <n v="4677332"/>
    <n v="7.4052900243130057E-5"/>
    <s v="EMP0247"/>
    <s v="Sudha Balan"/>
    <s v="Sales"/>
    <n v="2"/>
    <n v="182.3"/>
    <n v="5"/>
    <n v="18.23"/>
    <n v="346.37"/>
    <n v="215.2"/>
    <n v="131.16999999999999"/>
    <n v="0.37869907901954553"/>
    <x v="5"/>
    <x v="1"/>
    <x v="2"/>
    <x v="481"/>
    <x v="1"/>
    <s v="Weekday"/>
  </r>
  <r>
    <s v="INV102156"/>
    <x v="59"/>
    <s v="CUST0055"/>
    <s v="Vasanth Mudaliar"/>
    <x v="1"/>
    <s v="PRD068"/>
    <x v="83"/>
    <x v="11"/>
    <x v="8"/>
    <s v="FreshMart Kochi Plaza"/>
    <x v="0"/>
    <n v="2481146"/>
    <n v="3.2287096365953477E-4"/>
    <s v="EMP0082"/>
    <s v="Nirmala Krishnan"/>
    <s v="Store Manager"/>
    <n v="3"/>
    <n v="232.2"/>
    <n v="0"/>
    <n v="0"/>
    <n v="801.09"/>
    <n v="482.94"/>
    <n v="318.14999999999998"/>
    <n v="0.39714638804628688"/>
    <x v="5"/>
    <x v="1"/>
    <x v="1"/>
    <x v="661"/>
    <x v="0"/>
    <s v="Weekend"/>
  </r>
  <r>
    <s v="INV102159"/>
    <x v="240"/>
    <s v="CUST0379"/>
    <s v="Aishwarya Pandian"/>
    <x v="1"/>
    <s v="PRD132"/>
    <x v="58"/>
    <x v="7"/>
    <x v="31"/>
    <s v="FreshMart Nagpur Junction"/>
    <x v="1"/>
    <n v="1048283"/>
    <n v="1.0067319607396093E-3"/>
    <s v="EMP0098"/>
    <s v="Dhanya Balan"/>
    <s v="Inventory"/>
    <n v="3"/>
    <n v="351.78"/>
    <n v="0"/>
    <n v="0"/>
    <n v="1055.3399999999999"/>
    <n v="761.49"/>
    <n v="293.85000000000002"/>
    <n v="0.27844107112399802"/>
    <x v="5"/>
    <x v="1"/>
    <x v="1"/>
    <x v="734"/>
    <x v="2"/>
    <s v="Weekday"/>
  </r>
  <r>
    <s v="INV102160"/>
    <x v="291"/>
    <s v="CUST0093"/>
    <s v="Prakash Menon"/>
    <x v="1"/>
    <s v="PRD065"/>
    <x v="125"/>
    <x v="11"/>
    <x v="68"/>
    <s v="FreshMart Kochi Bypass"/>
    <x v="0"/>
    <n v="4616552"/>
    <n v="6.0092467278609666E-5"/>
    <s v="EMP0244"/>
    <s v="Udhay Chettiar"/>
    <s v="Cashier"/>
    <n v="1"/>
    <n v="277.42"/>
    <n v="0"/>
    <n v="0"/>
    <n v="277.42"/>
    <n v="199.16"/>
    <n v="78.260000000000005"/>
    <n v="0.28209934395501407"/>
    <x v="5"/>
    <x v="1"/>
    <x v="1"/>
    <x v="244"/>
    <x v="2"/>
    <s v="Weekday"/>
  </r>
  <r>
    <s v="INV102166"/>
    <x v="288"/>
    <s v="CUST0024"/>
    <s v="Devi Balan"/>
    <x v="1"/>
    <s v="PRD039"/>
    <x v="119"/>
    <x v="12"/>
    <x v="70"/>
    <s v="FreshMart Hyderabad Main Road"/>
    <x v="0"/>
    <n v="970105"/>
    <n v="1.2146829466913374E-3"/>
    <s v="EMP0308"/>
    <s v="Thenmozhi Selvam"/>
    <s v="Cashier"/>
    <n v="3"/>
    <n v="392.79"/>
    <n v="0"/>
    <n v="0"/>
    <n v="1178.3699999999999"/>
    <n v="1044.99"/>
    <n v="133.38"/>
    <n v="0.11319025433437715"/>
    <x v="5"/>
    <x v="1"/>
    <x v="1"/>
    <x v="141"/>
    <x v="2"/>
    <s v="Weekday"/>
  </r>
  <r>
    <s v="INV102169"/>
    <x v="227"/>
    <s v="CUST0552"/>
    <s v="Poornima Sharma"/>
    <x v="2"/>
    <s v="PRD109"/>
    <x v="93"/>
    <x v="3"/>
    <x v="86"/>
    <s v="FreshMart Chennai Junction"/>
    <x v="0"/>
    <n v="544019"/>
    <n v="2.4682961440684978E-4"/>
    <s v="EMP0157"/>
    <s v="Elango Velan"/>
    <s v="Cashier"/>
    <n v="1"/>
    <n v="157.97999999999999"/>
    <n v="15"/>
    <n v="23.7"/>
    <n v="134.28"/>
    <n v="137.94999999999999"/>
    <n v="-3.67"/>
    <n v="-2.7330950253202264E-2"/>
    <x v="5"/>
    <x v="1"/>
    <x v="0"/>
    <x v="590"/>
    <x v="2"/>
    <s v="Weekday"/>
  </r>
  <r>
    <s v="INV102174"/>
    <x v="96"/>
    <s v="CUST0159"/>
    <s v="Usha Naicker"/>
    <x v="1"/>
    <s v="PRD025"/>
    <x v="1"/>
    <x v="1"/>
    <x v="15"/>
    <s v="FreshMart Tiruppur Complex"/>
    <x v="0"/>
    <n v="4327607"/>
    <n v="2.1268567131904536E-4"/>
    <s v="EMP0284"/>
    <s v="Naveen Venkataraman"/>
    <s v="Sales"/>
    <n v="3"/>
    <n v="383.51"/>
    <n v="20"/>
    <n v="230.11"/>
    <n v="920.42"/>
    <n v="857.7"/>
    <n v="62.72"/>
    <n v="6.8142804371917165E-2"/>
    <x v="5"/>
    <x v="0"/>
    <x v="2"/>
    <x v="334"/>
    <x v="0"/>
    <s v="Weekday"/>
  </r>
  <r>
    <s v="INV102181"/>
    <x v="136"/>
    <s v="CUST0679"/>
    <s v="Thiru Prabhu"/>
    <x v="1"/>
    <s v="PRD109"/>
    <x v="93"/>
    <x v="3"/>
    <x v="41"/>
    <s v="FreshMart Mysuru Crossing"/>
    <x v="0"/>
    <n v="2319174"/>
    <n v="1.6348493041056859E-4"/>
    <s v="EMP0253"/>
    <s v="Vasanthi Naicker"/>
    <s v="HR"/>
    <n v="3"/>
    <n v="157.97999999999999"/>
    <n v="20"/>
    <n v="94.79"/>
    <n v="379.15"/>
    <n v="413.85"/>
    <n v="-34.700000000000003"/>
    <n v="-9.1520506395885548E-2"/>
    <x v="5"/>
    <x v="1"/>
    <x v="1"/>
    <x v="219"/>
    <x v="1"/>
    <s v="Weekday"/>
  </r>
  <r>
    <s v="INV102184"/>
    <x v="265"/>
    <s v="CUST0383"/>
    <s v="Charulatha Naidu"/>
    <x v="1"/>
    <s v="PRD033"/>
    <x v="13"/>
    <x v="1"/>
    <x v="22"/>
    <s v="FreshMart Erode Square"/>
    <x v="2"/>
    <n v="2220333"/>
    <n v="1.9584449719929397E-4"/>
    <s v="EMP0140"/>
    <s v="Kavya Sharma"/>
    <s v="Sales"/>
    <n v="2"/>
    <n v="217.42"/>
    <n v="0"/>
    <n v="0"/>
    <n v="434.84"/>
    <n v="354.06"/>
    <n v="80.78"/>
    <n v="0.18576947842884742"/>
    <x v="5"/>
    <x v="1"/>
    <x v="1"/>
    <x v="76"/>
    <x v="2"/>
    <s v="Weekday"/>
  </r>
  <r>
    <s v="INV102190"/>
    <x v="62"/>
    <s v="CUST0306"/>
    <s v="Thiru Achari"/>
    <x v="1"/>
    <s v="PRD046"/>
    <x v="87"/>
    <x v="12"/>
    <x v="138"/>
    <s v="FreshMart Kochi Gardens"/>
    <x v="0"/>
    <n v="433204"/>
    <n v="1.5147597898449691E-4"/>
    <s v="EMP0030"/>
    <s v="Hariharan Rao"/>
    <s v="Cashier"/>
    <n v="1"/>
    <n v="57.06"/>
    <n v="0"/>
    <n v="0"/>
    <n v="65.62"/>
    <n v="48.43"/>
    <n v="17.190000000000001"/>
    <n v="0.26196281621456874"/>
    <x v="5"/>
    <x v="1"/>
    <x v="1"/>
    <x v="663"/>
    <x v="2"/>
    <s v="Weekend"/>
  </r>
  <r>
    <s v="INV102202"/>
    <x v="268"/>
    <s v="CUST0085"/>
    <s v="Sundar Prabhu"/>
    <x v="2"/>
    <s v="PRD064"/>
    <x v="53"/>
    <x v="11"/>
    <x v="80"/>
    <s v="FreshMart Pune Junction"/>
    <x v="1"/>
    <n v="542771"/>
    <n v="7.7728913298610273E-4"/>
    <s v="EMP0319"/>
    <s v="Harini Kumar"/>
    <s v="Cashier"/>
    <n v="1"/>
    <n v="386.17"/>
    <n v="5"/>
    <n v="19.309999999999999"/>
    <n v="421.89"/>
    <n v="275.67"/>
    <n v="146.22"/>
    <n v="0.34658323259617435"/>
    <x v="5"/>
    <x v="1"/>
    <x v="2"/>
    <x v="121"/>
    <x v="1"/>
    <s v="Weekend"/>
  </r>
  <r>
    <s v="INV102211"/>
    <x v="315"/>
    <s v="CUST0485"/>
    <s v="Dhanush Venkataraman"/>
    <x v="0"/>
    <s v="PRD018"/>
    <x v="0"/>
    <x v="0"/>
    <x v="114"/>
    <s v="FreshMart Bengaluru Junction"/>
    <x v="0"/>
    <n v="4116030"/>
    <n v="3.9788825640240717E-4"/>
    <s v="EMP0163"/>
    <s v="Revathi Raj"/>
    <s v="Cashier"/>
    <n v="7"/>
    <n v="233.96"/>
    <n v="0"/>
    <n v="0"/>
    <n v="1637.72"/>
    <n v="1338.4"/>
    <n v="299.32"/>
    <n v="0.18276628483501453"/>
    <x v="5"/>
    <x v="1"/>
    <x v="1"/>
    <x v="316"/>
    <x v="1"/>
    <s v="Weekday"/>
  </r>
  <r>
    <s v="INV102222"/>
    <x v="255"/>
    <s v="CUST0543"/>
    <s v="Gopal Menon"/>
    <x v="0"/>
    <s v="PRD125"/>
    <x v="31"/>
    <x v="6"/>
    <x v="30"/>
    <s v="FreshMart Mumbai Square"/>
    <x v="1"/>
    <n v="480418"/>
    <n v="2.0428876520030476E-3"/>
    <s v="EMP0171"/>
    <s v="Ashok Nair"/>
    <s v="Cashier"/>
    <n v="4"/>
    <n v="245.36"/>
    <n v="0"/>
    <n v="0"/>
    <n v="981.44"/>
    <n v="781.76"/>
    <n v="199.68"/>
    <n v="0.20345614607107923"/>
    <x v="5"/>
    <x v="1"/>
    <x v="0"/>
    <x v="290"/>
    <x v="2"/>
    <s v="Weekday"/>
  </r>
  <r>
    <s v="INV102223"/>
    <x v="23"/>
    <s v="CUST0110"/>
    <s v="Pandi Chandran"/>
    <x v="0"/>
    <s v="PRD100"/>
    <x v="142"/>
    <x v="4"/>
    <x v="143"/>
    <s v="FreshMart Madurai Junction"/>
    <x v="0"/>
    <n v="539795"/>
    <n v="2.4961142656008302E-3"/>
    <s v="EMP0204"/>
    <s v="Ramesh Murugan"/>
    <s v="Inventory"/>
    <n v="4"/>
    <n v="292.91000000000003"/>
    <n v="0"/>
    <n v="0"/>
    <n v="1347.39"/>
    <n v="951.56"/>
    <n v="395.83"/>
    <n v="0.29377537312878971"/>
    <x v="5"/>
    <x v="1"/>
    <x v="1"/>
    <x v="496"/>
    <x v="3"/>
    <s v="Weekend"/>
  </r>
  <r>
    <s v="INV102234"/>
    <x v="146"/>
    <s v="CUST0535"/>
    <s v="Sundar Venkataraman"/>
    <x v="2"/>
    <s v="PRD075"/>
    <x v="72"/>
    <x v="2"/>
    <x v="93"/>
    <s v="FreshMart Coimbatore Colony"/>
    <x v="1"/>
    <n v="516958"/>
    <n v="5.952707956932672E-4"/>
    <s v="EMP0061"/>
    <s v="Poornima Devi"/>
    <s v="Billing"/>
    <n v="1"/>
    <n v="297.32"/>
    <n v="10"/>
    <n v="29.73"/>
    <n v="307.73"/>
    <n v="225.28"/>
    <n v="82.45"/>
    <n v="0.26792967861436973"/>
    <x v="5"/>
    <x v="1"/>
    <x v="2"/>
    <x v="555"/>
    <x v="1"/>
    <s v="Weekend"/>
  </r>
  <r>
    <s v="INV102241"/>
    <x v="19"/>
    <s v="CUST0588"/>
    <s v="Arun Menon"/>
    <x v="2"/>
    <s v="PRD012"/>
    <x v="61"/>
    <x v="9"/>
    <x v="158"/>
    <s v="FreshMart Pune Heights"/>
    <x v="1"/>
    <n v="4088351"/>
    <n v="5.1773441174693651E-4"/>
    <s v="EMP0339"/>
    <s v="Hariharan Mudaliar"/>
    <s v="Cashier"/>
    <n v="4"/>
    <n v="541.35"/>
    <n v="15"/>
    <n v="324.81"/>
    <n v="2116.6799999999998"/>
    <n v="1345.6"/>
    <n v="771.08"/>
    <n v="0.36428746905531306"/>
    <x v="5"/>
    <x v="1"/>
    <x v="2"/>
    <x v="588"/>
    <x v="2"/>
    <s v="Weekend"/>
  </r>
  <r>
    <s v="INV102251"/>
    <x v="332"/>
    <s v="CUST0223"/>
    <s v="Gopal Velan"/>
    <x v="0"/>
    <s v="PRD072"/>
    <x v="23"/>
    <x v="2"/>
    <x v="85"/>
    <s v="FreshMart Mysuru Market"/>
    <x v="0"/>
    <n v="577743"/>
    <n v="4.0355659869526763E-3"/>
    <s v="EMP0283"/>
    <s v="Suresh Pandian"/>
    <s v="Sales"/>
    <n v="8"/>
    <n v="342.87"/>
    <n v="15"/>
    <n v="411.44"/>
    <n v="2331.52"/>
    <n v="2110.8000000000002"/>
    <n v="220.72"/>
    <n v="9.4667856162503436E-2"/>
    <x v="5"/>
    <x v="1"/>
    <x v="2"/>
    <x v="542"/>
    <x v="1"/>
    <s v="Weekday"/>
  </r>
  <r>
    <s v="INV102253"/>
    <x v="136"/>
    <s v="CUST0700"/>
    <s v="Radha Naicker"/>
    <x v="1"/>
    <s v="PRD075"/>
    <x v="72"/>
    <x v="2"/>
    <x v="6"/>
    <s v="FreshMart Surat Junction"/>
    <x v="1"/>
    <n v="2138213"/>
    <n v="4.1715207979747576E-4"/>
    <s v="EMP0021"/>
    <s v="Tamil Nathan"/>
    <s v="Inventory"/>
    <n v="3"/>
    <n v="297.32"/>
    <n v="0"/>
    <n v="0"/>
    <n v="891.96"/>
    <n v="675.84"/>
    <n v="216.12"/>
    <n v="0.24229786089062288"/>
    <x v="5"/>
    <x v="0"/>
    <x v="1"/>
    <x v="516"/>
    <x v="3"/>
    <s v="Weekday"/>
  </r>
  <r>
    <s v="INV102255"/>
    <x v="273"/>
    <s v="CUST0567"/>
    <s v="Bharath Balan"/>
    <x v="0"/>
    <s v="PRD030"/>
    <x v="9"/>
    <x v="1"/>
    <x v="59"/>
    <s v="FreshMart Mysuru Square"/>
    <x v="0"/>
    <n v="4282083"/>
    <n v="2.0644158462131631E-4"/>
    <s v="EMP0104"/>
    <s v="Pandi Nair"/>
    <s v="Inventory"/>
    <n v="5"/>
    <n v="176.8"/>
    <n v="0"/>
    <n v="0"/>
    <n v="884"/>
    <n v="710"/>
    <n v="174"/>
    <n v="0.19683257918552036"/>
    <x v="5"/>
    <x v="1"/>
    <x v="1"/>
    <x v="735"/>
    <x v="2"/>
    <s v="Weekday"/>
  </r>
  <r>
    <s v="INV102256"/>
    <x v="83"/>
    <s v="CUST0173"/>
    <s v="Thenmozhi Balan"/>
    <x v="1"/>
    <s v="PRD144"/>
    <x v="108"/>
    <x v="10"/>
    <x v="103"/>
    <s v="FreshMart Jaipur Colony"/>
    <x v="2"/>
    <n v="2471169"/>
    <n v="2.2544390934007346E-4"/>
    <s v="EMP0264"/>
    <s v="Bhavani Iyer"/>
    <s v="Sales"/>
    <n v="2"/>
    <n v="242.22"/>
    <n v="0"/>
    <n v="0"/>
    <n v="557.11"/>
    <n v="372.08"/>
    <n v="185.03"/>
    <n v="0.33212471504729768"/>
    <x v="5"/>
    <x v="1"/>
    <x v="1"/>
    <x v="451"/>
    <x v="2"/>
    <s v="Weekend"/>
  </r>
  <r>
    <s v="INV102261"/>
    <x v="134"/>
    <s v="CUST0369"/>
    <s v="Bharath Gupta"/>
    <x v="2"/>
    <s v="PRD057"/>
    <x v="5"/>
    <x v="5"/>
    <x v="33"/>
    <s v="FreshMart Mysuru Circle"/>
    <x v="0"/>
    <n v="968457"/>
    <n v="5.2535115136758781E-4"/>
    <s v="EMP0183"/>
    <s v="Kamala Murugan"/>
    <s v="Cashier"/>
    <n v="2"/>
    <n v="317.99"/>
    <n v="20"/>
    <n v="127.2"/>
    <n v="508.78"/>
    <n v="470.1"/>
    <n v="38.68"/>
    <n v="7.6025000982743035E-2"/>
    <x v="5"/>
    <x v="1"/>
    <x v="0"/>
    <x v="118"/>
    <x v="2"/>
    <s v="Weekday"/>
  </r>
  <r>
    <s v="INV102273"/>
    <x v="181"/>
    <s v="CUST0610"/>
    <s v="Gokul Chettiar"/>
    <x v="0"/>
    <s v="PRD133"/>
    <x v="14"/>
    <x v="7"/>
    <x v="101"/>
    <s v="FreshMart Kochi Main Road"/>
    <x v="0"/>
    <n v="1018249"/>
    <n v="7.0123319541683809E-4"/>
    <s v="EMP0155"/>
    <s v="Vijay Chandran"/>
    <s v="Cashier"/>
    <n v="7"/>
    <n v="88.7"/>
    <n v="0"/>
    <n v="0"/>
    <n v="714.03"/>
    <n v="435.75"/>
    <n v="278.27999999999997"/>
    <n v="0.38973152388555099"/>
    <x v="5"/>
    <x v="1"/>
    <x v="2"/>
    <x v="736"/>
    <x v="2"/>
    <s v="Weekend"/>
  </r>
  <r>
    <s v="INV100425"/>
    <x v="177"/>
    <s v="CUST0089"/>
    <s v="Dhanush Chettiar"/>
    <x v="2"/>
    <s v="PRD020"/>
    <x v="80"/>
    <x v="0"/>
    <x v="141"/>
    <s v="FreshMart Chandigarh Hub"/>
    <x v="2"/>
    <n v="4533328"/>
    <n v="9.1259666187842563E-5"/>
    <s v="EMP0343"/>
    <s v="Kishore Velan"/>
    <s v="Inventory"/>
    <n v="4"/>
    <n v="99.93"/>
    <n v="10"/>
    <n v="39.97"/>
    <n v="413.71"/>
    <n v="344.2"/>
    <n v="69.510000000000005"/>
    <n v="0.1680162432621885"/>
    <x v="5"/>
    <x v="1"/>
    <x v="1"/>
    <x v="268"/>
    <x v="1"/>
    <s v="Weekend"/>
  </r>
  <r>
    <s v="INV102282"/>
    <x v="243"/>
    <s v="CUST0146"/>
    <s v="Dhanya Chandran"/>
    <x v="1"/>
    <s v="PRD128"/>
    <x v="105"/>
    <x v="7"/>
    <x v="86"/>
    <s v="FreshMart Chennai Junction"/>
    <x v="0"/>
    <n v="544019"/>
    <n v="1.6749415002049561E-3"/>
    <s v="EMP0157"/>
    <s v="Elango Velan"/>
    <s v="Cashier"/>
    <n v="4"/>
    <n v="253.11"/>
    <n v="10"/>
    <n v="101.24"/>
    <n v="911.2"/>
    <n v="762.96"/>
    <n v="148.24"/>
    <n v="0.16268656716417912"/>
    <x v="5"/>
    <x v="1"/>
    <x v="1"/>
    <x v="209"/>
    <x v="0"/>
    <s v="Weekday"/>
  </r>
  <r>
    <s v="INV102283"/>
    <x v="153"/>
    <s v="CUST0436"/>
    <s v="Hari Pillai"/>
    <x v="0"/>
    <s v="PRD053"/>
    <x v="50"/>
    <x v="5"/>
    <x v="157"/>
    <s v="FreshMart Madurai Point"/>
    <x v="0"/>
    <n v="2213986"/>
    <n v="5.5073518983408205E-4"/>
    <s v="EMP0225"/>
    <s v="Banu Achari"/>
    <s v="Sales"/>
    <n v="4"/>
    <n v="265.07"/>
    <n v="0"/>
    <n v="0"/>
    <n v="1219.32"/>
    <n v="778.56"/>
    <n v="440.76"/>
    <n v="0.36148016927467769"/>
    <x v="5"/>
    <x v="1"/>
    <x v="1"/>
    <x v="455"/>
    <x v="2"/>
    <s v="Weekend"/>
  </r>
  <r>
    <s v="INV102287"/>
    <x v="18"/>
    <s v="CUST0056"/>
    <s v="Nithya Prabhu"/>
    <x v="1"/>
    <s v="PRD086"/>
    <x v="70"/>
    <x v="8"/>
    <x v="129"/>
    <s v="FreshMart Kanpur Colony"/>
    <x v="2"/>
    <n v="4727024"/>
    <n v="3.1829117008925698E-4"/>
    <s v="EMP0047"/>
    <s v="Sundar Gounder"/>
    <s v="Store Manager"/>
    <n v="4"/>
    <n v="327.08"/>
    <n v="0"/>
    <n v="0"/>
    <n v="1504.57"/>
    <n v="1098.44"/>
    <n v="406.13"/>
    <n v="0.26993094372478516"/>
    <x v="5"/>
    <x v="1"/>
    <x v="1"/>
    <x v="206"/>
    <x v="3"/>
    <s v="Weekend"/>
  </r>
  <r>
    <s v="INV102290"/>
    <x v="212"/>
    <s v="CUST0674"/>
    <s v="Venkat Raj"/>
    <x v="1"/>
    <s v="PRD076"/>
    <x v="144"/>
    <x v="2"/>
    <x v="65"/>
    <s v="FreshMart Tiruppur Enclave"/>
    <x v="0"/>
    <n v="578838"/>
    <n v="5.8100884876252082E-4"/>
    <s v="EMP0133"/>
    <s v="Deepak Naicker"/>
    <s v="Sales"/>
    <n v="1"/>
    <n v="395.66"/>
    <n v="15"/>
    <n v="59.35"/>
    <n v="336.31"/>
    <n v="320.19"/>
    <n v="16.12"/>
    <n v="4.793196752995748E-2"/>
    <x v="5"/>
    <x v="1"/>
    <x v="1"/>
    <x v="286"/>
    <x v="0"/>
    <s v="Weekday"/>
  </r>
  <r>
    <s v="INV102292"/>
    <x v="171"/>
    <s v="CUST0315"/>
    <s v="Aishwarya Varma"/>
    <x v="1"/>
    <s v="PRD117"/>
    <x v="82"/>
    <x v="6"/>
    <x v="37"/>
    <s v="FreshMart Hyderabad Enclave"/>
    <x v="0"/>
    <n v="1910418"/>
    <n v="1.5343762464549643E-4"/>
    <s v="EMP0108"/>
    <s v="Padma Menon"/>
    <s v="Cashier"/>
    <n v="1"/>
    <n v="268.32"/>
    <n v="5"/>
    <n v="13.42"/>
    <n v="293.13"/>
    <n v="241.44"/>
    <n v="51.69"/>
    <n v="0.17633814348582541"/>
    <x v="5"/>
    <x v="1"/>
    <x v="1"/>
    <x v="76"/>
    <x v="2"/>
    <s v="Weekend"/>
  </r>
  <r>
    <s v="INV102293"/>
    <x v="23"/>
    <s v="CUST0551"/>
    <s v="Jagan Pandian"/>
    <x v="0"/>
    <s v="PRD022"/>
    <x v="10"/>
    <x v="0"/>
    <x v="17"/>
    <s v="FreshMart Coimbatore Heights"/>
    <x v="0"/>
    <n v="5159296"/>
    <n v="8.0803466209343293E-4"/>
    <s v="EMP0143"/>
    <s v="Chitra Prabhu"/>
    <s v="Sales"/>
    <n v="8"/>
    <n v="453.14"/>
    <n v="0"/>
    <n v="0"/>
    <n v="4168.8900000000003"/>
    <n v="2554.96"/>
    <n v="1613.93"/>
    <n v="0.38713662389748826"/>
    <x v="5"/>
    <x v="1"/>
    <x v="1"/>
    <x v="211"/>
    <x v="2"/>
    <s v="Weekend"/>
  </r>
  <r>
    <s v="INV102294"/>
    <x v="13"/>
    <s v="CUST0156"/>
    <s v="Tara Chettiar"/>
    <x v="0"/>
    <s v="PRD103"/>
    <x v="33"/>
    <x v="4"/>
    <x v="84"/>
    <s v="FreshMart Chennai Central"/>
    <x v="0"/>
    <n v="471467"/>
    <n v="2.2759387189347294E-3"/>
    <s v="EMP0150"/>
    <s v="Dhanya Iyer"/>
    <s v="Operations"/>
    <n v="3"/>
    <n v="365.91"/>
    <n v="15"/>
    <n v="164.66"/>
    <n v="1073.03"/>
    <n v="910.23"/>
    <n v="162.80000000000001"/>
    <n v="0.15171989599545216"/>
    <x v="5"/>
    <x v="1"/>
    <x v="2"/>
    <x v="86"/>
    <x v="0"/>
    <s v="Weekend"/>
  </r>
  <r>
    <s v="INV102299"/>
    <x v="259"/>
    <s v="CUST0573"/>
    <s v="Padma Varma"/>
    <x v="2"/>
    <s v="PRD125"/>
    <x v="31"/>
    <x v="6"/>
    <x v="21"/>
    <s v="FreshMart Coimbatore Main Road"/>
    <x v="0"/>
    <n v="456496"/>
    <n v="2.0376958396130527E-3"/>
    <s v="EMP0304"/>
    <s v="Deepa Menon"/>
    <s v="Billing"/>
    <n v="4"/>
    <n v="232.55"/>
    <n v="0"/>
    <n v="0"/>
    <n v="930.2"/>
    <n v="781.76"/>
    <n v="148.44"/>
    <n v="0.15957858525048377"/>
    <x v="5"/>
    <x v="1"/>
    <x v="1"/>
    <x v="564"/>
    <x v="2"/>
    <s v="Weekday"/>
  </r>
  <r>
    <s v="INV102300"/>
    <x v="50"/>
    <s v="CUST0307"/>
    <s v="Ashok Nathan"/>
    <x v="2"/>
    <s v="PRD032"/>
    <x v="42"/>
    <x v="1"/>
    <x v="13"/>
    <s v="FreshMart Madurai Crossing"/>
    <x v="0"/>
    <n v="1921769"/>
    <n v="1.4355003124725188E-4"/>
    <s v="EMP0261"/>
    <s v="Hari Murugan"/>
    <s v="Sales"/>
    <n v="2"/>
    <n v="141.11000000000001"/>
    <n v="15"/>
    <n v="42.33"/>
    <n v="275.87"/>
    <n v="231.82"/>
    <n v="44.05"/>
    <n v="0.15967665929604521"/>
    <x v="5"/>
    <x v="1"/>
    <x v="1"/>
    <x v="305"/>
    <x v="2"/>
    <s v="Weekend"/>
  </r>
  <r>
    <s v="INV102302"/>
    <x v="208"/>
    <s v="CUST0045"/>
    <s v="Thenmozhi Pandian"/>
    <x v="0"/>
    <s v="PRD028"/>
    <x v="48"/>
    <x v="1"/>
    <x v="16"/>
    <s v="FreshMart Salem Hub"/>
    <x v="0"/>
    <n v="846057"/>
    <n v="3.3133110416910445E-3"/>
    <s v="EMP0105"/>
    <s v="Nagarajan Mudaliar"/>
    <s v="Cashier"/>
    <n v="6"/>
    <n v="427.65"/>
    <n v="5"/>
    <n v="128.29"/>
    <n v="2803.25"/>
    <n v="1859.88"/>
    <n v="943.37"/>
    <n v="0.33652724516186572"/>
    <x v="5"/>
    <x v="1"/>
    <x v="2"/>
    <x v="298"/>
    <x v="0"/>
    <s v="Weekend"/>
  </r>
  <r>
    <s v="INV102307"/>
    <x v="192"/>
    <s v="CUST0658"/>
    <s v="Udhay Subramaniam"/>
    <x v="0"/>
    <s v="Missing Product Id"/>
    <x v="124"/>
    <x v="1"/>
    <x v="79"/>
    <s v="FreshMart Mysuru Arcade"/>
    <x v="0"/>
    <n v="1009286"/>
    <n v="3.0471045868069109E-3"/>
    <s v="EMP0154"/>
    <s v="Dinesh Varma"/>
    <s v="Store Manager"/>
    <n v="6"/>
    <n v="445.71"/>
    <n v="0"/>
    <n v="0"/>
    <n v="3075.4"/>
    <n v="1853.64"/>
    <n v="1221.76"/>
    <n v="0.39726864798075046"/>
    <x v="5"/>
    <x v="1"/>
    <x v="1"/>
    <x v="181"/>
    <x v="0"/>
    <s v="Weekend"/>
  </r>
  <r>
    <s v="INV102309"/>
    <x v="212"/>
    <s v="CUST0293"/>
    <s v="Suresh Chandran"/>
    <x v="0"/>
    <s v="PRD006"/>
    <x v="30"/>
    <x v="9"/>
    <x v="79"/>
    <s v="FreshMart Mysuru Arcade"/>
    <x v="0"/>
    <n v="1009286"/>
    <n v="1.4077872872505909E-3"/>
    <s v="EMP0121"/>
    <s v="Nithya Selvam"/>
    <s v="Cashier"/>
    <n v="4"/>
    <n v="373.91"/>
    <n v="5"/>
    <n v="74.78"/>
    <n v="1420.86"/>
    <n v="865.28"/>
    <n v="555.58000000000004"/>
    <n v="0.39101670819081408"/>
    <x v="5"/>
    <x v="0"/>
    <x v="1"/>
    <x v="336"/>
    <x v="2"/>
    <s v="Weekday"/>
  </r>
  <r>
    <s v="INV102310"/>
    <x v="44"/>
    <s v="CUST0465"/>
    <s v="Madhavan Iyer"/>
    <x v="1"/>
    <s v="PRD094"/>
    <x v="109"/>
    <x v="4"/>
    <x v="16"/>
    <s v="FreshMart Salem Hub"/>
    <x v="0"/>
    <n v="846057"/>
    <n v="1.2179439446751224E-3"/>
    <s v="EMP0105"/>
    <s v="Nagarajan Mudaliar"/>
    <s v="Cashier"/>
    <n v="3"/>
    <n v="298.68"/>
    <n v="0"/>
    <n v="0"/>
    <n v="1030.45"/>
    <n v="752.07"/>
    <n v="278.38"/>
    <n v="0.27015381629385221"/>
    <x v="5"/>
    <x v="1"/>
    <x v="1"/>
    <x v="75"/>
    <x v="2"/>
    <s v="Weekend"/>
  </r>
  <r>
    <s v="INV102321"/>
    <x v="354"/>
    <s v="CUST0671"/>
    <s v="Nagarajan Raj"/>
    <x v="0"/>
    <s v="PRD048"/>
    <x v="104"/>
    <x v="5"/>
    <x v="24"/>
    <s v="FreshMart Bengaluru Market"/>
    <x v="0"/>
    <n v="4760462"/>
    <n v="1.8139205816578306E-4"/>
    <s v="EMP0133"/>
    <s v="Deepak Naicker"/>
    <s v="Sales"/>
    <n v="6"/>
    <n v="159.91"/>
    <n v="10"/>
    <n v="95.95"/>
    <n v="863.51"/>
    <n v="655.26"/>
    <n v="208.25"/>
    <n v="0.24116686546768423"/>
    <x v="5"/>
    <x v="1"/>
    <x v="1"/>
    <x v="419"/>
    <x v="0"/>
    <s v="Weekday"/>
  </r>
  <r>
    <s v="INV102324"/>
    <x v="208"/>
    <s v="CUST0439"/>
    <s v="Vijay Velan"/>
    <x v="1"/>
    <s v="PRD023"/>
    <x v="102"/>
    <x v="0"/>
    <x v="112"/>
    <s v="FreshMart Kochi Extension"/>
    <x v="0"/>
    <n v="5240750"/>
    <n v="2.8540189858321805E-4"/>
    <s v="EMP0334"/>
    <s v="Elango Raj"/>
    <s v="Sales"/>
    <n v="4"/>
    <n v="342.27"/>
    <n v="5"/>
    <n v="68.45"/>
    <n v="1495.72"/>
    <n v="1064.4000000000001"/>
    <n v="431.32"/>
    <n v="0.28836948091888853"/>
    <x v="5"/>
    <x v="1"/>
    <x v="1"/>
    <x v="273"/>
    <x v="0"/>
    <s v="Weekend"/>
  </r>
  <r>
    <s v="INV102325"/>
    <x v="124"/>
    <s v="CUST0400"/>
    <s v="Meena Prabhu"/>
    <x v="2"/>
    <s v="PRD049"/>
    <x v="126"/>
    <x v="5"/>
    <x v="139"/>
    <s v="FreshMart Kochi Square"/>
    <x v="0"/>
    <n v="429599"/>
    <n v="3.8993573076287424E-3"/>
    <s v="EMP0317"/>
    <s v="Umesh Sharma"/>
    <s v="HR"/>
    <n v="4"/>
    <n v="418.79"/>
    <n v="0"/>
    <n v="0"/>
    <n v="1675.16"/>
    <n v="1235.76"/>
    <n v="439.4"/>
    <n v="0.26230330237111676"/>
    <x v="5"/>
    <x v="1"/>
    <x v="1"/>
    <x v="209"/>
    <x v="0"/>
    <s v="Weekday"/>
  </r>
  <r>
    <s v="INV102326"/>
    <x v="297"/>
    <s v="CUST0589"/>
    <s v="Ovi Venkataraman"/>
    <x v="1"/>
    <s v="PRD100"/>
    <x v="142"/>
    <x v="4"/>
    <x v="22"/>
    <s v="FreshMart Erode Square"/>
    <x v="2"/>
    <n v="2220333"/>
    <n v="4.97092102851239E-4"/>
    <s v="EMP0140"/>
    <s v="Kavya Sharma"/>
    <s v="Sales"/>
    <n v="4"/>
    <n v="290.45"/>
    <n v="5"/>
    <n v="58.09"/>
    <n v="1103.71"/>
    <n v="951.56"/>
    <n v="152.15"/>
    <n v="0.13785324043453442"/>
    <x v="5"/>
    <x v="1"/>
    <x v="1"/>
    <x v="563"/>
    <x v="0"/>
    <s v="Weekday"/>
  </r>
  <r>
    <s v="INV102331"/>
    <x v="56"/>
    <s v="CUST0178"/>
    <s v="Vasanth Varma"/>
    <x v="0"/>
    <s v="PRD026"/>
    <x v="99"/>
    <x v="1"/>
    <x v="38"/>
    <s v="FreshMart Lucknow Extension"/>
    <x v="2"/>
    <n v="562953"/>
    <n v="4.2023401598357234E-3"/>
    <s v="EMP0220"/>
    <s v="Ramesh Pillai"/>
    <s v="Operations"/>
    <n v="8"/>
    <n v="347.9"/>
    <n v="15"/>
    <n v="417.48"/>
    <n v="2365.7199999999998"/>
    <n v="1978"/>
    <n v="387.72"/>
    <n v="0.16389090847606652"/>
    <x v="5"/>
    <x v="1"/>
    <x v="2"/>
    <x v="289"/>
    <x v="0"/>
    <s v="Weekday"/>
  </r>
  <r>
    <s v="INV101944"/>
    <x v="52"/>
    <s v="CUST0422"/>
    <s v="Balamurugan Naidu"/>
    <x v="1"/>
    <s v="PRD133"/>
    <x v="14"/>
    <x v="7"/>
    <x v="86"/>
    <s v="FreshMart Chennai Junction"/>
    <x v="0"/>
    <n v="544019"/>
    <n v="2.9594554601953242E-4"/>
    <s v="EMP0279"/>
    <s v="Arun Varma"/>
    <s v="Sales"/>
    <n v="2"/>
    <n v="80.5"/>
    <n v="0"/>
    <n v="0"/>
    <n v="161"/>
    <n v="124.5"/>
    <n v="36.5"/>
    <n v="0.2267080745341615"/>
    <x v="5"/>
    <x v="1"/>
    <x v="1"/>
    <x v="465"/>
    <x v="3"/>
    <s v="Weekday"/>
  </r>
  <r>
    <s v="INV102336"/>
    <x v="119"/>
    <s v="CUST0001"/>
    <s v="Revathi Balan"/>
    <x v="2"/>
    <s v="PRD067"/>
    <x v="56"/>
    <x v="11"/>
    <x v="124"/>
    <s v="FreshMart Erode Extension"/>
    <x v="0"/>
    <n v="5287316"/>
    <n v="1.0046307048793754E-4"/>
    <s v="EMP0205"/>
    <s v="Divya Menon"/>
    <s v="Store Manager"/>
    <n v="3"/>
    <n v="186.38"/>
    <n v="5"/>
    <n v="27.96"/>
    <n v="531.17999999999995"/>
    <n v="406.98"/>
    <n v="124.2"/>
    <n v="0.23381904439173165"/>
    <x v="5"/>
    <x v="1"/>
    <x v="1"/>
    <x v="76"/>
    <x v="2"/>
    <s v="Weekday"/>
  </r>
  <r>
    <s v="INV102337"/>
    <x v="35"/>
    <s v="CUST0186"/>
    <s v="Bhavani Pillai"/>
    <x v="2"/>
    <s v="PRD024"/>
    <x v="39"/>
    <x v="0"/>
    <x v="63"/>
    <s v="FreshMart Ahmedabad Complex"/>
    <x v="0"/>
    <n v="1058381"/>
    <n v="1.0662417409231647E-3"/>
    <s v="EMP0024"/>
    <s v="Bhavani Kumar"/>
    <s v="Cashier"/>
    <n v="4"/>
    <n v="313.47000000000003"/>
    <n v="10"/>
    <n v="125.39"/>
    <n v="1128.49"/>
    <n v="984.48"/>
    <n v="144.01"/>
    <n v="0.12761300498896755"/>
    <x v="5"/>
    <x v="1"/>
    <x v="1"/>
    <x v="737"/>
    <x v="2"/>
    <s v="Weekday"/>
  </r>
  <r>
    <s v="INV102342"/>
    <x v="353"/>
    <s v="CUST0361"/>
    <s v="Ramesh Achari"/>
    <x v="0"/>
    <s v="PRD082"/>
    <x v="25"/>
    <x v="8"/>
    <x v="45"/>
    <s v="FreshMart Surat Heights"/>
    <x v="1"/>
    <n v="2120932"/>
    <n v="8.7841100044697324E-4"/>
    <s v="EMP0223"/>
    <s v="Kalpana Varma"/>
    <s v="HR"/>
    <n v="7"/>
    <n v="266.14999999999998"/>
    <n v="0"/>
    <n v="0"/>
    <n v="1863.05"/>
    <n v="1346.87"/>
    <n v="516.17999999999995"/>
    <n v="0.27706180725154989"/>
    <x v="5"/>
    <x v="1"/>
    <x v="2"/>
    <x v="499"/>
    <x v="0"/>
    <s v="Weekday"/>
  </r>
  <r>
    <s v="INV102351"/>
    <x v="355"/>
    <s v="CUST0655"/>
    <s v="Sangeetha Mudaliar"/>
    <x v="1"/>
    <s v="PRD065"/>
    <x v="125"/>
    <x v="11"/>
    <x v="48"/>
    <s v="FreshMart Nagpur Crossing"/>
    <x v="1"/>
    <n v="2496578"/>
    <n v="1.1112010119451505E-4"/>
    <s v="EMP0213"/>
    <s v="Venkat Varma"/>
    <s v="Cashier"/>
    <n v="1"/>
    <n v="277.42"/>
    <n v="0"/>
    <n v="0"/>
    <n v="277.42"/>
    <n v="199.16"/>
    <n v="78.260000000000005"/>
    <n v="0.28209934395501407"/>
    <x v="5"/>
    <x v="1"/>
    <x v="1"/>
    <x v="456"/>
    <x v="2"/>
    <s v="Weekday"/>
  </r>
  <r>
    <s v="INV102356"/>
    <x v="210"/>
    <s v="CUST0364"/>
    <s v="Suresh Sekar"/>
    <x v="2"/>
    <s v="PRD006"/>
    <x v="30"/>
    <x v="9"/>
    <x v="136"/>
    <s v="FreshMart Salem Colony"/>
    <x v="0"/>
    <n v="461555"/>
    <n v="3.2528301069211685E-3"/>
    <s v="EMP0074"/>
    <s v="Indira Varma"/>
    <s v="Sales"/>
    <n v="4"/>
    <n v="343.56"/>
    <n v="5"/>
    <n v="68.709999999999994"/>
    <n v="1501.36"/>
    <n v="865.28"/>
    <n v="636.08000000000004"/>
    <n v="0.42366920658602875"/>
    <x v="5"/>
    <x v="1"/>
    <x v="1"/>
    <x v="120"/>
    <x v="2"/>
    <s v="Weekend"/>
  </r>
  <r>
    <s v="INV102373"/>
    <x v="212"/>
    <s v="CUST0499"/>
    <s v="Rajesh Rao"/>
    <x v="0"/>
    <s v="PRD010"/>
    <x v="127"/>
    <x v="9"/>
    <x v="80"/>
    <s v="FreshMart Pune Junction"/>
    <x v="1"/>
    <n v="542771"/>
    <n v="1.045192171284022E-3"/>
    <s v="EMP0319"/>
    <s v="Harini Kumar"/>
    <s v="Cashier"/>
    <n v="3"/>
    <n v="189.1"/>
    <n v="0"/>
    <n v="0"/>
    <n v="567.29999999999995"/>
    <n v="322.8"/>
    <n v="244.5"/>
    <n v="0.43098889476467483"/>
    <x v="5"/>
    <x v="1"/>
    <x v="1"/>
    <x v="136"/>
    <x v="0"/>
    <s v="Weekday"/>
  </r>
  <r>
    <s v="INV102377"/>
    <x v="332"/>
    <s v="CUST0208"/>
    <s v="Ezhil Menon"/>
    <x v="2"/>
    <s v="PRD136"/>
    <x v="45"/>
    <x v="7"/>
    <x v="20"/>
    <s v="FreshMart Erode Colony"/>
    <x v="0"/>
    <n v="568216"/>
    <n v="6.4998169710110232E-4"/>
    <s v="EMP0287"/>
    <s v="Elango Gupta"/>
    <s v="Store Manager"/>
    <n v="3"/>
    <n v="123.11"/>
    <n v="0"/>
    <n v="0"/>
    <n v="369.33"/>
    <n v="273.54000000000002"/>
    <n v="95.79"/>
    <n v="0.25936154658435551"/>
    <x v="5"/>
    <x v="1"/>
    <x v="1"/>
    <x v="484"/>
    <x v="2"/>
    <s v="Weekday"/>
  </r>
  <r>
    <s v="INV102379"/>
    <x v="195"/>
    <s v="CUST0613"/>
    <s v="Meena Menon"/>
    <x v="0"/>
    <s v="PRD099"/>
    <x v="72"/>
    <x v="4"/>
    <x v="104"/>
    <s v="FreshMart Salem Complex"/>
    <x v="0"/>
    <n v="4677332"/>
    <n v="7.5535369308828192E-4"/>
    <s v="EMP0247"/>
    <s v="Sudha Balan"/>
    <s v="Sales"/>
    <n v="8"/>
    <n v="441.63"/>
    <n v="0"/>
    <n v="0"/>
    <n v="3533.04"/>
    <n v="2779.76"/>
    <n v="753.28"/>
    <n v="0.2132101532957453"/>
    <x v="5"/>
    <x v="1"/>
    <x v="1"/>
    <x v="738"/>
    <x v="2"/>
    <s v="Weekday"/>
  </r>
  <r>
    <s v="INV102393"/>
    <x v="17"/>
    <s v="CUST0158"/>
    <s v="Hemalatha Murugan"/>
    <x v="2"/>
    <s v="PRD103"/>
    <x v="33"/>
    <x v="4"/>
    <x v="163"/>
    <s v="FreshMart Kolkata Hub"/>
    <x v="3"/>
    <n v="1936383"/>
    <n v="3.6732402629025354E-4"/>
    <s v="EMP0085"/>
    <s v="Kalpana Nair"/>
    <s v="Store Manager"/>
    <n v="2"/>
    <n v="355.64"/>
    <n v="0"/>
    <n v="0"/>
    <n v="711.28"/>
    <n v="606.82000000000005"/>
    <n v="104.46"/>
    <n v="0.14686199527612193"/>
    <x v="5"/>
    <x v="1"/>
    <x v="1"/>
    <x v="445"/>
    <x v="2"/>
    <s v="Weekday"/>
  </r>
  <r>
    <s v="INV102394"/>
    <x v="192"/>
    <s v="CUST0297"/>
    <s v="Nithya Sharma"/>
    <x v="0"/>
    <s v="PRD026"/>
    <x v="99"/>
    <x v="1"/>
    <x v="110"/>
    <s v="FreshMart Madurai Gardens"/>
    <x v="0"/>
    <n v="503493"/>
    <n v="4.8332151588999245E-3"/>
    <s v="EMP0042"/>
    <s v="Nirmala Venkataraman"/>
    <s v="Sales"/>
    <n v="6"/>
    <n v="352.68"/>
    <n v="0"/>
    <n v="0"/>
    <n v="2433.4899999999998"/>
    <n v="1483.5"/>
    <n v="949.99"/>
    <n v="0.39038171514984654"/>
    <x v="5"/>
    <x v="1"/>
    <x v="1"/>
    <x v="739"/>
    <x v="1"/>
    <s v="Weekend"/>
  </r>
  <r>
    <s v="INV102407"/>
    <x v="154"/>
    <s v="CUST0666"/>
    <s v="Anand Reddy"/>
    <x v="0"/>
    <s v="PRD129"/>
    <x v="41"/>
    <x v="7"/>
    <x v="3"/>
    <s v="FreshMart Lucknow Heights"/>
    <x v="2"/>
    <n v="5193529"/>
    <n v="5.0245218617244651E-4"/>
    <s v="EMP0207"/>
    <s v="Geetha Velan"/>
    <s v="Sales"/>
    <n v="5"/>
    <n v="521.9"/>
    <n v="0"/>
    <n v="0"/>
    <n v="2609.5"/>
    <n v="1867.9"/>
    <n v="741.6"/>
    <n v="0.28419237401801112"/>
    <x v="5"/>
    <x v="1"/>
    <x v="1"/>
    <x v="15"/>
    <x v="2"/>
    <s v="Weekday"/>
  </r>
  <r>
    <s v="INV102417"/>
    <x v="34"/>
    <s v="CUST0606"/>
    <s v="Raghav Pandian"/>
    <x v="1"/>
    <s v="PRD110"/>
    <x v="47"/>
    <x v="3"/>
    <x v="59"/>
    <s v="FreshMart Mysuru Square"/>
    <x v="0"/>
    <n v="4282083"/>
    <n v="2.3179373216259468E-4"/>
    <s v="EMP0337"/>
    <s v="Janani Chettiar"/>
    <s v="Store Manager"/>
    <n v="4"/>
    <n v="291.93"/>
    <n v="15"/>
    <n v="175.16"/>
    <n v="992.56"/>
    <n v="1014.8"/>
    <n v="-22.24"/>
    <n v="-2.2406705891835254E-2"/>
    <x v="5"/>
    <x v="1"/>
    <x v="1"/>
    <x v="234"/>
    <x v="1"/>
    <s v="Weekday"/>
  </r>
  <r>
    <s v="INV102422"/>
    <x v="199"/>
    <s v="CUST0060"/>
    <s v="Anand Subramaniam"/>
    <x v="0"/>
    <s v="PRD109"/>
    <x v="93"/>
    <x v="3"/>
    <x v="13"/>
    <s v="FreshMart Madurai Crossing"/>
    <x v="0"/>
    <n v="1921769"/>
    <n v="5.1474448802119304E-4"/>
    <s v="EMP0030"/>
    <s v="Hariharan Rao"/>
    <s v="Cashier"/>
    <n v="6"/>
    <n v="164.87"/>
    <n v="0"/>
    <n v="0"/>
    <n v="989.22"/>
    <n v="827.7"/>
    <n v="161.52000000000001"/>
    <n v="0.16328016012616001"/>
    <x v="5"/>
    <x v="1"/>
    <x v="1"/>
    <x v="687"/>
    <x v="2"/>
    <s v="Weekday"/>
  </r>
  <r>
    <s v="INV102423"/>
    <x v="314"/>
    <s v="CUST0353"/>
    <s v="Mala Nair"/>
    <x v="0"/>
    <s v="PRD046"/>
    <x v="87"/>
    <x v="12"/>
    <x v="41"/>
    <s v="FreshMart Mysuru Crossing"/>
    <x v="0"/>
    <n v="2319174"/>
    <n v="1.4439623762598235E-4"/>
    <s v="EMP0253"/>
    <s v="Vasanthi Naicker"/>
    <s v="HR"/>
    <n v="5"/>
    <n v="64.709999999999994"/>
    <n v="10"/>
    <n v="32.35"/>
    <n v="334.88"/>
    <n v="242.15"/>
    <n v="92.73"/>
    <n v="0.27690516005733401"/>
    <x v="5"/>
    <x v="1"/>
    <x v="1"/>
    <x v="715"/>
    <x v="1"/>
    <s v="Weekend"/>
  </r>
  <r>
    <s v="INV102426"/>
    <x v="178"/>
    <s v="CUST0069"/>
    <s v="Aishwarya Prabhu"/>
    <x v="0"/>
    <s v="PRD031"/>
    <x v="90"/>
    <x v="1"/>
    <x v="48"/>
    <s v="FreshMart Nagpur Crossing"/>
    <x v="1"/>
    <n v="2496578"/>
    <n v="5.6918309782430195E-4"/>
    <s v="EMP0070"/>
    <s v="Umesh Subramaniam"/>
    <s v="Sales"/>
    <n v="4"/>
    <n v="343.24"/>
    <n v="10"/>
    <n v="137.30000000000001"/>
    <n v="1421.01"/>
    <n v="1087.1199999999999"/>
    <n v="333.89"/>
    <n v="0.23496667862998852"/>
    <x v="5"/>
    <x v="1"/>
    <x v="1"/>
    <x v="532"/>
    <x v="1"/>
    <s v="Weekend"/>
  </r>
  <r>
    <s v="INV102427"/>
    <x v="308"/>
    <s v="CUST0415"/>
    <s v="Bharath Devi"/>
    <x v="0"/>
    <s v="PRD082"/>
    <x v="25"/>
    <x v="8"/>
    <x v="120"/>
    <s v="FreshMart Mumbai Colony"/>
    <x v="1"/>
    <n v="443076"/>
    <n v="4.9546804611398498E-3"/>
    <s v="EMP0187"/>
    <s v="Yogesh Naidu"/>
    <s v="Billing"/>
    <n v="8"/>
    <n v="238.62"/>
    <n v="0"/>
    <n v="0"/>
    <n v="2195.3000000000002"/>
    <n v="1539.28"/>
    <n v="656.02"/>
    <n v="0.29882931717760669"/>
    <x v="5"/>
    <x v="1"/>
    <x v="1"/>
    <x v="31"/>
    <x v="1"/>
    <s v="Weekend"/>
  </r>
  <r>
    <s v="INV102434"/>
    <x v="26"/>
    <s v="CUST0312"/>
    <s v="Tara Sharma"/>
    <x v="0"/>
    <s v="PRD017"/>
    <x v="27"/>
    <x v="0"/>
    <x v="99"/>
    <s v="FreshMart Salem Extension"/>
    <x v="0"/>
    <n v="476658"/>
    <n v="7.1136957734895881E-3"/>
    <s v="EMP0133"/>
    <s v="Deepak Naicker"/>
    <s v="Sales"/>
    <n v="7"/>
    <n v="495.55"/>
    <n v="15"/>
    <n v="520.33000000000004"/>
    <n v="3390.8"/>
    <n v="2783.83"/>
    <n v="606.97"/>
    <n v="0.17900495458298926"/>
    <x v="5"/>
    <x v="1"/>
    <x v="2"/>
    <x v="0"/>
    <x v="0"/>
    <s v="Weekend"/>
  </r>
  <r>
    <s v="INV102439"/>
    <x v="155"/>
    <s v="CUST0035"/>
    <s v="Balamurugan Sharma"/>
    <x v="0"/>
    <s v="PRD148"/>
    <x v="122"/>
    <x v="10"/>
    <x v="139"/>
    <s v="FreshMart Kochi Square"/>
    <x v="0"/>
    <n v="429599"/>
    <n v="1.6938586914774009E-3"/>
    <s v="EMP0317"/>
    <s v="Umesh Sharma"/>
    <s v="HR"/>
    <n v="6"/>
    <n v="121.28"/>
    <n v="0"/>
    <n v="0"/>
    <n v="727.68"/>
    <n v="499.98"/>
    <n v="227.7"/>
    <n v="0.3129122691292876"/>
    <x v="5"/>
    <x v="1"/>
    <x v="0"/>
    <x v="348"/>
    <x v="2"/>
    <s v="Weekday"/>
  </r>
  <r>
    <s v="INV102441"/>
    <x v="199"/>
    <s v="CUST0352"/>
    <s v="Hemalatha Naicker"/>
    <x v="2"/>
    <s v="PRD066"/>
    <x v="73"/>
    <x v="11"/>
    <x v="142"/>
    <s v="FreshMart Tiruppur Circle"/>
    <x v="0"/>
    <n v="924804"/>
    <n v="1.8081128541831567E-3"/>
    <s v="EMP0059"/>
    <s v="Ezhil Rao"/>
    <s v="Billing"/>
    <n v="4"/>
    <n v="491.81"/>
    <n v="15"/>
    <n v="295.08999999999997"/>
    <n v="1672.15"/>
    <n v="1462.28"/>
    <n v="209.87"/>
    <n v="0.12550907514278026"/>
    <x v="5"/>
    <x v="1"/>
    <x v="1"/>
    <x v="6"/>
    <x v="3"/>
    <s v="Weekday"/>
  </r>
  <r>
    <s v="INV102454"/>
    <x v="341"/>
    <s v="CUST0329"/>
    <s v="Usha Krishnan"/>
    <x v="0"/>
    <s v="PRD095"/>
    <x v="18"/>
    <x v="4"/>
    <x v="48"/>
    <s v="FreshMart Nagpur Crossing"/>
    <x v="1"/>
    <n v="2496578"/>
    <n v="1.637080836248657E-4"/>
    <s v="EMP0070"/>
    <s v="Umesh Subramaniam"/>
    <s v="Sales"/>
    <n v="6"/>
    <n v="80.14"/>
    <n v="15"/>
    <n v="72.13"/>
    <n v="408.71"/>
    <n v="372.84"/>
    <n v="35.869999999999997"/>
    <n v="8.776394020209928E-2"/>
    <x v="5"/>
    <x v="1"/>
    <x v="1"/>
    <x v="482"/>
    <x v="0"/>
    <s v="Weekday"/>
  </r>
  <r>
    <s v="INV102459"/>
    <x v="46"/>
    <s v="CUST0387"/>
    <s v="Radha Sekar"/>
    <x v="2"/>
    <s v="PRD012"/>
    <x v="61"/>
    <x v="9"/>
    <x v="153"/>
    <s v="FreshMart Madurai Plaza"/>
    <x v="0"/>
    <n v="1030396"/>
    <n v="2.4167504532238092E-3"/>
    <s v="EMP0092"/>
    <s v="Tara Gupta"/>
    <s v="Sales"/>
    <n v="4"/>
    <n v="541.35"/>
    <n v="0"/>
    <n v="0"/>
    <n v="2490.21"/>
    <n v="1345.6"/>
    <n v="1144.6099999999999"/>
    <n v="0.45964396576995509"/>
    <x v="5"/>
    <x v="1"/>
    <x v="1"/>
    <x v="132"/>
    <x v="2"/>
    <s v="Weekend"/>
  </r>
  <r>
    <s v="INV102460"/>
    <x v="118"/>
    <s v="CUST0066"/>
    <s v="Bhavani Sharma"/>
    <x v="1"/>
    <s v="PRD078"/>
    <x v="60"/>
    <x v="2"/>
    <x v="27"/>
    <s v="FreshMart Madurai Circle"/>
    <x v="0"/>
    <n v="2005131"/>
    <n v="3.7175625931672293E-4"/>
    <s v="EMP0068"/>
    <s v="Manoj Subramaniam"/>
    <s v="Sales"/>
    <n v="3"/>
    <n v="261.55"/>
    <n v="5"/>
    <n v="39.229999999999997"/>
    <n v="745.42"/>
    <n v="645.09"/>
    <n v="100.33"/>
    <n v="0.13459526173164121"/>
    <x v="5"/>
    <x v="1"/>
    <x v="1"/>
    <x v="401"/>
    <x v="0"/>
    <s v="Weekday"/>
  </r>
  <r>
    <s v="INV102466"/>
    <x v="318"/>
    <s v="CUST0634"/>
    <s v="Chandrasekar Pandian"/>
    <x v="0"/>
    <s v="PRD020"/>
    <x v="80"/>
    <x v="0"/>
    <x v="139"/>
    <s v="FreshMart Kochi Square"/>
    <x v="0"/>
    <n v="429599"/>
    <n v="7.2004357552042718E-4"/>
    <s v="EMP0317"/>
    <s v="Umesh Sharma"/>
    <s v="HR"/>
    <n v="3"/>
    <n v="103.11"/>
    <n v="0"/>
    <n v="0"/>
    <n v="309.33"/>
    <n v="258.14999999999998"/>
    <n v="51.18"/>
    <n v="0.16545436912035691"/>
    <x v="5"/>
    <x v="1"/>
    <x v="1"/>
    <x v="640"/>
    <x v="2"/>
    <s v="Weekday"/>
  </r>
  <r>
    <s v="INV102472"/>
    <x v="317"/>
    <s v="CUST0398"/>
    <s v="Balamurugan Menon"/>
    <x v="0"/>
    <s v="PRD057"/>
    <x v="5"/>
    <x v="5"/>
    <x v="111"/>
    <s v="FreshMart Nagpur Arcade"/>
    <x v="1"/>
    <n v="1069200"/>
    <n v="2.507744107744108E-3"/>
    <s v="EMP0259"/>
    <s v="Ramesh Sekar"/>
    <s v="Inventory"/>
    <n v="8"/>
    <n v="335.16"/>
    <n v="0"/>
    <n v="0"/>
    <n v="2681.28"/>
    <n v="1880.4"/>
    <n v="800.88"/>
    <n v="0.29869316147511632"/>
    <x v="5"/>
    <x v="1"/>
    <x v="2"/>
    <x v="105"/>
    <x v="2"/>
    <s v="Weekday"/>
  </r>
  <r>
    <s v="INV102473"/>
    <x v="108"/>
    <s v="CUST0063"/>
    <s v="Priya Varma"/>
    <x v="0"/>
    <s v="PRD022"/>
    <x v="10"/>
    <x v="0"/>
    <x v="64"/>
    <s v="FreshMart Erode Point"/>
    <x v="0"/>
    <n v="835833"/>
    <n v="3.2393432659394883E-3"/>
    <s v="EMP0261"/>
    <s v="Hari Murugan"/>
    <s v="Sales"/>
    <n v="7"/>
    <n v="429.77"/>
    <n v="10"/>
    <n v="300.83999999999997"/>
    <n v="2707.55"/>
    <n v="2235.59"/>
    <n v="471.96"/>
    <n v="0.17431257040497866"/>
    <x v="5"/>
    <x v="1"/>
    <x v="2"/>
    <x v="66"/>
    <x v="2"/>
    <s v="Weekday"/>
  </r>
  <r>
    <s v="INV102475"/>
    <x v="155"/>
    <s v="CUST0341"/>
    <s v="Elango Sekar"/>
    <x v="1"/>
    <s v="PRD049"/>
    <x v="126"/>
    <x v="5"/>
    <x v="11"/>
    <s v="FreshMart Tiruppur Heights"/>
    <x v="0"/>
    <n v="2525315"/>
    <n v="4.7263410703219202E-4"/>
    <s v="EMP0190"/>
    <s v="Balaji Prabhu"/>
    <s v="HR"/>
    <n v="3"/>
    <n v="418.79"/>
    <n v="5"/>
    <n v="62.82"/>
    <n v="1193.55"/>
    <n v="926.82"/>
    <n v="266.73"/>
    <n v="0.22347618449164261"/>
    <x v="5"/>
    <x v="1"/>
    <x v="1"/>
    <x v="156"/>
    <x v="0"/>
    <s v="Weekday"/>
  </r>
  <r>
    <s v="INV102482"/>
    <x v="123"/>
    <s v="CUST0508"/>
    <s v="Priya Subramaniam"/>
    <x v="1"/>
    <s v="PRD034"/>
    <x v="84"/>
    <x v="1"/>
    <x v="16"/>
    <s v="FreshMart Salem Hub"/>
    <x v="0"/>
    <n v="846057"/>
    <n v="2.8035936113051486E-4"/>
    <s v="EMP0105"/>
    <s v="Nagarajan Mudaliar"/>
    <s v="Cashier"/>
    <n v="2"/>
    <n v="124.84"/>
    <n v="5"/>
    <n v="12.48"/>
    <n v="237.2"/>
    <n v="194.7"/>
    <n v="42.5"/>
    <n v="0.17917369308600339"/>
    <x v="5"/>
    <x v="1"/>
    <x v="1"/>
    <x v="78"/>
    <x v="0"/>
    <s v="Weekday"/>
  </r>
  <r>
    <s v="INV102485"/>
    <x v="123"/>
    <s v="CUST0616"/>
    <s v="Chitra Balan"/>
    <x v="2"/>
    <s v="PRD082"/>
    <x v="25"/>
    <x v="8"/>
    <x v="57"/>
    <s v="FreshMart Hyderabad Extension"/>
    <x v="0"/>
    <n v="2273658"/>
    <n v="3.0732854281514634E-4"/>
    <s v="EMP0093"/>
    <s v="Devi Pillai"/>
    <s v="Cashier"/>
    <n v="3"/>
    <n v="232.92"/>
    <n v="0"/>
    <n v="0"/>
    <n v="698.76"/>
    <n v="577.23"/>
    <n v="121.53"/>
    <n v="0.17392237678172764"/>
    <x v="5"/>
    <x v="1"/>
    <x v="1"/>
    <x v="672"/>
    <x v="2"/>
    <s v="Weekday"/>
  </r>
  <r>
    <s v="INV102499"/>
    <x v="164"/>
    <s v="CUST0056"/>
    <s v="Nithya Prabhu"/>
    <x v="1"/>
    <s v="PRD012"/>
    <x v="61"/>
    <x v="9"/>
    <x v="51"/>
    <s v="FreshMart Nagpur Gardens"/>
    <x v="1"/>
    <n v="4934958"/>
    <n v="4.387879288942277E-4"/>
    <s v="EMP0076"/>
    <s v="Meena Devi"/>
    <s v="Inventory"/>
    <n v="4"/>
    <n v="541.35"/>
    <n v="0"/>
    <n v="0"/>
    <n v="2165.4"/>
    <n v="1345.6"/>
    <n v="819.8"/>
    <n v="0.37859056063544838"/>
    <x v="5"/>
    <x v="1"/>
    <x v="2"/>
    <x v="207"/>
    <x v="2"/>
    <s v="Weekday"/>
  </r>
  <r>
    <s v="INV100501"/>
    <x v="3"/>
    <s v="CUST0024"/>
    <s v="Devi Balan"/>
    <x v="1"/>
    <s v="PRD056"/>
    <x v="54"/>
    <x v="5"/>
    <x v="166"/>
    <s v="FreshMart Salem Point"/>
    <x v="0"/>
    <n v="3875742"/>
    <n v="4.4535214160282082E-4"/>
    <s v="EMP0124"/>
    <s v="Vijay Pandian"/>
    <s v="Sales"/>
    <n v="5"/>
    <n v="333.54"/>
    <n v="10"/>
    <n v="166.77"/>
    <n v="1726.07"/>
    <n v="1192.1500000000001"/>
    <n v="533.91999999999996"/>
    <n v="0.30932696819943573"/>
    <x v="5"/>
    <x v="1"/>
    <x v="1"/>
    <x v="740"/>
    <x v="0"/>
    <s v="Weekend"/>
  </r>
  <r>
    <s v="INV100001"/>
    <x v="120"/>
    <s v="CUST0525"/>
    <s v="Sudha Gupta"/>
    <x v="2"/>
    <s v="PRD138"/>
    <x v="134"/>
    <x v="7"/>
    <x v="52"/>
    <s v="FreshMart Madurai Arcade"/>
    <x v="0"/>
    <n v="457604"/>
    <n v="1.0456420835482207E-3"/>
    <s v="EMP0333"/>
    <s v="Vasanthi Velan"/>
    <s v="Cashier"/>
    <n v="1"/>
    <n v="416.08"/>
    <n v="0"/>
    <n v="0"/>
    <n v="478.49"/>
    <n v="319.64"/>
    <n v="158.85"/>
    <n v="0.3319818595999916"/>
    <x v="2"/>
    <x v="1"/>
    <x v="1"/>
    <x v="653"/>
    <x v="0"/>
    <s v="Weekend"/>
  </r>
  <r>
    <s v="INV100002"/>
    <x v="229"/>
    <s v="CUST0114"/>
    <s v="Hariharan Menon"/>
    <x v="2"/>
    <s v="PRD019"/>
    <x v="35"/>
    <x v="0"/>
    <x v="89"/>
    <s v="FreshMart Salem Bypass"/>
    <x v="0"/>
    <n v="5200952"/>
    <n v="1.9853288397970217E-4"/>
    <s v="EMP0115"/>
    <s v="Vasanth Menon"/>
    <s v="Store Manager"/>
    <n v="2"/>
    <n v="448.94"/>
    <n v="0"/>
    <n v="0"/>
    <n v="1032.56"/>
    <n v="760.16"/>
    <n v="272.39999999999998"/>
    <n v="0.26381033547687299"/>
    <x v="2"/>
    <x v="1"/>
    <x v="0"/>
    <x v="70"/>
    <x v="1"/>
    <s v="Weekend"/>
  </r>
  <r>
    <s v="INV100006"/>
    <x v="165"/>
    <s v="CUST0384"/>
    <s v="Anand Kumar"/>
    <x v="0"/>
    <s v="PRD031"/>
    <x v="90"/>
    <x v="1"/>
    <x v="65"/>
    <s v="FreshMart Tiruppur Enclave"/>
    <x v="0"/>
    <n v="578838"/>
    <n v="4.6820699401214153E-3"/>
    <s v="EMP0281"/>
    <s v="Malathi Iyer"/>
    <s v="Sales"/>
    <n v="8"/>
    <n v="356.6"/>
    <n v="5"/>
    <n v="142.63999999999999"/>
    <n v="2710.16"/>
    <n v="2174.2399999999998"/>
    <n v="535.91999999999996"/>
    <n v="0.19774478259586151"/>
    <x v="2"/>
    <x v="1"/>
    <x v="1"/>
    <x v="687"/>
    <x v="2"/>
    <s v="Weekday"/>
  </r>
  <r>
    <s v="INV100019"/>
    <x v="89"/>
    <s v="CUST0065"/>
    <s v="Karthik Sharma"/>
    <x v="2"/>
    <s v="PRD131"/>
    <x v="36"/>
    <x v="7"/>
    <x v="89"/>
    <s v="FreshMart Salem Bypass"/>
    <x v="0"/>
    <n v="5200952"/>
    <n v="1.6173961997726571E-5"/>
    <s v="EMP0115"/>
    <s v="Vasanth Menon"/>
    <s v="Store Manager"/>
    <n v="1"/>
    <n v="93.47"/>
    <n v="10"/>
    <n v="9.35"/>
    <n v="84.12"/>
    <n v="72.290000000000006"/>
    <n v="11.83"/>
    <n v="0.14063242986210175"/>
    <x v="2"/>
    <x v="1"/>
    <x v="1"/>
    <x v="634"/>
    <x v="2"/>
    <s v="Weekday"/>
  </r>
  <r>
    <s v="INV100033"/>
    <x v="31"/>
    <s v="CUST0023"/>
    <s v="Indira Nathan"/>
    <x v="1"/>
    <s v="PRD051"/>
    <x v="43"/>
    <x v="5"/>
    <x v="166"/>
    <s v="FreshMart Salem Point"/>
    <x v="0"/>
    <n v="3875742"/>
    <n v="1.4049438791333374E-4"/>
    <s v="EMP0124"/>
    <s v="Vijay Pandian"/>
    <s v="Sales"/>
    <n v="4"/>
    <n v="147.97"/>
    <n v="20"/>
    <n v="118.38"/>
    <n v="544.52"/>
    <n v="451.2"/>
    <n v="93.32"/>
    <n v="0.17138029824432527"/>
    <x v="2"/>
    <x v="1"/>
    <x v="2"/>
    <x v="629"/>
    <x v="3"/>
    <s v="Weekend"/>
  </r>
  <r>
    <s v="INV100035"/>
    <x v="113"/>
    <s v="CUST0641"/>
    <s v="Charulatha Raj"/>
    <x v="1"/>
    <s v="PRD061"/>
    <x v="130"/>
    <x v="11"/>
    <x v="95"/>
    <s v="FreshMart Erode Heights"/>
    <x v="0"/>
    <n v="486040"/>
    <n v="7.5386799440375278E-4"/>
    <s v="EMP0278"/>
    <s v="Hariharan Reddy"/>
    <s v="Inventory"/>
    <n v="1"/>
    <n v="318.62"/>
    <n v="0"/>
    <n v="0"/>
    <n v="366.41"/>
    <n v="221.72"/>
    <n v="144.69"/>
    <n v="0.39488551076662753"/>
    <x v="2"/>
    <x v="1"/>
    <x v="1"/>
    <x v="251"/>
    <x v="2"/>
    <s v="Weekend"/>
  </r>
  <r>
    <s v="INV100040"/>
    <x v="353"/>
    <s v="CUST0394"/>
    <s v="Sudha Mudaliar"/>
    <x v="0"/>
    <s v="PRD125"/>
    <x v="31"/>
    <x v="6"/>
    <x v="41"/>
    <s v="FreshMart Mysuru Crossing"/>
    <x v="0"/>
    <n v="2319174"/>
    <n v="7.3345078894468461E-4"/>
    <s v="EMP0253"/>
    <s v="Vasanthi Naicker"/>
    <s v="HR"/>
    <n v="7"/>
    <n v="243"/>
    <n v="0"/>
    <n v="0"/>
    <n v="1701"/>
    <n v="1368.08"/>
    <n v="332.92"/>
    <n v="0.1957201646090535"/>
    <x v="2"/>
    <x v="1"/>
    <x v="0"/>
    <x v="131"/>
    <x v="1"/>
    <s v="Weekday"/>
  </r>
  <r>
    <s v="INV100046"/>
    <x v="107"/>
    <s v="CUST0505"/>
    <s v="Yazhini Sekar"/>
    <x v="0"/>
    <s v="PRD063"/>
    <x v="71"/>
    <x v="11"/>
    <x v="20"/>
    <s v="FreshMart Erode Colony"/>
    <x v="0"/>
    <n v="568216"/>
    <n v="7.7301589536373492E-4"/>
    <s v="EMP0208"/>
    <s v="Devi Reddy"/>
    <s v="Inventory"/>
    <n v="5"/>
    <n v="76.39"/>
    <n v="0"/>
    <n v="0"/>
    <n v="439.24"/>
    <n v="271.60000000000002"/>
    <n v="167.64"/>
    <n v="0.38165922957836257"/>
    <x v="2"/>
    <x v="1"/>
    <x v="1"/>
    <x v="235"/>
    <x v="2"/>
    <s v="Weekend"/>
  </r>
  <r>
    <s v="INV100050"/>
    <x v="59"/>
    <s v="CUST0205"/>
    <s v="Lalitha Nathan"/>
    <x v="0"/>
    <s v="PRD008"/>
    <x v="88"/>
    <x v="9"/>
    <x v="110"/>
    <s v="FreshMart Madurai Gardens"/>
    <x v="0"/>
    <n v="503493"/>
    <n v="7.6617351184624215E-3"/>
    <s v="EMP0248"/>
    <s v="Charulatha Selvam"/>
    <s v="Sales"/>
    <n v="7"/>
    <n v="504.43"/>
    <n v="5"/>
    <n v="176.55"/>
    <n v="3857.63"/>
    <n v="1980.16"/>
    <n v="1877.47"/>
    <n v="0.48669001433522652"/>
    <x v="2"/>
    <x v="1"/>
    <x v="2"/>
    <x v="341"/>
    <x v="2"/>
    <s v="Weekend"/>
  </r>
  <r>
    <s v="INV100053"/>
    <x v="22"/>
    <s v="CUST0178"/>
    <s v="Vasanth Varma"/>
    <x v="0"/>
    <s v="PRD102"/>
    <x v="136"/>
    <x v="4"/>
    <x v="26"/>
    <s v="FreshMart Chennai Gardens"/>
    <x v="0"/>
    <n v="1922335"/>
    <n v="1.3493173666400498E-3"/>
    <s v="EMP0122"/>
    <s v="Rajesh Chettiar"/>
    <s v="Cashier"/>
    <n v="7"/>
    <n v="435.94"/>
    <n v="15"/>
    <n v="457.74"/>
    <n v="2593.84"/>
    <n v="2386.3000000000002"/>
    <n v="207.54"/>
    <n v="8.0012645344354302E-2"/>
    <x v="2"/>
    <x v="1"/>
    <x v="1"/>
    <x v="180"/>
    <x v="1"/>
    <s v="Weekday"/>
  </r>
  <r>
    <s v="INV100055"/>
    <x v="164"/>
    <s v="CUST0067"/>
    <s v="Missing Customer Name"/>
    <x v="1"/>
    <s v="PRD067"/>
    <x v="56"/>
    <x v="11"/>
    <x v="90"/>
    <s v="FreshMart Mysuru Complex"/>
    <x v="0"/>
    <n v="433000"/>
    <n v="8.6087759815242496E-4"/>
    <s v="EMP0222"/>
    <s v="Poornima Rao"/>
    <s v="Inventory"/>
    <n v="2"/>
    <n v="186.38"/>
    <n v="0"/>
    <n v="0"/>
    <n v="372.76"/>
    <n v="271.32"/>
    <n v="101.44"/>
    <n v="0.27213220302607577"/>
    <x v="2"/>
    <x v="1"/>
    <x v="2"/>
    <x v="737"/>
    <x v="2"/>
    <s v="Weekday"/>
  </r>
  <r>
    <s v="INV100063"/>
    <x v="23"/>
    <s v="CUST0389"/>
    <s v="Madhavan Naidu"/>
    <x v="1"/>
    <s v="PRD071"/>
    <x v="76"/>
    <x v="2"/>
    <x v="87"/>
    <s v="FreshMart Ahmedabad Hub"/>
    <x v="1"/>
    <n v="817396"/>
    <n v="3.7557071480653198E-4"/>
    <s v="EMP0294"/>
    <s v="Meena Prabhu"/>
    <s v="Store Manager"/>
    <n v="5"/>
    <n v="53.39"/>
    <n v="0"/>
    <n v="0"/>
    <n v="306.99"/>
    <n v="215.05"/>
    <n v="91.94"/>
    <n v="0.2994885826899899"/>
    <x v="2"/>
    <x v="1"/>
    <x v="1"/>
    <x v="287"/>
    <x v="1"/>
    <s v="Weekend"/>
  </r>
  <r>
    <s v="INV100065"/>
    <x v="206"/>
    <s v="CUST0246"/>
    <s v="Udhay Varma"/>
    <x v="0"/>
    <s v="PRD085"/>
    <x v="117"/>
    <x v="8"/>
    <x v="172"/>
    <s v="FreshMart Delhi Arcade"/>
    <x v="2"/>
    <n v="496598"/>
    <n v="3.8605471628963468E-3"/>
    <s v="EMP0213"/>
    <s v="Venkat Varma"/>
    <s v="Cashier"/>
    <n v="4"/>
    <n v="416.77"/>
    <n v="0"/>
    <n v="0"/>
    <n v="1917.14"/>
    <n v="1344.28"/>
    <n v="572.86"/>
    <n v="0.29880968526033569"/>
    <x v="2"/>
    <x v="1"/>
    <x v="1"/>
    <x v="172"/>
    <x v="0"/>
    <s v="Weekend"/>
  </r>
  <r>
    <s v="INV100069"/>
    <x v="145"/>
    <s v="CUST0074"/>
    <s v="Vijay Krishnan"/>
    <x v="2"/>
    <s v="PRD002"/>
    <x v="95"/>
    <x v="9"/>
    <x v="82"/>
    <s v="FreshMart Tiruppur Market"/>
    <x v="0"/>
    <n v="5001334"/>
    <n v="4.0515190547162018E-4"/>
    <s v="EMP0288"/>
    <s v="Chitra Selvam"/>
    <s v="Sales"/>
    <n v="4"/>
    <n v="440.5"/>
    <n v="0"/>
    <n v="0"/>
    <n v="2026.3"/>
    <n v="1016.2"/>
    <n v="1010.1"/>
    <n v="0.49849479346592313"/>
    <x v="2"/>
    <x v="1"/>
    <x v="1"/>
    <x v="127"/>
    <x v="3"/>
    <s v="Weekend"/>
  </r>
  <r>
    <s v="INV100073"/>
    <x v="42"/>
    <s v="CUST0473"/>
    <s v="Gayathri Iyer"/>
    <x v="2"/>
    <s v="PRD100"/>
    <x v="142"/>
    <x v="4"/>
    <x v="143"/>
    <s v="FreshMart Madurai Junction"/>
    <x v="0"/>
    <n v="539795"/>
    <n v="1.2375624079511665E-3"/>
    <s v="EMP0057"/>
    <s v="Indira Raj"/>
    <s v="Billing"/>
    <n v="2"/>
    <n v="290.45"/>
    <n v="0"/>
    <n v="0"/>
    <n v="668.03"/>
    <n v="475.78"/>
    <n v="192.25"/>
    <n v="0.28778647665524004"/>
    <x v="2"/>
    <x v="1"/>
    <x v="1"/>
    <x v="631"/>
    <x v="0"/>
    <s v="Weekend"/>
  </r>
  <r>
    <s v="INV100078"/>
    <x v="318"/>
    <s v="CUST0361"/>
    <s v="Ramesh Achari"/>
    <x v="0"/>
    <s v="PRD076"/>
    <x v="144"/>
    <x v="2"/>
    <x v="110"/>
    <s v="FreshMart Madurai Gardens"/>
    <x v="0"/>
    <n v="503493"/>
    <n v="5.1008454933832246E-3"/>
    <s v="EMP0042"/>
    <s v="Nirmala Venkataraman"/>
    <s v="Sales"/>
    <n v="6"/>
    <n v="428.04"/>
    <n v="0"/>
    <n v="0"/>
    <n v="2568.2399999999998"/>
    <n v="1921.14"/>
    <n v="647.1"/>
    <n v="0.25196243341743763"/>
    <x v="2"/>
    <x v="1"/>
    <x v="1"/>
    <x v="725"/>
    <x v="2"/>
    <s v="Weekday"/>
  </r>
  <r>
    <s v="INV100089"/>
    <x v="62"/>
    <s v="CUST0502"/>
    <s v="Dhanya Sekar"/>
    <x v="2"/>
    <s v="PRD099"/>
    <x v="72"/>
    <x v="4"/>
    <x v="48"/>
    <s v="FreshMart Nagpur Crossing"/>
    <x v="1"/>
    <n v="2496578"/>
    <n v="7.0201291527843314E-4"/>
    <s v="EMP0070"/>
    <s v="Umesh Subramaniam"/>
    <s v="Sales"/>
    <n v="4"/>
    <n v="401.06"/>
    <n v="5"/>
    <n v="80.209999999999994"/>
    <n v="1752.63"/>
    <n v="1389.88"/>
    <n v="362.75"/>
    <n v="0.20697466093813296"/>
    <x v="2"/>
    <x v="1"/>
    <x v="1"/>
    <x v="741"/>
    <x v="0"/>
    <s v="Weekend"/>
  </r>
  <r>
    <s v="INV100090"/>
    <x v="192"/>
    <s v="CUST0216"/>
    <s v="Nandhini Murugan"/>
    <x v="2"/>
    <s v="PRD035"/>
    <x v="29"/>
    <x v="1"/>
    <x v="88"/>
    <s v="FreshMart Nagpur Plaza"/>
    <x v="1"/>
    <n v="572932"/>
    <n v="3.2331236516724496E-3"/>
    <s v="EMP0169"/>
    <s v="Janani Velan"/>
    <s v="Inventory"/>
    <n v="4"/>
    <n v="503.36"/>
    <n v="20"/>
    <n v="402.69"/>
    <n v="1852.36"/>
    <n v="1559.2"/>
    <n v="293.16000000000003"/>
    <n v="0.15826297264030753"/>
    <x v="2"/>
    <x v="1"/>
    <x v="1"/>
    <x v="678"/>
    <x v="0"/>
    <s v="Weekend"/>
  </r>
  <r>
    <s v="INV100096"/>
    <x v="97"/>
    <s v="CUST0398"/>
    <s v="Balamurugan Menon"/>
    <x v="0"/>
    <s v="PRD055"/>
    <x v="103"/>
    <x v="5"/>
    <x v="151"/>
    <s v="FreshMart Chennai Crossing"/>
    <x v="0"/>
    <n v="983603"/>
    <n v="1.080293573728425E-3"/>
    <s v="EMP0311"/>
    <s v="Vijay Gounder"/>
    <s v="Store Manager"/>
    <n v="8"/>
    <n v="128.33000000000001"/>
    <n v="10"/>
    <n v="102.66"/>
    <n v="1062.58"/>
    <n v="765.6"/>
    <n v="296.98"/>
    <n v="0.27948954431666323"/>
    <x v="2"/>
    <x v="1"/>
    <x v="1"/>
    <x v="401"/>
    <x v="0"/>
    <s v="Weekend"/>
  </r>
  <r>
    <s v="INV100110"/>
    <x v="298"/>
    <s v="CUST0183"/>
    <s v="Tara Balan"/>
    <x v="1"/>
    <s v="PRD050"/>
    <x v="40"/>
    <x v="5"/>
    <x v="82"/>
    <s v="FreshMart Tiruppur Market"/>
    <x v="0"/>
    <n v="5001334"/>
    <n v="4.1053047047047845E-5"/>
    <s v="EMP0288"/>
    <s v="Chitra Selvam"/>
    <s v="Sales"/>
    <n v="4"/>
    <n v="51.33"/>
    <n v="0"/>
    <n v="0"/>
    <n v="205.32"/>
    <n v="149.91999999999999"/>
    <n v="55.4"/>
    <n v="0.26982271576076367"/>
    <x v="2"/>
    <x v="1"/>
    <x v="1"/>
    <x v="512"/>
    <x v="3"/>
    <s v="Weekday"/>
  </r>
  <r>
    <s v="INV100111"/>
    <x v="126"/>
    <s v="CUST0014"/>
    <s v="Ilango Varma"/>
    <x v="1"/>
    <s v="PRD102"/>
    <x v="136"/>
    <x v="4"/>
    <x v="33"/>
    <s v="FreshMart Mysuru Circle"/>
    <x v="0"/>
    <n v="968457"/>
    <n v="7.8540399831897539E-4"/>
    <s v="EMP0017"/>
    <s v="Ovi Sharma"/>
    <s v="Sales"/>
    <n v="2"/>
    <n v="400.33"/>
    <n v="5"/>
    <n v="40.03"/>
    <n v="760.63"/>
    <n v="681.8"/>
    <n v="78.83"/>
    <n v="0.103637773950541"/>
    <x v="2"/>
    <x v="1"/>
    <x v="1"/>
    <x v="205"/>
    <x v="2"/>
    <s v="Weekday"/>
  </r>
  <r>
    <s v="INV100114"/>
    <x v="0"/>
    <s v="CUST0345"/>
    <s v="Tamil Raj"/>
    <x v="2"/>
    <s v="PRD058"/>
    <x v="146"/>
    <x v="11"/>
    <x v="133"/>
    <s v="FreshMart Coimbatore Circle"/>
    <x v="0"/>
    <n v="2118448"/>
    <n v="7.3638814830479676E-4"/>
    <s v="EMP0198"/>
    <s v="Ovi Chettiar"/>
    <s v="Store Manager"/>
    <n v="4"/>
    <n v="339.13"/>
    <n v="0"/>
    <n v="0"/>
    <n v="1560"/>
    <n v="1002.72"/>
    <n v="557.28"/>
    <n v="0.35723076923076924"/>
    <x v="2"/>
    <x v="1"/>
    <x v="1"/>
    <x v="238"/>
    <x v="1"/>
    <s v="Weekend"/>
  </r>
  <r>
    <s v="INV100459"/>
    <x v="220"/>
    <s v="CUST0040"/>
    <s v="Karthik Menon"/>
    <x v="2"/>
    <s v="PRD086"/>
    <x v="70"/>
    <x v="8"/>
    <x v="79"/>
    <s v="FreshMart Mysuru Arcade"/>
    <x v="0"/>
    <n v="1009286"/>
    <n v="3.7267930002001415E-4"/>
    <s v="EMP0154"/>
    <s v="Dinesh Varma"/>
    <s v="Store Manager"/>
    <n v="1"/>
    <n v="327.08"/>
    <n v="0"/>
    <n v="0"/>
    <n v="376.14"/>
    <n v="274.61"/>
    <n v="101.53"/>
    <n v="0.26992609134896584"/>
    <x v="2"/>
    <x v="1"/>
    <x v="1"/>
    <x v="233"/>
    <x v="2"/>
    <s v="Weekend"/>
  </r>
  <r>
    <s v="INV100119"/>
    <x v="344"/>
    <s v="CUST0024"/>
    <s v="Devi Balan"/>
    <x v="1"/>
    <s v="PRD087"/>
    <x v="19"/>
    <x v="8"/>
    <x v="75"/>
    <s v="FreshMart Kochi Colony"/>
    <x v="0"/>
    <n v="3928553"/>
    <n v="5.806972694526458E-5"/>
    <s v="EMP0129"/>
    <s v="Arun Nair"/>
    <s v="Inventory"/>
    <n v="4"/>
    <n v="71.290000000000006"/>
    <n v="20"/>
    <n v="57.03"/>
    <n v="228.13"/>
    <n v="237.48"/>
    <n v="-9.35"/>
    <n v="-4.0985403059658969E-2"/>
    <x v="2"/>
    <x v="1"/>
    <x v="1"/>
    <x v="286"/>
    <x v="0"/>
    <s v="Weekday"/>
  </r>
  <r>
    <s v="INV100122"/>
    <x v="0"/>
    <s v="CUST0280"/>
    <s v="Gopal Mudaliar"/>
    <x v="1"/>
    <s v="PRD136"/>
    <x v="45"/>
    <x v="7"/>
    <x v="10"/>
    <s v="FreshMart Salem Main Road"/>
    <x v="0"/>
    <n v="838760"/>
    <n v="1.6879679526920693E-4"/>
    <s v="EMP0132"/>
    <s v="Radha Balan"/>
    <s v="Sales"/>
    <n v="1"/>
    <n v="123.11"/>
    <n v="0"/>
    <n v="0"/>
    <n v="141.58000000000001"/>
    <n v="91.18"/>
    <n v="50.4"/>
    <n v="0.35598248340161037"/>
    <x v="2"/>
    <x v="0"/>
    <x v="2"/>
    <x v="327"/>
    <x v="2"/>
    <s v="Weekend"/>
  </r>
  <r>
    <s v="INV100125"/>
    <x v="112"/>
    <s v="CUST0055"/>
    <s v="Vasanth Mudaliar"/>
    <x v="1"/>
    <s v="PRD092"/>
    <x v="59"/>
    <x v="8"/>
    <x v="50"/>
    <s v="FreshMart Tiruppur Extension"/>
    <x v="0"/>
    <n v="2203116"/>
    <n v="2.9853171598771925E-4"/>
    <s v="EMP0155"/>
    <s v="Vijay Chandran"/>
    <s v="Cashier"/>
    <n v="3"/>
    <n v="224.28"/>
    <n v="15"/>
    <n v="100.93"/>
    <n v="657.7"/>
    <n v="577.16999999999996"/>
    <n v="80.53"/>
    <n v="0.12244184278546449"/>
    <x v="2"/>
    <x v="1"/>
    <x v="1"/>
    <x v="345"/>
    <x v="2"/>
    <s v="Weekend"/>
  </r>
  <r>
    <s v="INV100134"/>
    <x v="23"/>
    <s v="CUST0638"/>
    <s v="Deepak Gounder"/>
    <x v="0"/>
    <s v="PRD014"/>
    <x v="67"/>
    <x v="0"/>
    <x v="120"/>
    <s v="FreshMart Mumbai Colony"/>
    <x v="1"/>
    <n v="443076"/>
    <n v="3.1633850626077691E-3"/>
    <s v="EMP0187"/>
    <s v="Yogesh Naidu"/>
    <s v="Billing"/>
    <n v="3"/>
    <n v="477.96"/>
    <n v="15"/>
    <n v="215.08"/>
    <n v="1401.62"/>
    <n v="1054.8900000000001"/>
    <n v="346.73"/>
    <n v="0.24737803398924105"/>
    <x v="2"/>
    <x v="1"/>
    <x v="1"/>
    <x v="298"/>
    <x v="0"/>
    <s v="Weekend"/>
  </r>
  <r>
    <s v="INV100136"/>
    <x v="47"/>
    <s v="CUST0010"/>
    <s v="Tara Achari"/>
    <x v="2"/>
    <s v="PRD047"/>
    <x v="52"/>
    <x v="5"/>
    <x v="74"/>
    <s v="FreshMart Surat Crossing"/>
    <x v="1"/>
    <n v="5188197"/>
    <n v="3.2903145350880085E-4"/>
    <s v="EMP0145"/>
    <s v="Ilango Reddy"/>
    <s v="Cashier"/>
    <n v="4"/>
    <n v="474.19"/>
    <n v="10"/>
    <n v="189.68"/>
    <n v="1707.08"/>
    <n v="1375.56"/>
    <n v="331.52"/>
    <n v="0.19420296646905827"/>
    <x v="2"/>
    <x v="1"/>
    <x v="1"/>
    <x v="76"/>
    <x v="2"/>
    <s v="Weekday"/>
  </r>
  <r>
    <s v="INV100146"/>
    <x v="16"/>
    <s v="Customer Id Missing"/>
    <s v="Missing"/>
    <x v="0"/>
    <s v="PRD011"/>
    <x v="86"/>
    <x v="9"/>
    <x v="39"/>
    <s v="FreshMart Pune Main Road"/>
    <x v="2"/>
    <n v="491371"/>
    <n v="2.8694611607115602E-3"/>
    <s v="EMP0096"/>
    <s v="Manoj Nathan"/>
    <s v="Sales"/>
    <n v="7"/>
    <n v="184.37"/>
    <n v="5"/>
    <n v="64.53"/>
    <n v="1409.97"/>
    <n v="715.61"/>
    <n v="694.36"/>
    <n v="0.49246437867472359"/>
    <x v="2"/>
    <x v="1"/>
    <x v="1"/>
    <x v="469"/>
    <x v="0"/>
    <s v="Weekend"/>
  </r>
  <r>
    <s v="INV100150"/>
    <x v="18"/>
    <s v="CUST0062"/>
    <s v="Yazhini Varma"/>
    <x v="2"/>
    <s v="PRD041"/>
    <x v="135"/>
    <x v="12"/>
    <x v="164"/>
    <s v="FreshMart Mumbai Complex"/>
    <x v="1"/>
    <n v="797202"/>
    <n v="1.1313318330862191E-3"/>
    <s v="EMP0180"/>
    <s v="Venkat Balan"/>
    <s v="Billing"/>
    <n v="4"/>
    <n v="217.85"/>
    <n v="10"/>
    <n v="87.14"/>
    <n v="901.9"/>
    <n v="758.76"/>
    <n v="143.13999999999999"/>
    <n v="0.15870939128506484"/>
    <x v="2"/>
    <x v="1"/>
    <x v="2"/>
    <x v="174"/>
    <x v="3"/>
    <s v="Weekend"/>
  </r>
  <r>
    <s v="INV100155"/>
    <x v="193"/>
    <s v="CUST0676"/>
    <s v="Dhanush Mudaliar"/>
    <x v="0"/>
    <s v="PRD077"/>
    <x v="97"/>
    <x v="2"/>
    <x v="30"/>
    <s v="FreshMart Mumbai Square"/>
    <x v="1"/>
    <n v="480418"/>
    <n v="1.1807009729027638E-3"/>
    <s v="EMP0171"/>
    <s v="Ashok Nair"/>
    <s v="Cashier"/>
    <n v="8"/>
    <n v="88.63"/>
    <n v="20"/>
    <n v="141.81"/>
    <n v="567.23"/>
    <n v="545.36"/>
    <n v="21.87"/>
    <n v="3.8555788657158474E-2"/>
    <x v="2"/>
    <x v="1"/>
    <x v="1"/>
    <x v="59"/>
    <x v="1"/>
    <s v="Weekday"/>
  </r>
  <r>
    <s v="INV100165"/>
    <x v="130"/>
    <s v="CUST0337"/>
    <s v="Yogesh Sekar"/>
    <x v="2"/>
    <s v="PRD022"/>
    <x v="10"/>
    <x v="0"/>
    <x v="35"/>
    <s v="FreshMart Hyderabad Hub"/>
    <x v="0"/>
    <n v="4125485"/>
    <n v="3.7647209964404186E-4"/>
    <s v="EMP0255"/>
    <s v="Jagan Chettiar"/>
    <s v="Billing"/>
    <n v="4"/>
    <n v="397.22"/>
    <n v="15"/>
    <n v="238.33"/>
    <n v="1553.13"/>
    <n v="1277.48"/>
    <n v="275.64999999999998"/>
    <n v="0.17748031394667541"/>
    <x v="2"/>
    <x v="1"/>
    <x v="1"/>
    <x v="291"/>
    <x v="0"/>
    <s v="Weekend"/>
  </r>
  <r>
    <s v="INV100168"/>
    <x v="59"/>
    <s v="CUST0578"/>
    <s v="Jagan Venkataraman"/>
    <x v="2"/>
    <s v="PRD031"/>
    <x v="90"/>
    <x v="1"/>
    <x v="49"/>
    <s v="FreshMart Mysuru Main Road"/>
    <x v="0"/>
    <n v="4458567"/>
    <n v="7.0666202840509069E-5"/>
    <s v="EMP0270"/>
    <s v="Priya Venkataraman"/>
    <s v="Operations"/>
    <n v="1"/>
    <n v="342.46"/>
    <n v="20"/>
    <n v="68.489999999999995"/>
    <n v="315.07"/>
    <n v="271.77999999999997"/>
    <n v="43.29"/>
    <n v="0.13739803853112006"/>
    <x v="2"/>
    <x v="1"/>
    <x v="1"/>
    <x v="736"/>
    <x v="2"/>
    <s v="Weekend"/>
  </r>
  <r>
    <s v="INV100169"/>
    <x v="30"/>
    <s v="CUST0645"/>
    <s v="Kamala Velan"/>
    <x v="0"/>
    <s v="PRD020"/>
    <x v="80"/>
    <x v="0"/>
    <x v="55"/>
    <s v="FreshMart Ahmedabad Gardens"/>
    <x v="1"/>
    <n v="1952402"/>
    <n v="3.7235159562426181E-4"/>
    <s v="EMP0177"/>
    <s v="Raghav Iyer"/>
    <s v="Store Manager"/>
    <n v="6"/>
    <n v="105.36"/>
    <n v="0"/>
    <n v="0"/>
    <n v="726.98"/>
    <n v="516.29999999999995"/>
    <n v="210.68"/>
    <n v="0.28980164516217777"/>
    <x v="2"/>
    <x v="1"/>
    <x v="1"/>
    <x v="457"/>
    <x v="0"/>
    <s v="Weekend"/>
  </r>
  <r>
    <s v="INV100178"/>
    <x v="349"/>
    <s v="CUST0406"/>
    <s v="Gopal Naidu"/>
    <x v="0"/>
    <s v="PRD150"/>
    <x v="51"/>
    <x v="10"/>
    <x v="108"/>
    <s v="FreshMart Guwahati Extension"/>
    <x v="3"/>
    <n v="4606432"/>
    <n v="2.238891185194962E-4"/>
    <s v="EMP0093"/>
    <s v="Devi Pillai"/>
    <s v="Cashier"/>
    <n v="6"/>
    <n v="214.86"/>
    <n v="20"/>
    <n v="257.83"/>
    <n v="1031.33"/>
    <n v="948.36"/>
    <n v="82.97"/>
    <n v="8.0449516643557359E-2"/>
    <x v="2"/>
    <x v="1"/>
    <x v="1"/>
    <x v="433"/>
    <x v="1"/>
    <s v="Weekday"/>
  </r>
  <r>
    <s v="INV100185"/>
    <x v="133"/>
    <s v="CUST0620"/>
    <s v="Nagarajan Gupta"/>
    <x v="1"/>
    <s v="PRD072"/>
    <x v="23"/>
    <x v="2"/>
    <x v="4"/>
    <s v="FreshMart Hyderabad Towers"/>
    <x v="0"/>
    <n v="1041021"/>
    <n v="1.0712271894611157E-3"/>
    <s v="EMP0069"/>
    <s v="Uma Chandran"/>
    <s v="Store Manager"/>
    <n v="3"/>
    <n v="340.25"/>
    <n v="5"/>
    <n v="51.04"/>
    <n v="1115.17"/>
    <n v="791.55"/>
    <n v="323.62"/>
    <n v="0.29019790704556253"/>
    <x v="2"/>
    <x v="1"/>
    <x v="2"/>
    <x v="243"/>
    <x v="0"/>
    <s v="Weekend"/>
  </r>
  <r>
    <s v="INV100193"/>
    <x v="54"/>
    <s v="CUST0360"/>
    <s v="Deepak Nathan"/>
    <x v="2"/>
    <s v="PRD132"/>
    <x v="58"/>
    <x v="7"/>
    <x v="12"/>
    <s v="FreshMart Erode Circle"/>
    <x v="0"/>
    <n v="4909566"/>
    <n v="0"/>
    <s v="EMP0296"/>
    <s v="Vani Venkataraman"/>
    <s v="Billing"/>
    <n v="4"/>
    <n v="351.78"/>
    <n v="0"/>
    <n v="0"/>
    <m/>
    <n v="1015.32"/>
    <n v="391.8"/>
    <n v="0"/>
    <x v="2"/>
    <x v="1"/>
    <x v="2"/>
    <x v="379"/>
    <x v="2"/>
    <s v="Weekday"/>
  </r>
  <r>
    <s v="INV100198"/>
    <x v="274"/>
    <s v="CUST0253"/>
    <s v="Ovi Reddy"/>
    <x v="1"/>
    <s v="PRD022"/>
    <x v="10"/>
    <x v="0"/>
    <x v="99"/>
    <s v="FreshMart Salem Extension"/>
    <x v="0"/>
    <n v="476658"/>
    <n v="4.1667191151727231E-3"/>
    <s v="EMP0012"/>
    <s v="Suresh Nathan"/>
    <s v="Cashier"/>
    <n v="0"/>
    <n v="397.22"/>
    <n v="0"/>
    <n v="0"/>
    <n v="1986.1"/>
    <n v="1596.85"/>
    <n v="389.25"/>
    <n v="0.19598711041740094"/>
    <x v="2"/>
    <x v="1"/>
    <x v="0"/>
    <x v="342"/>
    <x v="0"/>
    <s v="Weekday"/>
  </r>
  <r>
    <s v="INV100204"/>
    <x v="250"/>
    <s v="CUST0570"/>
    <s v="Banu Iyer"/>
    <x v="1"/>
    <s v="PRD006"/>
    <x v="30"/>
    <x v="9"/>
    <x v="128"/>
    <s v="FreshMart Mumbai Bypass"/>
    <x v="1"/>
    <n v="1021792"/>
    <n v="1.0086984435188375E-3"/>
    <s v="EMP0301"/>
    <s v="Kalpana Prabhu"/>
    <s v="Inventory"/>
    <n v="3"/>
    <n v="343.56"/>
    <n v="0"/>
    <n v="0"/>
    <n v="1030.68"/>
    <n v="648.96"/>
    <n v="381.72"/>
    <n v="0.37035743392711606"/>
    <x v="2"/>
    <x v="1"/>
    <x v="1"/>
    <x v="111"/>
    <x v="0"/>
    <s v="Weekday"/>
  </r>
  <r>
    <s v="INV100205"/>
    <x v="8"/>
    <s v="CUST0618"/>
    <s v="Malathi Naidu"/>
    <x v="0"/>
    <s v="PRD013"/>
    <x v="44"/>
    <x v="0"/>
    <x v="14"/>
    <s v="FreshMart Bengaluru Circle"/>
    <x v="0"/>
    <n v="926537"/>
    <n v="1.5806600276081796E-3"/>
    <s v="EMP0263"/>
    <s v="Vani Nair"/>
    <s v="Cashier"/>
    <n v="7"/>
    <n v="181.93"/>
    <n v="0"/>
    <n v="0"/>
    <n v="1464.54"/>
    <n v="869.68"/>
    <n v="594.86"/>
    <n v="0.40617531784724215"/>
    <x v="2"/>
    <x v="1"/>
    <x v="2"/>
    <x v="244"/>
    <x v="2"/>
    <s v="Weekend"/>
  </r>
  <r>
    <s v="INV100209"/>
    <x v="186"/>
    <s v="CUST0336"/>
    <s v="Dhanya Achari"/>
    <x v="1"/>
    <s v="PRD038"/>
    <x v="111"/>
    <x v="12"/>
    <x v="79"/>
    <s v="FreshMart Mysuru Arcade"/>
    <x v="0"/>
    <n v="1009286"/>
    <n v="6.2996018967864404E-4"/>
    <s v="EMP0154"/>
    <s v="Dinesh Varma"/>
    <s v="Store Manager"/>
    <n v="5"/>
    <n v="130.09"/>
    <n v="15"/>
    <n v="97.57"/>
    <n v="635.80999999999995"/>
    <n v="563.1"/>
    <n v="72.709999999999994"/>
    <n v="0.11435806294333213"/>
    <x v="2"/>
    <x v="1"/>
    <x v="1"/>
    <x v="214"/>
    <x v="2"/>
    <s v="Weekend"/>
  </r>
  <r>
    <s v="INV100214"/>
    <x v="26"/>
    <s v="CUST0235"/>
    <s v="Rajesh Pandian"/>
    <x v="0"/>
    <s v="PRD003"/>
    <x v="57"/>
    <x v="9"/>
    <x v="124"/>
    <s v="FreshMart Erode Extension"/>
    <x v="0"/>
    <n v="5287316"/>
    <n v="7.6546398966886029E-4"/>
    <s v="EMP0205"/>
    <s v="Divya Menon"/>
    <s v="Store Manager"/>
    <n v="6"/>
    <n v="617.42999999999995"/>
    <n v="5"/>
    <n v="185.23"/>
    <n v="4047.25"/>
    <n v="2061.9"/>
    <n v="1985.35"/>
    <n v="0.49054296126999813"/>
    <x v="2"/>
    <x v="1"/>
    <x v="1"/>
    <x v="712"/>
    <x v="2"/>
    <s v="Weekend"/>
  </r>
  <r>
    <s v="INV100216"/>
    <x v="185"/>
    <s v="CUST0494"/>
    <s v="Bhavani Reddy"/>
    <x v="0"/>
    <s v="PRD079"/>
    <x v="28"/>
    <x v="2"/>
    <x v="107"/>
    <s v="FreshMart Nagpur Colony"/>
    <x v="1"/>
    <n v="2297282"/>
    <n v="3.5089292476935788E-4"/>
    <s v="EMP0130"/>
    <s v="Balamurugan Subramaniam"/>
    <s v="Inventory"/>
    <n v="3"/>
    <n v="268.7"/>
    <n v="0"/>
    <n v="0"/>
    <n v="806.1"/>
    <n v="582.17999999999995"/>
    <n v="223.92"/>
    <n v="0.27778191291403048"/>
    <x v="2"/>
    <x v="1"/>
    <x v="2"/>
    <x v="422"/>
    <x v="2"/>
    <s v="Weekday"/>
  </r>
  <r>
    <s v="INV100220"/>
    <x v="23"/>
    <s v="CUST0415"/>
    <s v="Bharath Devi"/>
    <x v="0"/>
    <s v="PRD087"/>
    <x v="19"/>
    <x v="8"/>
    <x v="149"/>
    <s v="FreshMart Chennai Main Road"/>
    <x v="0"/>
    <n v="579392"/>
    <n v="1.0663592179388048E-3"/>
    <s v="EMP0096"/>
    <s v="Manoj Nathan"/>
    <s v="Sales"/>
    <n v="7"/>
    <n v="80.790000000000006"/>
    <n v="5"/>
    <n v="28.28"/>
    <n v="617.84"/>
    <n v="415.59"/>
    <n v="202.25"/>
    <n v="0.32735012300919331"/>
    <x v="2"/>
    <x v="1"/>
    <x v="2"/>
    <x v="454"/>
    <x v="2"/>
    <s v="Weekend"/>
  </r>
  <r>
    <s v="INV100239"/>
    <x v="338"/>
    <s v="CUST0591"/>
    <s v="Anjali Chettiar"/>
    <x v="1"/>
    <s v="PRD133"/>
    <x v="14"/>
    <x v="7"/>
    <x v="28"/>
    <s v="FreshMart Bengaluru Square"/>
    <x v="0"/>
    <n v="2183318"/>
    <n v="8.8489171068987656E-5"/>
    <s v="EMP0312"/>
    <s v="Vasanthi Chettiar"/>
    <s v="Sales"/>
    <n v="3"/>
    <n v="80.5"/>
    <n v="20"/>
    <n v="48.3"/>
    <n v="193.2"/>
    <n v="186.75"/>
    <n v="6.45"/>
    <n v="3.3385093167701864E-2"/>
    <x v="2"/>
    <x v="1"/>
    <x v="1"/>
    <x v="553"/>
    <x v="1"/>
    <s v="Weekday"/>
  </r>
  <r>
    <s v="INV100241"/>
    <x v="77"/>
    <s v="CUST0052"/>
    <s v="Janani Selvam"/>
    <x v="0"/>
    <s v="PRD021"/>
    <x v="15"/>
    <x v="0"/>
    <x v="3"/>
    <s v="FreshMart Lucknow Heights"/>
    <x v="2"/>
    <n v="5193529"/>
    <n v="2.7239666900868369E-5"/>
    <s v="EMP0165"/>
    <s v="Aishwarya Nathan"/>
    <s v="Sales"/>
    <n v="4"/>
    <n v="41.61"/>
    <n v="15"/>
    <n v="24.97"/>
    <n v="141.47"/>
    <n v="129.6"/>
    <n v="11.87"/>
    <n v="8.3904714780518835E-2"/>
    <x v="2"/>
    <x v="1"/>
    <x v="1"/>
    <x v="571"/>
    <x v="2"/>
    <s v="Weekday"/>
  </r>
  <r>
    <s v="INV100244"/>
    <x v="255"/>
    <s v="CUST0579"/>
    <s v="Pandi Nair"/>
    <x v="0"/>
    <s v="PRD020"/>
    <x v="80"/>
    <x v="0"/>
    <x v="59"/>
    <s v="FreshMart Mysuru Square"/>
    <x v="0"/>
    <n v="4282083"/>
    <n v="1.6605936876982536E-4"/>
    <s v="EMP0343"/>
    <s v="Kishore Velan"/>
    <s v="Inventory"/>
    <n v="8"/>
    <n v="104.57"/>
    <n v="15"/>
    <n v="125.48"/>
    <n v="711.08"/>
    <n v="688.4"/>
    <n v="22.68"/>
    <n v="3.1895145412611799E-2"/>
    <x v="2"/>
    <x v="1"/>
    <x v="1"/>
    <x v="192"/>
    <x v="1"/>
    <s v="Weekday"/>
  </r>
  <r>
    <s v="INV100245"/>
    <x v="267"/>
    <s v="CUST0263"/>
    <s v="Deepa Kumar"/>
    <x v="0"/>
    <s v="PRD064"/>
    <x v="53"/>
    <x v="11"/>
    <x v="26"/>
    <s v="FreshMart Chennai Gardens"/>
    <x v="0"/>
    <n v="1922335"/>
    <n v="9.3061303050716966E-4"/>
    <s v="EMP0336"/>
    <s v="Sanjay Sharma"/>
    <s v="Billing"/>
    <n v="5"/>
    <n v="420.93"/>
    <n v="15"/>
    <n v="315.7"/>
    <n v="1788.95"/>
    <n v="1378.35"/>
    <n v="410.6"/>
    <n v="0.22952010956147462"/>
    <x v="2"/>
    <x v="1"/>
    <x v="1"/>
    <x v="82"/>
    <x v="2"/>
    <s v="Weekday"/>
  </r>
  <r>
    <s v="INV100257"/>
    <x v="285"/>
    <s v="CUST0081"/>
    <s v="Nirmala Achari"/>
    <x v="2"/>
    <s v="PRD112"/>
    <x v="16"/>
    <x v="3"/>
    <x v="37"/>
    <s v="FreshMart Hyderabad Enclave"/>
    <x v="0"/>
    <n v="1910418"/>
    <n v="3.9530092367220162E-4"/>
    <s v="EMP0231"/>
    <s v="Umesh Murugan"/>
    <s v="Billing"/>
    <n v="3"/>
    <n v="251.73"/>
    <n v="0"/>
    <n v="0"/>
    <n v="755.19"/>
    <n v="631.55999999999995"/>
    <n v="123.63"/>
    <n v="0.16370714654590235"/>
    <x v="2"/>
    <x v="1"/>
    <x v="2"/>
    <x v="654"/>
    <x v="2"/>
    <s v="Weekday"/>
  </r>
  <r>
    <s v="INV100258"/>
    <x v="158"/>
    <s v="CUST0287"/>
    <s v="Ovi Achari"/>
    <x v="1"/>
    <s v="PRD017"/>
    <x v="27"/>
    <x v="0"/>
    <x v="96"/>
    <s v="FreshMart Surat Central"/>
    <x v="1"/>
    <n v="969110"/>
    <n v="1.9168515442003489E-3"/>
    <s v="EMP0066"/>
    <s v="Padma Raj"/>
    <s v="Operations"/>
    <n v="4"/>
    <n v="464.41"/>
    <n v="0"/>
    <n v="0"/>
    <n v="1857.64"/>
    <n v="1590.76"/>
    <n v="266.88"/>
    <n v="0.14366615705949484"/>
    <x v="2"/>
    <x v="1"/>
    <x v="1"/>
    <x v="708"/>
    <x v="2"/>
    <s v="Weekday"/>
  </r>
  <r>
    <s v="INV100259"/>
    <x v="322"/>
    <s v="CUST0171"/>
    <s v="Kavya Chettiar"/>
    <x v="1"/>
    <s v="PRD019"/>
    <x v="35"/>
    <x v="0"/>
    <x v="154"/>
    <s v="FreshMart Ahmedabad Nagar"/>
    <x v="1"/>
    <n v="2326014"/>
    <n v="1.1097955558307044E-3"/>
    <s v="EMP0110"/>
    <s v="Nandhini Chandran"/>
    <s v="Cashier"/>
    <n v="5"/>
    <n v="448.94"/>
    <n v="0"/>
    <n v="0"/>
    <n v="2581.4"/>
    <n v="1900.4"/>
    <n v="681"/>
    <n v="0.26381033547687299"/>
    <x v="2"/>
    <x v="1"/>
    <x v="1"/>
    <x v="182"/>
    <x v="1"/>
    <s v="Weekend"/>
  </r>
  <r>
    <s v="INV100265"/>
    <x v="88"/>
    <s v="CUST0017"/>
    <s v="Ashok Nair"/>
    <x v="1"/>
    <s v="PRD083"/>
    <x v="26"/>
    <x v="8"/>
    <x v="106"/>
    <s v="FreshMart Bengaluru Nagar"/>
    <x v="0"/>
    <n v="517547"/>
    <n v="1.6457635731634034E-3"/>
    <s v="EMP0283"/>
    <s v="Suresh Pandian"/>
    <s v="Sales"/>
    <n v="2"/>
    <n v="425.88"/>
    <n v="0"/>
    <n v="0"/>
    <n v="851.76"/>
    <n v="714.94"/>
    <n v="136.82"/>
    <n v="0.16063210293979524"/>
    <x v="2"/>
    <x v="1"/>
    <x v="0"/>
    <x v="279"/>
    <x v="1"/>
    <s v="Weekday"/>
  </r>
  <r>
    <s v="INV100266"/>
    <x v="224"/>
    <s v="CUST0412"/>
    <s v="Kalpana Gounder"/>
    <x v="0"/>
    <s v="PRD133"/>
    <x v="14"/>
    <x v="7"/>
    <x v="144"/>
    <s v="FreshMart Pune Towers"/>
    <x v="1"/>
    <n v="531978"/>
    <n v="6.0743113437021826E-4"/>
    <s v="EMP0021"/>
    <s v="Tamil Nathan"/>
    <s v="Inventory"/>
    <n v="4"/>
    <n v="89.76"/>
    <n v="10"/>
    <n v="35.9"/>
    <n v="323.14"/>
    <n v="249"/>
    <n v="74.14"/>
    <n v="0.2294361577025438"/>
    <x v="2"/>
    <x v="1"/>
    <x v="1"/>
    <x v="742"/>
    <x v="2"/>
    <s v="Weekday"/>
  </r>
  <r>
    <s v="INV100272"/>
    <x v="115"/>
    <s v="CUST0380"/>
    <s v="Dinesh Venkataraman"/>
    <x v="1"/>
    <s v="PRD120"/>
    <x v="64"/>
    <x v="6"/>
    <x v="105"/>
    <s v="FreshMart Kanpur Gardens"/>
    <x v="2"/>
    <n v="2474333"/>
    <n v="1.684575196628748E-4"/>
    <s v="EMP0220"/>
    <s v="Ramesh Pillai"/>
    <s v="Operations"/>
    <n v="4"/>
    <n v="109.69"/>
    <n v="5"/>
    <n v="21.94"/>
    <n v="416.82"/>
    <n v="371.84"/>
    <n v="44.98"/>
    <n v="0.10791228827791373"/>
    <x v="2"/>
    <x v="1"/>
    <x v="0"/>
    <x v="447"/>
    <x v="0"/>
    <s v="Weekday"/>
  </r>
  <r>
    <s v="INV100274"/>
    <x v="235"/>
    <s v="CUST0005"/>
    <s v="Pandi Raj"/>
    <x v="1"/>
    <s v="PRD108"/>
    <x v="12"/>
    <x v="3"/>
    <x v="0"/>
    <s v="FreshMart Mysuru Colony"/>
    <x v="0"/>
    <n v="808240"/>
    <n v="4.3626893002078593E-4"/>
    <s v="EMP0023"/>
    <s v="Jayakumar Gounder"/>
    <s v="Operations"/>
    <n v="1"/>
    <n v="306.62"/>
    <n v="0"/>
    <n v="0"/>
    <n v="352.61"/>
    <n v="259.93"/>
    <n v="92.68"/>
    <n v="0.26283996483366895"/>
    <x v="2"/>
    <x v="0"/>
    <x v="2"/>
    <x v="707"/>
    <x v="0"/>
    <s v="Weekend"/>
  </r>
  <r>
    <s v="INV100278"/>
    <x v="282"/>
    <s v="CUST0132"/>
    <s v="Suresh Balan"/>
    <x v="2"/>
    <s v="PRD018"/>
    <x v="0"/>
    <x v="0"/>
    <x v="7"/>
    <s v="FreshMart Hyderabad Crossing"/>
    <x v="0"/>
    <n v="789602"/>
    <n v="5.5964903837629591E-4"/>
    <s v="EMP0350"/>
    <s v="Uma Pandian"/>
    <s v="Cashier"/>
    <n v="2"/>
    <n v="232.58"/>
    <n v="5"/>
    <n v="23.26"/>
    <n v="441.9"/>
    <n v="382.4"/>
    <n v="59.5"/>
    <n v="0.13464584747680472"/>
    <x v="2"/>
    <x v="1"/>
    <x v="1"/>
    <x v="389"/>
    <x v="2"/>
    <s v="Weekday"/>
  </r>
  <r>
    <s v="INV100280"/>
    <x v="309"/>
    <s v="CUST0462"/>
    <s v="Anitha Sharma"/>
    <x v="1"/>
    <s v="PRD077"/>
    <x v="97"/>
    <x v="2"/>
    <x v="149"/>
    <s v="FreshMart Chennai Main Road"/>
    <x v="0"/>
    <n v="579392"/>
    <n v="5.9448525350712475E-4"/>
    <s v="EMP0253"/>
    <s v="Vasanthi Naicker"/>
    <s v="HR"/>
    <n v="4"/>
    <n v="86.11"/>
    <n v="0"/>
    <n v="0"/>
    <n v="344.44"/>
    <n v="272.68"/>
    <n v="71.760000000000005"/>
    <n v="0.20833817210544653"/>
    <x v="2"/>
    <x v="1"/>
    <x v="2"/>
    <x v="328"/>
    <x v="1"/>
    <s v="Weekday"/>
  </r>
  <r>
    <s v="INV100284"/>
    <x v="294"/>
    <s v="CUST0540"/>
    <s v="Thenmozhi Naicker"/>
    <x v="0"/>
    <s v="PRD010"/>
    <x v="127"/>
    <x v="9"/>
    <x v="89"/>
    <s v="FreshMart Salem Bypass"/>
    <x v="0"/>
    <n v="5200952"/>
    <n v="1.6157234290952889E-4"/>
    <s v="EMP0115"/>
    <s v="Vasanth Menon"/>
    <s v="Store Manager"/>
    <n v="5"/>
    <n v="182.68"/>
    <n v="20"/>
    <n v="182.68"/>
    <n v="840.33"/>
    <n v="538"/>
    <n v="302.33"/>
    <n v="0.35977532635988241"/>
    <x v="2"/>
    <x v="1"/>
    <x v="1"/>
    <x v="651"/>
    <x v="1"/>
    <s v="Weekend"/>
  </r>
  <r>
    <s v="INV100300"/>
    <x v="120"/>
    <s v="CUST0063"/>
    <s v="Priya Varma"/>
    <x v="0"/>
    <s v="PRD002"/>
    <x v="95"/>
    <x v="9"/>
    <x v="74"/>
    <s v="FreshMart Surat Crossing"/>
    <x v="1"/>
    <n v="5188197"/>
    <n v="5.0485746782552782E-4"/>
    <s v="EMP0145"/>
    <s v="Ilango Reddy"/>
    <s v="Cashier"/>
    <n v="5"/>
    <n v="455.53"/>
    <n v="0"/>
    <n v="0"/>
    <n v="2619.3000000000002"/>
    <n v="1270.25"/>
    <n v="1349.05"/>
    <n v="0.5150421868438132"/>
    <x v="2"/>
    <x v="1"/>
    <x v="1"/>
    <x v="618"/>
    <x v="0"/>
    <s v="Weekend"/>
  </r>
  <r>
    <s v="INV100309"/>
    <x v="344"/>
    <s v="CUST0200"/>
    <s v="Karthik Achari"/>
    <x v="0"/>
    <s v="PRD004"/>
    <x v="89"/>
    <x v="9"/>
    <x v="92"/>
    <s v="FreshMart Erode Central"/>
    <x v="0"/>
    <n v="983222"/>
    <n v="1.945949134579983E-3"/>
    <s v="EMP0028"/>
    <s v="Thiru Krishnan"/>
    <s v="Sales"/>
    <n v="5"/>
    <n v="402.8"/>
    <n v="5"/>
    <n v="100.7"/>
    <n v="1913.3"/>
    <n v="1182.7"/>
    <n v="730.6"/>
    <n v="0.38185334239272462"/>
    <x v="2"/>
    <x v="0"/>
    <x v="2"/>
    <x v="443"/>
    <x v="1"/>
    <s v="Weekday"/>
  </r>
  <r>
    <s v="INV100323"/>
    <x v="349"/>
    <s v="CUST0412"/>
    <s v="Kalpana Gounder"/>
    <x v="0"/>
    <s v="PRD031"/>
    <x v="90"/>
    <x v="1"/>
    <x v="131"/>
    <s v="FreshMart Nagpur Towers"/>
    <x v="0"/>
    <n v="2322017"/>
    <n v="8.105883807052231E-4"/>
    <s v="EMP0193"/>
    <s v="Chandrasekar Chandran"/>
    <s v="HR"/>
    <n v="5"/>
    <n v="376.44"/>
    <n v="0"/>
    <n v="0"/>
    <n v="1882.2"/>
    <n v="1358.9"/>
    <n v="523.29999999999995"/>
    <n v="0.27802571458931036"/>
    <x v="2"/>
    <x v="1"/>
    <x v="1"/>
    <x v="195"/>
    <x v="2"/>
    <s v="Weekday"/>
  </r>
  <r>
    <s v="INV100329"/>
    <x v="30"/>
    <s v="CUST0497"/>
    <s v="Vasanth Nathan"/>
    <x v="0"/>
    <s v="PRD058"/>
    <x v="146"/>
    <x v="11"/>
    <x v="145"/>
    <s v="FreshMart Nagpur Square"/>
    <x v="1"/>
    <n v="4613748"/>
    <n v="2.2807270791556019E-4"/>
    <s v="EMP0067"/>
    <s v="Chandran Nair"/>
    <s v="Sales"/>
    <n v="3"/>
    <n v="358.83"/>
    <n v="15"/>
    <n v="161.47"/>
    <n v="1052.27"/>
    <n v="752.04"/>
    <n v="300.23"/>
    <n v="0.28531650621988658"/>
    <x v="2"/>
    <x v="1"/>
    <x v="2"/>
    <x v="541"/>
    <x v="1"/>
    <s v="Weekend"/>
  </r>
  <r>
    <s v="INV100330"/>
    <x v="30"/>
    <s v="CUST0581"/>
    <s v="Banu Naidu"/>
    <x v="1"/>
    <s v="PRD027"/>
    <x v="17"/>
    <x v="1"/>
    <x v="69"/>
    <s v="FreshMart Coimbatore Plaza"/>
    <x v="0"/>
    <n v="982441"/>
    <n v="5.2144607157071003E-4"/>
    <s v="EMP0094"/>
    <s v="Pandi Naicker"/>
    <s v="Cashier"/>
    <n v="4"/>
    <n v="139.21"/>
    <n v="20"/>
    <n v="111.37"/>
    <n v="512.29"/>
    <n v="427.96"/>
    <n v="84.33"/>
    <n v="0.16461379296882625"/>
    <x v="2"/>
    <x v="1"/>
    <x v="1"/>
    <x v="453"/>
    <x v="1"/>
    <s v="Weekend"/>
  </r>
  <r>
    <s v="INV100339"/>
    <x v="307"/>
    <s v="CUST0136"/>
    <s v="Vani Menon"/>
    <x v="1"/>
    <s v="PRD132"/>
    <x v="58"/>
    <x v="7"/>
    <x v="88"/>
    <s v="FreshMart Nagpur Plaza"/>
    <x v="1"/>
    <n v="572932"/>
    <n v="2.9165066709487338E-3"/>
    <s v="EMP0026"/>
    <s v="Nandhini Pandian"/>
    <s v="Operations"/>
    <n v="5"/>
    <n v="351.78"/>
    <n v="5"/>
    <n v="87.94"/>
    <n v="1670.96"/>
    <n v="1269.1500000000001"/>
    <n v="401.81"/>
    <n v="0.24046655814621534"/>
    <x v="2"/>
    <x v="1"/>
    <x v="1"/>
    <x v="462"/>
    <x v="2"/>
    <s v="Weekday"/>
  </r>
  <r>
    <s v="INV100345"/>
    <x v="29"/>
    <s v="CUST0058"/>
    <s v="Tara Devi"/>
    <x v="0"/>
    <s v="PRD016"/>
    <x v="34"/>
    <x v="0"/>
    <x v="101"/>
    <s v="FreshMart Kochi Main Road"/>
    <x v="0"/>
    <n v="1018249"/>
    <n v="4.4402695215021082E-4"/>
    <s v="EMP0186"/>
    <s v="Hemalatha Velan"/>
    <s v="Billing"/>
    <n v="7"/>
    <n v="64.59"/>
    <n v="0"/>
    <n v="0"/>
    <n v="452.13"/>
    <n v="337.05"/>
    <n v="115.08"/>
    <n v="0.25452856479331165"/>
    <x v="2"/>
    <x v="1"/>
    <x v="1"/>
    <x v="160"/>
    <x v="2"/>
    <s v="Weekday"/>
  </r>
  <r>
    <s v="INV100378"/>
    <x v="160"/>
    <s v="CUST0165"/>
    <s v="Meena Reddy"/>
    <x v="0"/>
    <s v="PRD012"/>
    <x v="61"/>
    <x v="9"/>
    <x v="110"/>
    <s v="FreshMart Madurai Gardens"/>
    <x v="0"/>
    <n v="503493"/>
    <n v="7.4932521405461448E-3"/>
    <s v="EMP0275"/>
    <s v="Tara Kumar"/>
    <s v="Billing"/>
    <n v="7"/>
    <n v="585.84"/>
    <n v="20"/>
    <n v="820.18"/>
    <n v="3772.8"/>
    <n v="2354.8000000000002"/>
    <n v="1418"/>
    <n v="0.37584817642069551"/>
    <x v="2"/>
    <x v="1"/>
    <x v="1"/>
    <x v="139"/>
    <x v="0"/>
    <s v="Weekend"/>
  </r>
  <r>
    <s v="INV100392"/>
    <x v="262"/>
    <s v="CUST0395"/>
    <s v="Arun Pandian"/>
    <x v="2"/>
    <s v="PRD086"/>
    <x v="70"/>
    <x v="8"/>
    <x v="84"/>
    <s v="FreshMart Chennai Central"/>
    <x v="0"/>
    <n v="471467"/>
    <n v="2.5530100728152769E-3"/>
    <s v="EMP0150"/>
    <s v="Dhanya Iyer"/>
    <s v="Operations"/>
    <n v="4"/>
    <n v="327.08"/>
    <n v="20"/>
    <n v="261.66000000000003"/>
    <n v="1203.6600000000001"/>
    <n v="1098.44"/>
    <n v="105.22"/>
    <n v="8.7416712360633392E-2"/>
    <x v="2"/>
    <x v="1"/>
    <x v="1"/>
    <x v="158"/>
    <x v="2"/>
    <s v="Weekend"/>
  </r>
  <r>
    <s v="INV100396"/>
    <x v="12"/>
    <s v="CUST0054"/>
    <s v="Deepak Pillai"/>
    <x v="0"/>
    <s v="PRD093"/>
    <x v="4"/>
    <x v="4"/>
    <x v="3"/>
    <s v="FreshMart Lucknow Heights"/>
    <x v="2"/>
    <n v="5193529"/>
    <n v="1.8230571158840163E-4"/>
    <s v="EMP0207"/>
    <s v="Geetha Velan"/>
    <s v="Sales"/>
    <n v="8"/>
    <n v="108.33"/>
    <n v="5"/>
    <n v="43.33"/>
    <n v="946.81"/>
    <n v="638.55999999999995"/>
    <n v="308.25"/>
    <n v="0.32556690360262358"/>
    <x v="2"/>
    <x v="1"/>
    <x v="1"/>
    <x v="386"/>
    <x v="3"/>
    <s v="Weekend"/>
  </r>
  <r>
    <s v="INV100401"/>
    <x v="84"/>
    <s v="CUST0021"/>
    <s v="Balamurugan Rao"/>
    <x v="1"/>
    <s v="PRD004"/>
    <x v="89"/>
    <x v="9"/>
    <x v="120"/>
    <s v="FreshMart Mumbai Colony"/>
    <x v="1"/>
    <n v="443076"/>
    <n v="1.6178939956124909E-3"/>
    <s v="EMP0178"/>
    <s v="Jaya Sharma"/>
    <s v="Cashier"/>
    <n v="2"/>
    <n v="398.25"/>
    <n v="10"/>
    <n v="79.650000000000006"/>
    <n v="716.85"/>
    <n v="473.08"/>
    <n v="243.77"/>
    <n v="0.34005719467113066"/>
    <x v="2"/>
    <x v="1"/>
    <x v="1"/>
    <x v="18"/>
    <x v="1"/>
    <s v="Weekday"/>
  </r>
  <r>
    <s v="INV100402"/>
    <x v="242"/>
    <s v="CUST0551"/>
    <s v="Jagan Pandian"/>
    <x v="0"/>
    <s v="PRD057"/>
    <x v="5"/>
    <x v="5"/>
    <x v="20"/>
    <s v="FreshMart Erode Colony"/>
    <x v="0"/>
    <n v="568216"/>
    <n v="2.8690673969054021E-3"/>
    <s v="EMP0208"/>
    <s v="Devi Reddy"/>
    <s v="Inventory"/>
    <n v="5"/>
    <n v="326.05"/>
    <n v="0"/>
    <n v="0"/>
    <n v="1630.25"/>
    <n v="1175.25"/>
    <n v="455"/>
    <n v="0.27909829780708478"/>
    <x v="2"/>
    <x v="1"/>
    <x v="1"/>
    <x v="349"/>
    <x v="2"/>
    <s v="Weekday"/>
  </r>
  <r>
    <s v="INV100408"/>
    <x v="181"/>
    <s v="CUST0665"/>
    <s v="Kishore Subramaniam"/>
    <x v="1"/>
    <s v="PRD051"/>
    <x v="43"/>
    <x v="5"/>
    <x v="123"/>
    <s v="FreshMart Madurai Market"/>
    <x v="0"/>
    <n v="2110688"/>
    <n v="1.2899111569308205E-4"/>
    <s v="EMP0280"/>
    <s v="Hema Mudaliar"/>
    <s v="Store Manager"/>
    <n v="2"/>
    <n v="147.97"/>
    <n v="20"/>
    <n v="59.19"/>
    <n v="272.26"/>
    <n v="225.6"/>
    <n v="46.66"/>
    <n v="0.17138029824432527"/>
    <x v="2"/>
    <x v="1"/>
    <x v="2"/>
    <x v="185"/>
    <x v="0"/>
    <s v="Weekend"/>
  </r>
  <r>
    <s v="INV100417"/>
    <x v="360"/>
    <s v="CUST0568"/>
    <s v="Hemalatha Menon"/>
    <x v="0"/>
    <s v="PRD083"/>
    <x v="26"/>
    <x v="8"/>
    <x v="105"/>
    <s v="FreshMart Kanpur Gardens"/>
    <x v="2"/>
    <n v="2474333"/>
    <n v="6.7990848442792454E-4"/>
    <s v="EMP0216"/>
    <s v="Deepak Nathan"/>
    <s v="HR"/>
    <n v="4"/>
    <n v="467.31"/>
    <n v="10"/>
    <n v="186.92"/>
    <n v="1682.32"/>
    <n v="1429.88"/>
    <n v="252.44"/>
    <n v="0.15005468638546768"/>
    <x v="2"/>
    <x v="1"/>
    <x v="1"/>
    <x v="585"/>
    <x v="1"/>
    <s v="Weekday"/>
  </r>
  <r>
    <s v="INV100422"/>
    <x v="163"/>
    <s v="CUST0056"/>
    <s v="Nithya Prabhu"/>
    <x v="1"/>
    <s v="PRD002"/>
    <x v="95"/>
    <x v="9"/>
    <x v="7"/>
    <s v="FreshMart Hyderabad Crossing"/>
    <x v="0"/>
    <n v="789602"/>
    <n v="2.7893799661095082E-3"/>
    <s v="EMP0350"/>
    <s v="Uma Pandian"/>
    <s v="Cashier"/>
    <n v="5"/>
    <n v="440.5"/>
    <n v="0"/>
    <n v="0"/>
    <n v="2202.5"/>
    <n v="1270.25"/>
    <n v="932.25"/>
    <n v="0.42326901248581156"/>
    <x v="2"/>
    <x v="1"/>
    <x v="1"/>
    <x v="123"/>
    <x v="0"/>
    <s v="Weekday"/>
  </r>
  <r>
    <s v="INV100424"/>
    <x v="265"/>
    <s v="CUST0610"/>
    <s v="Gokul Chettiar"/>
    <x v="0"/>
    <s v="PRD093"/>
    <x v="4"/>
    <x v="4"/>
    <x v="93"/>
    <s v="FreshMart Coimbatore Colony"/>
    <x v="1"/>
    <n v="516958"/>
    <n v="6.7682480975243635E-4"/>
    <s v="EMP0061"/>
    <s v="Poornima Devi"/>
    <s v="Billing"/>
    <n v="4"/>
    <n v="109.34"/>
    <n v="20"/>
    <n v="87.47"/>
    <n v="349.89"/>
    <n v="319.27999999999997"/>
    <n v="30.61"/>
    <n v="8.7484638029094855E-2"/>
    <x v="2"/>
    <x v="1"/>
    <x v="1"/>
    <x v="554"/>
    <x v="2"/>
    <s v="Weekday"/>
  </r>
  <r>
    <s v="INV100436"/>
    <x v="17"/>
    <s v="CUST0571"/>
    <s v="Nirmala Iyer"/>
    <x v="0"/>
    <s v="PRD096"/>
    <x v="132"/>
    <x v="4"/>
    <x v="144"/>
    <s v="FreshMart Pune Towers"/>
    <x v="1"/>
    <n v="531978"/>
    <n v="1.778682577099053E-3"/>
    <s v="EMP0307"/>
    <s v="Kishore Chandran"/>
    <s v="Cashier"/>
    <n v="5"/>
    <n v="222.64"/>
    <n v="15"/>
    <n v="166.98"/>
    <n v="946.22"/>
    <n v="851"/>
    <n v="95.22"/>
    <n v="0.10063198833252308"/>
    <x v="2"/>
    <x v="1"/>
    <x v="0"/>
    <x v="130"/>
    <x v="2"/>
    <s v="Weekday"/>
  </r>
  <r>
    <s v="INV100444"/>
    <x v="78"/>
    <s v="CUST0516"/>
    <s v="Bhuvana Venkataraman"/>
    <x v="0"/>
    <s v="PRD071"/>
    <x v="76"/>
    <x v="2"/>
    <x v="110"/>
    <s v="FreshMart Madurai Gardens"/>
    <x v="0"/>
    <n v="503493"/>
    <n v="3.2763116865577082E-4"/>
    <s v="EMP0042"/>
    <s v="Nirmala Venkataraman"/>
    <s v="Sales"/>
    <n v="3"/>
    <n v="57.88"/>
    <n v="5"/>
    <n v="8.68"/>
    <n v="164.96"/>
    <n v="129.03"/>
    <n v="35.93"/>
    <n v="0.21781037827352084"/>
    <x v="2"/>
    <x v="1"/>
    <x v="2"/>
    <x v="558"/>
    <x v="1"/>
    <s v="Weekday"/>
  </r>
  <r>
    <s v="INV100447"/>
    <x v="193"/>
    <s v="CUST0190"/>
    <s v="Jaya Kumar"/>
    <x v="2"/>
    <s v="PRD005"/>
    <x v="44"/>
    <x v="9"/>
    <x v="75"/>
    <s v="FreshMart Kochi Colony"/>
    <x v="0"/>
    <n v="3928553"/>
    <n v="3.387914074215112E-4"/>
    <s v="EMP0129"/>
    <s v="Arun Nair"/>
    <s v="Inventory"/>
    <n v="4"/>
    <n v="332.74"/>
    <n v="0"/>
    <n v="0"/>
    <n v="1330.96"/>
    <n v="821.08"/>
    <n v="509.88"/>
    <n v="0.38309190358838729"/>
    <x v="2"/>
    <x v="1"/>
    <x v="2"/>
    <x v="354"/>
    <x v="1"/>
    <s v="Weekday"/>
  </r>
  <r>
    <s v="INV100458"/>
    <x v="289"/>
    <s v="CUST0360"/>
    <s v="Deepak Nathan"/>
    <x v="2"/>
    <s v="PRD117"/>
    <x v="82"/>
    <x v="6"/>
    <x v="65"/>
    <s v="FreshMart Tiruppur Enclave"/>
    <x v="0"/>
    <n v="578838"/>
    <n v="1.0661705002090395E-3"/>
    <s v="EMP0281"/>
    <s v="Malathi Iyer"/>
    <s v="Sales"/>
    <n v="2"/>
    <n v="268.32"/>
    <n v="0"/>
    <n v="0"/>
    <n v="617.14"/>
    <n v="482.88"/>
    <n v="134.26"/>
    <n v="0.21755193311080143"/>
    <x v="2"/>
    <x v="1"/>
    <x v="1"/>
    <x v="105"/>
    <x v="2"/>
    <s v="Weekend"/>
  </r>
  <r>
    <s v="INV100460"/>
    <x v="164"/>
    <s v="CUST0433"/>
    <s v="Uma Nair"/>
    <x v="0"/>
    <s v="PRD035"/>
    <x v="29"/>
    <x v="1"/>
    <x v="5"/>
    <s v="FreshMart Salem Crossing"/>
    <x v="0"/>
    <n v="518088"/>
    <n v="3.2460894674263829E-3"/>
    <s v="EMP0144"/>
    <s v="Chitra Nair"/>
    <s v="Cashier"/>
    <n v="4"/>
    <n v="525.54999999999995"/>
    <n v="20"/>
    <n v="420.44"/>
    <n v="1681.76"/>
    <n v="1559.2"/>
    <n v="122.56"/>
    <n v="7.2876034630387221E-2"/>
    <x v="2"/>
    <x v="0"/>
    <x v="1"/>
    <x v="118"/>
    <x v="2"/>
    <s v="Weekday"/>
  </r>
  <r>
    <s v="INV100464"/>
    <x v="220"/>
    <s v="CUST0057"/>
    <s v="Harini Chettiar"/>
    <x v="1"/>
    <s v="PRD026"/>
    <x v="99"/>
    <x v="1"/>
    <x v="7"/>
    <s v="FreshMart Hyderabad Crossing"/>
    <x v="0"/>
    <n v="789602"/>
    <n v="2.2808072927880123E-3"/>
    <s v="EMP0350"/>
    <s v="Uma Pandian"/>
    <s v="Cashier"/>
    <n v="5"/>
    <n v="329.69"/>
    <n v="5"/>
    <n v="82.42"/>
    <n v="1800.93"/>
    <n v="1236.25"/>
    <n v="564.67999999999995"/>
    <n v="0.31354911073723019"/>
    <x v="2"/>
    <x v="1"/>
    <x v="1"/>
    <x v="5"/>
    <x v="1"/>
    <s v="Weekend"/>
  </r>
  <r>
    <s v="INV100468"/>
    <x v="317"/>
    <s v="CUST0528"/>
    <s v="Divya Balan"/>
    <x v="1"/>
    <s v="PRD006"/>
    <x v="30"/>
    <x v="9"/>
    <x v="59"/>
    <s v="FreshMart Mysuru Square"/>
    <x v="0"/>
    <n v="4282083"/>
    <n v="4.0115990278563027E-4"/>
    <s v="EMP0171"/>
    <s v="Ashok Nair"/>
    <s v="Cashier"/>
    <n v="5"/>
    <n v="343.56"/>
    <n v="0"/>
    <n v="0"/>
    <n v="1717.8"/>
    <n v="1081.5999999999999"/>
    <n v="636.20000000000005"/>
    <n v="0.37035743392711612"/>
    <x v="2"/>
    <x v="1"/>
    <x v="0"/>
    <x v="307"/>
    <x v="0"/>
    <s v="Weekday"/>
  </r>
  <r>
    <s v="INV100477"/>
    <x v="131"/>
    <s v="CUST0330"/>
    <s v="Anand Balan"/>
    <x v="1"/>
    <s v="PRD120"/>
    <x v="64"/>
    <x v="6"/>
    <x v="99"/>
    <s v="FreshMart Salem Extension"/>
    <x v="0"/>
    <n v="476658"/>
    <n v="8.4685455819476447E-4"/>
    <s v="EMP0012"/>
    <s v="Suresh Nathan"/>
    <s v="Cashier"/>
    <n v="4"/>
    <n v="109.69"/>
    <n v="20"/>
    <n v="87.75"/>
    <n v="403.66"/>
    <n v="371.84"/>
    <n v="31.82"/>
    <n v="7.8828717237278897E-2"/>
    <x v="2"/>
    <x v="1"/>
    <x v="2"/>
    <x v="382"/>
    <x v="0"/>
    <s v="Weekend"/>
  </r>
  <r>
    <s v="INV100480"/>
    <x v="192"/>
    <s v="CUST0490"/>
    <s v="Hema Gounder"/>
    <x v="0"/>
    <s v="PRD023"/>
    <x v="102"/>
    <x v="0"/>
    <x v="88"/>
    <s v="FreshMart Nagpur Plaza"/>
    <x v="1"/>
    <n v="572932"/>
    <n v="5.16644209085895E-3"/>
    <s v="EMP0202"/>
    <s v="Vani Chettiar"/>
    <s v="Sales"/>
    <n v="8"/>
    <n v="357.49"/>
    <n v="10"/>
    <n v="285.99"/>
    <n v="2960.02"/>
    <n v="2128.8000000000002"/>
    <n v="831.22"/>
    <n v="0.2808156701643908"/>
    <x v="2"/>
    <x v="1"/>
    <x v="1"/>
    <x v="36"/>
    <x v="0"/>
    <s v="Weekend"/>
  </r>
  <r>
    <s v="INV100491"/>
    <x v="227"/>
    <s v="CUST0621"/>
    <s v="Priya Iyer"/>
    <x v="0"/>
    <s v="PRD099"/>
    <x v="72"/>
    <x v="4"/>
    <x v="53"/>
    <s v="FreshMart Tiruppur Towers"/>
    <x v="0"/>
    <n v="496445"/>
    <n v="4.7078125472106679E-3"/>
    <s v="EMP0296"/>
    <s v="Vani Venkataraman"/>
    <s v="Billing"/>
    <n v="6"/>
    <n v="432.81"/>
    <n v="10"/>
    <n v="259.69"/>
    <n v="2337.17"/>
    <n v="2084.8200000000002"/>
    <n v="252.35"/>
    <n v="0.10797246242250243"/>
    <x v="2"/>
    <x v="1"/>
    <x v="1"/>
    <x v="707"/>
    <x v="0"/>
    <s v="Weekday"/>
  </r>
  <r>
    <s v="INV100497"/>
    <x v="220"/>
    <s v="CUST0178"/>
    <s v="Vasanth Varma"/>
    <x v="0"/>
    <s v="PRD053"/>
    <x v="50"/>
    <x v="5"/>
    <x v="11"/>
    <s v="FreshMart Tiruppur Heights"/>
    <x v="0"/>
    <n v="2525315"/>
    <n v="3.7002512557839318E-4"/>
    <s v="EMP0007"/>
    <s v="Udhay Selvam"/>
    <s v="Billing"/>
    <n v="3"/>
    <n v="270.85000000000002"/>
    <n v="0"/>
    <n v="0"/>
    <n v="934.43"/>
    <n v="583.91999999999996"/>
    <n v="350.51"/>
    <n v="0.37510567939813577"/>
    <x v="2"/>
    <x v="1"/>
    <x v="1"/>
    <x v="555"/>
    <x v="1"/>
    <s v="Weekend"/>
  </r>
  <r>
    <s v="INV100509"/>
    <x v="136"/>
    <s v="CUST0209"/>
    <s v="Udhay Pandian"/>
    <x v="0"/>
    <s v="PRD028"/>
    <x v="48"/>
    <x v="1"/>
    <x v="104"/>
    <s v="FreshMart Salem Complex"/>
    <x v="0"/>
    <n v="4677332"/>
    <n v="5.0302822207189905E-4"/>
    <s v="EMP0247"/>
    <s v="Sudha Balan"/>
    <s v="Sales"/>
    <n v="6"/>
    <n v="435.71"/>
    <n v="10"/>
    <n v="261.43"/>
    <n v="2352.83"/>
    <n v="1859.88"/>
    <n v="492.95"/>
    <n v="0.20951364951993981"/>
    <x v="2"/>
    <x v="1"/>
    <x v="1"/>
    <x v="634"/>
    <x v="2"/>
    <s v="Weekday"/>
  </r>
  <r>
    <s v="INV100515"/>
    <x v="19"/>
    <s v="CUST0676"/>
    <s v="Dhanush Mudaliar"/>
    <x v="0"/>
    <s v="PRD028"/>
    <x v="48"/>
    <x v="1"/>
    <x v="53"/>
    <s v="FreshMart Tiruppur Towers"/>
    <x v="0"/>
    <n v="496445"/>
    <n v="5.734230377987491E-3"/>
    <s v="EMP0196"/>
    <s v="Elango Sekar"/>
    <s v="Operations"/>
    <n v="6"/>
    <n v="412.57"/>
    <n v="0"/>
    <n v="0"/>
    <n v="2846.73"/>
    <n v="1859.88"/>
    <n v="986.85"/>
    <n v="0.34666090567071695"/>
    <x v="2"/>
    <x v="1"/>
    <x v="1"/>
    <x v="103"/>
    <x v="0"/>
    <s v="Weekend"/>
  </r>
  <r>
    <s v="INV100523"/>
    <x v="8"/>
    <s v="CUST0455"/>
    <s v="Nithya Venkataraman"/>
    <x v="0"/>
    <s v="PRD014"/>
    <x v="67"/>
    <x v="0"/>
    <x v="26"/>
    <s v="FreshMart Chennai Gardens"/>
    <x v="0"/>
    <n v="1922335"/>
    <n v="1.1092447466232473E-3"/>
    <s v="EMP0336"/>
    <s v="Sanjay Sharma"/>
    <s v="Billing"/>
    <n v="4"/>
    <n v="487.95"/>
    <n v="5"/>
    <n v="97.59"/>
    <n v="2132.34"/>
    <n v="1406.52"/>
    <n v="725.82"/>
    <n v="0.34038661751878219"/>
    <x v="2"/>
    <x v="1"/>
    <x v="1"/>
    <x v="674"/>
    <x v="2"/>
    <s v="Weekend"/>
  </r>
  <r>
    <s v="INV100529"/>
    <x v="248"/>
    <s v="CUST0500"/>
    <s v="Nandhini Prabhu"/>
    <x v="0"/>
    <s v="PRD017"/>
    <x v="27"/>
    <x v="0"/>
    <x v="46"/>
    <s v="FreshMart Guwahati Colony"/>
    <x v="3"/>
    <n v="2083650"/>
    <n v="1.7732728625248963E-3"/>
    <s v="EMP0266"/>
    <s v="Bhuvana Iyer"/>
    <s v="Billing"/>
    <n v="7"/>
    <n v="527.84"/>
    <n v="0"/>
    <n v="0"/>
    <n v="3694.88"/>
    <n v="2783.83"/>
    <n v="911.05"/>
    <n v="0.24657093058502574"/>
    <x v="2"/>
    <x v="1"/>
    <x v="1"/>
    <x v="351"/>
    <x v="1"/>
    <s v="Weekday"/>
  </r>
  <r>
    <s v="INV100534"/>
    <x v="72"/>
    <s v="CUST0235"/>
    <s v="Rajesh Pandian"/>
    <x v="0"/>
    <s v="PRD022"/>
    <x v="10"/>
    <x v="0"/>
    <x v="74"/>
    <s v="FreshMart Surat Crossing"/>
    <x v="1"/>
    <n v="5188197"/>
    <n v="3.9473636024229614E-4"/>
    <s v="EMP0145"/>
    <s v="Ilango Reddy"/>
    <s v="Cashier"/>
    <n v="4"/>
    <n v="445.21"/>
    <n v="0"/>
    <n v="0"/>
    <n v="2047.97"/>
    <n v="1277.48"/>
    <n v="770.49"/>
    <n v="0.37622133136715868"/>
    <x v="2"/>
    <x v="1"/>
    <x v="2"/>
    <x v="172"/>
    <x v="0"/>
    <s v="Weekend"/>
  </r>
  <r>
    <s v="INV100538"/>
    <x v="210"/>
    <s v="CUST0236"/>
    <s v="Umesh Chandran"/>
    <x v="2"/>
    <s v="PRD066"/>
    <x v="73"/>
    <x v="11"/>
    <x v="148"/>
    <s v="FreshMart Mysuru Heights"/>
    <x v="0"/>
    <n v="2434234"/>
    <n v="8.8291018858499223E-4"/>
    <s v="EMP0080"/>
    <s v="Charulatha Balan"/>
    <s v="Sales"/>
    <n v="4"/>
    <n v="491.81"/>
    <n v="5"/>
    <n v="98.36"/>
    <n v="2149.21"/>
    <n v="1462.28"/>
    <n v="686.93"/>
    <n v="0.31961976726331998"/>
    <x v="2"/>
    <x v="1"/>
    <x v="2"/>
    <x v="562"/>
    <x v="2"/>
    <s v="Weekend"/>
  </r>
  <r>
    <s v="INV100539"/>
    <x v="316"/>
    <s v="CUST0697"/>
    <s v="Radha Gounder"/>
    <x v="2"/>
    <s v="PRD090"/>
    <x v="91"/>
    <x v="8"/>
    <x v="0"/>
    <s v="FreshMart Mysuru Colony"/>
    <x v="0"/>
    <n v="808240"/>
    <n v="5.15651291695536E-4"/>
    <s v="EMP0087"/>
    <s v="Nagarajan Rao"/>
    <s v="Sales"/>
    <n v="1"/>
    <n v="438.7"/>
    <n v="5"/>
    <n v="21.93"/>
    <n v="416.77"/>
    <n v="370.18"/>
    <n v="46.59"/>
    <n v="0.11178827650742618"/>
    <x v="2"/>
    <x v="1"/>
    <x v="1"/>
    <x v="204"/>
    <x v="0"/>
    <s v="Weekday"/>
  </r>
  <r>
    <s v="INV100562"/>
    <x v="179"/>
    <s v="CUST0611"/>
    <s v="Vasanth Iyer"/>
    <x v="0"/>
    <s v="PRD017"/>
    <x v="27"/>
    <x v="0"/>
    <x v="111"/>
    <s v="FreshMart Nagpur Arcade"/>
    <x v="1"/>
    <n v="1069200"/>
    <n v="1.6601571268237934E-3"/>
    <s v="EMP0259"/>
    <s v="Ramesh Sekar"/>
    <s v="Inventory"/>
    <n v="4"/>
    <n v="522.07000000000005"/>
    <n v="15"/>
    <n v="313.24"/>
    <n v="1775.04"/>
    <n v="1590.76"/>
    <n v="184.28"/>
    <n v="0.10381737876329548"/>
    <x v="2"/>
    <x v="1"/>
    <x v="1"/>
    <x v="493"/>
    <x v="0"/>
    <s v="Weekday"/>
  </r>
  <r>
    <s v="INV100580"/>
    <x v="225"/>
    <s v="CUST0300"/>
    <s v="Indira Prabhu"/>
    <x v="2"/>
    <s v="PRD037"/>
    <x v="115"/>
    <x v="12"/>
    <x v="17"/>
    <s v="FreshMart Coimbatore Heights"/>
    <x v="0"/>
    <n v="5159296"/>
    <n v="1.3943956694866897E-4"/>
    <s v="EMP0143"/>
    <s v="Chitra Prabhu"/>
    <s v="Sales"/>
    <n v="3"/>
    <n v="245.32"/>
    <n v="15"/>
    <n v="110.39"/>
    <n v="719.41"/>
    <n v="628.14"/>
    <n v="91.27"/>
    <n v="0.12686785004378587"/>
    <x v="2"/>
    <x v="1"/>
    <x v="1"/>
    <x v="272"/>
    <x v="0"/>
    <s v="Weekend"/>
  </r>
  <r>
    <s v="INV100584"/>
    <x v="5"/>
    <s v="CUST0161"/>
    <s v="Karthik Velan"/>
    <x v="0"/>
    <s v="PRD067"/>
    <x v="56"/>
    <x v="11"/>
    <x v="9"/>
    <s v="FreshMart Hyderabad Heights"/>
    <x v="0"/>
    <n v="967200"/>
    <n v="1.1457092638544253E-3"/>
    <s v="EMP0064"/>
    <s v="Sanjay Venkataraman"/>
    <s v="Cashier"/>
    <n v="6"/>
    <n v="188.94"/>
    <n v="15"/>
    <n v="170.05"/>
    <n v="1108.1300000000001"/>
    <n v="813.96"/>
    <n v="294.17"/>
    <n v="0.26546524324763338"/>
    <x v="2"/>
    <x v="1"/>
    <x v="1"/>
    <x v="584"/>
    <x v="2"/>
    <s v="Weekend"/>
  </r>
  <r>
    <s v="INV100602"/>
    <x v="83"/>
    <s v="CUST0554"/>
    <s v="Nirmala Chandran"/>
    <x v="1"/>
    <s v="PRD034"/>
    <x v="84"/>
    <x v="1"/>
    <x v="81"/>
    <s v="FreshMart Tiruppur Colony"/>
    <x v="0"/>
    <n v="977898"/>
    <n v="4.9916248933937896E-4"/>
    <s v="EMP0325"/>
    <s v="Chandran Naidu"/>
    <s v="Cashier"/>
    <n v="4"/>
    <n v="124.84"/>
    <n v="15"/>
    <n v="74.900000000000006"/>
    <n v="488.13"/>
    <n v="389.4"/>
    <n v="98.73"/>
    <n v="0.20226169258189416"/>
    <x v="2"/>
    <x v="1"/>
    <x v="1"/>
    <x v="658"/>
    <x v="2"/>
    <s v="Weekend"/>
  </r>
  <r>
    <s v="INV100619"/>
    <x v="124"/>
    <s v="CUST0542"/>
    <s v="Bhuvana Devi"/>
    <x v="2"/>
    <s v="PRD027"/>
    <x v="17"/>
    <x v="1"/>
    <x v="159"/>
    <s v="FreshMart Lucknow Nagar"/>
    <x v="2"/>
    <n v="2031606"/>
    <n v="1.3704428909936279E-4"/>
    <s v="EMP0159"/>
    <s v="Devi Gupta"/>
    <s v="Store Manager"/>
    <n v="2"/>
    <n v="139.21"/>
    <n v="0"/>
    <n v="0"/>
    <n v="278.42"/>
    <n v="213.98"/>
    <n v="64.44"/>
    <n v="0.23144889016593634"/>
    <x v="2"/>
    <x v="1"/>
    <x v="2"/>
    <x v="128"/>
    <x v="2"/>
    <s v="Weekday"/>
  </r>
  <r>
    <s v="INV100620"/>
    <x v="275"/>
    <s v="CUST0522"/>
    <s v="Gayathri Naicker"/>
    <x v="1"/>
    <s v="PRD115"/>
    <x v="20"/>
    <x v="3"/>
    <x v="73"/>
    <s v="FreshMart Hyderabad Market"/>
    <x v="0"/>
    <n v="1996693"/>
    <n v="1.4929185408072245E-4"/>
    <s v="EMP0118"/>
    <s v="Banu Nathan"/>
    <s v="Inventory"/>
    <n v="1"/>
    <n v="372.61"/>
    <n v="20"/>
    <n v="74.52"/>
    <n v="298.08999999999997"/>
    <n v="319.91000000000003"/>
    <n v="-21.82"/>
    <n v="-7.3199369317991217E-2"/>
    <x v="2"/>
    <x v="1"/>
    <x v="2"/>
    <x v="467"/>
    <x v="0"/>
    <s v="Weekday"/>
  </r>
  <r>
    <s v="INV100624"/>
    <x v="361"/>
    <s v="CUST0160"/>
    <s v="Mani Venkataraman"/>
    <x v="1"/>
    <s v="PRD111"/>
    <x v="3"/>
    <x v="3"/>
    <x v="145"/>
    <s v="FreshMart Nagpur Square"/>
    <x v="1"/>
    <n v="4613748"/>
    <n v="7.8183723948512147E-5"/>
    <s v="EMP0148"/>
    <s v="Malathi Rao"/>
    <s v="Billing"/>
    <n v="2"/>
    <n v="225.45"/>
    <n v="20"/>
    <n v="90.18"/>
    <n v="360.72"/>
    <n v="381.8"/>
    <n v="-21.08"/>
    <n v="-5.8438678199157233E-2"/>
    <x v="2"/>
    <x v="1"/>
    <x v="1"/>
    <x v="333"/>
    <x v="2"/>
    <s v="Weekday"/>
  </r>
  <r>
    <s v="INV100636"/>
    <x v="69"/>
    <s v="CUST0269"/>
    <s v="Naveen Naidu"/>
    <x v="1"/>
    <s v="PRD140"/>
    <x v="66"/>
    <x v="10"/>
    <x v="29"/>
    <s v="FreshMart Ahmedabad Hub"/>
    <x v="0"/>
    <n v="489039"/>
    <n v="2.5949668635834771E-3"/>
    <s v="EMP0123"/>
    <s v="Sundar Sharma"/>
    <s v="Cashier"/>
    <n v="4"/>
    <n v="352.51"/>
    <n v="10"/>
    <n v="141"/>
    <n v="1269.04"/>
    <n v="1040.24"/>
    <n v="228.8"/>
    <n v="0.18029376536594593"/>
    <x v="2"/>
    <x v="1"/>
    <x v="1"/>
    <x v="159"/>
    <x v="1"/>
    <s v="Weekday"/>
  </r>
  <r>
    <s v="INV100639"/>
    <x v="22"/>
    <s v="CUST0627"/>
    <s v="Ishwarya Mudaliar"/>
    <x v="1"/>
    <s v="PRD097"/>
    <x v="7"/>
    <x v="4"/>
    <x v="67"/>
    <s v="FreshMart Hyderabad Colony"/>
    <x v="0"/>
    <n v="2456631"/>
    <n v="4.2451226903836997E-4"/>
    <s v="EMP0279"/>
    <s v="Arun Varma"/>
    <s v="Sales"/>
    <n v="3"/>
    <n v="365.92"/>
    <n v="5"/>
    <n v="54.89"/>
    <n v="1042.8699999999999"/>
    <n v="931.14"/>
    <n v="111.73"/>
    <n v="0.10713703529682513"/>
    <x v="2"/>
    <x v="1"/>
    <x v="1"/>
    <x v="159"/>
    <x v="1"/>
    <s v="Weekday"/>
  </r>
  <r>
    <s v="INV100650"/>
    <x v="25"/>
    <s v="CUST0315"/>
    <s v="Aishwarya Varma"/>
    <x v="1"/>
    <s v="PRD033"/>
    <x v="13"/>
    <x v="1"/>
    <x v="12"/>
    <s v="FreshMart Erode Circle"/>
    <x v="0"/>
    <n v="4909566"/>
    <n v="1.1292647863375295E-4"/>
    <s v="EMP0221"/>
    <s v="Banu Reddy"/>
    <s v="Sales"/>
    <n v="3"/>
    <n v="217.42"/>
    <n v="15"/>
    <n v="97.84"/>
    <n v="554.41999999999996"/>
    <n v="531.09"/>
    <n v="23.33"/>
    <n v="4.2080011543595107E-2"/>
    <x v="2"/>
    <x v="1"/>
    <x v="1"/>
    <x v="442"/>
    <x v="3"/>
    <s v="Weekday"/>
  </r>
  <r>
    <s v="INV100652"/>
    <x v="198"/>
    <s v="CUST0657"/>
    <s v="Devi Pandian"/>
    <x v="1"/>
    <s v="PRD150"/>
    <x v="51"/>
    <x v="10"/>
    <x v="66"/>
    <s v="FreshMart Ahmedabad Crossing"/>
    <x v="1"/>
    <n v="2143974"/>
    <n v="9.4842568053530495E-5"/>
    <s v="EMP0212"/>
    <s v="Tamil Pandian"/>
    <s v="Billing"/>
    <n v="1"/>
    <n v="214.04"/>
    <n v="5"/>
    <n v="10.7"/>
    <n v="203.34"/>
    <n v="158.06"/>
    <n v="45.28"/>
    <n v="0.22268122356644043"/>
    <x v="2"/>
    <x v="1"/>
    <x v="1"/>
    <x v="3"/>
    <x v="0"/>
    <s v="Weekday"/>
  </r>
  <r>
    <s v="INV100653"/>
    <x v="214"/>
    <s v="CUST0464"/>
    <s v="Gopal Sharma"/>
    <x v="1"/>
    <s v="PRD050"/>
    <x v="40"/>
    <x v="5"/>
    <x v="99"/>
    <s v="FreshMart Salem Extension"/>
    <x v="0"/>
    <n v="476658"/>
    <n v="1.7230383209764652E-4"/>
    <s v="EMP0229"/>
    <s v="Udhay Sekar"/>
    <s v="Sales"/>
    <n v="2"/>
    <n v="51.33"/>
    <n v="20"/>
    <n v="20.53"/>
    <n v="82.13"/>
    <n v="74.959999999999994"/>
    <n v="7.17"/>
    <n v="8.7300620966760015E-2"/>
    <x v="2"/>
    <x v="1"/>
    <x v="1"/>
    <x v="207"/>
    <x v="2"/>
    <s v="Weekday"/>
  </r>
  <r>
    <s v="INV100654"/>
    <x v="235"/>
    <s v="CUST0297"/>
    <s v="Nithya Sharma"/>
    <x v="0"/>
    <s v="PRD016"/>
    <x v="34"/>
    <x v="0"/>
    <x v="47"/>
    <s v="FreshMart Nagpur Market"/>
    <x v="0"/>
    <n v="820955"/>
    <n v="5.7103008082050788E-4"/>
    <s v="EMP0009"/>
    <s v="Usha Chettiar"/>
    <s v="Cashier"/>
    <n v="6"/>
    <n v="67.94"/>
    <n v="0"/>
    <n v="0"/>
    <n v="468.79"/>
    <n v="288.89999999999998"/>
    <n v="179.89"/>
    <n v="0.38373258815247763"/>
    <x v="2"/>
    <x v="1"/>
    <x v="1"/>
    <x v="609"/>
    <x v="3"/>
    <s v="Weekend"/>
  </r>
  <r>
    <s v="INV100657"/>
    <x v="140"/>
    <s v="CUST0023"/>
    <s v="Indira Nathan"/>
    <x v="1"/>
    <s v="PRD004"/>
    <x v="89"/>
    <x v="9"/>
    <x v="0"/>
    <s v="FreshMart Mysuru Colony"/>
    <x v="0"/>
    <n v="808240"/>
    <n v="2.2665916064535285E-3"/>
    <s v="EMP0172"/>
    <s v="Geetha Naicker"/>
    <s v="Cashier"/>
    <n v="4"/>
    <n v="398.25"/>
    <n v="0"/>
    <n v="0"/>
    <n v="1831.95"/>
    <n v="946.16"/>
    <n v="885.79"/>
    <n v="0.48352302191653701"/>
    <x v="2"/>
    <x v="1"/>
    <x v="1"/>
    <x v="592"/>
    <x v="0"/>
    <s v="Weekend"/>
  </r>
  <r>
    <s v="INV100663"/>
    <x v="191"/>
    <s v="CUST0317"/>
    <s v="Prasath Nathan"/>
    <x v="1"/>
    <s v="PRD059"/>
    <x v="133"/>
    <x v="11"/>
    <x v="145"/>
    <s v="FreshMart Nagpur Square"/>
    <x v="1"/>
    <n v="4613748"/>
    <n v="3.0359265395509249E-4"/>
    <s v="EMP0067"/>
    <s v="Chandran Nair"/>
    <s v="Sales"/>
    <n v="3"/>
    <n v="507.5"/>
    <n v="20"/>
    <n v="304.5"/>
    <n v="1400.7"/>
    <n v="1089.8699999999999"/>
    <n v="310.83"/>
    <n v="0.22191047333476116"/>
    <x v="2"/>
    <x v="1"/>
    <x v="1"/>
    <x v="224"/>
    <x v="2"/>
    <s v="Weekend"/>
  </r>
  <r>
    <s v="INV100675"/>
    <x v="5"/>
    <s v="CUST0304"/>
    <s v="Missing Customer Name"/>
    <x v="2"/>
    <s v="PRD008"/>
    <x v="88"/>
    <x v="9"/>
    <x v="169"/>
    <s v="FreshMart Lucknow Junction"/>
    <x v="2"/>
    <n v="4459489"/>
    <n v="1.1753813048983863E-4"/>
    <s v="EMP0168"/>
    <s v="Sudha Sekar"/>
    <s v="Cashier"/>
    <n v="1"/>
    <n v="455.79"/>
    <n v="0"/>
    <n v="0"/>
    <n v="524.16"/>
    <n v="282.88"/>
    <n v="241.28"/>
    <n v="0.46031746031746035"/>
    <x v="2"/>
    <x v="1"/>
    <x v="0"/>
    <x v="729"/>
    <x v="2"/>
    <s v="Weekend"/>
  </r>
  <r>
    <s v="INV100689"/>
    <x v="85"/>
    <s v="CUST0152"/>
    <s v="Anjali Sekar"/>
    <x v="2"/>
    <s v="PRD106"/>
    <x v="69"/>
    <x v="3"/>
    <x v="8"/>
    <s v="FreshMart Kochi Plaza"/>
    <x v="0"/>
    <n v="2481146"/>
    <n v="3.5772582508244175E-4"/>
    <s v="EMP0115"/>
    <s v="Vasanth Menon"/>
    <s v="Store Manager"/>
    <n v="4"/>
    <n v="227"/>
    <n v="15"/>
    <n v="136.19999999999999"/>
    <n v="887.57"/>
    <n v="785.2"/>
    <n v="102.37"/>
    <n v="0.11533738184030555"/>
    <x v="2"/>
    <x v="1"/>
    <x v="1"/>
    <x v="221"/>
    <x v="2"/>
    <s v="Weekend"/>
  </r>
  <r>
    <s v="INV100697"/>
    <x v="39"/>
    <s v="CUST0554"/>
    <s v="Nirmala Chandran"/>
    <x v="1"/>
    <s v="PRD043"/>
    <x v="137"/>
    <x v="12"/>
    <x v="111"/>
    <s v="FreshMart Nagpur Arcade"/>
    <x v="1"/>
    <n v="1069200"/>
    <n v="2.0094463150018704E-4"/>
    <s v="EMP0139"/>
    <s v="Balamurugan Devi"/>
    <s v="Operations"/>
    <n v="5"/>
    <n v="42.97"/>
    <n v="0"/>
    <n v="0"/>
    <n v="214.85"/>
    <n v="182.95"/>
    <n v="31.9"/>
    <n v="0.14847568070747033"/>
    <x v="2"/>
    <x v="1"/>
    <x v="1"/>
    <x v="485"/>
    <x v="0"/>
    <s v="Weekday"/>
  </r>
  <r>
    <s v="INV100700"/>
    <x v="186"/>
    <s v="CUST0286"/>
    <s v="Senthil Devi"/>
    <x v="1"/>
    <s v="PRD108"/>
    <x v="12"/>
    <x v="3"/>
    <x v="90"/>
    <s v="FreshMart Mysuru Complex"/>
    <x v="0"/>
    <n v="433000"/>
    <n v="2.6059122401847572E-3"/>
    <s v="EMP0222"/>
    <s v="Poornima Rao"/>
    <s v="Inventory"/>
    <n v="4"/>
    <n v="306.62"/>
    <n v="20"/>
    <n v="245.3"/>
    <n v="1128.3599999999999"/>
    <n v="1039.72"/>
    <n v="88.64"/>
    <n v="7.8556489063773979E-2"/>
    <x v="2"/>
    <x v="1"/>
    <x v="1"/>
    <x v="482"/>
    <x v="0"/>
    <s v="Weekend"/>
  </r>
  <r>
    <s v="INV100706"/>
    <x v="81"/>
    <s v="CUST0450"/>
    <s v="Bhavani Chettiar"/>
    <x v="0"/>
    <s v="PRD052"/>
    <x v="98"/>
    <x v="5"/>
    <x v="123"/>
    <s v="FreshMart Madurai Market"/>
    <x v="0"/>
    <n v="2110688"/>
    <n v="1.0134704892433178E-3"/>
    <s v="EMP0280"/>
    <s v="Hema Mudaliar"/>
    <s v="Store Manager"/>
    <n v="6"/>
    <n v="356.52"/>
    <n v="0"/>
    <n v="0"/>
    <n v="2139.12"/>
    <n v="1532.94"/>
    <n v="606.17999999999995"/>
    <n v="0.28337821160103221"/>
    <x v="2"/>
    <x v="1"/>
    <x v="1"/>
    <x v="28"/>
    <x v="0"/>
    <s v="Weekday"/>
  </r>
  <r>
    <s v="INV100709"/>
    <x v="57"/>
    <s v="CUST0463"/>
    <s v="Gayathri Gounder"/>
    <x v="0"/>
    <s v="PRD090"/>
    <x v="91"/>
    <x v="8"/>
    <x v="40"/>
    <s v="FreshMart Guwahati Heights"/>
    <x v="3"/>
    <n v="3851285"/>
    <n v="9.5971084975534141E-4"/>
    <s v="EMP0111"/>
    <s v="Devi Mudaliar"/>
    <s v="Store Manager"/>
    <n v="8"/>
    <n v="502.19"/>
    <n v="20"/>
    <n v="803.5"/>
    <n v="3696.12"/>
    <n v="2961.44"/>
    <n v="734.68"/>
    <n v="0.19877060268605998"/>
    <x v="2"/>
    <x v="1"/>
    <x v="1"/>
    <x v="29"/>
    <x v="0"/>
    <s v="Weekend"/>
  </r>
  <r>
    <s v="INV100713"/>
    <x v="305"/>
    <s v="CUST0141"/>
    <s v="Jagan Rao"/>
    <x v="2"/>
    <s v="PRD098"/>
    <x v="94"/>
    <x v="4"/>
    <x v="113"/>
    <s v="FreshMart Bengaluru Enclave"/>
    <x v="0"/>
    <n v="569084"/>
    <n v="5.2588018640481893E-4"/>
    <s v="EMP0341"/>
    <s v="Indira Chandran"/>
    <s v="Billing"/>
    <n v="4"/>
    <n v="83.13"/>
    <n v="10"/>
    <n v="33.25"/>
    <n v="299.27"/>
    <n v="276.36"/>
    <n v="22.91"/>
    <n v="7.6552945500718422E-2"/>
    <x v="2"/>
    <x v="1"/>
    <x v="1"/>
    <x v="504"/>
    <x v="1"/>
    <s v="Weekday"/>
  </r>
  <r>
    <s v="INV100715"/>
    <x v="66"/>
    <s v="CUST0343"/>
    <s v="Jayakumar Nathan"/>
    <x v="1"/>
    <s v="PRD032"/>
    <x v="42"/>
    <x v="1"/>
    <x v="130"/>
    <s v="FreshMart Ahmedabad Enclave"/>
    <x v="1"/>
    <n v="2032791"/>
    <n v="3.4708437807920244E-4"/>
    <s v="EMP0324"/>
    <s v="Devi Raj"/>
    <s v="Inventory"/>
    <n v="5"/>
    <n v="141.11000000000001"/>
    <n v="0"/>
    <n v="0"/>
    <n v="705.55"/>
    <n v="579.54999999999995"/>
    <n v="126"/>
    <n v="0.17858408333923889"/>
    <x v="2"/>
    <x v="1"/>
    <x v="0"/>
    <x v="743"/>
    <x v="1"/>
    <s v="Weekday"/>
  </r>
  <r>
    <s v="INV100721"/>
    <x v="81"/>
    <s v="CUST0258"/>
    <s v="Vasanthi Sekar"/>
    <x v="1"/>
    <s v="PRD084"/>
    <x v="118"/>
    <x v="8"/>
    <x v="148"/>
    <s v="FreshMart Mysuru Heights"/>
    <x v="0"/>
    <n v="2434234"/>
    <n v="1.8207781174693971E-4"/>
    <s v="EMP0068"/>
    <s v="Manoj Subramaniam"/>
    <s v="Sales"/>
    <n v="2"/>
    <n v="221.61"/>
    <n v="0"/>
    <n v="0"/>
    <n v="443.22"/>
    <n v="364.34"/>
    <n v="78.88"/>
    <n v="0.17797030819908846"/>
    <x v="2"/>
    <x v="1"/>
    <x v="1"/>
    <x v="206"/>
    <x v="3"/>
    <s v="Weekday"/>
  </r>
  <r>
    <s v="INV100728"/>
    <x v="14"/>
    <s v="CUST0223"/>
    <s v="Gopal Velan"/>
    <x v="0"/>
    <s v="PRD005"/>
    <x v="44"/>
    <x v="9"/>
    <x v="32"/>
    <s v="FreshMart Bengaluru Colony"/>
    <x v="0"/>
    <n v="4433499"/>
    <n v="3.9258157044808176E-4"/>
    <s v="EMP0035"/>
    <s v="Kavya Nathan"/>
    <s v="HR"/>
    <n v="5"/>
    <n v="336.33"/>
    <n v="10"/>
    <n v="168.16"/>
    <n v="1740.51"/>
    <n v="1026.3499999999999"/>
    <n v="714.16"/>
    <n v="0.41031651642334716"/>
    <x v="2"/>
    <x v="1"/>
    <x v="1"/>
    <x v="108"/>
    <x v="1"/>
    <s v="Weekend"/>
  </r>
  <r>
    <s v="INV100748"/>
    <x v="325"/>
    <s v="CUST0698"/>
    <s v="Nirmala Nair"/>
    <x v="1"/>
    <s v="PRD077"/>
    <x v="97"/>
    <x v="2"/>
    <x v="151"/>
    <s v="FreshMart Chennai Crossing"/>
    <x v="0"/>
    <n v="983603"/>
    <n v="8.7545483289497902E-5"/>
    <s v="EMP0311"/>
    <s v="Vijay Gounder"/>
    <s v="Store Manager"/>
    <n v="1"/>
    <n v="86.11"/>
    <n v="0"/>
    <n v="0"/>
    <n v="86.11"/>
    <n v="68.17"/>
    <n v="17.940000000000001"/>
    <n v="0.20833817210544653"/>
    <x v="2"/>
    <x v="1"/>
    <x v="1"/>
    <x v="171"/>
    <x v="1"/>
    <s v="Weekday"/>
  </r>
  <r>
    <s v="INV100752"/>
    <x v="69"/>
    <s v="CUST0415"/>
    <s v="Bharath Devi"/>
    <x v="0"/>
    <s v="PRD122"/>
    <x v="46"/>
    <x v="6"/>
    <x v="60"/>
    <s v="FreshMart Surat Hub"/>
    <x v="1"/>
    <n v="2213249"/>
    <n v="2.082910689217526E-4"/>
    <s v="EMP0063"/>
    <s v="Lakshmi Devi"/>
    <s v="Store Manager"/>
    <n v="4"/>
    <n v="115.25"/>
    <n v="0"/>
    <n v="0"/>
    <n v="461"/>
    <n v="354.88"/>
    <n v="106.12"/>
    <n v="0.23019522776572668"/>
    <x v="2"/>
    <x v="1"/>
    <x v="1"/>
    <x v="461"/>
    <x v="2"/>
    <s v="Weekday"/>
  </r>
  <r>
    <s v="INV100755"/>
    <x v="175"/>
    <s v="CUST0443"/>
    <s v="Suresh Naicker"/>
    <x v="2"/>
    <s v="PRD052"/>
    <x v="98"/>
    <x v="5"/>
    <x v="107"/>
    <s v="FreshMart Nagpur Colony"/>
    <x v="1"/>
    <n v="2297282"/>
    <n v="1.4303424655745354E-4"/>
    <s v="EMP0045"/>
    <s v="Mani Pillai"/>
    <s v="Cashier"/>
    <n v="1"/>
    <n v="328.59"/>
    <n v="0"/>
    <n v="0"/>
    <n v="328.59"/>
    <n v="255.49"/>
    <n v="73.099999999999994"/>
    <n v="0.22246568672205483"/>
    <x v="2"/>
    <x v="1"/>
    <x v="1"/>
    <x v="484"/>
    <x v="2"/>
    <s v="Weekday"/>
  </r>
  <r>
    <s v="INV100757"/>
    <x v="157"/>
    <s v="CUST0076"/>
    <s v="Senthil Chandran"/>
    <x v="0"/>
    <s v="PRD062"/>
    <x v="112"/>
    <x v="11"/>
    <x v="63"/>
    <s v="FreshMart Ahmedabad Complex"/>
    <x v="0"/>
    <n v="1058381"/>
    <n v="1.7996543777713319E-3"/>
    <s v="EMP0024"/>
    <s v="Bhavani Kumar"/>
    <s v="Cashier"/>
    <n v="4"/>
    <n v="476.18"/>
    <n v="0"/>
    <n v="0"/>
    <n v="1904.72"/>
    <n v="1302.44"/>
    <n v="602.28"/>
    <n v="0.31620395648704269"/>
    <x v="2"/>
    <x v="1"/>
    <x v="0"/>
    <x v="633"/>
    <x v="1"/>
    <s v="Weekday"/>
  </r>
  <r>
    <s v="INV100760"/>
    <x v="342"/>
    <s v="CUST0055"/>
    <s v="Vasanth Mudaliar"/>
    <x v="1"/>
    <s v="PRD086"/>
    <x v="70"/>
    <x v="8"/>
    <x v="106"/>
    <s v="FreshMart Bengaluru Nagar"/>
    <x v="0"/>
    <n v="517547"/>
    <n v="1.8959437500362286E-3"/>
    <s v="EMP0219"/>
    <s v="Kavya Menon"/>
    <s v="Billing"/>
    <n v="3"/>
    <n v="327.08"/>
    <n v="0"/>
    <n v="0"/>
    <n v="981.24"/>
    <n v="823.83"/>
    <n v="157.41"/>
    <n v="0.16041946924299866"/>
    <x v="2"/>
    <x v="1"/>
    <x v="1"/>
    <x v="195"/>
    <x v="2"/>
    <s v="Weekday"/>
  </r>
  <r>
    <s v="INV100765"/>
    <x v="4"/>
    <s v="CUST0005"/>
    <s v="Pandi Raj"/>
    <x v="1"/>
    <s v="PRD063"/>
    <x v="71"/>
    <x v="11"/>
    <x v="32"/>
    <s v="FreshMart Bengaluru Colony"/>
    <x v="0"/>
    <n v="4433499"/>
    <n v="6.6611044685021921E-5"/>
    <s v="EMP0198"/>
    <s v="Ovi Chettiar"/>
    <s v="Store Manager"/>
    <n v="4"/>
    <n v="73.83"/>
    <n v="0"/>
    <n v="0"/>
    <n v="295.32"/>
    <n v="217.28"/>
    <n v="78.040000000000006"/>
    <n v="0.26425572260598673"/>
    <x v="2"/>
    <x v="1"/>
    <x v="1"/>
    <x v="659"/>
    <x v="0"/>
    <s v="Weekday"/>
  </r>
  <r>
    <s v="INV100768"/>
    <x v="6"/>
    <s v="CUST0216"/>
    <s v="Nandhini Murugan"/>
    <x v="2"/>
    <s v="PRD062"/>
    <x v="112"/>
    <x v="11"/>
    <x v="125"/>
    <s v="FreshMart Erode Hub"/>
    <x v="0"/>
    <n v="2101567"/>
    <n v="7.812741635170328E-4"/>
    <s v="EMP0295"/>
    <s v="Lakshmi Nair"/>
    <s v="Inventory"/>
    <n v="4"/>
    <n v="446.17"/>
    <n v="20"/>
    <n v="356.94"/>
    <n v="1641.9"/>
    <n v="1302.44"/>
    <n v="339.46"/>
    <n v="0.20674827943236493"/>
    <x v="2"/>
    <x v="1"/>
    <x v="1"/>
    <x v="421"/>
    <x v="1"/>
    <s v="Weekend"/>
  </r>
  <r>
    <s v="INV100776"/>
    <x v="22"/>
    <s v="CUST0002"/>
    <s v="Eswari Murugan"/>
    <x v="1"/>
    <s v="PRD111"/>
    <x v="3"/>
    <x v="3"/>
    <x v="62"/>
    <s v="FreshMart Lucknow Complex"/>
    <x v="2"/>
    <n v="4410653"/>
    <n v="1.0222976053659174E-4"/>
    <s v="EMP0073"/>
    <s v="Harini Prabhu"/>
    <s v="Sales"/>
    <n v="2"/>
    <n v="225.45"/>
    <n v="0"/>
    <n v="0"/>
    <n v="450.9"/>
    <n v="381.8"/>
    <n v="69.099999999999994"/>
    <n v="0.15324905744067421"/>
    <x v="2"/>
    <x v="1"/>
    <x v="2"/>
    <x v="83"/>
    <x v="1"/>
    <s v="Weekday"/>
  </r>
  <r>
    <s v="INV100780"/>
    <x v="81"/>
    <s v="CUST0305"/>
    <s v="Hemalatha Mudaliar"/>
    <x v="2"/>
    <s v="PRD016"/>
    <x v="34"/>
    <x v="0"/>
    <x v="52"/>
    <s v="FreshMart Madurai Arcade"/>
    <x v="0"/>
    <n v="457604"/>
    <n v="1.047630702528824E-4"/>
    <s v="EMP0021"/>
    <s v="Tamil Nathan"/>
    <s v="Inventory"/>
    <n v="1"/>
    <n v="59.92"/>
    <n v="20"/>
    <n v="11.98"/>
    <n v="47.94"/>
    <n v="48.15"/>
    <n v="-0.21"/>
    <n v="-4.3804755944931162E-3"/>
    <x v="2"/>
    <x v="1"/>
    <x v="2"/>
    <x v="242"/>
    <x v="1"/>
    <s v="Weekday"/>
  </r>
  <r>
    <s v="INV100784"/>
    <x v="338"/>
    <s v="CUST0645"/>
    <s v="Kamala Velan"/>
    <x v="0"/>
    <s v="PRD086"/>
    <x v="70"/>
    <x v="8"/>
    <x v="118"/>
    <s v="FreshMart Tiruppur Bypass"/>
    <x v="0"/>
    <n v="591044"/>
    <n v="2.9546700414859127E-3"/>
    <s v="EMP0185"/>
    <s v="Ezhil Raj"/>
    <s v="Inventory"/>
    <n v="6"/>
    <n v="363.82"/>
    <n v="20"/>
    <n v="436.58"/>
    <n v="1746.34"/>
    <n v="1647.66"/>
    <n v="98.68"/>
    <n v="5.650675126264073E-2"/>
    <x v="2"/>
    <x v="1"/>
    <x v="1"/>
    <x v="651"/>
    <x v="1"/>
    <s v="Weekday"/>
  </r>
  <r>
    <s v="INV100786"/>
    <x v="207"/>
    <s v="CUST0052"/>
    <s v="Janani Selvam"/>
    <x v="0"/>
    <s v="PRD127"/>
    <x v="123"/>
    <x v="6"/>
    <x v="153"/>
    <s v="FreshMart Madurai Plaza"/>
    <x v="0"/>
    <n v="1030396"/>
    <n v="2.3046091017434071E-3"/>
    <s v="EMP0092"/>
    <s v="Tara Gupta"/>
    <s v="Sales"/>
    <n v="7"/>
    <n v="376.93"/>
    <n v="10"/>
    <n v="263.85000000000002"/>
    <n v="2374.66"/>
    <n v="2032.31"/>
    <n v="342.35"/>
    <n v="0.14416800720945316"/>
    <x v="2"/>
    <x v="1"/>
    <x v="1"/>
    <x v="656"/>
    <x v="0"/>
    <s v="Weekday"/>
  </r>
  <r>
    <s v="INV100795"/>
    <x v="72"/>
    <s v="CUST0232"/>
    <s v="Kishore Sharma"/>
    <x v="2"/>
    <s v="PRD051"/>
    <x v="43"/>
    <x v="5"/>
    <x v="159"/>
    <s v="FreshMart Lucknow Nagar"/>
    <x v="2"/>
    <n v="2031606"/>
    <n v="3.3503543502037304E-4"/>
    <s v="EMP0001"/>
    <s v="Manoj Pillai"/>
    <s v="Sales"/>
    <n v="4"/>
    <n v="147.97"/>
    <n v="0"/>
    <n v="0"/>
    <n v="680.66"/>
    <n v="451.2"/>
    <n v="229.46"/>
    <n v="0.33711397760996681"/>
    <x v="2"/>
    <x v="1"/>
    <x v="2"/>
    <x v="720"/>
    <x v="0"/>
    <s v="Weekend"/>
  </r>
  <r>
    <s v="INV100796"/>
    <x v="26"/>
    <s v="CUST0438"/>
    <s v="Nandhini Mudaliar"/>
    <x v="2"/>
    <s v="PRD039"/>
    <x v="119"/>
    <x v="12"/>
    <x v="42"/>
    <s v="FreshMart Madurai Colony"/>
    <x v="0"/>
    <n v="2169082"/>
    <n v="1.9783484441805336E-4"/>
    <s v="EMP0285"/>
    <s v="Lalitha Murugan"/>
    <s v="Store Manager"/>
    <n v="1"/>
    <n v="392.79"/>
    <n v="5"/>
    <n v="19.64"/>
    <n v="429.12"/>
    <n v="348.33"/>
    <n v="80.790000000000006"/>
    <n v="0.18826901565995527"/>
    <x v="2"/>
    <x v="1"/>
    <x v="2"/>
    <x v="697"/>
    <x v="1"/>
    <s v="Weekend"/>
  </r>
  <r>
    <s v="INV100808"/>
    <x v="95"/>
    <s v="CUST0333"/>
    <s v="Sangeetha Pandian"/>
    <x v="1"/>
    <s v="PRD101"/>
    <x v="62"/>
    <x v="4"/>
    <x v="100"/>
    <s v="FreshMart Erode Plaza"/>
    <x v="0"/>
    <n v="584869"/>
    <n v="3.5541121174143269E-3"/>
    <s v="EMP0040"/>
    <s v="Pandi Selvam"/>
    <s v="Sales"/>
    <n v="4"/>
    <n v="451.89"/>
    <n v="0"/>
    <n v="0"/>
    <n v="2078.69"/>
    <n v="1548.64"/>
    <n v="530.04999999999995"/>
    <n v="0.25499232689819068"/>
    <x v="2"/>
    <x v="1"/>
    <x v="1"/>
    <x v="552"/>
    <x v="0"/>
    <s v="Weekend"/>
  </r>
  <r>
    <s v="INV100811"/>
    <x v="133"/>
    <s v="CUST0689"/>
    <s v="Karthik Pillai"/>
    <x v="1"/>
    <s v="PRD112"/>
    <x v="16"/>
    <x v="3"/>
    <x v="136"/>
    <s v="FreshMart Salem Colony"/>
    <x v="0"/>
    <n v="461555"/>
    <n v="2.2579324240881368E-3"/>
    <s v="EMP0074"/>
    <s v="Indira Varma"/>
    <s v="Sales"/>
    <n v="4"/>
    <n v="251.73"/>
    <n v="10"/>
    <n v="100.69"/>
    <n v="1042.1600000000001"/>
    <n v="842.08"/>
    <n v="200.08"/>
    <n v="0.19198587548936824"/>
    <x v="2"/>
    <x v="1"/>
    <x v="0"/>
    <x v="169"/>
    <x v="2"/>
    <s v="Weekend"/>
  </r>
  <r>
    <s v="INV100822"/>
    <x v="95"/>
    <s v="CUST0152"/>
    <s v="Anjali Sekar"/>
    <x v="2"/>
    <s v="PRD084"/>
    <x v="118"/>
    <x v="8"/>
    <x v="125"/>
    <s v="FreshMart Erode Hub"/>
    <x v="0"/>
    <n v="2101567"/>
    <n v="1.0914236852786516E-4"/>
    <s v="Missing Employee Id"/>
    <s v="Missing Name"/>
    <s v="Missing Department"/>
    <n v="1"/>
    <n v="221.61"/>
    <n v="10"/>
    <n v="22.16"/>
    <n v="229.37"/>
    <n v="182.17"/>
    <n v="47.2"/>
    <n v="0.20578105244800979"/>
    <x v="2"/>
    <x v="1"/>
    <x v="1"/>
    <x v="593"/>
    <x v="1"/>
    <s v="Weekend"/>
  </r>
  <r>
    <s v="INV100825"/>
    <x v="358"/>
    <s v="CUST0392"/>
    <s v="Indira Chettiar"/>
    <x v="0"/>
    <s v="PRD097"/>
    <x v="7"/>
    <x v="4"/>
    <x v="129"/>
    <s v="FreshMart Kanpur Colony"/>
    <x v="2"/>
    <n v="4727024"/>
    <n v="2.5620771123649889E-4"/>
    <s v="EMP0047"/>
    <s v="Sundar Gounder"/>
    <s v="Store Manager"/>
    <n v="3"/>
    <n v="403.7"/>
    <n v="0"/>
    <n v="0"/>
    <n v="1211.0999999999999"/>
    <n v="931.14"/>
    <n v="279.95999999999998"/>
    <n v="0.2311617537775576"/>
    <x v="2"/>
    <x v="1"/>
    <x v="1"/>
    <x v="719"/>
    <x v="1"/>
    <s v="Weekday"/>
  </r>
  <r>
    <s v="INV100844"/>
    <x v="182"/>
    <s v="CUST0589"/>
    <s v="Ovi Venkataraman"/>
    <x v="1"/>
    <s v="PRD091"/>
    <x v="101"/>
    <x v="8"/>
    <x v="175"/>
    <s v="Missing Store"/>
    <x v="0"/>
    <m/>
    <m/>
    <s v="EMP0244"/>
    <s v="Udhay Chettiar"/>
    <s v="Cashier"/>
    <n v="1"/>
    <n v="376.11"/>
    <n v="0"/>
    <n v="0"/>
    <n v="376.11"/>
    <n v="301.57"/>
    <n v="74.540000000000006"/>
    <n v="0.19818670069926353"/>
    <x v="2"/>
    <x v="1"/>
    <x v="2"/>
    <x v="125"/>
    <x v="2"/>
    <s v="Weekday"/>
  </r>
  <r>
    <s v="INV100849"/>
    <x v="198"/>
    <s v="CUST0059"/>
    <s v="Banu Sharma"/>
    <x v="2"/>
    <s v="PRD057"/>
    <x v="5"/>
    <x v="5"/>
    <x v="50"/>
    <s v="FreshMart Tiruppur Extension"/>
    <x v="0"/>
    <n v="2203116"/>
    <n v="1.2990237463665098E-4"/>
    <s v="EMP0043"/>
    <s v="Suresh Reddy"/>
    <s v="Cashier"/>
    <n v="1"/>
    <n v="317.99"/>
    <n v="10"/>
    <n v="31.8"/>
    <n v="286.19"/>
    <n v="235.05"/>
    <n v="51.14"/>
    <n v="0.17869247702575214"/>
    <x v="2"/>
    <x v="1"/>
    <x v="0"/>
    <x v="28"/>
    <x v="0"/>
    <s v="Weekday"/>
  </r>
  <r>
    <s v="INV100851"/>
    <x v="55"/>
    <s v="CUST0574"/>
    <s v="Dhanush Nathan"/>
    <x v="2"/>
    <s v="PRD015"/>
    <x v="55"/>
    <x v="0"/>
    <x v="28"/>
    <s v="FreshMart Bengaluru Square"/>
    <x v="0"/>
    <n v="2183318"/>
    <n v="2.1049613478201526E-4"/>
    <s v="EMP0312"/>
    <s v="Vasanthi Chettiar"/>
    <s v="Sales"/>
    <n v="1"/>
    <n v="459.58"/>
    <n v="0"/>
    <n v="0"/>
    <n v="459.58"/>
    <n v="386.89"/>
    <n v="72.69"/>
    <n v="0.1581661517037295"/>
    <x v="2"/>
    <x v="1"/>
    <x v="1"/>
    <x v="44"/>
    <x v="1"/>
    <s v="Weekday"/>
  </r>
  <r>
    <s v="INV100854"/>
    <x v="212"/>
    <s v="CUST0507"/>
    <s v="Kamala Iyer"/>
    <x v="1"/>
    <s v="PRD107"/>
    <x v="81"/>
    <x v="3"/>
    <x v="110"/>
    <s v="FreshMart Madurai Gardens"/>
    <x v="0"/>
    <n v="503493"/>
    <n v="2.1723638660319012E-3"/>
    <s v="EMP0042"/>
    <s v="Nirmala Venkataraman"/>
    <s v="Sales"/>
    <n v="3"/>
    <n v="405.1"/>
    <n v="10"/>
    <n v="121.53"/>
    <n v="1093.77"/>
    <n v="1045.23"/>
    <n v="48.54"/>
    <n v="4.4378617076716309E-2"/>
    <x v="2"/>
    <x v="1"/>
    <x v="1"/>
    <x v="344"/>
    <x v="2"/>
    <s v="Weekday"/>
  </r>
  <r>
    <s v="INV100861"/>
    <x v="128"/>
    <s v="CUST0369"/>
    <s v="Bharath Gupta"/>
    <x v="2"/>
    <s v="PRD124"/>
    <x v="22"/>
    <x v="6"/>
    <x v="153"/>
    <s v="FreshMart Madurai Plaza"/>
    <x v="0"/>
    <n v="1030396"/>
    <n v="3.5491209205004676E-4"/>
    <s v="EMP0123"/>
    <s v="Sundar Sharma"/>
    <s v="Cashier"/>
    <n v="3"/>
    <n v="121.9"/>
    <n v="0"/>
    <n v="0"/>
    <n v="365.7"/>
    <n v="326.76"/>
    <n v="38.94"/>
    <n v="0.10648072190319934"/>
    <x v="2"/>
    <x v="1"/>
    <x v="1"/>
    <x v="402"/>
    <x v="2"/>
    <s v="Weekday"/>
  </r>
  <r>
    <s v="INV100863"/>
    <x v="151"/>
    <s v="CUST0179"/>
    <s v="Chitra Mudaliar"/>
    <x v="0"/>
    <s v="PRD092"/>
    <x v="59"/>
    <x v="8"/>
    <x v="75"/>
    <s v="FreshMart Kochi Colony"/>
    <x v="0"/>
    <n v="3928553"/>
    <n v="1.7407427111203541E-4"/>
    <s v="EMP0153"/>
    <s v="Eswari Raj"/>
    <s v="Sales"/>
    <n v="3"/>
    <n v="233.2"/>
    <n v="15"/>
    <n v="104.94"/>
    <n v="683.86"/>
    <n v="577.16999999999996"/>
    <n v="106.69"/>
    <n v="0.15601146433480537"/>
    <x v="2"/>
    <x v="1"/>
    <x v="1"/>
    <x v="535"/>
    <x v="1"/>
    <s v="Weekend"/>
  </r>
  <r>
    <s v="INV100871"/>
    <x v="59"/>
    <s v="CUST0183"/>
    <s v="Tara Balan"/>
    <x v="1"/>
    <s v="PRD001"/>
    <x v="92"/>
    <x v="9"/>
    <x v="6"/>
    <s v="FreshMart Surat Junction"/>
    <x v="1"/>
    <n v="2138213"/>
    <n v="1.6120470692115331E-4"/>
    <s v="EMP0257"/>
    <s v="Sangeetha Naidu"/>
    <s v="Cashier"/>
    <n v="1"/>
    <n v="299.73"/>
    <n v="0"/>
    <n v="0"/>
    <n v="344.69"/>
    <n v="184.74"/>
    <n v="159.94999999999999"/>
    <n v="0.46404015202065624"/>
    <x v="2"/>
    <x v="1"/>
    <x v="1"/>
    <x v="612"/>
    <x v="1"/>
    <s v="Weekend"/>
  </r>
  <r>
    <s v="INV100875"/>
    <x v="196"/>
    <s v="CUST0275"/>
    <s v="Latha Nathan"/>
    <x v="0"/>
    <s v="PRD128"/>
    <x v="105"/>
    <x v="7"/>
    <x v="69"/>
    <s v="FreshMart Coimbatore Plaza"/>
    <x v="0"/>
    <n v="982441"/>
    <n v="1.6333601712469248E-3"/>
    <s v="EMP0164"/>
    <s v="Sundar Naicker"/>
    <s v="Billing"/>
    <n v="7"/>
    <n v="286.55"/>
    <n v="20"/>
    <n v="401.17"/>
    <n v="1604.68"/>
    <n v="1335.18"/>
    <n v="269.5"/>
    <n v="0.16794625719769674"/>
    <x v="2"/>
    <x v="1"/>
    <x v="1"/>
    <x v="665"/>
    <x v="0"/>
    <s v="Weekday"/>
  </r>
  <r>
    <s v="INV100883"/>
    <x v="114"/>
    <s v="CUST0313"/>
    <s v="Thiru Nair"/>
    <x v="2"/>
    <s v="PRD060"/>
    <x v="114"/>
    <x v="11"/>
    <x v="62"/>
    <s v="FreshMart Lucknow Complex"/>
    <x v="2"/>
    <n v="4410653"/>
    <n v="5.6218432962194033E-5"/>
    <s v="EMP0073"/>
    <s v="Harini Prabhu"/>
    <s v="Sales"/>
    <n v="4"/>
    <n v="72.930000000000007"/>
    <n v="15"/>
    <n v="43.76"/>
    <n v="247.96"/>
    <n v="217"/>
    <n v="30.96"/>
    <n v="0.1248588482013228"/>
    <x v="2"/>
    <x v="1"/>
    <x v="1"/>
    <x v="716"/>
    <x v="0"/>
    <s v="Weekday"/>
  </r>
  <r>
    <s v="INV100888"/>
    <x v="206"/>
    <s v="CUST0493"/>
    <s v="Elango Nair"/>
    <x v="0"/>
    <s v="PRD025"/>
    <x v="1"/>
    <x v="1"/>
    <x v="171"/>
    <s v="FreshMart Ahmedabad Square"/>
    <x v="1"/>
    <n v="4200752"/>
    <n v="3.4097942463635081E-4"/>
    <s v="EMP0091"/>
    <s v="Hema Nathan"/>
    <s v="Sales"/>
    <n v="3"/>
    <n v="415.18"/>
    <n v="0"/>
    <n v="0"/>
    <n v="1432.37"/>
    <n v="857.7"/>
    <n v="574.66999999999996"/>
    <n v="0.40120220334131546"/>
    <x v="2"/>
    <x v="1"/>
    <x v="2"/>
    <x v="137"/>
    <x v="0"/>
    <s v="Weekend"/>
  </r>
  <r>
    <s v="INV100910"/>
    <x v="262"/>
    <s v="CUST0353"/>
    <s v="Mala Nair"/>
    <x v="0"/>
    <s v="PRD027"/>
    <x v="17"/>
    <x v="1"/>
    <x v="58"/>
    <s v="FreshMart Chennai Complex"/>
    <x v="0"/>
    <n v="2023274"/>
    <n v="6.8565602088496171E-4"/>
    <s v="EMP0153"/>
    <s v="Eswari Raj"/>
    <s v="Sales"/>
    <n v="8"/>
    <n v="150.79"/>
    <n v="0"/>
    <n v="0"/>
    <n v="1387.27"/>
    <n v="855.92"/>
    <n v="531.35"/>
    <n v="0.38301844630100845"/>
    <x v="2"/>
    <x v="1"/>
    <x v="1"/>
    <x v="343"/>
    <x v="2"/>
    <s v="Weekend"/>
  </r>
  <r>
    <s v="INV100911"/>
    <x v="181"/>
    <s v="CUST0049"/>
    <s v="Lokesh Gupta"/>
    <x v="0"/>
    <s v="PRD056"/>
    <x v="54"/>
    <x v="5"/>
    <x v="30"/>
    <s v="FreshMart Mumbai Square"/>
    <x v="1"/>
    <n v="480418"/>
    <n v="5.2249707546345057E-3"/>
    <s v="EMP0250"/>
    <s v="Dinesh Pandian"/>
    <s v="Sales"/>
    <n v="7"/>
    <n v="346.47"/>
    <n v="10"/>
    <n v="242.53"/>
    <n v="2510.17"/>
    <n v="1669.01"/>
    <n v="841.16"/>
    <n v="0.33510080990530522"/>
    <x v="2"/>
    <x v="1"/>
    <x v="0"/>
    <x v="130"/>
    <x v="2"/>
    <s v="Weekend"/>
  </r>
  <r>
    <s v="INV100916"/>
    <x v="208"/>
    <s v="CUST0108"/>
    <s v="Tara Rao"/>
    <x v="0"/>
    <s v="PRD076"/>
    <x v="144"/>
    <x v="2"/>
    <x v="170"/>
    <s v="FreshMart Surat Nagar"/>
    <x v="1"/>
    <n v="767131"/>
    <n v="4.1715430610938676E-3"/>
    <s v="EMP0269"/>
    <s v="Devi Sharma"/>
    <s v="Billing"/>
    <n v="7"/>
    <n v="397.53"/>
    <n v="0"/>
    <n v="0"/>
    <n v="3200.12"/>
    <n v="2241.33"/>
    <n v="958.79"/>
    <n v="0.29961063960101497"/>
    <x v="2"/>
    <x v="1"/>
    <x v="2"/>
    <x v="674"/>
    <x v="2"/>
    <s v="Weekend"/>
  </r>
  <r>
    <s v="INV100347"/>
    <x v="341"/>
    <s v="CUST0051"/>
    <s v="Ovi Devi"/>
    <x v="0"/>
    <s v="PRD095"/>
    <x v="18"/>
    <x v="4"/>
    <x v="107"/>
    <s v="FreshMart Nagpur Colony"/>
    <x v="1"/>
    <n v="2297282"/>
    <n v="1.356733740132905E-4"/>
    <s v="EMP0045"/>
    <s v="Mani Pillai"/>
    <s v="Cashier"/>
    <n v="4"/>
    <n v="77.92"/>
    <n v="0"/>
    <n v="0"/>
    <n v="311.68"/>
    <n v="248.56"/>
    <n v="63.12"/>
    <n v="0.20251540041067762"/>
    <x v="2"/>
    <x v="1"/>
    <x v="1"/>
    <x v="138"/>
    <x v="3"/>
    <s v="Weekday"/>
  </r>
  <r>
    <s v="INV100925"/>
    <x v="62"/>
    <s v="CUST0400"/>
    <s v="Meena Prabhu"/>
    <x v="2"/>
    <s v="PRD054"/>
    <x v="75"/>
    <x v="5"/>
    <x v="80"/>
    <s v="FreshMart Pune Junction"/>
    <x v="1"/>
    <n v="542771"/>
    <n v="3.3698373715618556E-3"/>
    <s v="EMP0319"/>
    <s v="Harini Kumar"/>
    <s v="Cashier"/>
    <n v="3"/>
    <n v="530.16"/>
    <n v="0"/>
    <n v="0"/>
    <n v="1829.05"/>
    <n v="1137.57"/>
    <n v="691.48"/>
    <n v="0.37805418113228179"/>
    <x v="2"/>
    <x v="1"/>
    <x v="2"/>
    <x v="538"/>
    <x v="1"/>
    <s v="Weekend"/>
  </r>
  <r>
    <s v="INV100934"/>
    <x v="119"/>
    <s v="CUST0641"/>
    <s v="Charulatha Raj"/>
    <x v="1"/>
    <s v="PRD107"/>
    <x v="81"/>
    <x v="3"/>
    <x v="41"/>
    <s v="FreshMart Mysuru Crossing"/>
    <x v="0"/>
    <n v="2319174"/>
    <n v="3.4934851804996092E-4"/>
    <s v="EMP0253"/>
    <s v="Vasanthi Naicker"/>
    <s v="HR"/>
    <n v="2"/>
    <n v="405.1"/>
    <n v="0"/>
    <n v="0"/>
    <n v="810.2"/>
    <n v="696.82"/>
    <n v="113.38"/>
    <n v="0.13994075536904466"/>
    <x v="2"/>
    <x v="1"/>
    <x v="1"/>
    <x v="278"/>
    <x v="2"/>
    <s v="Weekday"/>
  </r>
  <r>
    <s v="INV100943"/>
    <x v="54"/>
    <s v="CUST0311"/>
    <s v="Sudha Pandian"/>
    <x v="2"/>
    <s v="PRD014"/>
    <x v="67"/>
    <x v="0"/>
    <x v="145"/>
    <s v="FreshMart Nagpur Square"/>
    <x v="1"/>
    <n v="4613748"/>
    <n v="9.4207572671936132E-5"/>
    <s v="EMP0067"/>
    <s v="Chandran Nair"/>
    <s v="Sales"/>
    <n v="1"/>
    <n v="434.65"/>
    <n v="0"/>
    <n v="0"/>
    <n v="434.65"/>
    <n v="351.63"/>
    <n v="83.02"/>
    <n v="0.19100425629817094"/>
    <x v="2"/>
    <x v="0"/>
    <x v="1"/>
    <x v="744"/>
    <x v="0"/>
    <s v="Weekday"/>
  </r>
  <r>
    <s v="INV100946"/>
    <x v="161"/>
    <s v="CUST0039"/>
    <s v="Anjali Krishnan"/>
    <x v="1"/>
    <s v="PRD149"/>
    <x v="24"/>
    <x v="10"/>
    <x v="105"/>
    <s v="FreshMart Kanpur Gardens"/>
    <x v="2"/>
    <n v="2474333"/>
    <n v="1.315021058200331E-4"/>
    <s v="EMP0220"/>
    <s v="Ramesh Pillai"/>
    <s v="Operations"/>
    <n v="2"/>
    <n v="171.25"/>
    <n v="5"/>
    <n v="17.12"/>
    <n v="325.38"/>
    <n v="248.66"/>
    <n v="76.72"/>
    <n v="0.23578585039031286"/>
    <x v="2"/>
    <x v="1"/>
    <x v="2"/>
    <x v="538"/>
    <x v="1"/>
    <s v="Weekday"/>
  </r>
  <r>
    <s v="INV100955"/>
    <x v="189"/>
    <s v="CUST0317"/>
    <s v="Prasath Nathan"/>
    <x v="1"/>
    <s v="PRD077"/>
    <x v="97"/>
    <x v="2"/>
    <x v="150"/>
    <s v="FreshMart Delhi Crossing"/>
    <x v="2"/>
    <n v="5288856"/>
    <n v="7.957675535125176E-5"/>
    <s v="EMP0107"/>
    <s v="Sangeetha Devi"/>
    <s v="Sales"/>
    <n v="5"/>
    <n v="86.11"/>
    <n v="15"/>
    <n v="64.58"/>
    <n v="420.87"/>
    <n v="340.85"/>
    <n v="80.02"/>
    <n v="0.19012996887399908"/>
    <x v="2"/>
    <x v="1"/>
    <x v="1"/>
    <x v="616"/>
    <x v="1"/>
    <s v="Weekend"/>
  </r>
  <r>
    <s v="INV100964"/>
    <x v="62"/>
    <s v="CUST0500"/>
    <s v="Nandhini Prabhu"/>
    <x v="0"/>
    <s v="PRD033"/>
    <x v="13"/>
    <x v="1"/>
    <x v="116"/>
    <s v="FreshMart Surat Enclave"/>
    <x v="1"/>
    <n v="1079276"/>
    <n v="1.0251223968660472E-3"/>
    <s v="EMP0192"/>
    <s v="Rajesh Mudaliar"/>
    <s v="Billing"/>
    <n v="4"/>
    <n v="240.52"/>
    <n v="0"/>
    <n v="0"/>
    <n v="1106.3900000000001"/>
    <n v="708.12"/>
    <n v="398.27"/>
    <n v="0.3599725232512947"/>
    <x v="2"/>
    <x v="1"/>
    <x v="1"/>
    <x v="716"/>
    <x v="0"/>
    <s v="Weekend"/>
  </r>
  <r>
    <s v="INV100968"/>
    <x v="248"/>
    <s v="CUST0302"/>
    <s v="Rajesh Reddy"/>
    <x v="2"/>
    <s v="PRD001"/>
    <x v="92"/>
    <x v="9"/>
    <x v="94"/>
    <s v="FreshMart Surat Colony"/>
    <x v="1"/>
    <n v="2397693"/>
    <n v="2.5001532723330303E-4"/>
    <s v="EMP0165"/>
    <s v="Aishwarya Nathan"/>
    <s v="Sales"/>
    <n v="2"/>
    <n v="299.73"/>
    <n v="0"/>
    <n v="0"/>
    <n v="599.46"/>
    <n v="369.48"/>
    <n v="229.98"/>
    <n v="0.38364528075267734"/>
    <x v="2"/>
    <x v="1"/>
    <x v="1"/>
    <x v="115"/>
    <x v="1"/>
    <s v="Weekday"/>
  </r>
  <r>
    <s v="INV100970"/>
    <x v="112"/>
    <s v="CUST0223"/>
    <s v="Gopal Velan"/>
    <x v="0"/>
    <s v="PRD031"/>
    <x v="90"/>
    <x v="1"/>
    <x v="58"/>
    <s v="FreshMart Chennai Complex"/>
    <x v="0"/>
    <n v="2023274"/>
    <n v="9.1776991153941592E-4"/>
    <s v="EMP0153"/>
    <s v="Eswari Raj"/>
    <s v="Sales"/>
    <n v="5"/>
    <n v="379.93"/>
    <n v="15"/>
    <n v="284.95"/>
    <n v="1856.9"/>
    <n v="1358.9"/>
    <n v="498"/>
    <n v="0.26818891701222464"/>
    <x v="2"/>
    <x v="1"/>
    <x v="2"/>
    <x v="230"/>
    <x v="2"/>
    <s v="Weekend"/>
  </r>
  <r>
    <s v="INV100972"/>
    <x v="289"/>
    <s v="CUST0482"/>
    <s v="Prakash Naicker"/>
    <x v="0"/>
    <s v="PRD025"/>
    <x v="1"/>
    <x v="1"/>
    <x v="76"/>
    <s v="FreshMart Delhi Towers"/>
    <x v="2"/>
    <n v="808195"/>
    <n v="4.6390784402279154E-3"/>
    <s v="EMP0309"/>
    <s v="Kannan Kumar"/>
    <s v="Sales"/>
    <n v="8"/>
    <n v="407.53"/>
    <n v="0"/>
    <n v="0"/>
    <n v="3749.28"/>
    <n v="2287.1999999999998"/>
    <n v="1462.08"/>
    <n v="0.38996287287159132"/>
    <x v="2"/>
    <x v="1"/>
    <x v="1"/>
    <x v="600"/>
    <x v="2"/>
    <s v="Weekend"/>
  </r>
  <r>
    <s v="INV100979"/>
    <x v="93"/>
    <s v="CUST0559"/>
    <s v="Sundar Menon"/>
    <x v="2"/>
    <s v="PRD020"/>
    <x v="80"/>
    <x v="0"/>
    <x v="130"/>
    <s v="FreshMart Ahmedabad Enclave"/>
    <x v="1"/>
    <n v="2032791"/>
    <n v="1.6959933411747689E-4"/>
    <s v="EMP0324"/>
    <s v="Devi Raj"/>
    <s v="Inventory"/>
    <n v="3"/>
    <n v="99.93"/>
    <n v="0"/>
    <n v="0"/>
    <n v="344.76"/>
    <n v="258.14999999999998"/>
    <n v="86.61"/>
    <n v="0.25121823877479987"/>
    <x v="2"/>
    <x v="1"/>
    <x v="1"/>
    <x v="362"/>
    <x v="2"/>
    <s v="Weekend"/>
  </r>
  <r>
    <s v="INV100980"/>
    <x v="359"/>
    <s v="CUST0037"/>
    <s v="Ezhil Balan"/>
    <x v="0"/>
    <s v="PRD138"/>
    <x v="134"/>
    <x v="7"/>
    <x v="42"/>
    <s v="FreshMart Madurai Colony"/>
    <x v="0"/>
    <n v="2169082"/>
    <n v="1.8223377447233437E-4"/>
    <s v="EMP0285"/>
    <s v="Lalitha Murugan"/>
    <s v="Store Manager"/>
    <n v="1"/>
    <n v="416.08"/>
    <n v="5"/>
    <n v="20.8"/>
    <n v="395.28"/>
    <n v="319.64"/>
    <n v="75.64"/>
    <n v="0.19135802469135804"/>
    <x v="2"/>
    <x v="1"/>
    <x v="1"/>
    <x v="375"/>
    <x v="2"/>
    <s v="Weekday"/>
  </r>
  <r>
    <s v="INV100985"/>
    <x v="111"/>
    <s v="CUST0650"/>
    <s v="Manoj Devi"/>
    <x v="2"/>
    <s v="PRD054"/>
    <x v="75"/>
    <x v="5"/>
    <x v="31"/>
    <s v="FreshMart Nagpur Junction"/>
    <x v="1"/>
    <n v="1048283"/>
    <n v="1.5172238794295052E-3"/>
    <s v="EMP0098"/>
    <s v="Dhanya Balan"/>
    <s v="Inventory"/>
    <n v="3"/>
    <n v="530.16"/>
    <n v="0"/>
    <n v="0"/>
    <n v="1590.48"/>
    <n v="1137.57"/>
    <n v="452.91"/>
    <n v="0.28476309038780745"/>
    <x v="2"/>
    <x v="0"/>
    <x v="0"/>
    <x v="592"/>
    <x v="0"/>
    <s v="Weekday"/>
  </r>
  <r>
    <s v="INV100991"/>
    <x v="121"/>
    <s v="CUST0562"/>
    <s v="Gopal Pandian"/>
    <x v="0"/>
    <s v="PRD020"/>
    <x v="80"/>
    <x v="0"/>
    <x v="124"/>
    <s v="FreshMart Erode Extension"/>
    <x v="0"/>
    <n v="5287316"/>
    <n v="1.5917906173945344E-4"/>
    <s v="EMP0205"/>
    <s v="Divya Menon"/>
    <s v="Store Manager"/>
    <n v="7"/>
    <n v="104.55"/>
    <n v="0"/>
    <n v="0"/>
    <n v="841.63"/>
    <n v="602.35"/>
    <n v="239.28"/>
    <n v="0.28430545489110415"/>
    <x v="2"/>
    <x v="1"/>
    <x v="2"/>
    <x v="420"/>
    <x v="0"/>
    <s v="Weekend"/>
  </r>
  <r>
    <s v="INV100992"/>
    <x v="351"/>
    <s v="CUST0023"/>
    <s v="Indira Nathan"/>
    <x v="1"/>
    <s v="PRD045"/>
    <x v="139"/>
    <x v="12"/>
    <x v="161"/>
    <s v="FreshMart Ahmedabad Junction"/>
    <x v="1"/>
    <n v="594561"/>
    <n v="1.1596791582360767E-4"/>
    <s v="EMP0089"/>
    <s v="Kalpana Balan"/>
    <s v="Cashier"/>
    <n v="1"/>
    <n v="68.95"/>
    <n v="0"/>
    <n v="0"/>
    <n v="68.95"/>
    <n v="57.89"/>
    <n v="11.06"/>
    <n v="0.16040609137055836"/>
    <x v="2"/>
    <x v="1"/>
    <x v="1"/>
    <x v="733"/>
    <x v="2"/>
    <s v="Weekday"/>
  </r>
  <r>
    <s v="INV100994"/>
    <x v="344"/>
    <s v="CUST0175"/>
    <s v="Gopal Venkataraman"/>
    <x v="1"/>
    <s v="PRD052"/>
    <x v="98"/>
    <x v="5"/>
    <x v="168"/>
    <s v="FreshMart Jaipur Junction"/>
    <x v="2"/>
    <n v="4786252"/>
    <n v="2.4714954415271074E-4"/>
    <s v="EMP0070"/>
    <s v="Umesh Subramaniam"/>
    <s v="Sales"/>
    <n v="4"/>
    <n v="328.59"/>
    <n v="10"/>
    <n v="131.44"/>
    <n v="1182.92"/>
    <n v="1021.96"/>
    <n v="160.96"/>
    <n v="0.13607006390964732"/>
    <x v="2"/>
    <x v="1"/>
    <x v="1"/>
    <x v="248"/>
    <x v="1"/>
    <s v="Weekday"/>
  </r>
  <r>
    <s v="INV100998"/>
    <x v="73"/>
    <s v="CUST0287"/>
    <s v="Ovi Achari"/>
    <x v="1"/>
    <s v="PRD071"/>
    <x v="76"/>
    <x v="2"/>
    <x v="71"/>
    <s v="FreshMart Nagpur Central"/>
    <x v="1"/>
    <n v="590020"/>
    <n v="3.5381851462662283E-4"/>
    <s v="EMP0344"/>
    <s v="Meena Kumar"/>
    <s v="Sales"/>
    <n v="4"/>
    <n v="53.39"/>
    <n v="15"/>
    <n v="32.03"/>
    <n v="208.76"/>
    <n v="172.04"/>
    <n v="36.72"/>
    <n v="0.1758957654723127"/>
    <x v="2"/>
    <x v="1"/>
    <x v="1"/>
    <x v="327"/>
    <x v="2"/>
    <s v="Weekend"/>
  </r>
  <r>
    <s v="INV101006"/>
    <x v="245"/>
    <s v="CUST0293"/>
    <s v="Suresh Chandran"/>
    <x v="0"/>
    <s v="PRD098"/>
    <x v="94"/>
    <x v="4"/>
    <x v="0"/>
    <s v="FreshMart Mysuru Colony"/>
    <x v="0"/>
    <n v="808240"/>
    <n v="3.5665148965653763E-4"/>
    <s v="EMP0023"/>
    <s v="Jayakumar Gounder"/>
    <s v="Operations"/>
    <n v="3"/>
    <n v="87.95"/>
    <n v="5"/>
    <n v="13.19"/>
    <n v="288.26"/>
    <n v="207.27"/>
    <n v="80.989999999999995"/>
    <n v="0.28096163186012629"/>
    <x v="2"/>
    <x v="1"/>
    <x v="1"/>
    <x v="18"/>
    <x v="1"/>
    <s v="Weekend"/>
  </r>
  <r>
    <s v="INV101011"/>
    <x v="61"/>
    <s v="CUST0540"/>
    <s v="Thenmozhi Naicker"/>
    <x v="0"/>
    <s v="PRD050"/>
    <x v="40"/>
    <x v="5"/>
    <x v="17"/>
    <s v="FreshMart Coimbatore Heights"/>
    <x v="0"/>
    <n v="5159296"/>
    <n v="2.8567851117671864E-5"/>
    <s v="EMP0143"/>
    <s v="Chitra Prabhu"/>
    <s v="Sales"/>
    <n v="3"/>
    <n v="54.59"/>
    <n v="10"/>
    <n v="16.38"/>
    <n v="147.38999999999999"/>
    <n v="112.44"/>
    <n v="34.950000000000003"/>
    <n v="0.23712599226541831"/>
    <x v="2"/>
    <x v="1"/>
    <x v="1"/>
    <x v="422"/>
    <x v="2"/>
    <s v="Weekday"/>
  </r>
  <r>
    <s v="INV101016"/>
    <x v="160"/>
    <s v="CUST0253"/>
    <s v="Ovi Reddy"/>
    <x v="1"/>
    <s v="PRD050"/>
    <x v="40"/>
    <x v="5"/>
    <x v="88"/>
    <s v="FreshMart Nagpur Plaza"/>
    <x v="1"/>
    <n v="572932"/>
    <n v="3.9151243079457948E-4"/>
    <s v="EMP0133"/>
    <s v="Deepak Naicker"/>
    <s v="Sales"/>
    <n v="4"/>
    <n v="51.33"/>
    <n v="5"/>
    <n v="10.27"/>
    <n v="224.31"/>
    <n v="149.91999999999999"/>
    <n v="74.39"/>
    <n v="0.33163924925326554"/>
    <x v="2"/>
    <x v="1"/>
    <x v="1"/>
    <x v="366"/>
    <x v="0"/>
    <s v="Weekend"/>
  </r>
  <r>
    <s v="INV101021"/>
    <x v="241"/>
    <s v="CUST0436"/>
    <s v="Hari Pillai"/>
    <x v="0"/>
    <s v="PRD013"/>
    <x v="44"/>
    <x v="0"/>
    <x v="81"/>
    <s v="FreshMart Tiruppur Colony"/>
    <x v="0"/>
    <n v="977898"/>
    <n v="1.4961887640633277E-3"/>
    <s v="EMP0097"/>
    <s v="Hari Pandian"/>
    <s v="Billing"/>
    <n v="8"/>
    <n v="182.89"/>
    <n v="0"/>
    <n v="0"/>
    <n v="1463.12"/>
    <n v="993.92"/>
    <n v="469.2"/>
    <n v="0.3206845644923178"/>
    <x v="2"/>
    <x v="1"/>
    <x v="1"/>
    <x v="561"/>
    <x v="0"/>
    <s v="Weekday"/>
  </r>
  <r>
    <s v="INV101025"/>
    <x v="46"/>
    <s v="CUST0436"/>
    <s v="Hari Pillai"/>
    <x v="0"/>
    <s v="PRD029"/>
    <x v="11"/>
    <x v="1"/>
    <x v="95"/>
    <s v="FreshMart Erode Heights"/>
    <x v="0"/>
    <n v="486040"/>
    <n v="3.6490412311743887E-3"/>
    <s v="EMP0271"/>
    <s v="Dhanush Gounder"/>
    <s v="Inventory"/>
    <n v="5"/>
    <n v="342.72"/>
    <n v="10"/>
    <n v="171.36"/>
    <n v="1773.58"/>
    <n v="1306.0999999999999"/>
    <n v="467.48"/>
    <n v="0.26357987798689658"/>
    <x v="2"/>
    <x v="1"/>
    <x v="2"/>
    <x v="739"/>
    <x v="1"/>
    <s v="Weekend"/>
  </r>
  <r>
    <s v="INV101028"/>
    <x v="48"/>
    <s v="CUST0428"/>
    <s v="Anand Krishnan"/>
    <x v="2"/>
    <s v="PRD023"/>
    <x v="102"/>
    <x v="0"/>
    <x v="171"/>
    <s v="FreshMart Ahmedabad Square"/>
    <x v="1"/>
    <n v="4200752"/>
    <n v="2.2488116413442165E-4"/>
    <s v="EMP0080"/>
    <s v="Charulatha Balan"/>
    <s v="Sales"/>
    <n v="3"/>
    <n v="342.27"/>
    <n v="20"/>
    <n v="205.36"/>
    <n v="944.67"/>
    <n v="798.3"/>
    <n v="146.37"/>
    <n v="0.15494299596684558"/>
    <x v="2"/>
    <x v="1"/>
    <x v="1"/>
    <x v="311"/>
    <x v="3"/>
    <s v="Weekend"/>
  </r>
  <r>
    <s v="INV101037"/>
    <x v="322"/>
    <s v="CUST0465"/>
    <s v="Madhavan Iyer"/>
    <x v="1"/>
    <s v="PRD083"/>
    <x v="26"/>
    <x v="8"/>
    <x v="121"/>
    <s v="FreshMart Erode Crossing"/>
    <x v="0"/>
    <n v="794126"/>
    <n v="6.1672832774647848E-4"/>
    <s v="EMP0002"/>
    <s v="Lokesh Gounder"/>
    <s v="Billing"/>
    <n v="1"/>
    <n v="425.88"/>
    <n v="0"/>
    <n v="0"/>
    <n v="489.76"/>
    <n v="357.47"/>
    <n v="132.29"/>
    <n v="0.27011189153871284"/>
    <x v="2"/>
    <x v="1"/>
    <x v="1"/>
    <x v="373"/>
    <x v="1"/>
    <s v="Weekend"/>
  </r>
  <r>
    <s v="INV101043"/>
    <x v="80"/>
    <s v="CUST0671"/>
    <s v="Nagarajan Raj"/>
    <x v="0"/>
    <s v="PRD012"/>
    <x v="61"/>
    <x v="9"/>
    <x v="146"/>
    <s v="FreshMart Pune Complex"/>
    <x v="1"/>
    <n v="540374"/>
    <n v="4.3678452331163235E-3"/>
    <s v="EMP0141"/>
    <s v="Mala Velan"/>
    <s v="Sales"/>
    <n v="4"/>
    <n v="603.65"/>
    <n v="15"/>
    <n v="362.19"/>
    <n v="2360.27"/>
    <n v="1345.6"/>
    <n v="1014.67"/>
    <n v="0.4298957322679185"/>
    <x v="2"/>
    <x v="0"/>
    <x v="1"/>
    <x v="594"/>
    <x v="0"/>
    <s v="Weekend"/>
  </r>
  <r>
    <s v="INV101055"/>
    <x v="51"/>
    <s v="CUST0047"/>
    <s v="Janani Iyer"/>
    <x v="2"/>
    <s v="PRD060"/>
    <x v="114"/>
    <x v="11"/>
    <x v="81"/>
    <s v="FreshMart Tiruppur Colony"/>
    <x v="0"/>
    <n v="977898"/>
    <n v="6.3391069416237681E-5"/>
    <s v="EMP0097"/>
    <s v="Hari Pandian"/>
    <s v="Billing"/>
    <n v="1"/>
    <n v="72.930000000000007"/>
    <n v="15"/>
    <n v="10.94"/>
    <n v="61.99"/>
    <n v="54.25"/>
    <n v="7.74"/>
    <n v="0.1248588482013228"/>
    <x v="2"/>
    <x v="1"/>
    <x v="2"/>
    <x v="304"/>
    <x v="0"/>
    <s v="Weekday"/>
  </r>
  <r>
    <s v="INV101057"/>
    <x v="91"/>
    <s v="CUST0477"/>
    <s v="Malathi Gupta"/>
    <x v="0"/>
    <s v="PRD049"/>
    <x v="126"/>
    <x v="5"/>
    <x v="94"/>
    <s v="FreshMart Surat Colony"/>
    <x v="1"/>
    <n v="2397693"/>
    <n v="7.0965715794307272E-4"/>
    <s v="EMP0200"/>
    <s v="Lalitha Varma"/>
    <s v="Cashier"/>
    <n v="4"/>
    <n v="472.65"/>
    <n v="10"/>
    <n v="189.06"/>
    <n v="1701.54"/>
    <n v="1235.76"/>
    <n v="465.78"/>
    <n v="0.2737402588243591"/>
    <x v="2"/>
    <x v="1"/>
    <x v="0"/>
    <x v="219"/>
    <x v="1"/>
    <s v="Weekday"/>
  </r>
  <r>
    <s v="INV101058"/>
    <x v="33"/>
    <s v="CUST0118"/>
    <s v="Gokul Naidu"/>
    <x v="1"/>
    <s v="PRD020"/>
    <x v="80"/>
    <x v="0"/>
    <x v="84"/>
    <s v="FreshMart Chennai Central"/>
    <x v="0"/>
    <n v="471467"/>
    <n v="8.4782179876852464E-4"/>
    <s v="EMP0150"/>
    <s v="Dhanya Iyer"/>
    <s v="Operations"/>
    <n v="4"/>
    <n v="99.93"/>
    <n v="0"/>
    <n v="0"/>
    <n v="399.72"/>
    <n v="344.2"/>
    <n v="55.52"/>
    <n v="0.13889722805964175"/>
    <x v="2"/>
    <x v="1"/>
    <x v="2"/>
    <x v="463"/>
    <x v="0"/>
    <s v="Weekday"/>
  </r>
  <r>
    <s v="INV101062"/>
    <x v="243"/>
    <s v="CUST0392"/>
    <s v="Indira Chettiar"/>
    <x v="0"/>
    <s v="PRD063"/>
    <x v="71"/>
    <x v="11"/>
    <x v="142"/>
    <s v="FreshMart Tiruppur Circle"/>
    <x v="0"/>
    <n v="924804"/>
    <n v="4.5579387632406433E-4"/>
    <s v="EMP0059"/>
    <s v="Ezhil Rao"/>
    <s v="Billing"/>
    <n v="6"/>
    <n v="73.95"/>
    <n v="5"/>
    <n v="22.18"/>
    <n v="421.52"/>
    <n v="325.92"/>
    <n v="95.6"/>
    <n v="0.22679825393812866"/>
    <x v="2"/>
    <x v="1"/>
    <x v="1"/>
    <x v="341"/>
    <x v="2"/>
    <s v="Weekday"/>
  </r>
  <r>
    <s v="INV101065"/>
    <x v="327"/>
    <s v="CUST0260"/>
    <s v="Geetha Achari"/>
    <x v="1"/>
    <s v="PRD033"/>
    <x v="13"/>
    <x v="1"/>
    <x v="25"/>
    <s v="FreshMart Jaipur Market"/>
    <x v="2"/>
    <n v="2549253"/>
    <n v="2.5586318815747202E-4"/>
    <s v="EMP0238"/>
    <s v="Poornima Menon"/>
    <s v="Operations"/>
    <n v="3"/>
    <n v="217.42"/>
    <n v="0"/>
    <n v="0"/>
    <n v="652.26"/>
    <n v="531.09"/>
    <n v="121.17"/>
    <n v="0.18576947842884739"/>
    <x v="2"/>
    <x v="1"/>
    <x v="1"/>
    <x v="696"/>
    <x v="0"/>
    <s v="Weekday"/>
  </r>
  <r>
    <s v="INV101067"/>
    <x v="153"/>
    <s v="CUST0404"/>
    <s v="Dhanush Velan"/>
    <x v="2"/>
    <s v="PRD047"/>
    <x v="52"/>
    <x v="5"/>
    <x v="133"/>
    <s v="FreshMart Coimbatore Circle"/>
    <x v="0"/>
    <n v="2118448"/>
    <n v="6.1779661336978768E-4"/>
    <s v="EMP0328"/>
    <s v="Chitra Raj"/>
    <s v="Sales"/>
    <n v="3"/>
    <n v="474.19"/>
    <n v="20"/>
    <n v="284.51"/>
    <n v="1308.77"/>
    <n v="1031.67"/>
    <n v="277.10000000000002"/>
    <n v="0.21172551326818312"/>
    <x v="2"/>
    <x v="1"/>
    <x v="1"/>
    <x v="706"/>
    <x v="2"/>
    <s v="Weekend"/>
  </r>
  <r>
    <s v="INV101068"/>
    <x v="275"/>
    <s v="CUST0610"/>
    <s v="Gokul Chettiar"/>
    <x v="0"/>
    <s v="PRD023"/>
    <x v="102"/>
    <x v="0"/>
    <x v="106"/>
    <s v="FreshMart Bengaluru Nagar"/>
    <x v="0"/>
    <n v="517547"/>
    <n v="4.2270557070179134E-3"/>
    <s v="EMP0064"/>
    <s v="Sanjay Venkataraman"/>
    <s v="Cashier"/>
    <n v="7"/>
    <n v="367.68"/>
    <n v="15"/>
    <n v="386.06"/>
    <n v="2187.6999999999998"/>
    <n v="1862.7"/>
    <n v="325"/>
    <n v="0.14855784613978151"/>
    <x v="2"/>
    <x v="1"/>
    <x v="1"/>
    <x v="641"/>
    <x v="1"/>
    <s v="Weekday"/>
  </r>
  <r>
    <s v="INV101077"/>
    <x v="127"/>
    <s v="CUST0380"/>
    <s v="Dinesh Venkataraman"/>
    <x v="1"/>
    <s v="Missing Product Id"/>
    <x v="124"/>
    <x v="1"/>
    <x v="140"/>
    <s v="FreshMart Salem Circle"/>
    <x v="0"/>
    <n v="4219703"/>
    <n v="3.0900989951188507E-4"/>
    <s v="EMP0126"/>
    <s v="Anjali Kumar"/>
    <s v="Sales"/>
    <n v="4"/>
    <n v="383.51"/>
    <n v="15"/>
    <n v="230.11"/>
    <n v="1303.93"/>
    <n v="1143.5999999999999"/>
    <n v="160.33000000000001"/>
    <n v="0.12295905455047434"/>
    <x v="2"/>
    <x v="1"/>
    <x v="0"/>
    <x v="484"/>
    <x v="2"/>
    <s v="Weekday"/>
  </r>
  <r>
    <s v="INV101089"/>
    <x v="122"/>
    <s v="CUST0346"/>
    <s v="Thenmozhi Devi"/>
    <x v="0"/>
    <s v="PRD011"/>
    <x v="86"/>
    <x v="9"/>
    <x v="45"/>
    <s v="FreshMart Surat Heights"/>
    <x v="1"/>
    <n v="2120932"/>
    <n v="2.518751190514359E-4"/>
    <s v="EMP0223"/>
    <s v="Kalpana Varma"/>
    <s v="HR"/>
    <n v="3"/>
    <n v="178.07"/>
    <n v="0"/>
    <n v="0"/>
    <n v="534.21"/>
    <n v="306.69"/>
    <n v="227.52"/>
    <n v="0.42589992699500195"/>
    <x v="2"/>
    <x v="1"/>
    <x v="2"/>
    <x v="677"/>
    <x v="0"/>
    <s v="Weekday"/>
  </r>
  <r>
    <s v="INV101101"/>
    <x v="93"/>
    <s v="CUST0408"/>
    <s v="Chandran Selvam"/>
    <x v="2"/>
    <s v="PRD150"/>
    <x v="51"/>
    <x v="10"/>
    <x v="69"/>
    <s v="FreshMart Coimbatore Plaza"/>
    <x v="0"/>
    <n v="982441"/>
    <n v="2.5054939685945516E-4"/>
    <s v="EMP0294"/>
    <s v="Meena Prabhu"/>
    <s v="Store Manager"/>
    <n v="1"/>
    <n v="214.04"/>
    <n v="0"/>
    <n v="0"/>
    <n v="246.15"/>
    <n v="158.06"/>
    <n v="88.09"/>
    <n v="0.35787121673776151"/>
    <x v="2"/>
    <x v="1"/>
    <x v="1"/>
    <x v="240"/>
    <x v="0"/>
    <s v="Weekend"/>
  </r>
  <r>
    <s v="INV101103"/>
    <x v="277"/>
    <s v="CUST0270"/>
    <s v="Banu Venkataraman"/>
    <x v="0"/>
    <s v="PRD011"/>
    <x v="86"/>
    <x v="9"/>
    <x v="52"/>
    <s v="FreshMart Madurai Arcade"/>
    <x v="0"/>
    <n v="457604"/>
    <n v="1.1813270863016933E-3"/>
    <s v="EMP0313"/>
    <s v="Lokesh Varma"/>
    <s v="HR"/>
    <n v="3"/>
    <n v="174.1"/>
    <n v="10"/>
    <n v="52.23"/>
    <n v="540.58000000000004"/>
    <n v="306.69"/>
    <n v="233.89"/>
    <n v="0.43266491546117125"/>
    <x v="2"/>
    <x v="1"/>
    <x v="1"/>
    <x v="402"/>
    <x v="2"/>
    <s v="Weekend"/>
  </r>
  <r>
    <s v="INV101105"/>
    <x v="140"/>
    <s v="CUST0163"/>
    <s v="Chandrasekar Nair"/>
    <x v="2"/>
    <s v="PRD002"/>
    <x v="95"/>
    <x v="9"/>
    <x v="130"/>
    <s v="FreshMart Ahmedabad Enclave"/>
    <x v="1"/>
    <n v="2032791"/>
    <n v="5.9808411194264431E-4"/>
    <s v="EMP0133"/>
    <s v="Deepak Naicker"/>
    <s v="Sales"/>
    <n v="3"/>
    <n v="440.5"/>
    <n v="20"/>
    <n v="264.3"/>
    <n v="1215.78"/>
    <n v="762.15"/>
    <n v="453.63"/>
    <n v="0.37311849183240392"/>
    <x v="2"/>
    <x v="1"/>
    <x v="1"/>
    <x v="156"/>
    <x v="0"/>
    <s v="Weekend"/>
  </r>
  <r>
    <s v="INV101123"/>
    <x v="97"/>
    <s v="CUST0144"/>
    <s v="Lalitha Chandran"/>
    <x v="0"/>
    <s v="PRD029"/>
    <x v="11"/>
    <x v="1"/>
    <x v="20"/>
    <s v="FreshMart Erode Colony"/>
    <x v="0"/>
    <n v="568216"/>
    <n v="3.9242471172934237E-3"/>
    <s v="EMP0118"/>
    <s v="Banu Nathan"/>
    <s v="Inventory"/>
    <n v="6"/>
    <n v="380.19"/>
    <n v="15"/>
    <n v="342.17"/>
    <n v="2229.8200000000002"/>
    <n v="1567.32"/>
    <n v="662.5"/>
    <n v="0.29710918370092654"/>
    <x v="2"/>
    <x v="1"/>
    <x v="1"/>
    <x v="745"/>
    <x v="2"/>
    <s v="Weekend"/>
  </r>
  <r>
    <s v="INV101125"/>
    <x v="284"/>
    <s v="CUST0579"/>
    <s v="Pandi Nair"/>
    <x v="0"/>
    <s v="PRD089"/>
    <x v="116"/>
    <x v="8"/>
    <x v="84"/>
    <s v="FreshMart Chennai Central"/>
    <x v="0"/>
    <n v="471467"/>
    <n v="2.8418531943911235E-3"/>
    <s v="EMP0150"/>
    <s v="Dhanya Iyer"/>
    <s v="Operations"/>
    <n v="4"/>
    <n v="334.96"/>
    <n v="0"/>
    <n v="0"/>
    <n v="1339.84"/>
    <n v="1005.68"/>
    <n v="334.16"/>
    <n v="0.24940291378074997"/>
    <x v="2"/>
    <x v="1"/>
    <x v="1"/>
    <x v="67"/>
    <x v="2"/>
    <s v="Weekday"/>
  </r>
  <r>
    <s v="INV101128"/>
    <x v="92"/>
    <s v="CUST0192"/>
    <s v="Lalitha Velan"/>
    <x v="2"/>
    <s v="PRD005"/>
    <x v="44"/>
    <x v="9"/>
    <x v="69"/>
    <s v="FreshMart Coimbatore Plaza"/>
    <x v="0"/>
    <n v="982441"/>
    <n v="6.0963457347565906E-4"/>
    <s v="EMP0061"/>
    <s v="Poornima Devi"/>
    <s v="Billing"/>
    <n v="2"/>
    <n v="332.74"/>
    <n v="10"/>
    <n v="66.55"/>
    <n v="598.92999999999995"/>
    <n v="410.54"/>
    <n v="188.39"/>
    <n v="0.31454427061593176"/>
    <x v="2"/>
    <x v="1"/>
    <x v="1"/>
    <x v="105"/>
    <x v="2"/>
    <s v="Weekday"/>
  </r>
  <r>
    <s v="INV101138"/>
    <x v="163"/>
    <s v="CUST0263"/>
    <s v="Deepa Kumar"/>
    <x v="0"/>
    <s v="PRD004"/>
    <x v="89"/>
    <x v="9"/>
    <x v="70"/>
    <s v="FreshMart Hyderabad Main Road"/>
    <x v="0"/>
    <n v="970105"/>
    <n v="2.8907592477102994E-3"/>
    <s v="EMP0308"/>
    <s v="Thenmozhi Selvam"/>
    <s v="Cashier"/>
    <n v="7"/>
    <n v="400.62"/>
    <n v="0"/>
    <n v="0"/>
    <n v="2804.34"/>
    <n v="1655.78"/>
    <n v="1148.56"/>
    <n v="0.40956517398033043"/>
    <x v="2"/>
    <x v="1"/>
    <x v="1"/>
    <x v="746"/>
    <x v="2"/>
    <s v="Weekday"/>
  </r>
  <r>
    <s v="INV101145"/>
    <x v="132"/>
    <s v="CUST0507"/>
    <s v="Kamala Iyer"/>
    <x v="1"/>
    <s v="PRD052"/>
    <x v="98"/>
    <x v="5"/>
    <x v="120"/>
    <s v="FreshMart Mumbai Colony"/>
    <x v="1"/>
    <n v="443076"/>
    <n v="7.4161092002275001E-4"/>
    <s v="EMP0178"/>
    <s v="Jaya Sharma"/>
    <s v="Cashier"/>
    <n v="1"/>
    <n v="328.59"/>
    <n v="0"/>
    <n v="0"/>
    <n v="328.59"/>
    <n v="255.49"/>
    <n v="73.099999999999994"/>
    <n v="0.22246568672205483"/>
    <x v="2"/>
    <x v="1"/>
    <x v="1"/>
    <x v="256"/>
    <x v="2"/>
    <s v="Weekday"/>
  </r>
  <r>
    <s v="INV101154"/>
    <x v="153"/>
    <s v="CUST0114"/>
    <s v="Hariharan Menon"/>
    <x v="2"/>
    <s v="PRD029"/>
    <x v="11"/>
    <x v="1"/>
    <x v="16"/>
    <s v="FreshMart Salem Hub"/>
    <x v="0"/>
    <n v="846057"/>
    <n v="9.0452534521905732E-4"/>
    <s v="EMP0133"/>
    <s v="Deepak Naicker"/>
    <s v="Sales"/>
    <n v="2"/>
    <n v="332.73"/>
    <n v="0"/>
    <n v="0"/>
    <n v="765.28"/>
    <n v="522.44000000000005"/>
    <n v="242.84"/>
    <n v="0.31732176458289779"/>
    <x v="2"/>
    <x v="1"/>
    <x v="1"/>
    <x v="95"/>
    <x v="1"/>
    <s v="Weekend"/>
  </r>
  <r>
    <s v="INV101160"/>
    <x v="65"/>
    <s v="CUST0292"/>
    <s v="Nirmala Venkataraman"/>
    <x v="1"/>
    <s v="PRD057"/>
    <x v="5"/>
    <x v="5"/>
    <x v="49"/>
    <s v="FreshMart Mysuru Main Road"/>
    <x v="0"/>
    <n v="4458567"/>
    <n v="7.1321121786439457E-5"/>
    <s v="EMP0270"/>
    <s v="Priya Venkataraman"/>
    <s v="Operations"/>
    <n v="1"/>
    <n v="317.99"/>
    <n v="0"/>
    <n v="0"/>
    <n v="317.99"/>
    <n v="235.05"/>
    <n v="82.94"/>
    <n v="0.26082581213245698"/>
    <x v="2"/>
    <x v="1"/>
    <x v="1"/>
    <x v="595"/>
    <x v="2"/>
    <s v="Weekday"/>
  </r>
  <r>
    <s v="INV101164"/>
    <x v="176"/>
    <s v="CUST0443"/>
    <s v="Suresh Naicker"/>
    <x v="2"/>
    <s v="PRD013"/>
    <x v="44"/>
    <x v="0"/>
    <x v="92"/>
    <s v="FreshMart Erode Central"/>
    <x v="0"/>
    <n v="983222"/>
    <n v="6.0270213644527889E-4"/>
    <s v="EMP0199"/>
    <s v="Pandi Naidu"/>
    <s v="Sales"/>
    <n v="4"/>
    <n v="161.03"/>
    <n v="20"/>
    <n v="128.82"/>
    <n v="592.59"/>
    <n v="496.96"/>
    <n v="95.63"/>
    <n v="0.16137633102144822"/>
    <x v="2"/>
    <x v="1"/>
    <x v="1"/>
    <x v="39"/>
    <x v="2"/>
    <s v="Weekend"/>
  </r>
  <r>
    <s v="INV101171"/>
    <x v="300"/>
    <s v="CUST0684"/>
    <s v="Missing Customer Name"/>
    <x v="0"/>
    <s v="PRD010"/>
    <x v="127"/>
    <x v="9"/>
    <x v="0"/>
    <s v="FreshMart Mysuru Colony"/>
    <x v="0"/>
    <n v="808240"/>
    <n v="1.5096753439572405E-3"/>
    <s v="EMP0133"/>
    <s v="Deepak Naicker"/>
    <s v="Sales"/>
    <n v="7"/>
    <n v="189.47"/>
    <n v="20"/>
    <n v="265.26"/>
    <n v="1220.18"/>
    <n v="753.2"/>
    <n v="466.98"/>
    <n v="0.38271402579947222"/>
    <x v="2"/>
    <x v="1"/>
    <x v="1"/>
    <x v="268"/>
    <x v="1"/>
    <s v="Weekend"/>
  </r>
  <r>
    <s v="INV101173"/>
    <x v="280"/>
    <s v="CUST0055"/>
    <s v="Vasanth Mudaliar"/>
    <x v="1"/>
    <s v="PRD045"/>
    <x v="139"/>
    <x v="12"/>
    <x v="86"/>
    <s v="FreshMart Chennai Junction"/>
    <x v="0"/>
    <n v="544019"/>
    <n v="4.0557407002328959E-4"/>
    <s v="EMP0142"/>
    <s v="Sathish Subramaniam"/>
    <s v="Billing"/>
    <n v="4"/>
    <n v="68.95"/>
    <n v="20"/>
    <n v="55.16"/>
    <n v="220.64"/>
    <n v="231.56"/>
    <n v="-10.92"/>
    <n v="-4.9492385786802033E-2"/>
    <x v="2"/>
    <x v="1"/>
    <x v="1"/>
    <x v="286"/>
    <x v="0"/>
    <s v="Weekday"/>
  </r>
  <r>
    <s v="INV101175"/>
    <x v="93"/>
    <s v="CUST0122"/>
    <s v="Sudha Prabhu"/>
    <x v="2"/>
    <s v="PRD014"/>
    <x v="67"/>
    <x v="0"/>
    <x v="57"/>
    <s v="FreshMart Hyderabad Extension"/>
    <x v="0"/>
    <n v="2273658"/>
    <n v="6.595275102939844E-4"/>
    <s v="EMP0247"/>
    <s v="Sudha Balan"/>
    <s v="Sales"/>
    <n v="3"/>
    <n v="434.65"/>
    <n v="0"/>
    <n v="0"/>
    <n v="1499.54"/>
    <n v="1054.8900000000001"/>
    <n v="444.65"/>
    <n v="0.29652426744201554"/>
    <x v="2"/>
    <x v="1"/>
    <x v="1"/>
    <x v="285"/>
    <x v="2"/>
    <s v="Weekend"/>
  </r>
  <r>
    <s v="INV101186"/>
    <x v="237"/>
    <s v="CUST0356"/>
    <s v="Janani Chettiar"/>
    <x v="2"/>
    <s v="PRD029"/>
    <x v="11"/>
    <x v="1"/>
    <x v="14"/>
    <s v="FreshMart Bengaluru Circle"/>
    <x v="0"/>
    <n v="926537"/>
    <n v="5.7458039991926924E-4"/>
    <s v="EMP0263"/>
    <s v="Vani Nair"/>
    <s v="Cashier"/>
    <n v="2"/>
    <n v="332.73"/>
    <n v="20"/>
    <n v="133.09"/>
    <n v="532.37"/>
    <n v="522.44000000000005"/>
    <n v="9.93"/>
    <n v="1.8652440971504779E-2"/>
    <x v="2"/>
    <x v="1"/>
    <x v="1"/>
    <x v="237"/>
    <x v="1"/>
    <s v="Weekday"/>
  </r>
  <r>
    <s v="INV101188"/>
    <x v="189"/>
    <s v="CUST0304"/>
    <s v="Missing Customer Name"/>
    <x v="2"/>
    <s v="PRD009"/>
    <x v="21"/>
    <x v="9"/>
    <x v="111"/>
    <s v="FreshMart Nagpur Arcade"/>
    <x v="1"/>
    <n v="1069200"/>
    <n v="6.4074074074074077E-4"/>
    <s v="EMP0139"/>
    <s v="Balamurugan Devi"/>
    <s v="Operations"/>
    <n v="1"/>
    <n v="661.91"/>
    <n v="10"/>
    <n v="66.19"/>
    <n v="685.08"/>
    <n v="398.72"/>
    <n v="286.36"/>
    <n v="0.41799497868862029"/>
    <x v="2"/>
    <x v="1"/>
    <x v="1"/>
    <x v="734"/>
    <x v="2"/>
    <s v="Weekend"/>
  </r>
  <r>
    <s v="INV101191"/>
    <x v="117"/>
    <s v="CUST0598"/>
    <s v="Arun Subramaniam"/>
    <x v="2"/>
    <s v="PRD068"/>
    <x v="83"/>
    <x v="11"/>
    <x v="95"/>
    <s v="FreshMart Erode Heights"/>
    <x v="0"/>
    <n v="486040"/>
    <n v="1.7198584478643733E-3"/>
    <s v="EMP0271"/>
    <s v="Dhanush Gounder"/>
    <s v="Inventory"/>
    <n v="4"/>
    <n v="232.2"/>
    <n v="10"/>
    <n v="92.88"/>
    <n v="835.92"/>
    <n v="643.91999999999996"/>
    <n v="192"/>
    <n v="0.22968705139247775"/>
    <x v="2"/>
    <x v="1"/>
    <x v="1"/>
    <x v="636"/>
    <x v="1"/>
    <s v="Weekday"/>
  </r>
  <r>
    <s v="INV101192"/>
    <x v="191"/>
    <s v="CUST0271"/>
    <s v="Kalpana Iyer"/>
    <x v="1"/>
    <s v="PRD124"/>
    <x v="22"/>
    <x v="6"/>
    <x v="167"/>
    <s v="FreshMart Patna Square"/>
    <x v="3"/>
    <n v="888080"/>
    <n v="1.5785740023421314E-4"/>
    <s v="EMP0043"/>
    <s v="Suresh Reddy"/>
    <s v="Cashier"/>
    <n v="1"/>
    <n v="121.9"/>
    <n v="0"/>
    <n v="0"/>
    <n v="140.19"/>
    <n v="108.92"/>
    <n v="31.27"/>
    <n v="0.22305442613595836"/>
    <x v="2"/>
    <x v="1"/>
    <x v="1"/>
    <x v="690"/>
    <x v="0"/>
    <s v="Weekend"/>
  </r>
  <r>
    <s v="INV101220"/>
    <x v="21"/>
    <s v="CUST0645"/>
    <s v="Kamala Velan"/>
    <x v="0"/>
    <s v="PRD083"/>
    <x v="26"/>
    <x v="8"/>
    <x v="5"/>
    <s v="FreshMart Salem Crossing"/>
    <x v="0"/>
    <n v="518088"/>
    <n v="4.7440782260928646E-3"/>
    <s v="EMP0210"/>
    <s v="Karthik Venkataraman"/>
    <s v="Sales"/>
    <n v="5"/>
    <n v="449.95"/>
    <n v="5"/>
    <n v="112.49"/>
    <n v="2457.85"/>
    <n v="1787.35"/>
    <n v="670.5"/>
    <n v="0.27279939784771245"/>
    <x v="2"/>
    <x v="1"/>
    <x v="1"/>
    <x v="506"/>
    <x v="1"/>
    <s v="Weekend"/>
  </r>
  <r>
    <s v="INV101221"/>
    <x v="29"/>
    <s v="CUST0045"/>
    <s v="Thenmozhi Pandian"/>
    <x v="0"/>
    <s v="PRD060"/>
    <x v="114"/>
    <x v="11"/>
    <x v="106"/>
    <s v="FreshMart Bengaluru Nagar"/>
    <x v="0"/>
    <n v="517547"/>
    <n v="1.2815840880151946E-3"/>
    <s v="EMP0061"/>
    <s v="Poornima Devi"/>
    <s v="Billing"/>
    <n v="8"/>
    <n v="82.91"/>
    <n v="0"/>
    <n v="0"/>
    <n v="663.28"/>
    <n v="434"/>
    <n v="229.28"/>
    <n v="0.34567603425401039"/>
    <x v="2"/>
    <x v="1"/>
    <x v="1"/>
    <x v="214"/>
    <x v="2"/>
    <s v="Weekday"/>
  </r>
  <r>
    <s v="INV101229"/>
    <x v="184"/>
    <s v="CUST0654"/>
    <s v="Gokul Sekar"/>
    <x v="0"/>
    <s v="PRD074"/>
    <x v="2"/>
    <x v="2"/>
    <x v="1"/>
    <s v="FreshMart Mumbai Central"/>
    <x v="1"/>
    <n v="933757"/>
    <n v="2.9830459102314628E-3"/>
    <s v="EMP0008"/>
    <s v="Karthik Balan"/>
    <s v="Store Manager"/>
    <n v="6"/>
    <n v="464.24"/>
    <n v="0"/>
    <n v="0"/>
    <n v="2785.44"/>
    <n v="1885.56"/>
    <n v="899.88"/>
    <n v="0.32306565569532997"/>
    <x v="2"/>
    <x v="1"/>
    <x v="1"/>
    <x v="169"/>
    <x v="2"/>
    <s v="Weekday"/>
  </r>
  <r>
    <s v="INV101238"/>
    <x v="289"/>
    <s v="CUST0455"/>
    <s v="Nithya Venkataraman"/>
    <x v="0"/>
    <s v="PRD095"/>
    <x v="18"/>
    <x v="4"/>
    <x v="131"/>
    <s v="FreshMart Nagpur Towers"/>
    <x v="0"/>
    <n v="2322017"/>
    <n v="1.0886225208514839E-4"/>
    <s v="EMP0302"/>
    <s v="Anitha Subramaniam"/>
    <s v="Sales"/>
    <n v="3"/>
    <n v="86.2"/>
    <n v="15"/>
    <n v="38.79"/>
    <n v="252.78"/>
    <n v="186.42"/>
    <n v="66.36"/>
    <n v="0.26252076904818417"/>
    <x v="2"/>
    <x v="1"/>
    <x v="1"/>
    <x v="285"/>
    <x v="2"/>
    <s v="Weekend"/>
  </r>
  <r>
    <s v="INV101245"/>
    <x v="149"/>
    <s v="CUST0182"/>
    <s v="Esha Prabhu"/>
    <x v="1"/>
    <s v="PRD060"/>
    <x v="114"/>
    <x v="11"/>
    <x v="67"/>
    <s v="FreshMart Hyderabad Colony"/>
    <x v="0"/>
    <n v="2456631"/>
    <n v="1.2616872456628611E-4"/>
    <s v="EMP0329"/>
    <s v="Balamurugan Nair"/>
    <s v="Cashier"/>
    <n v="5"/>
    <n v="72.930000000000007"/>
    <n v="15"/>
    <n v="54.7"/>
    <n v="309.95"/>
    <n v="271.25"/>
    <n v="38.700000000000003"/>
    <n v="0.12485884820132281"/>
    <x v="2"/>
    <x v="1"/>
    <x v="1"/>
    <x v="665"/>
    <x v="0"/>
    <s v="Weekday"/>
  </r>
  <r>
    <s v="INV101253"/>
    <x v="80"/>
    <s v="CUST0312"/>
    <s v="Tara Sharma"/>
    <x v="0"/>
    <s v="PRD034"/>
    <x v="84"/>
    <x v="1"/>
    <x v="41"/>
    <s v="FreshMart Mysuru Crossing"/>
    <x v="0"/>
    <n v="2319174"/>
    <n v="4.8049434841887669E-4"/>
    <s v="EMP0253"/>
    <s v="Vasanthi Naicker"/>
    <s v="HR"/>
    <n v="8"/>
    <n v="127.5"/>
    <n v="5"/>
    <n v="51"/>
    <n v="1114.3499999999999"/>
    <n v="778.8"/>
    <n v="335.55"/>
    <n v="0.30111724323596717"/>
    <x v="2"/>
    <x v="1"/>
    <x v="1"/>
    <x v="530"/>
    <x v="1"/>
    <s v="Weekend"/>
  </r>
  <r>
    <s v="INV101255"/>
    <x v="188"/>
    <s v="CUST0361"/>
    <s v="Ramesh Achari"/>
    <x v="0"/>
    <s v="PRD030"/>
    <x v="9"/>
    <x v="1"/>
    <x v="24"/>
    <s v="FreshMart Bengaluru Market"/>
    <x v="0"/>
    <n v="4760462"/>
    <n v="2.0844615501604675E-4"/>
    <s v="EMP0268"/>
    <s v="Dhanya Sharma"/>
    <s v="Store Manager"/>
    <n v="6"/>
    <n v="183.76"/>
    <n v="10"/>
    <n v="110.26"/>
    <n v="992.3"/>
    <n v="852"/>
    <n v="140.30000000000001"/>
    <n v="0.14138869293560416"/>
    <x v="2"/>
    <x v="1"/>
    <x v="1"/>
    <x v="377"/>
    <x v="0"/>
    <s v="Weekday"/>
  </r>
  <r>
    <s v="INV101257"/>
    <x v="147"/>
    <s v="CUST0400"/>
    <s v="Meena Prabhu"/>
    <x v="2"/>
    <s v="PRD016"/>
    <x v="34"/>
    <x v="0"/>
    <x v="59"/>
    <s v="FreshMart Mysuru Square"/>
    <x v="0"/>
    <n v="4282083"/>
    <n v="5.5972759052078162E-5"/>
    <s v="EMP0098"/>
    <s v="Dhanya Balan"/>
    <s v="Inventory"/>
    <n v="4"/>
    <n v="59.92"/>
    <n v="0"/>
    <n v="0"/>
    <n v="239.68"/>
    <n v="192.6"/>
    <n v="47.08"/>
    <n v="0.19642857142857142"/>
    <x v="2"/>
    <x v="1"/>
    <x v="1"/>
    <x v="114"/>
    <x v="3"/>
    <s v="Weekday"/>
  </r>
  <r>
    <s v="INV101265"/>
    <x v="46"/>
    <s v="CUST0030"/>
    <s v="Revathi Pillai"/>
    <x v="1"/>
    <s v="PRD099"/>
    <x v="72"/>
    <x v="4"/>
    <x v="89"/>
    <s v="FreshMart Salem Bypass"/>
    <x v="0"/>
    <n v="5200952"/>
    <n v="2.5273642210118456E-4"/>
    <s v="EMP0115"/>
    <s v="Vasanth Menon"/>
    <s v="Store Manager"/>
    <n v="3"/>
    <n v="401.06"/>
    <n v="5"/>
    <n v="60.16"/>
    <n v="1314.47"/>
    <n v="1042.4100000000001"/>
    <n v="272.06"/>
    <n v="0.20697315267750499"/>
    <x v="2"/>
    <x v="1"/>
    <x v="1"/>
    <x v="207"/>
    <x v="2"/>
    <s v="Weekend"/>
  </r>
  <r>
    <s v="INV101273"/>
    <x v="97"/>
    <s v="CUST0583"/>
    <s v="Sudha Achari"/>
    <x v="1"/>
    <s v="PRD112"/>
    <x v="16"/>
    <x v="3"/>
    <x v="33"/>
    <s v="FreshMart Mysuru Circle"/>
    <x v="0"/>
    <n v="968457"/>
    <n v="9.5654221096032137E-4"/>
    <s v="EMP0017"/>
    <s v="Ovi Sharma"/>
    <s v="Sales"/>
    <n v="4"/>
    <n v="251.73"/>
    <n v="20"/>
    <n v="201.38"/>
    <n v="926.37"/>
    <n v="842.08"/>
    <n v="84.29"/>
    <n v="9.098956140634952E-2"/>
    <x v="2"/>
    <x v="1"/>
    <x v="1"/>
    <x v="557"/>
    <x v="0"/>
    <s v="Weekend"/>
  </r>
  <r>
    <s v="INV101280"/>
    <x v="276"/>
    <s v="CUST0495"/>
    <s v="Bhuvana Pillai"/>
    <x v="0"/>
    <s v="PRD134"/>
    <x v="129"/>
    <x v="7"/>
    <x v="153"/>
    <s v="FreshMart Madurai Plaza"/>
    <x v="0"/>
    <n v="1030396"/>
    <n v="1.1430847945838299E-3"/>
    <s v="EMP0092"/>
    <s v="Tara Gupta"/>
    <s v="Sales"/>
    <n v="3"/>
    <n v="392.61"/>
    <n v="0"/>
    <n v="0"/>
    <n v="1177.83"/>
    <n v="788.4"/>
    <n v="389.43"/>
    <n v="0.33063345304500652"/>
    <x v="2"/>
    <x v="1"/>
    <x v="1"/>
    <x v="208"/>
    <x v="2"/>
    <s v="Weekday"/>
  </r>
  <r>
    <s v="INV101289"/>
    <x v="129"/>
    <s v="CUST0298"/>
    <s v="Divya Naicker"/>
    <x v="1"/>
    <s v="PRD035"/>
    <x v="29"/>
    <x v="1"/>
    <x v="140"/>
    <s v="FreshMart Salem Circle"/>
    <x v="0"/>
    <n v="4219703"/>
    <n v="3.7038862687729446E-4"/>
    <s v="EMP0133"/>
    <s v="Deepak Naicker"/>
    <s v="Sales"/>
    <n v="3"/>
    <n v="503.36"/>
    <n v="10"/>
    <n v="151.01"/>
    <n v="1562.93"/>
    <n v="1169.4000000000001"/>
    <n v="393.53"/>
    <n v="0.2517899074174787"/>
    <x v="2"/>
    <x v="1"/>
    <x v="1"/>
    <x v="163"/>
    <x v="2"/>
    <s v="Weekend"/>
  </r>
  <r>
    <s v="INV101293"/>
    <x v="277"/>
    <s v="CUST0406"/>
    <s v="Gopal Naidu"/>
    <x v="0"/>
    <s v="PRD122"/>
    <x v="46"/>
    <x v="6"/>
    <x v="59"/>
    <s v="FreshMart Mysuru Square"/>
    <x v="0"/>
    <n v="4282083"/>
    <n v="1.4617885734582913E-4"/>
    <s v="EMP0256"/>
    <s v="Vani Naicker"/>
    <s v="Cashier"/>
    <n v="5"/>
    <n v="114.59"/>
    <n v="5"/>
    <n v="28.65"/>
    <n v="625.95000000000005"/>
    <n v="443.6"/>
    <n v="182.35"/>
    <n v="0.29131719785925392"/>
    <x v="2"/>
    <x v="1"/>
    <x v="1"/>
    <x v="469"/>
    <x v="0"/>
    <s v="Weekend"/>
  </r>
  <r>
    <s v="INV101294"/>
    <x v="123"/>
    <s v="CUST0524"/>
    <s v="Ramesh Murugan"/>
    <x v="2"/>
    <s v="PRD060"/>
    <x v="114"/>
    <x v="11"/>
    <x v="101"/>
    <s v="FreshMart Kochi Main Road"/>
    <x v="0"/>
    <n v="1018249"/>
    <n v="2.1486885820658797E-4"/>
    <s v="EMP0294"/>
    <s v="Meena Prabhu"/>
    <s v="Store Manager"/>
    <n v="3"/>
    <n v="72.930000000000007"/>
    <n v="0"/>
    <n v="0"/>
    <n v="218.79"/>
    <n v="162.75"/>
    <n v="56.04"/>
    <n v="0.25613602084190318"/>
    <x v="2"/>
    <x v="1"/>
    <x v="1"/>
    <x v="602"/>
    <x v="3"/>
    <s v="Weekday"/>
  </r>
  <r>
    <s v="INV101300"/>
    <x v="13"/>
    <s v="CUST0600"/>
    <s v="Anitha Reddy"/>
    <x v="0"/>
    <s v="PRD068"/>
    <x v="83"/>
    <x v="11"/>
    <x v="116"/>
    <s v="FreshMart Surat Enclave"/>
    <x v="1"/>
    <n v="1079276"/>
    <n v="1.7401202287459371E-3"/>
    <s v="EMP0313"/>
    <s v="Lokesh Varma"/>
    <s v="HR"/>
    <n v="7"/>
    <n v="233.3"/>
    <n v="0"/>
    <n v="0"/>
    <n v="1878.07"/>
    <n v="1126.8599999999999"/>
    <n v="751.21"/>
    <n v="0.39999041569270583"/>
    <x v="2"/>
    <x v="1"/>
    <x v="1"/>
    <x v="641"/>
    <x v="1"/>
    <s v="Weekend"/>
  </r>
  <r>
    <s v="INV101305"/>
    <x v="242"/>
    <s v="CUST0677"/>
    <s v="Kamala Naidu"/>
    <x v="0"/>
    <s v="PRD145"/>
    <x v="145"/>
    <x v="10"/>
    <x v="13"/>
    <s v="FreshMart Madurai Crossing"/>
    <x v="0"/>
    <n v="1921769"/>
    <n v="9.0620672932074562E-4"/>
    <s v="EMP0117"/>
    <s v="Janani Krishnan"/>
    <s v="Billing"/>
    <n v="5"/>
    <n v="409.77"/>
    <n v="15"/>
    <n v="307.33"/>
    <n v="1741.52"/>
    <n v="1414.95"/>
    <n v="326.57"/>
    <n v="0.18752009738619138"/>
    <x v="2"/>
    <x v="1"/>
    <x v="2"/>
    <x v="465"/>
    <x v="3"/>
    <s v="Weekday"/>
  </r>
  <r>
    <s v="INV101307"/>
    <x v="141"/>
    <s v="CUST0666"/>
    <s v="Anand Reddy"/>
    <x v="0"/>
    <s v="PRD109"/>
    <x v="93"/>
    <x v="3"/>
    <x v="26"/>
    <s v="FreshMart Chennai Gardens"/>
    <x v="0"/>
    <n v="1922335"/>
    <n v="6.9494651036369835E-4"/>
    <s v="EMP0336"/>
    <s v="Sanjay Sharma"/>
    <s v="Billing"/>
    <n v="8"/>
    <n v="166.99"/>
    <n v="0"/>
    <n v="0"/>
    <n v="1335.92"/>
    <n v="1103.5999999999999"/>
    <n v="232.32"/>
    <n v="0.1739026288999341"/>
    <x v="2"/>
    <x v="1"/>
    <x v="1"/>
    <x v="686"/>
    <x v="0"/>
    <s v="Weekday"/>
  </r>
  <r>
    <s v="INV101309"/>
    <x v="186"/>
    <s v="CUST0440"/>
    <s v="Yazhini Reddy"/>
    <x v="2"/>
    <s v="PRD004"/>
    <x v="89"/>
    <x v="9"/>
    <x v="167"/>
    <s v="FreshMart Patna Square"/>
    <x v="3"/>
    <n v="888080"/>
    <n v="1.54711287271417E-3"/>
    <s v="EMP0043"/>
    <s v="Suresh Reddy"/>
    <s v="Cashier"/>
    <n v="3"/>
    <n v="398.25"/>
    <n v="0"/>
    <n v="0"/>
    <n v="1373.96"/>
    <n v="709.62"/>
    <n v="664.34"/>
    <n v="0.4835220821566858"/>
    <x v="2"/>
    <x v="1"/>
    <x v="1"/>
    <x v="325"/>
    <x v="1"/>
    <s v="Weekend"/>
  </r>
  <r>
    <s v="INV101311"/>
    <x v="92"/>
    <s v="CUST0455"/>
    <s v="Nithya Venkataraman"/>
    <x v="0"/>
    <s v="PRD021"/>
    <x v="15"/>
    <x v="0"/>
    <x v="3"/>
    <s v="FreshMart Lucknow Heights"/>
    <x v="2"/>
    <n v="5193529"/>
    <n v="5.2804172268990893E-5"/>
    <s v="EMP0165"/>
    <s v="Aishwarya Nathan"/>
    <s v="Sales"/>
    <n v="8"/>
    <n v="42.85"/>
    <n v="20"/>
    <n v="68.56"/>
    <n v="274.24"/>
    <n v="259.2"/>
    <n v="15.04"/>
    <n v="5.4842473745624266E-2"/>
    <x v="2"/>
    <x v="1"/>
    <x v="1"/>
    <x v="339"/>
    <x v="1"/>
    <s v="Weekday"/>
  </r>
  <r>
    <s v="INV101319"/>
    <x v="279"/>
    <s v="CUST0653"/>
    <s v="Hemalatha Kumar"/>
    <x v="0"/>
    <s v="PRD120"/>
    <x v="64"/>
    <x v="6"/>
    <x v="101"/>
    <s v="FreshMart Kochi Main Road"/>
    <x v="0"/>
    <n v="1018249"/>
    <n v="5.3989741212611059E-4"/>
    <s v="EMP0300"/>
    <s v="Thiru Raj"/>
    <s v="Sales"/>
    <n v="5"/>
    <n v="109.95"/>
    <n v="0"/>
    <n v="0"/>
    <n v="549.75"/>
    <n v="464.8"/>
    <n v="84.95"/>
    <n v="0.15452478399272396"/>
    <x v="2"/>
    <x v="1"/>
    <x v="0"/>
    <x v="43"/>
    <x v="2"/>
    <s v="Weekday"/>
  </r>
  <r>
    <s v="INV101322"/>
    <x v="215"/>
    <s v="CUST0564"/>
    <s v="Kannan Raj"/>
    <x v="0"/>
    <s v="PRD002"/>
    <x v="95"/>
    <x v="9"/>
    <x v="42"/>
    <s v="FreshMart Madurai Colony"/>
    <x v="0"/>
    <n v="2169082"/>
    <n v="1.1055322021020872E-3"/>
    <s v="EMP0285"/>
    <s v="Lalitha Murugan"/>
    <s v="Store Manager"/>
    <n v="5"/>
    <n v="463.38"/>
    <n v="10"/>
    <n v="231.69"/>
    <n v="2397.9899999999998"/>
    <n v="1270.25"/>
    <n v="1127.74"/>
    <n v="0.47028553079871066"/>
    <x v="2"/>
    <x v="1"/>
    <x v="2"/>
    <x v="332"/>
    <x v="2"/>
    <s v="Weekend"/>
  </r>
  <r>
    <s v="INV101328"/>
    <x v="40"/>
    <s v="CUST0168"/>
    <s v="Naveen Prabhu"/>
    <x v="0"/>
    <s v="PRD025"/>
    <x v="1"/>
    <x v="1"/>
    <x v="80"/>
    <s v="FreshMart Pune Junction"/>
    <x v="1"/>
    <n v="542771"/>
    <n v="3.8861877292633538E-3"/>
    <s v="EMP0319"/>
    <s v="Harini Kumar"/>
    <s v="Cashier"/>
    <n v="6"/>
    <n v="413.59"/>
    <n v="15"/>
    <n v="372.23"/>
    <n v="2109.31"/>
    <n v="1715.4"/>
    <n v="393.91"/>
    <n v="0.18674827313197209"/>
    <x v="2"/>
    <x v="1"/>
    <x v="1"/>
    <x v="497"/>
    <x v="1"/>
    <s v="Weekday"/>
  </r>
  <r>
    <s v="INV101330"/>
    <x v="85"/>
    <s v="CUST0615"/>
    <s v="Aishwarya Raj"/>
    <x v="2"/>
    <s v="PRD034"/>
    <x v="84"/>
    <x v="1"/>
    <x v="67"/>
    <s v="FreshMart Hyderabad Colony"/>
    <x v="0"/>
    <n v="2456631"/>
    <n v="1.4902115946595153E-4"/>
    <s v="EMP0329"/>
    <s v="Balamurugan Nair"/>
    <s v="Cashier"/>
    <n v="3"/>
    <n v="124.84"/>
    <n v="15"/>
    <n v="56.18"/>
    <n v="366.09"/>
    <n v="292.05"/>
    <n v="74.040000000000006"/>
    <n v="0.2022453495042203"/>
    <x v="2"/>
    <x v="1"/>
    <x v="1"/>
    <x v="189"/>
    <x v="2"/>
    <s v="Weekend"/>
  </r>
  <r>
    <s v="INV101331"/>
    <x v="62"/>
    <s v="CUST0541"/>
    <s v="Divya Reddy"/>
    <x v="0"/>
    <s v="PRD024"/>
    <x v="39"/>
    <x v="0"/>
    <x v="86"/>
    <s v="FreshMart Chennai Junction"/>
    <x v="0"/>
    <n v="544019"/>
    <n v="3.7462478332558236E-3"/>
    <s v="EMP0142"/>
    <s v="Sathish Subramaniam"/>
    <s v="Billing"/>
    <n v="5"/>
    <n v="354.44"/>
    <n v="0"/>
    <n v="0"/>
    <n v="2038.03"/>
    <n v="1230.5999999999999"/>
    <n v="807.43"/>
    <n v="0.39618160674769259"/>
    <x v="2"/>
    <x v="1"/>
    <x v="2"/>
    <x v="439"/>
    <x v="2"/>
    <s v="Weekend"/>
  </r>
  <r>
    <s v="INV101334"/>
    <x v="213"/>
    <s v="CUST0573"/>
    <s v="Padma Varma"/>
    <x v="2"/>
    <s v="PRD075"/>
    <x v="72"/>
    <x v="2"/>
    <x v="15"/>
    <s v="FreshMart Tiruppur Complex"/>
    <x v="0"/>
    <n v="4327607"/>
    <n v="6.9695099393267455E-4"/>
    <s v="EMP0284"/>
    <s v="Naveen Venkataraman"/>
    <s v="Sales"/>
    <n v="8"/>
    <n v="327.84"/>
    <n v="0"/>
    <n v="0"/>
    <n v="3016.13"/>
    <n v="1802.24"/>
    <n v="1213.8900000000001"/>
    <n v="0.40246607407505647"/>
    <x v="2"/>
    <x v="1"/>
    <x v="1"/>
    <x v="626"/>
    <x v="2"/>
    <s v="Weekend"/>
  </r>
  <r>
    <s v="INV101341"/>
    <x v="62"/>
    <s v="CUST0490"/>
    <s v="Hema Gounder"/>
    <x v="0"/>
    <s v="PRD026"/>
    <x v="99"/>
    <x v="1"/>
    <x v="114"/>
    <s v="FreshMart Bengaluru Junction"/>
    <x v="0"/>
    <n v="4116030"/>
    <n v="3.5580887408497995E-4"/>
    <s v="EMP0133"/>
    <s v="Deepak Naicker"/>
    <s v="Sales"/>
    <n v="4"/>
    <n v="353.75"/>
    <n v="10"/>
    <n v="141.5"/>
    <n v="1464.52"/>
    <n v="989"/>
    <n v="475.52"/>
    <n v="0.32469341490727338"/>
    <x v="2"/>
    <x v="1"/>
    <x v="2"/>
    <x v="669"/>
    <x v="0"/>
    <s v="Weekend"/>
  </r>
  <r>
    <s v="INV101342"/>
    <x v="299"/>
    <s v="CUST0585"/>
    <s v="Pandi Prabhu"/>
    <x v="2"/>
    <s v="PRD091"/>
    <x v="101"/>
    <x v="8"/>
    <x v="111"/>
    <s v="FreshMart Nagpur Arcade"/>
    <x v="1"/>
    <n v="1069200"/>
    <n v="6.4725963337074449E-4"/>
    <s v="EMP0259"/>
    <s v="Ramesh Sekar"/>
    <s v="Inventory"/>
    <n v="2"/>
    <n v="376.11"/>
    <n v="20"/>
    <n v="150.44"/>
    <n v="692.05"/>
    <n v="603.14"/>
    <n v="88.91"/>
    <n v="0.12847337620114155"/>
    <x v="2"/>
    <x v="1"/>
    <x v="1"/>
    <x v="597"/>
    <x v="0"/>
    <s v="Weekend"/>
  </r>
  <r>
    <s v="INV101347"/>
    <x v="145"/>
    <s v="CUST0613"/>
    <s v="Meena Menon"/>
    <x v="0"/>
    <s v="PRD076"/>
    <x v="144"/>
    <x v="2"/>
    <x v="44"/>
    <s v="FreshMart Tiruppur Plaza"/>
    <x v="0"/>
    <n v="4650212"/>
    <n v="7.0644951240932672E-4"/>
    <s v="EMP0053"/>
    <s v="Kannan Gupta"/>
    <s v="Cashier"/>
    <n v="8"/>
    <n v="446.35"/>
    <n v="20"/>
    <n v="714.16"/>
    <n v="3285.14"/>
    <n v="2561.52"/>
    <n v="723.62"/>
    <n v="0.22027067339595879"/>
    <x v="2"/>
    <x v="1"/>
    <x v="2"/>
    <x v="440"/>
    <x v="1"/>
    <s v="Weekend"/>
  </r>
  <r>
    <s v="INV101359"/>
    <x v="216"/>
    <s v="CUST0311"/>
    <s v="Sudha Pandian"/>
    <x v="2"/>
    <s v="PRD076"/>
    <x v="144"/>
    <x v="2"/>
    <x v="55"/>
    <s v="FreshMart Ahmedabad Gardens"/>
    <x v="1"/>
    <n v="1952402"/>
    <n v="4.0530587450740167E-4"/>
    <s v="EMP0177"/>
    <s v="Raghav Iyer"/>
    <s v="Store Manager"/>
    <n v="2"/>
    <n v="395.66"/>
    <n v="0"/>
    <n v="0"/>
    <n v="791.32"/>
    <n v="640.38"/>
    <n v="150.94"/>
    <n v="0.19074457867866348"/>
    <x v="2"/>
    <x v="1"/>
    <x v="0"/>
    <x v="164"/>
    <x v="2"/>
    <s v="Weekday"/>
  </r>
  <r>
    <s v="INV101363"/>
    <x v="151"/>
    <s v="CUST0604"/>
    <s v="Chandrasekar Venkataraman"/>
    <x v="2"/>
    <s v="PRD082"/>
    <x v="25"/>
    <x v="8"/>
    <x v="70"/>
    <s v="FreshMart Hyderabad Main Road"/>
    <x v="0"/>
    <n v="970105"/>
    <n v="8.2833301549832235E-4"/>
    <s v="EMP0308"/>
    <s v="Thenmozhi Selvam"/>
    <s v="Cashier"/>
    <n v="3"/>
    <n v="232.92"/>
    <n v="0"/>
    <n v="0"/>
    <n v="803.57"/>
    <n v="577.23"/>
    <n v="226.34"/>
    <n v="0.28166805629876673"/>
    <x v="2"/>
    <x v="1"/>
    <x v="1"/>
    <x v="144"/>
    <x v="0"/>
    <s v="Weekend"/>
  </r>
  <r>
    <s v="INV101380"/>
    <x v="73"/>
    <s v="CUST0406"/>
    <s v="Gopal Naidu"/>
    <x v="0"/>
    <s v="PRD090"/>
    <x v="91"/>
    <x v="8"/>
    <x v="20"/>
    <s v="FreshMart Erode Colony"/>
    <x v="0"/>
    <n v="568216"/>
    <n v="7.641196305630254E-3"/>
    <s v="EMP0118"/>
    <s v="Banu Nathan"/>
    <s v="Inventory"/>
    <n v="8"/>
    <n v="471.94"/>
    <n v="0"/>
    <n v="0"/>
    <n v="4341.8500000000004"/>
    <n v="2961.44"/>
    <n v="1380.41"/>
    <n v="0.31793129656713154"/>
    <x v="2"/>
    <x v="1"/>
    <x v="1"/>
    <x v="67"/>
    <x v="2"/>
    <s v="Weekend"/>
  </r>
  <r>
    <s v="INV101384"/>
    <x v="62"/>
    <s v="CUST0001"/>
    <s v="Revathi Balan"/>
    <x v="2"/>
    <s v="PRD016"/>
    <x v="34"/>
    <x v="0"/>
    <x v="170"/>
    <s v="FreshMart Surat Nagar"/>
    <x v="1"/>
    <n v="767131"/>
    <n v="2.1558247548332684E-4"/>
    <s v="EMP0072"/>
    <s v="Madhavan Venkataraman"/>
    <s v="Sales"/>
    <n v="3"/>
    <n v="59.92"/>
    <n v="20"/>
    <n v="35.950000000000003"/>
    <n v="165.38"/>
    <n v="144.44999999999999"/>
    <n v="20.93"/>
    <n v="0.12655702019591245"/>
    <x v="2"/>
    <x v="1"/>
    <x v="1"/>
    <x v="438"/>
    <x v="1"/>
    <s v="Weekend"/>
  </r>
  <r>
    <s v="INV101387"/>
    <x v="187"/>
    <s v="CUST0378"/>
    <s v="Radha Nair"/>
    <x v="0"/>
    <s v="PRD073"/>
    <x v="61"/>
    <x v="2"/>
    <x v="115"/>
    <s v="FreshMart Jaipur Hub"/>
    <x v="2"/>
    <n v="4933324"/>
    <n v="3.184627646592845E-4"/>
    <s v="EMP0126"/>
    <s v="Anjali Kumar"/>
    <s v="Sales"/>
    <n v="4"/>
    <n v="392.77"/>
    <n v="0"/>
    <n v="0"/>
    <n v="1571.08"/>
    <n v="1276.2"/>
    <n v="294.88"/>
    <n v="0.18769254270947375"/>
    <x v="2"/>
    <x v="1"/>
    <x v="2"/>
    <x v="504"/>
    <x v="1"/>
    <s v="Weekday"/>
  </r>
  <r>
    <s v="INV101389"/>
    <x v="175"/>
    <s v="CUST0179"/>
    <s v="Chitra Mudaliar"/>
    <x v="0"/>
    <s v="PRD047"/>
    <x v="52"/>
    <x v="5"/>
    <x v="82"/>
    <s v="FreshMart Tiruppur Market"/>
    <x v="0"/>
    <n v="5001334"/>
    <n v="5.9607896613183599E-4"/>
    <s v="EMP0288"/>
    <s v="Chitra Selvam"/>
    <s v="Sales"/>
    <n v="7"/>
    <n v="501.04"/>
    <n v="15"/>
    <n v="526.09"/>
    <n v="2981.19"/>
    <n v="2407.23"/>
    <n v="573.96"/>
    <n v="0.19252714520040656"/>
    <x v="2"/>
    <x v="1"/>
    <x v="1"/>
    <x v="530"/>
    <x v="1"/>
    <s v="Weekday"/>
  </r>
  <r>
    <s v="INV101390"/>
    <x v="94"/>
    <s v="CUST0071"/>
    <s v="Venkat Iyer"/>
    <x v="1"/>
    <s v="PRD032"/>
    <x v="42"/>
    <x v="1"/>
    <x v="50"/>
    <s v="FreshMart Tiruppur Extension"/>
    <x v="0"/>
    <n v="2203116"/>
    <n v="6.0845638631828739E-5"/>
    <s v="EMP0078"/>
    <s v="Hemalatha Naicker"/>
    <s v="Billing"/>
    <n v="1"/>
    <n v="141.11000000000001"/>
    <n v="5"/>
    <n v="7.06"/>
    <n v="134.05000000000001"/>
    <n v="115.91"/>
    <n v="18.14"/>
    <n v="0.13532264080566953"/>
    <x v="2"/>
    <x v="1"/>
    <x v="0"/>
    <x v="360"/>
    <x v="2"/>
    <s v="Weekday"/>
  </r>
  <r>
    <s v="INV101398"/>
    <x v="244"/>
    <s v="CUST0523"/>
    <s v="Mala Velan"/>
    <x v="1"/>
    <s v="PRD059"/>
    <x v="133"/>
    <x v="11"/>
    <x v="144"/>
    <s v="FreshMart Pune Towers"/>
    <x v="1"/>
    <n v="531978"/>
    <n v="1.9079736380075867E-3"/>
    <s v="EMP0336"/>
    <s v="Sanjay Sharma"/>
    <s v="Billing"/>
    <n v="2"/>
    <n v="507.5"/>
    <n v="0"/>
    <n v="0"/>
    <n v="1015"/>
    <n v="726.58"/>
    <n v="288.42"/>
    <n v="0.28415763546798029"/>
    <x v="2"/>
    <x v="1"/>
    <x v="1"/>
    <x v="606"/>
    <x v="1"/>
    <s v="Weekday"/>
  </r>
  <r>
    <s v="INV101423"/>
    <x v="225"/>
    <s v="CUST0578"/>
    <s v="Jagan Venkataraman"/>
    <x v="2"/>
    <s v="PRD010"/>
    <x v="127"/>
    <x v="9"/>
    <x v="16"/>
    <s v="FreshMart Salem Hub"/>
    <x v="0"/>
    <n v="846057"/>
    <n v="4.2124821377283086E-4"/>
    <s v="EMP0105"/>
    <s v="Nagarajan Mudaliar"/>
    <s v="Cashier"/>
    <n v="2"/>
    <n v="182.3"/>
    <n v="15"/>
    <n v="54.69"/>
    <n v="356.4"/>
    <n v="215.2"/>
    <n v="141.19999999999999"/>
    <n v="0.39618406285072949"/>
    <x v="2"/>
    <x v="1"/>
    <x v="0"/>
    <x v="154"/>
    <x v="0"/>
    <s v="Weekend"/>
  </r>
  <r>
    <s v="INV101441"/>
    <x v="317"/>
    <s v="CUST0490"/>
    <s v="Hema Gounder"/>
    <x v="0"/>
    <s v="PRD134"/>
    <x v="129"/>
    <x v="7"/>
    <x v="42"/>
    <s v="FreshMart Madurai Colony"/>
    <x v="0"/>
    <n v="2169082"/>
    <n v="1.1179936950285881E-3"/>
    <s v="EMP0285"/>
    <s v="Lalitha Murugan"/>
    <s v="Store Manager"/>
    <n v="6"/>
    <n v="404.17"/>
    <n v="0"/>
    <n v="0"/>
    <n v="2425.02"/>
    <n v="1576.8"/>
    <n v="848.22"/>
    <n v="0.34977855852735235"/>
    <x v="2"/>
    <x v="1"/>
    <x v="1"/>
    <x v="420"/>
    <x v="0"/>
    <s v="Weekday"/>
  </r>
  <r>
    <s v="INV101446"/>
    <x v="153"/>
    <s v="CUST0638"/>
    <s v="Deepak Gounder"/>
    <x v="0"/>
    <s v="PRD081"/>
    <x v="63"/>
    <x v="2"/>
    <x v="8"/>
    <s v="FreshMart Kochi Plaza"/>
    <x v="0"/>
    <n v="2481146"/>
    <n v="1.5504528955571337E-4"/>
    <s v="EMP0308"/>
    <s v="Thenmozhi Selvam"/>
    <s v="Cashier"/>
    <n v="7"/>
    <n v="56.22"/>
    <n v="15"/>
    <n v="59.03"/>
    <n v="384.69"/>
    <n v="314.72000000000003"/>
    <n v="69.97"/>
    <n v="0.18188671397748837"/>
    <x v="2"/>
    <x v="1"/>
    <x v="1"/>
    <x v="653"/>
    <x v="0"/>
    <s v="Weekend"/>
  </r>
  <r>
    <s v="INV101457"/>
    <x v="0"/>
    <s v="CUST0153"/>
    <s v="Thenmozhi Sharma"/>
    <x v="1"/>
    <s v="PRD022"/>
    <x v="10"/>
    <x v="0"/>
    <x v="59"/>
    <s v="FreshMart Mysuru Square"/>
    <x v="0"/>
    <n v="4282083"/>
    <n v="2.720288233553623E-4"/>
    <s v="EMP0164"/>
    <s v="Sundar Naicker"/>
    <s v="Billing"/>
    <n v="3"/>
    <n v="397.22"/>
    <n v="15"/>
    <n v="178.75"/>
    <n v="1164.8499999999999"/>
    <n v="958.11"/>
    <n v="206.74"/>
    <n v="0.17748207923767012"/>
    <x v="2"/>
    <x v="1"/>
    <x v="2"/>
    <x v="251"/>
    <x v="2"/>
    <s v="Weekend"/>
  </r>
  <r>
    <s v="INV101458"/>
    <x v="179"/>
    <s v="CUST0288"/>
    <s v="Jagan Iyer"/>
    <x v="2"/>
    <s v="PRD008"/>
    <x v="88"/>
    <x v="9"/>
    <x v="11"/>
    <s v="FreshMart Tiruppur Heights"/>
    <x v="0"/>
    <n v="2525315"/>
    <n v="3.6097674943521901E-4"/>
    <s v="EMP0190"/>
    <s v="Balaji Prabhu"/>
    <s v="HR"/>
    <n v="2"/>
    <n v="455.79"/>
    <n v="0"/>
    <n v="0"/>
    <n v="911.58"/>
    <n v="565.76"/>
    <n v="345.82"/>
    <n v="0.37936330327563128"/>
    <x v="2"/>
    <x v="0"/>
    <x v="1"/>
    <x v="293"/>
    <x v="3"/>
    <s v="Weekday"/>
  </r>
  <r>
    <s v="INV101464"/>
    <x v="306"/>
    <s v="CUST0396"/>
    <s v="Yogesh Raj"/>
    <x v="1"/>
    <s v="PRD022"/>
    <x v="10"/>
    <x v="0"/>
    <x v="18"/>
    <s v="FreshMart Mysuru Junction"/>
    <x v="0"/>
    <n v="2561982"/>
    <n v="3.9536187217552657E-4"/>
    <s v="EMP0265"/>
    <s v="Padma Subramaniam"/>
    <s v="Operations"/>
    <n v="3"/>
    <n v="397.22"/>
    <n v="15"/>
    <n v="178.75"/>
    <n v="1012.91"/>
    <n v="958.11"/>
    <n v="54.8"/>
    <n v="5.4101549002379283E-2"/>
    <x v="2"/>
    <x v="1"/>
    <x v="1"/>
    <x v="262"/>
    <x v="1"/>
    <s v="Weekday"/>
  </r>
  <r>
    <s v="INV101469"/>
    <x v="156"/>
    <s v="CUST0668"/>
    <s v="Arun Achari"/>
    <x v="2"/>
    <s v="PRD092"/>
    <x v="59"/>
    <x v="8"/>
    <x v="167"/>
    <s v="FreshMart Patna Square"/>
    <x v="3"/>
    <n v="888080"/>
    <n v="5.0508963156472393E-4"/>
    <s v="EMP0043"/>
    <s v="Suresh Reddy"/>
    <s v="Cashier"/>
    <n v="2"/>
    <n v="224.28"/>
    <n v="0"/>
    <n v="0"/>
    <n v="448.56"/>
    <n v="384.78"/>
    <n v="63.78"/>
    <n v="0.14218833600856073"/>
    <x v="2"/>
    <x v="1"/>
    <x v="1"/>
    <x v="20"/>
    <x v="3"/>
    <s v="Weekday"/>
  </r>
  <r>
    <s v="INV101472"/>
    <x v="21"/>
    <s v="CUST0357"/>
    <s v="Sundar Naicker"/>
    <x v="1"/>
    <s v="PRD049"/>
    <x v="126"/>
    <x v="5"/>
    <x v="99"/>
    <s v="FreshMart Salem Extension"/>
    <x v="0"/>
    <n v="476658"/>
    <n v="1.9197202186892908E-3"/>
    <s v="EMP0012"/>
    <s v="Suresh Nathan"/>
    <s v="Cashier"/>
    <n v="2"/>
    <n v="418.79"/>
    <n v="5"/>
    <n v="41.88"/>
    <n v="915.05"/>
    <n v="617.88"/>
    <n v="297.17"/>
    <n v="0.32475820993388343"/>
    <x v="2"/>
    <x v="1"/>
    <x v="1"/>
    <x v="164"/>
    <x v="2"/>
    <s v="Weekend"/>
  </r>
  <r>
    <s v="INV101475"/>
    <x v="253"/>
    <s v="CUST0230"/>
    <s v="Thenmozhi Menon"/>
    <x v="1"/>
    <s v="PRD098"/>
    <x v="94"/>
    <x v="4"/>
    <x v="136"/>
    <s v="FreshMart Salem Colony"/>
    <x v="0"/>
    <n v="461555"/>
    <n v="7.2043418444172409E-4"/>
    <s v="EMP0074"/>
    <s v="Indira Varma"/>
    <s v="Sales"/>
    <n v="4"/>
    <n v="83.13"/>
    <n v="0"/>
    <n v="0"/>
    <n v="332.52"/>
    <n v="276.36"/>
    <n v="56.16"/>
    <n v="0.16889209671598701"/>
    <x v="2"/>
    <x v="1"/>
    <x v="1"/>
    <x v="660"/>
    <x v="2"/>
    <s v="Weekday"/>
  </r>
  <r>
    <s v="INV101480"/>
    <x v="64"/>
    <s v="CUST0179"/>
    <s v="Chitra Mudaliar"/>
    <x v="0"/>
    <s v="PRD149"/>
    <x v="24"/>
    <x v="10"/>
    <x v="170"/>
    <s v="FreshMart Surat Nagar"/>
    <x v="1"/>
    <n v="767131"/>
    <n v="1.5836669356342008E-3"/>
    <s v="EMP0269"/>
    <s v="Devi Sharma"/>
    <s v="Billing"/>
    <n v="6"/>
    <n v="176.07"/>
    <n v="0"/>
    <n v="0"/>
    <n v="1214.8800000000001"/>
    <n v="745.98"/>
    <n v="468.9"/>
    <n v="0.38596404583168703"/>
    <x v="2"/>
    <x v="1"/>
    <x v="1"/>
    <x v="513"/>
    <x v="0"/>
    <s v="Weekend"/>
  </r>
  <r>
    <s v="INV101484"/>
    <x v="27"/>
    <s v="CUST0420"/>
    <s v="Bharath Mudaliar"/>
    <x v="1"/>
    <s v="PRD050"/>
    <x v="40"/>
    <x v="5"/>
    <x v="161"/>
    <s v="FreshMart Ahmedabad Junction"/>
    <x v="1"/>
    <n v="594561"/>
    <n v="8.2010088115433064E-5"/>
    <s v="EMP0089"/>
    <s v="Kalpana Balan"/>
    <s v="Cashier"/>
    <n v="1"/>
    <n v="51.33"/>
    <n v="5"/>
    <n v="2.57"/>
    <n v="48.76"/>
    <n v="37.479999999999997"/>
    <n v="11.28"/>
    <n v="0.23133716160787529"/>
    <x v="2"/>
    <x v="1"/>
    <x v="1"/>
    <x v="371"/>
    <x v="0"/>
    <s v="Weekday"/>
  </r>
  <r>
    <s v="INV101495"/>
    <x v="13"/>
    <s v="CUST0158"/>
    <s v="Hemalatha Murugan"/>
    <x v="2"/>
    <s v="PRD074"/>
    <x v="2"/>
    <x v="2"/>
    <x v="4"/>
    <s v="FreshMart Hyderabad Towers"/>
    <x v="0"/>
    <n v="1041021"/>
    <n v="1.2356811245882646E-3"/>
    <s v="EMP0056"/>
    <s v="Anjali Balan"/>
    <s v="Sales"/>
    <n v="3"/>
    <n v="414.29"/>
    <n v="10"/>
    <n v="124.29"/>
    <n v="1286.3699999999999"/>
    <n v="942.78"/>
    <n v="343.59"/>
    <n v="0.26710044543949252"/>
    <x v="2"/>
    <x v="1"/>
    <x v="1"/>
    <x v="675"/>
    <x v="0"/>
    <s v="Weekend"/>
  </r>
  <r>
    <s v="INV101499"/>
    <x v="104"/>
    <s v="CUST0356"/>
    <s v="Janani Chettiar"/>
    <x v="2"/>
    <s v="PRD082"/>
    <x v="25"/>
    <x v="8"/>
    <x v="66"/>
    <s v="FreshMart Ahmedabad Crossing"/>
    <x v="1"/>
    <n v="2143974"/>
    <n v="3.6937481517966168E-4"/>
    <s v="EMP0133"/>
    <s v="Deepak Naicker"/>
    <s v="Sales"/>
    <n v="4"/>
    <n v="232.92"/>
    <n v="15"/>
    <n v="139.75"/>
    <n v="791.93"/>
    <n v="769.64"/>
    <n v="22.29"/>
    <n v="2.8146427083201798E-2"/>
    <x v="2"/>
    <x v="1"/>
    <x v="1"/>
    <x v="732"/>
    <x v="1"/>
    <s v="Weekday"/>
  </r>
  <r>
    <s v="INV101524"/>
    <x v="137"/>
    <s v="CUST0491"/>
    <s v="Jagan Raj"/>
    <x v="2"/>
    <s v="PRD059"/>
    <x v="133"/>
    <x v="11"/>
    <x v="19"/>
    <s v="FreshMart Surat Plaza"/>
    <x v="1"/>
    <n v="494226"/>
    <n v="2.0537163160173687E-3"/>
    <s v="EMP0106"/>
    <s v="Banu Raj"/>
    <s v="Sales"/>
    <n v="2"/>
    <n v="507.5"/>
    <n v="0"/>
    <n v="0"/>
    <n v="1015"/>
    <n v="726.58"/>
    <n v="288.42"/>
    <n v="0.28415763546798029"/>
    <x v="2"/>
    <x v="1"/>
    <x v="1"/>
    <x v="415"/>
    <x v="0"/>
    <s v="Weekday"/>
  </r>
  <r>
    <s v="INV101526"/>
    <x v="347"/>
    <s v="CUST0157"/>
    <s v="Prasath Chettiar"/>
    <x v="0"/>
    <s v="PRD049"/>
    <x v="126"/>
    <x v="5"/>
    <x v="95"/>
    <s v="FreshMart Erode Heights"/>
    <x v="0"/>
    <n v="486040"/>
    <n v="2.6220064192247552E-3"/>
    <s v="EMP0330"/>
    <s v="Nagarajan Chandran"/>
    <s v="Store Manager"/>
    <n v="3"/>
    <n v="424.8"/>
    <n v="0"/>
    <n v="0"/>
    <n v="1274.4000000000001"/>
    <n v="926.82"/>
    <n v="347.58"/>
    <n v="0.27274011299435025"/>
    <x v="2"/>
    <x v="1"/>
    <x v="1"/>
    <x v="631"/>
    <x v="0"/>
    <s v="Weekday"/>
  </r>
  <r>
    <s v="INV101542"/>
    <x v="344"/>
    <s v="CUST0495"/>
    <s v="Bhuvana Pillai"/>
    <x v="0"/>
    <s v="PRD136"/>
    <x v="45"/>
    <x v="7"/>
    <x v="128"/>
    <s v="FreshMart Mumbai Bypass"/>
    <x v="1"/>
    <n v="1021792"/>
    <n v="5.0879239610409949E-4"/>
    <s v="EMP0301"/>
    <s v="Kalpana Prabhu"/>
    <s v="Inventory"/>
    <n v="4"/>
    <n v="136.81"/>
    <n v="5"/>
    <n v="27.36"/>
    <n v="519.88"/>
    <n v="364.72"/>
    <n v="155.16"/>
    <n v="0.29845348926675386"/>
    <x v="2"/>
    <x v="1"/>
    <x v="1"/>
    <x v="354"/>
    <x v="1"/>
    <s v="Weekday"/>
  </r>
  <r>
    <s v="INV101543"/>
    <x v="44"/>
    <s v="CUST0471"/>
    <s v="Latha Subramaniam"/>
    <x v="1"/>
    <s v="PRD060"/>
    <x v="114"/>
    <x v="11"/>
    <x v="143"/>
    <s v="FreshMart Madurai Junction"/>
    <x v="0"/>
    <n v="539795"/>
    <n v="1.3206865569336508E-4"/>
    <s v="EMP0057"/>
    <s v="Indira Raj"/>
    <s v="Billing"/>
    <n v="1"/>
    <n v="72.930000000000007"/>
    <n v="15"/>
    <n v="10.94"/>
    <n v="71.290000000000006"/>
    <n v="54.25"/>
    <n v="17.04"/>
    <n v="0.23902370598961983"/>
    <x v="2"/>
    <x v="1"/>
    <x v="1"/>
    <x v="663"/>
    <x v="2"/>
    <s v="Weekend"/>
  </r>
  <r>
    <s v="INV101560"/>
    <x v="153"/>
    <s v="CUST0461"/>
    <s v="Prakash Achari"/>
    <x v="0"/>
    <s v="PRD091"/>
    <x v="101"/>
    <x v="8"/>
    <x v="147"/>
    <s v="FreshMart Delhi Extension"/>
    <x v="2"/>
    <n v="426625"/>
    <n v="6.8404101963082335E-3"/>
    <s v="EMP0272"/>
    <s v="Dhanush Pillai"/>
    <s v="Store Manager"/>
    <n v="7"/>
    <n v="402.8"/>
    <n v="10"/>
    <n v="281.95999999999998"/>
    <n v="2918.29"/>
    <n v="2110.9899999999998"/>
    <n v="807.3"/>
    <n v="0.27663460451154614"/>
    <x v="2"/>
    <x v="1"/>
    <x v="1"/>
    <x v="154"/>
    <x v="0"/>
    <s v="Weekend"/>
  </r>
  <r>
    <s v="INV101575"/>
    <x v="306"/>
    <s v="CUST0165"/>
    <s v="Meena Reddy"/>
    <x v="0"/>
    <s v="PRD050"/>
    <x v="40"/>
    <x v="5"/>
    <x v="29"/>
    <s v="FreshMart Ahmedabad Hub"/>
    <x v="0"/>
    <n v="489039"/>
    <n v="5.0147329763065938E-4"/>
    <s v="EMP0337"/>
    <s v="Janani Chettiar"/>
    <s v="Store Manager"/>
    <n v="5"/>
    <n v="51.63"/>
    <n v="5"/>
    <n v="12.91"/>
    <n v="245.24"/>
    <n v="187.4"/>
    <n v="57.84"/>
    <n v="0.23585059533518188"/>
    <x v="2"/>
    <x v="1"/>
    <x v="2"/>
    <x v="339"/>
    <x v="1"/>
    <s v="Weekday"/>
  </r>
  <r>
    <s v="INV101588"/>
    <x v="60"/>
    <s v="CUST0184"/>
    <s v="Ezhil Pillai"/>
    <x v="1"/>
    <s v="PRD101"/>
    <x v="62"/>
    <x v="4"/>
    <x v="152"/>
    <s v="FreshMart Kolkata Main Road"/>
    <x v="3"/>
    <n v="513656"/>
    <n v="3.5190088308128397E-3"/>
    <s v="EMP0019"/>
    <s v="Missing Employee Name"/>
    <s v="Sales"/>
    <n v="4"/>
    <n v="451.89"/>
    <n v="0"/>
    <n v="0"/>
    <n v="1807.56"/>
    <n v="1548.64"/>
    <n v="258.92"/>
    <n v="0.14324282458120341"/>
    <x v="2"/>
    <x v="1"/>
    <x v="1"/>
    <x v="496"/>
    <x v="3"/>
    <s v="Weekday"/>
  </r>
  <r>
    <s v="INV101597"/>
    <x v="278"/>
    <s v="CUST0078"/>
    <s v="Eswari Balan"/>
    <x v="1"/>
    <s v="PRD033"/>
    <x v="13"/>
    <x v="1"/>
    <x v="21"/>
    <s v="FreshMart Coimbatore Main Road"/>
    <x v="0"/>
    <n v="456496"/>
    <n v="2.3814009323192315E-3"/>
    <s v="EMP0304"/>
    <s v="Deepa Menon"/>
    <s v="Billing"/>
    <n v="5"/>
    <n v="217.42"/>
    <n v="0"/>
    <n v="0"/>
    <n v="1087.0999999999999"/>
    <n v="885.15"/>
    <n v="201.95"/>
    <n v="0.18576947842884739"/>
    <x v="2"/>
    <x v="1"/>
    <x v="1"/>
    <x v="691"/>
    <x v="0"/>
    <s v="Weekday"/>
  </r>
  <r>
    <s v="INV101606"/>
    <x v="193"/>
    <s v="CUST0582"/>
    <s v="Vijay Balan"/>
    <x v="2"/>
    <s v="PRD128"/>
    <x v="105"/>
    <x v="7"/>
    <x v="169"/>
    <s v="FreshMart Lucknow Junction"/>
    <x v="2"/>
    <n v="4459489"/>
    <n v="2.1567941977208599E-4"/>
    <s v="EMP0168"/>
    <s v="Sudha Sekar"/>
    <s v="Cashier"/>
    <n v="4"/>
    <n v="253.11"/>
    <n v="5"/>
    <n v="50.62"/>
    <n v="961.82"/>
    <n v="762.96"/>
    <n v="198.86"/>
    <n v="0.20675386246906907"/>
    <x v="2"/>
    <x v="1"/>
    <x v="1"/>
    <x v="564"/>
    <x v="2"/>
    <s v="Weekday"/>
  </r>
  <r>
    <s v="INV101611"/>
    <x v="79"/>
    <s v="CUST0471"/>
    <s v="Latha Subramaniam"/>
    <x v="1"/>
    <s v="PRD099"/>
    <x v="72"/>
    <x v="4"/>
    <x v="154"/>
    <s v="FreshMart Ahmedabad Nagar"/>
    <x v="1"/>
    <n v="2326014"/>
    <n v="5.1727117721561439E-4"/>
    <s v="EMP0110"/>
    <s v="Nandhini Chandran"/>
    <s v="Cashier"/>
    <n v="3"/>
    <n v="401.06"/>
    <n v="0"/>
    <n v="0"/>
    <n v="1203.18"/>
    <n v="1042.4100000000001"/>
    <n v="160.77000000000001"/>
    <n v="0.13362090460280257"/>
    <x v="2"/>
    <x v="1"/>
    <x v="1"/>
    <x v="32"/>
    <x v="1"/>
    <s v="Weekday"/>
  </r>
  <r>
    <s v="INV101614"/>
    <x v="131"/>
    <s v="CUST0671"/>
    <s v="Nagarajan Raj"/>
    <x v="0"/>
    <s v="PRD139"/>
    <x v="96"/>
    <x v="10"/>
    <x v="35"/>
    <s v="FreshMart Hyderabad Hub"/>
    <x v="0"/>
    <n v="4125485"/>
    <n v="9.5043370658237764E-5"/>
    <s v="EMP0255"/>
    <s v="Jagan Chettiar"/>
    <s v="Billing"/>
    <n v="4"/>
    <n v="94.71"/>
    <n v="10"/>
    <n v="37.880000000000003"/>
    <n v="392.1"/>
    <n v="282.8"/>
    <n v="109.3"/>
    <n v="0.27875541953583266"/>
    <x v="2"/>
    <x v="1"/>
    <x v="1"/>
    <x v="688"/>
    <x v="2"/>
    <s v="Weekend"/>
  </r>
  <r>
    <s v="INV101617"/>
    <x v="59"/>
    <s v="CUST0686"/>
    <s v="Hemalatha Balan"/>
    <x v="0"/>
    <s v="PRD015"/>
    <x v="55"/>
    <x v="0"/>
    <x v="117"/>
    <s v="FreshMart Mumbai Towers"/>
    <x v="1"/>
    <n v="427159"/>
    <n v="4.7124841101322925E-3"/>
    <s v="EMP0155"/>
    <s v="Vijay Chandran"/>
    <s v="Cashier"/>
    <n v="4"/>
    <n v="514.83000000000004"/>
    <n v="15"/>
    <n v="308.89999999999998"/>
    <n v="2012.98"/>
    <n v="1547.56"/>
    <n v="465.42"/>
    <n v="0.23120945066518298"/>
    <x v="2"/>
    <x v="1"/>
    <x v="2"/>
    <x v="157"/>
    <x v="0"/>
    <s v="Weekend"/>
  </r>
  <r>
    <s v="INV101625"/>
    <x v="71"/>
    <s v="CUST0221"/>
    <s v="Mala Nathan"/>
    <x v="0"/>
    <s v="PRD026"/>
    <x v="99"/>
    <x v="1"/>
    <x v="17"/>
    <s v="FreshMart Coimbatore Heights"/>
    <x v="0"/>
    <n v="5159296"/>
    <n v="2.6583084203736322E-4"/>
    <s v="EMP0046"/>
    <s v="Pandi Subramaniam"/>
    <s v="Sales"/>
    <n v="4"/>
    <n v="331.28"/>
    <n v="10"/>
    <n v="132.51"/>
    <n v="1371.5"/>
    <n v="989"/>
    <n v="382.5"/>
    <n v="0.27889172438935472"/>
    <x v="2"/>
    <x v="1"/>
    <x v="0"/>
    <x v="7"/>
    <x v="0"/>
    <s v="Weekend"/>
  </r>
  <r>
    <s v="INV101628"/>
    <x v="210"/>
    <s v="CUST0136"/>
    <s v="Vani Menon"/>
    <x v="1"/>
    <s v="PRD108"/>
    <x v="12"/>
    <x v="3"/>
    <x v="112"/>
    <s v="FreshMart Kochi Extension"/>
    <x v="0"/>
    <n v="5240750"/>
    <n v="6.3918332299766256E-5"/>
    <s v="EMP0027"/>
    <s v="Priya Sharma"/>
    <s v="Billing"/>
    <n v="1"/>
    <n v="306.62"/>
    <n v="5"/>
    <n v="15.33"/>
    <n v="334.98"/>
    <n v="259.93"/>
    <n v="75.05"/>
    <n v="0.22404322646128125"/>
    <x v="2"/>
    <x v="1"/>
    <x v="1"/>
    <x v="680"/>
    <x v="0"/>
    <s v="Weekend"/>
  </r>
  <r>
    <s v="INV101629"/>
    <x v="209"/>
    <s v="CUST0251"/>
    <s v="Yogesh Devi"/>
    <x v="1"/>
    <s v="PRD123"/>
    <x v="65"/>
    <x v="6"/>
    <x v="140"/>
    <s v="FreshMart Salem Circle"/>
    <x v="0"/>
    <n v="4219703"/>
    <n v="3.6940988500849468E-5"/>
    <s v="EMP0108"/>
    <s v="Padma Menon"/>
    <s v="Cashier"/>
    <n v="1"/>
    <n v="183.39"/>
    <n v="15"/>
    <n v="27.51"/>
    <n v="155.88"/>
    <n v="158.43"/>
    <n v="-2.5499999999999998"/>
    <n v="-1.6358737490377213E-2"/>
    <x v="2"/>
    <x v="0"/>
    <x v="0"/>
    <x v="17"/>
    <x v="1"/>
    <s v="Weekday"/>
  </r>
  <r>
    <s v="INV101648"/>
    <x v="117"/>
    <s v="CUST0264"/>
    <s v="Kavya Sharma"/>
    <x v="0"/>
    <s v="PRD116"/>
    <x v="85"/>
    <x v="3"/>
    <x v="69"/>
    <s v="FreshMart Coimbatore Plaza"/>
    <x v="0"/>
    <n v="982441"/>
    <n v="9.5492757325885212E-4"/>
    <s v="EMP0326"/>
    <s v="Thenmozhi Sekar"/>
    <s v="Store Manager"/>
    <n v="6"/>
    <n v="156.36000000000001"/>
    <n v="0"/>
    <n v="0"/>
    <n v="938.16"/>
    <n v="767.88"/>
    <n v="170.28"/>
    <n v="0.18150422102839603"/>
    <x v="2"/>
    <x v="1"/>
    <x v="1"/>
    <x v="552"/>
    <x v="0"/>
    <s v="Weekday"/>
  </r>
  <r>
    <s v="INV101653"/>
    <x v="294"/>
    <s v="CUST0140"/>
    <s v="Manoj Prabhu"/>
    <x v="2"/>
    <s v="PRD086"/>
    <x v="70"/>
    <x v="8"/>
    <x v="33"/>
    <s v="FreshMart Mysuru Circle"/>
    <x v="0"/>
    <n v="968457"/>
    <n v="1.1651833793343432E-3"/>
    <s v="EMP0017"/>
    <s v="Ovi Sharma"/>
    <s v="Sales"/>
    <n v="3"/>
    <n v="327.08"/>
    <n v="0"/>
    <n v="0"/>
    <n v="1128.43"/>
    <n v="823.83"/>
    <n v="304.60000000000002"/>
    <n v="0.26993256116905789"/>
    <x v="2"/>
    <x v="1"/>
    <x v="2"/>
    <x v="331"/>
    <x v="2"/>
    <s v="Weekend"/>
  </r>
  <r>
    <s v="INV101656"/>
    <x v="234"/>
    <s v="CUST0513"/>
    <s v="Vani Reddy"/>
    <x v="2"/>
    <s v="PRD142"/>
    <x v="110"/>
    <x v="10"/>
    <x v="160"/>
    <s v="FreshMart Mysuru Bypass"/>
    <x v="0"/>
    <n v="4027644"/>
    <n v="2.595959325104205E-4"/>
    <s v="EMP0283"/>
    <s v="Suresh Pandian"/>
    <s v="Sales"/>
    <n v="2"/>
    <n v="522.78"/>
    <n v="0"/>
    <n v="0"/>
    <n v="1045.56"/>
    <n v="791.74"/>
    <n v="253.82"/>
    <n v="0.24275986074448144"/>
    <x v="2"/>
    <x v="0"/>
    <x v="2"/>
    <x v="359"/>
    <x v="0"/>
    <s v="Weekday"/>
  </r>
  <r>
    <s v="INV101664"/>
    <x v="26"/>
    <s v="CUST0417"/>
    <s v="Sanjay Chandran"/>
    <x v="2"/>
    <s v="PRD144"/>
    <x v="108"/>
    <x v="10"/>
    <x v="158"/>
    <s v="FreshMart Pune Heights"/>
    <x v="1"/>
    <n v="4088351"/>
    <n v="1.2945317072824715E-4"/>
    <s v="EMP0339"/>
    <s v="Hariharan Mudaliar"/>
    <s v="Cashier"/>
    <n v="2"/>
    <n v="242.22"/>
    <n v="5"/>
    <n v="24.22"/>
    <n v="529.25"/>
    <n v="372.08"/>
    <n v="157.16999999999999"/>
    <n v="0.29696740670760507"/>
    <x v="2"/>
    <x v="1"/>
    <x v="2"/>
    <x v="510"/>
    <x v="2"/>
    <s v="Weekend"/>
  </r>
  <r>
    <s v="INV101665"/>
    <x v="127"/>
    <s v="CUST0054"/>
    <s v="Deepak Pillai"/>
    <x v="0"/>
    <s v="PRD087"/>
    <x v="19"/>
    <x v="8"/>
    <x v="37"/>
    <s v="FreshMart Hyderabad Enclave"/>
    <x v="0"/>
    <n v="1910418"/>
    <n v="2.4364824870787443E-4"/>
    <s v="EMP0231"/>
    <s v="Umesh Murugan"/>
    <s v="Billing"/>
    <n v="7"/>
    <n v="78.23"/>
    <n v="15"/>
    <n v="82.14"/>
    <n v="465.47"/>
    <n v="415.59"/>
    <n v="49.88"/>
    <n v="0.10716050443637613"/>
    <x v="2"/>
    <x v="1"/>
    <x v="1"/>
    <x v="141"/>
    <x v="2"/>
    <s v="Weekday"/>
  </r>
  <r>
    <s v="INV101667"/>
    <x v="290"/>
    <s v="CUST0285"/>
    <s v="Aishwarya Gounder"/>
    <x v="1"/>
    <s v="PRD080"/>
    <x v="106"/>
    <x v="2"/>
    <x v="78"/>
    <s v="FreshMart Mumbai Extension"/>
    <x v="1"/>
    <n v="520137"/>
    <n v="2.1202875396289823E-3"/>
    <s v="EMP0133"/>
    <s v="Deepak Naicker"/>
    <s v="Sales"/>
    <n v="5"/>
    <n v="275.70999999999998"/>
    <n v="20"/>
    <n v="275.70999999999998"/>
    <n v="1102.8399999999999"/>
    <n v="1031.5"/>
    <n v="71.34"/>
    <n v="6.4687534003119232E-2"/>
    <x v="2"/>
    <x v="1"/>
    <x v="2"/>
    <x v="745"/>
    <x v="2"/>
    <s v="Weekday"/>
  </r>
  <r>
    <s v="INV101668"/>
    <x v="354"/>
    <s v="CUST0248"/>
    <s v="Devi Prabhu"/>
    <x v="2"/>
    <s v="PRD117"/>
    <x v="82"/>
    <x v="6"/>
    <x v="165"/>
    <s v="FreshMart Mysuru Enclave"/>
    <x v="0"/>
    <n v="523684"/>
    <n v="5.1237005522414281E-4"/>
    <s v="EMP0192"/>
    <s v="Rajesh Mudaliar"/>
    <s v="Billing"/>
    <n v="1"/>
    <n v="268.32"/>
    <n v="0"/>
    <n v="0"/>
    <n v="268.32"/>
    <n v="241.44"/>
    <n v="26.88"/>
    <n v="0.1001788908765653"/>
    <x v="2"/>
    <x v="1"/>
    <x v="1"/>
    <x v="103"/>
    <x v="0"/>
    <s v="Weekday"/>
  </r>
  <r>
    <s v="INV101677"/>
    <x v="123"/>
    <s v="CUST0222"/>
    <s v="Balamurugan Varma"/>
    <x v="1"/>
    <s v="PRD016"/>
    <x v="34"/>
    <x v="0"/>
    <x v="145"/>
    <s v="FreshMart Nagpur Square"/>
    <x v="1"/>
    <n v="4613748"/>
    <n v="6.1689541778181208E-5"/>
    <s v="EMP0148"/>
    <s v="Malathi Rao"/>
    <s v="Billing"/>
    <n v="5"/>
    <n v="59.92"/>
    <n v="5"/>
    <n v="14.98"/>
    <n v="284.62"/>
    <n v="240.75"/>
    <n v="43.87"/>
    <n v="0.15413533834586465"/>
    <x v="2"/>
    <x v="1"/>
    <x v="1"/>
    <x v="230"/>
    <x v="2"/>
    <s v="Weekday"/>
  </r>
  <r>
    <s v="INV101699"/>
    <x v="77"/>
    <s v="CUST0600"/>
    <s v="Anitha Reddy"/>
    <x v="0"/>
    <s v="PRD052"/>
    <x v="98"/>
    <x v="5"/>
    <x v="91"/>
    <s v="FreshMart Mysuru Towers"/>
    <x v="0"/>
    <n v="988505"/>
    <n v="1.1320731812181021E-3"/>
    <s v="EMP0125"/>
    <s v="Nandhini Chettiar"/>
    <s v="Cashier"/>
    <n v="3"/>
    <n v="373.02"/>
    <n v="0"/>
    <n v="0"/>
    <n v="1119.06"/>
    <n v="766.47"/>
    <n v="352.59"/>
    <n v="0.31507693957428556"/>
    <x v="2"/>
    <x v="1"/>
    <x v="0"/>
    <x v="686"/>
    <x v="0"/>
    <s v="Weekday"/>
  </r>
  <r>
    <s v="INV101700"/>
    <x v="157"/>
    <s v="CUST0035"/>
    <s v="Balamurugan Sharma"/>
    <x v="0"/>
    <s v="PRD050"/>
    <x v="40"/>
    <x v="5"/>
    <x v="84"/>
    <s v="FreshMart Chennai Central"/>
    <x v="0"/>
    <n v="471467"/>
    <n v="7.0698479426980045E-4"/>
    <s v="EMP0150"/>
    <s v="Dhanya Iyer"/>
    <s v="Operations"/>
    <n v="7"/>
    <n v="56.02"/>
    <n v="15"/>
    <n v="58.82"/>
    <n v="333.32"/>
    <n v="262.36"/>
    <n v="70.959999999999994"/>
    <n v="0.2128885155406216"/>
    <x v="2"/>
    <x v="1"/>
    <x v="1"/>
    <x v="32"/>
    <x v="1"/>
    <s v="Weekday"/>
  </r>
  <r>
    <s v="INV101701"/>
    <x v="124"/>
    <s v="CUST0415"/>
    <s v="Bharath Devi"/>
    <x v="0"/>
    <s v="PRD076"/>
    <x v="144"/>
    <x v="2"/>
    <x v="67"/>
    <s v="FreshMart Hyderabad Colony"/>
    <x v="0"/>
    <n v="2456631"/>
    <n v="1.0711743033447025E-3"/>
    <s v="EMP0329"/>
    <s v="Balamurugan Nair"/>
    <s v="Cashier"/>
    <n v="6"/>
    <n v="438.58"/>
    <n v="0"/>
    <n v="0"/>
    <n v="2631.48"/>
    <n v="1921.14"/>
    <n v="710.34"/>
    <n v="0.26993934971954947"/>
    <x v="2"/>
    <x v="1"/>
    <x v="0"/>
    <x v="289"/>
    <x v="0"/>
    <s v="Weekday"/>
  </r>
  <r>
    <s v="INV101708"/>
    <x v="46"/>
    <s v="CUST0354"/>
    <s v="Hemalatha Gounder"/>
    <x v="1"/>
    <s v="PRD009"/>
    <x v="21"/>
    <x v="9"/>
    <x v="135"/>
    <s v="FreshMart Jaipur Point"/>
    <x v="2"/>
    <n v="2119213"/>
    <n v="1.7959402853795253E-3"/>
    <s v="EMP0246"/>
    <s v="Padma Chettiar"/>
    <s v="Sales"/>
    <n v="5"/>
    <n v="661.91"/>
    <n v="0"/>
    <n v="0"/>
    <n v="3805.98"/>
    <n v="1993.6"/>
    <n v="1812.38"/>
    <n v="0.47619272828548759"/>
    <x v="2"/>
    <x v="1"/>
    <x v="0"/>
    <x v="58"/>
    <x v="2"/>
    <s v="Weekend"/>
  </r>
  <r>
    <s v="INV101711"/>
    <x v="324"/>
    <s v="CUST0072"/>
    <s v="Vijay Chandran"/>
    <x v="0"/>
    <s v="PRD063"/>
    <x v="71"/>
    <x v="11"/>
    <x v="138"/>
    <s v="FreshMart Kochi Gardens"/>
    <x v="0"/>
    <n v="433204"/>
    <n v="1.043480669615239E-3"/>
    <s v="EMP0030"/>
    <s v="Hariharan Rao"/>
    <s v="Cashier"/>
    <n v="6"/>
    <n v="75.34"/>
    <n v="0"/>
    <n v="0"/>
    <n v="452.04"/>
    <n v="325.92"/>
    <n v="126.12"/>
    <n v="0.2790018582426334"/>
    <x v="2"/>
    <x v="1"/>
    <x v="2"/>
    <x v="70"/>
    <x v="1"/>
    <s v="Weekday"/>
  </r>
  <r>
    <s v="INV101721"/>
    <x v="182"/>
    <s v="CUST0238"/>
    <s v="Balaji Varma"/>
    <x v="1"/>
    <s v="PRD006"/>
    <x v="30"/>
    <x v="9"/>
    <x v="79"/>
    <s v="FreshMart Mysuru Arcade"/>
    <x v="0"/>
    <n v="1009286"/>
    <n v="1.446695981119326E-3"/>
    <s v="EMP0154"/>
    <s v="Dinesh Varma"/>
    <s v="Store Manager"/>
    <n v="5"/>
    <n v="343.56"/>
    <n v="15"/>
    <n v="257.67"/>
    <n v="1460.13"/>
    <n v="1081.5999999999999"/>
    <n v="378.53"/>
    <n v="0.25924403991425415"/>
    <x v="2"/>
    <x v="1"/>
    <x v="1"/>
    <x v="121"/>
    <x v="1"/>
    <s v="Weekday"/>
  </r>
  <r>
    <s v="INV101723"/>
    <x v="210"/>
    <s v="CUST0154"/>
    <s v="Indira Subramaniam"/>
    <x v="2"/>
    <s v="PRD017"/>
    <x v="27"/>
    <x v="0"/>
    <x v="32"/>
    <s v="FreshMart Bengaluru Colony"/>
    <x v="0"/>
    <n v="4433499"/>
    <n v="2.409248316059167E-4"/>
    <s v="EMP0041"/>
    <s v="Thenmozhi Pandian"/>
    <s v="Inventory"/>
    <n v="2"/>
    <n v="464.41"/>
    <n v="0"/>
    <n v="0"/>
    <n v="1068.1400000000001"/>
    <n v="795.38"/>
    <n v="272.76"/>
    <n v="0.25535978429793843"/>
    <x v="2"/>
    <x v="1"/>
    <x v="2"/>
    <x v="299"/>
    <x v="3"/>
    <s v="Weekend"/>
  </r>
  <r>
    <s v="INV101727"/>
    <x v="327"/>
    <s v="CUST0281"/>
    <s v="Kamala Varma"/>
    <x v="1"/>
    <s v="PRD129"/>
    <x v="41"/>
    <x v="7"/>
    <x v="49"/>
    <s v="FreshMart Mysuru Main Road"/>
    <x v="0"/>
    <n v="4458567"/>
    <n v="4.9477556353868851E-4"/>
    <s v="EMP0270"/>
    <s v="Priya Venkataraman"/>
    <s v="Operations"/>
    <n v="5"/>
    <n v="490.22"/>
    <n v="10"/>
    <n v="245.11"/>
    <n v="2205.9899999999998"/>
    <n v="1867.9"/>
    <n v="338.09"/>
    <n v="0.15325998757927281"/>
    <x v="2"/>
    <x v="1"/>
    <x v="1"/>
    <x v="405"/>
    <x v="0"/>
    <s v="Weekday"/>
  </r>
  <r>
    <s v="INV101737"/>
    <x v="283"/>
    <s v="CUST0667"/>
    <s v="Charulatha Achari"/>
    <x v="1"/>
    <s v="PRD021"/>
    <x v="15"/>
    <x v="0"/>
    <x v="54"/>
    <s v="FreshMart Pune Extension"/>
    <x v="1"/>
    <n v="2151660"/>
    <n v="3.0543859159904444E-5"/>
    <s v="EMP0170"/>
    <s v="Ovi Devi"/>
    <s v="Sales"/>
    <n v="2"/>
    <n v="38.659999999999997"/>
    <n v="15"/>
    <n v="11.6"/>
    <n v="65.72"/>
    <n v="64.8"/>
    <n v="0.92"/>
    <n v="1.3998782714546562E-2"/>
    <x v="2"/>
    <x v="1"/>
    <x v="1"/>
    <x v="747"/>
    <x v="0"/>
    <s v="Weekday"/>
  </r>
  <r>
    <s v="INV101738"/>
    <x v="186"/>
    <s v="CUST0543"/>
    <s v="Gopal Menon"/>
    <x v="0"/>
    <s v="PRD033"/>
    <x v="13"/>
    <x v="1"/>
    <x v="160"/>
    <s v="FreshMart Mysuru Bypass"/>
    <x v="0"/>
    <n v="4027644"/>
    <n v="2.7400385932818292E-4"/>
    <s v="EMP0224"/>
    <s v="Sathish Sekar"/>
    <s v="Operations"/>
    <n v="4"/>
    <n v="239.91"/>
    <n v="0"/>
    <n v="0"/>
    <n v="1103.5899999999999"/>
    <n v="708.12"/>
    <n v="395.47"/>
    <n v="0.35834866209371241"/>
    <x v="2"/>
    <x v="1"/>
    <x v="2"/>
    <x v="408"/>
    <x v="1"/>
    <s v="Weekend"/>
  </r>
  <r>
    <s v="INV101742"/>
    <x v="303"/>
    <s v="CUST0048"/>
    <s v="Chandran Gupta"/>
    <x v="1"/>
    <s v="PRD048"/>
    <x v="104"/>
    <x v="5"/>
    <x v="33"/>
    <s v="FreshMart Mysuru Circle"/>
    <x v="0"/>
    <n v="968457"/>
    <n v="1.296495352917063E-4"/>
    <s v="EMP0017"/>
    <s v="Ovi Sharma"/>
    <s v="Sales"/>
    <n v="1"/>
    <n v="147.72"/>
    <n v="15"/>
    <n v="22.16"/>
    <n v="125.56"/>
    <n v="109.21"/>
    <n v="16.350000000000001"/>
    <n v="0.13021662949984072"/>
    <x v="2"/>
    <x v="1"/>
    <x v="1"/>
    <x v="748"/>
    <x v="3"/>
    <s v="Weekday"/>
  </r>
  <r>
    <s v="INV101757"/>
    <x v="330"/>
    <s v="CUST0145"/>
    <s v="Sangeetha Pillai"/>
    <x v="2"/>
    <s v="PRD031"/>
    <x v="90"/>
    <x v="1"/>
    <x v="175"/>
    <s v="Missing Store"/>
    <x v="0"/>
    <m/>
    <m/>
    <s v="EMP0151"/>
    <s v="Arun Subramaniam"/>
    <s v="Billing"/>
    <n v="2"/>
    <n v="342.46"/>
    <n v="0"/>
    <n v="0"/>
    <n v="684.92"/>
    <n v="543.55999999999995"/>
    <n v="141.36000000000001"/>
    <n v="0.20638906733633128"/>
    <x v="2"/>
    <x v="1"/>
    <x v="1"/>
    <x v="478"/>
    <x v="1"/>
    <s v="Weekday"/>
  </r>
  <r>
    <s v="INV101758"/>
    <x v="245"/>
    <s v="CUST0558"/>
    <s v="Banu Sekar"/>
    <x v="1"/>
    <s v="PRD031"/>
    <x v="90"/>
    <x v="1"/>
    <x v="70"/>
    <s v="FreshMart Hyderabad Main Road"/>
    <x v="0"/>
    <n v="970105"/>
    <n v="4.0596636446570215E-4"/>
    <s v="EMP0308"/>
    <s v="Thenmozhi Selvam"/>
    <s v="Cashier"/>
    <n v="1"/>
    <n v="342.46"/>
    <n v="0"/>
    <n v="0"/>
    <n v="393.83"/>
    <n v="271.77999999999997"/>
    <n v="122.05"/>
    <n v="0.30990528908412257"/>
    <x v="2"/>
    <x v="1"/>
    <x v="1"/>
    <x v="327"/>
    <x v="2"/>
    <s v="Weekend"/>
  </r>
  <r>
    <s v="INV101771"/>
    <x v="117"/>
    <s v="CUST0654"/>
    <s v="Gokul Sekar"/>
    <x v="0"/>
    <s v="PRD083"/>
    <x v="26"/>
    <x v="8"/>
    <x v="0"/>
    <s v="FreshMart Mysuru Colony"/>
    <x v="0"/>
    <n v="808240"/>
    <n v="1.6371003662278532E-3"/>
    <s v="EMP0191"/>
    <s v="Thenmozhi Krishnan"/>
    <s v="Billing"/>
    <n v="3"/>
    <n v="464.27"/>
    <n v="5"/>
    <n v="69.64"/>
    <n v="1323.17"/>
    <n v="1072.4100000000001"/>
    <n v="250.76"/>
    <n v="0.18951457484676948"/>
    <x v="2"/>
    <x v="1"/>
    <x v="1"/>
    <x v="492"/>
    <x v="3"/>
    <s v="Weekday"/>
  </r>
  <r>
    <s v="INV101772"/>
    <x v="99"/>
    <s v="CUST0329"/>
    <s v="Usha Krishnan"/>
    <x v="0"/>
    <s v="PRD061"/>
    <x v="130"/>
    <x v="11"/>
    <x v="147"/>
    <s v="FreshMart Delhi Extension"/>
    <x v="2"/>
    <n v="426625"/>
    <n v="7.473026662760035E-3"/>
    <s v="EMP0272"/>
    <s v="Dhanush Pillai"/>
    <s v="Store Manager"/>
    <n v="8"/>
    <n v="364.78"/>
    <n v="5"/>
    <n v="145.91"/>
    <n v="3188.18"/>
    <n v="1773.76"/>
    <n v="1414.42"/>
    <n v="0.44364496358423933"/>
    <x v="2"/>
    <x v="1"/>
    <x v="1"/>
    <x v="432"/>
    <x v="3"/>
    <s v="Weekend"/>
  </r>
  <r>
    <s v="INV101773"/>
    <x v="202"/>
    <s v="CUST0105"/>
    <s v="Revathi Sekar"/>
    <x v="1"/>
    <s v="PRD140"/>
    <x v="66"/>
    <x v="10"/>
    <x v="35"/>
    <s v="FreshMart Hyderabad Hub"/>
    <x v="0"/>
    <n v="4125485"/>
    <n v="4.9131920246952784E-4"/>
    <s v="EMP0255"/>
    <s v="Jagan Chettiar"/>
    <s v="Billing"/>
    <n v="5"/>
    <n v="352.51"/>
    <n v="0"/>
    <n v="0"/>
    <n v="2026.93"/>
    <n v="1300.3"/>
    <n v="726.63"/>
    <n v="0.35848795962366731"/>
    <x v="2"/>
    <x v="1"/>
    <x v="1"/>
    <x v="292"/>
    <x v="3"/>
    <s v="Weekend"/>
  </r>
  <r>
    <s v="INV101777"/>
    <x v="113"/>
    <s v="CUST0191"/>
    <s v="Elango Balan"/>
    <x v="2"/>
    <s v="PRD062"/>
    <x v="112"/>
    <x v="11"/>
    <x v="22"/>
    <s v="FreshMart Erode Square"/>
    <x v="2"/>
    <n v="2220333"/>
    <n v="1.9642549113128526E-4"/>
    <s v="EMP0181"/>
    <s v="Madhavan Murugan"/>
    <s v="Sales"/>
    <n v="1"/>
    <n v="446.17"/>
    <n v="15"/>
    <n v="66.930000000000007"/>
    <n v="436.13"/>
    <n v="325.61"/>
    <n v="110.52"/>
    <n v="0.25341068030174491"/>
    <x v="2"/>
    <x v="1"/>
    <x v="1"/>
    <x v="212"/>
    <x v="2"/>
    <s v="Weekend"/>
  </r>
  <r>
    <s v="INV101781"/>
    <x v="362"/>
    <s v="CUST0067"/>
    <s v="Missing Customer Name"/>
    <x v="1"/>
    <s v="PRD137"/>
    <x v="120"/>
    <x v="7"/>
    <x v="126"/>
    <s v="FreshMart Pune Square"/>
    <x v="1"/>
    <n v="563088"/>
    <n v="7.8520586480265958E-4"/>
    <s v="EMP0256"/>
    <s v="Vani Naicker"/>
    <s v="Cashier"/>
    <n v="1"/>
    <n v="442.14"/>
    <n v="0"/>
    <n v="0"/>
    <n v="442.14"/>
    <n v="351.87"/>
    <n v="90.27"/>
    <n v="0.20416610123490297"/>
    <x v="2"/>
    <x v="1"/>
    <x v="1"/>
    <x v="24"/>
    <x v="0"/>
    <s v="Weekday"/>
  </r>
  <r>
    <s v="INV101793"/>
    <x v="80"/>
    <s v="CUST0576"/>
    <s v="Vasanthi Chandran"/>
    <x v="0"/>
    <s v="PRD034"/>
    <x v="84"/>
    <x v="1"/>
    <x v="125"/>
    <s v="FreshMart Erode Hub"/>
    <x v="0"/>
    <n v="2101567"/>
    <n v="5.8993598586197819E-4"/>
    <s v="EMP0293"/>
    <s v="Jaya Gounder"/>
    <s v="Cashier"/>
    <n v="8"/>
    <n v="134.76"/>
    <n v="0"/>
    <n v="0"/>
    <n v="1239.79"/>
    <n v="778.8"/>
    <n v="460.99"/>
    <n v="0.37182910008953129"/>
    <x v="2"/>
    <x v="0"/>
    <x v="1"/>
    <x v="33"/>
    <x v="0"/>
    <s v="Weekend"/>
  </r>
  <r>
    <s v="INV101794"/>
    <x v="345"/>
    <s v="CUST0370"/>
    <s v="Jaya Naicker"/>
    <x v="0"/>
    <s v="PRD025"/>
    <x v="1"/>
    <x v="1"/>
    <x v="63"/>
    <s v="FreshMart Ahmedabad Complex"/>
    <x v="0"/>
    <n v="1058381"/>
    <n v="2.2214117600372644E-3"/>
    <s v="EMP0313"/>
    <s v="Lokesh Varma"/>
    <s v="HR"/>
    <n v="7"/>
    <n v="419.84"/>
    <n v="20"/>
    <n v="587.78"/>
    <n v="2351.1"/>
    <n v="2001.3"/>
    <n v="349.8"/>
    <n v="0.14878142146229426"/>
    <x v="2"/>
    <x v="1"/>
    <x v="2"/>
    <x v="748"/>
    <x v="3"/>
    <s v="Weekday"/>
  </r>
  <r>
    <s v="INV101803"/>
    <x v="300"/>
    <s v="CUST0234"/>
    <s v="Lakshmi Pandian"/>
    <x v="2"/>
    <s v="PRD052"/>
    <x v="98"/>
    <x v="5"/>
    <x v="76"/>
    <s v="FreshMart Delhi Towers"/>
    <x v="2"/>
    <n v="808195"/>
    <n v="8.8836233829706947E-4"/>
    <s v="EMP0032"/>
    <s v="Kavya Nair"/>
    <s v="Cashier"/>
    <n v="2"/>
    <n v="328.59"/>
    <n v="5"/>
    <n v="32.86"/>
    <n v="717.97"/>
    <n v="510.98"/>
    <n v="206.99"/>
    <n v="0.28829895399529226"/>
    <x v="2"/>
    <x v="1"/>
    <x v="1"/>
    <x v="461"/>
    <x v="2"/>
    <s v="Weekend"/>
  </r>
  <r>
    <s v="INV101808"/>
    <x v="349"/>
    <s v="CUST0297"/>
    <s v="Nithya Sharma"/>
    <x v="0"/>
    <s v="PRD144"/>
    <x v="108"/>
    <x v="10"/>
    <x v="64"/>
    <s v="FreshMart Erode Point"/>
    <x v="0"/>
    <n v="835833"/>
    <n v="2.5415603356172827E-3"/>
    <s v="EMP0261"/>
    <s v="Hari Murugan"/>
    <s v="Sales"/>
    <n v="8"/>
    <n v="265.54000000000002"/>
    <n v="0"/>
    <n v="0"/>
    <n v="2124.3200000000002"/>
    <n v="1488.32"/>
    <n v="636"/>
    <n v="0.29938992242223389"/>
    <x v="2"/>
    <x v="1"/>
    <x v="1"/>
    <x v="125"/>
    <x v="2"/>
    <s v="Weekday"/>
  </r>
  <r>
    <s v="INV101812"/>
    <x v="246"/>
    <s v="CUST0530"/>
    <s v="Deepak Chettiar"/>
    <x v="1"/>
    <s v="PRD080"/>
    <x v="106"/>
    <x v="2"/>
    <x v="139"/>
    <s v="FreshMart Kochi Square"/>
    <x v="0"/>
    <n v="429599"/>
    <n v="2.1820581519044506E-3"/>
    <s v="EMP0317"/>
    <s v="Umesh Sharma"/>
    <s v="HR"/>
    <n v="4"/>
    <n v="275.70999999999998"/>
    <n v="15"/>
    <n v="165.43"/>
    <n v="937.41"/>
    <n v="825.2"/>
    <n v="112.21"/>
    <n v="0.11970215807384176"/>
    <x v="2"/>
    <x v="1"/>
    <x v="1"/>
    <x v="321"/>
    <x v="2"/>
    <s v="Weekday"/>
  </r>
  <r>
    <s v="INV101820"/>
    <x v="302"/>
    <s v="CUST0672"/>
    <s v="Chitra Devi"/>
    <x v="1"/>
    <s v="PRD144"/>
    <x v="108"/>
    <x v="10"/>
    <x v="11"/>
    <s v="FreshMart Tiruppur Heights"/>
    <x v="0"/>
    <n v="2525315"/>
    <n v="1.9183349403935747E-4"/>
    <s v="EMP0190"/>
    <s v="Balaji Prabhu"/>
    <s v="HR"/>
    <n v="2"/>
    <n v="242.22"/>
    <n v="0"/>
    <n v="0"/>
    <n v="484.44"/>
    <n v="372.08"/>
    <n v="112.36"/>
    <n v="0.2319379076872265"/>
    <x v="2"/>
    <x v="1"/>
    <x v="2"/>
    <x v="601"/>
    <x v="2"/>
    <s v="Weekday"/>
  </r>
  <r>
    <s v="INV101823"/>
    <x v="100"/>
    <s v="CUST0600"/>
    <s v="Anitha Reddy"/>
    <x v="0"/>
    <s v="PRD118"/>
    <x v="117"/>
    <x v="6"/>
    <x v="23"/>
    <s v="FreshMart Ahmedabad Complex"/>
    <x v="1"/>
    <n v="2425092"/>
    <n v="4.912803308080683E-4"/>
    <s v="EMP0276"/>
    <s v="Hari Chettiar"/>
    <s v="Store Manager"/>
    <n v="7"/>
    <n v="170.2"/>
    <n v="0"/>
    <n v="0"/>
    <n v="1191.4000000000001"/>
    <n v="963.48"/>
    <n v="227.92"/>
    <n v="0.19130434782608693"/>
    <x v="2"/>
    <x v="1"/>
    <x v="1"/>
    <x v="508"/>
    <x v="2"/>
    <s v="Weekday"/>
  </r>
  <r>
    <s v="INV101826"/>
    <x v="62"/>
    <s v="CUST0500"/>
    <s v="Nandhini Prabhu"/>
    <x v="0"/>
    <s v="PRD033"/>
    <x v="13"/>
    <x v="1"/>
    <x v="114"/>
    <s v="FreshMart Bengaluru Junction"/>
    <x v="0"/>
    <n v="4116030"/>
    <n v="4.0646934060247376E-4"/>
    <s v="EMP0163"/>
    <s v="Revathi Raj"/>
    <s v="Cashier"/>
    <n v="6"/>
    <n v="242.47"/>
    <n v="0"/>
    <n v="0"/>
    <n v="1673.04"/>
    <n v="1062.18"/>
    <n v="610.86"/>
    <n v="0.36511978195380868"/>
    <x v="2"/>
    <x v="1"/>
    <x v="2"/>
    <x v="330"/>
    <x v="0"/>
    <s v="Weekend"/>
  </r>
  <r>
    <s v="INV101833"/>
    <x v="308"/>
    <s v="CUST0414"/>
    <s v="Jaya Pandian"/>
    <x v="1"/>
    <s v="PRD124"/>
    <x v="22"/>
    <x v="6"/>
    <x v="42"/>
    <s v="FreshMart Madurai Colony"/>
    <x v="0"/>
    <n v="2169082"/>
    <n v="3.2314131047143447E-4"/>
    <s v="EMP0285"/>
    <s v="Lalitha Murugan"/>
    <s v="Store Manager"/>
    <n v="5"/>
    <n v="121.9"/>
    <n v="0"/>
    <n v="0"/>
    <n v="700.92"/>
    <n v="544.6"/>
    <n v="156.32"/>
    <n v="0.22302117217371456"/>
    <x v="2"/>
    <x v="1"/>
    <x v="1"/>
    <x v="339"/>
    <x v="1"/>
    <s v="Weekend"/>
  </r>
  <r>
    <s v="INV101842"/>
    <x v="17"/>
    <s v="CUST0031"/>
    <s v="Lalitha Venkataraman"/>
    <x v="2"/>
    <s v="PRD066"/>
    <x v="73"/>
    <x v="11"/>
    <x v="73"/>
    <s v="FreshMart Hyderabad Market"/>
    <x v="0"/>
    <n v="1996693"/>
    <n v="4.6799382779425783E-4"/>
    <s v="EMP0289"/>
    <s v="Uma Kumar"/>
    <s v="Cashier"/>
    <n v="2"/>
    <n v="491.81"/>
    <n v="5"/>
    <n v="49.18"/>
    <n v="934.44"/>
    <n v="731.14"/>
    <n v="203.3"/>
    <n v="0.21756346046830188"/>
    <x v="2"/>
    <x v="1"/>
    <x v="0"/>
    <x v="505"/>
    <x v="2"/>
    <s v="Weekday"/>
  </r>
  <r>
    <s v="INV101845"/>
    <x v="73"/>
    <s v="CUST0119"/>
    <s v="Nandhini Naidu"/>
    <x v="0"/>
    <s v="PRD107"/>
    <x v="81"/>
    <x v="3"/>
    <x v="128"/>
    <s v="FreshMart Mumbai Bypass"/>
    <x v="1"/>
    <n v="1021792"/>
    <n v="1.3194368325451756E-3"/>
    <s v="EMP0301"/>
    <s v="Kalpana Prabhu"/>
    <s v="Inventory"/>
    <n v="3"/>
    <n v="459.74"/>
    <n v="15"/>
    <n v="206.88"/>
    <n v="1348.19"/>
    <n v="1045.23"/>
    <n v="302.95999999999998"/>
    <n v="0.22471610084631985"/>
    <x v="2"/>
    <x v="1"/>
    <x v="1"/>
    <x v="749"/>
    <x v="0"/>
    <s v="Weekend"/>
  </r>
  <r>
    <s v="INV101854"/>
    <x v="308"/>
    <s v="CUST0699"/>
    <s v="Karthik Iyer"/>
    <x v="0"/>
    <s v="PRD034"/>
    <x v="84"/>
    <x v="1"/>
    <x v="99"/>
    <s v="FreshMart Salem Extension"/>
    <x v="0"/>
    <n v="476658"/>
    <n v="1.2619110557254888E-3"/>
    <s v="EMP0229"/>
    <s v="Udhay Sekar"/>
    <s v="Sales"/>
    <n v="4"/>
    <n v="130.76"/>
    <n v="0"/>
    <n v="0"/>
    <n v="601.5"/>
    <n v="389.4"/>
    <n v="212.1"/>
    <n v="0.35261845386533663"/>
    <x v="2"/>
    <x v="1"/>
    <x v="1"/>
    <x v="274"/>
    <x v="2"/>
    <s v="Weekend"/>
  </r>
  <r>
    <s v="INV101855"/>
    <x v="18"/>
    <s v="CUST0655"/>
    <s v="Sangeetha Mudaliar"/>
    <x v="1"/>
    <s v="PRD029"/>
    <x v="11"/>
    <x v="1"/>
    <x v="84"/>
    <s v="FreshMart Chennai Central"/>
    <x v="0"/>
    <n v="471467"/>
    <n v="1.4608657657906067E-3"/>
    <s v="EMP0150"/>
    <s v="Dhanya Iyer"/>
    <s v="Operations"/>
    <n v="2"/>
    <n v="332.73"/>
    <n v="10"/>
    <n v="66.55"/>
    <n v="688.75"/>
    <n v="522.44000000000005"/>
    <n v="166.31"/>
    <n v="0.24146642468239565"/>
    <x v="2"/>
    <x v="1"/>
    <x v="1"/>
    <x v="107"/>
    <x v="2"/>
    <s v="Weekend"/>
  </r>
  <r>
    <s v="INV101861"/>
    <x v="95"/>
    <s v="CUST0587"/>
    <s v="Uma Iyer"/>
    <x v="2"/>
    <s v="PRD035"/>
    <x v="29"/>
    <x v="1"/>
    <x v="18"/>
    <s v="FreshMart Mysuru Junction"/>
    <x v="0"/>
    <n v="2561982"/>
    <n v="4.5188842076173839E-4"/>
    <s v="EMP0265"/>
    <s v="Padma Subramaniam"/>
    <s v="Operations"/>
    <n v="2"/>
    <n v="503.36"/>
    <n v="0"/>
    <n v="0"/>
    <n v="1157.73"/>
    <n v="779.6"/>
    <n v="378.13"/>
    <n v="0.32661328634482995"/>
    <x v="2"/>
    <x v="1"/>
    <x v="2"/>
    <x v="258"/>
    <x v="2"/>
    <s v="Weekend"/>
  </r>
  <r>
    <s v="INV101872"/>
    <x v="262"/>
    <s v="CUST0597"/>
    <s v="Nagarajan Gounder"/>
    <x v="2"/>
    <s v="PRD050"/>
    <x v="40"/>
    <x v="5"/>
    <x v="142"/>
    <s v="FreshMart Tiruppur Circle"/>
    <x v="0"/>
    <n v="924804"/>
    <n v="5.4249332831605404E-5"/>
    <s v="EMP0059"/>
    <s v="Ezhil Rao"/>
    <s v="Billing"/>
    <n v="1"/>
    <n v="51.33"/>
    <n v="15"/>
    <n v="7.7"/>
    <n v="50.17"/>
    <n v="37.479999999999997"/>
    <n v="12.69"/>
    <n v="0.25294000398644606"/>
    <x v="2"/>
    <x v="1"/>
    <x v="1"/>
    <x v="195"/>
    <x v="2"/>
    <s v="Weekend"/>
  </r>
  <r>
    <s v="INV101873"/>
    <x v="84"/>
    <s v="CUST0402"/>
    <s v="Usha Raj"/>
    <x v="0"/>
    <s v="PRD027"/>
    <x v="17"/>
    <x v="1"/>
    <x v="48"/>
    <s v="FreshMart Nagpur Crossing"/>
    <x v="1"/>
    <n v="2496578"/>
    <n v="1.8118801014829099E-4"/>
    <s v="EMP0070"/>
    <s v="Umesh Subramaniam"/>
    <s v="Sales"/>
    <n v="4"/>
    <n v="141.36000000000001"/>
    <n v="20"/>
    <n v="113.09"/>
    <n v="452.35"/>
    <n v="427.96"/>
    <n v="24.39"/>
    <n v="5.3918425997568256E-2"/>
    <x v="2"/>
    <x v="1"/>
    <x v="1"/>
    <x v="597"/>
    <x v="0"/>
    <s v="Weekday"/>
  </r>
  <r>
    <s v="INV101877"/>
    <x v="252"/>
    <s v="CUST0543"/>
    <s v="Gopal Menon"/>
    <x v="0"/>
    <s v="PRD013"/>
    <x v="44"/>
    <x v="0"/>
    <x v="10"/>
    <s v="FreshMart Salem Main Road"/>
    <x v="0"/>
    <n v="838760"/>
    <n v="6.6486241594735079E-4"/>
    <s v="EMP0033"/>
    <s v="Geetha Subramaniam"/>
    <s v="Sales"/>
    <n v="3"/>
    <n v="161.63999999999999"/>
    <n v="0"/>
    <n v="0"/>
    <n v="557.66"/>
    <n v="372.72"/>
    <n v="-396.41"/>
    <n v="-0.71084531793565986"/>
    <x v="2"/>
    <x v="1"/>
    <x v="1"/>
    <x v="102"/>
    <x v="2"/>
    <s v="Weekend"/>
  </r>
  <r>
    <s v="INV101900"/>
    <x v="336"/>
    <s v="CUST0215"/>
    <s v="Nithya Nathan"/>
    <x v="2"/>
    <s v="PRD146"/>
    <x v="74"/>
    <x v="10"/>
    <x v="27"/>
    <s v="FreshMart Madurai Circle"/>
    <x v="0"/>
    <n v="2005131"/>
    <n v="9.9345130068808471E-5"/>
    <s v="EMP0068"/>
    <s v="Manoj Subramaniam"/>
    <s v="Sales"/>
    <n v="3"/>
    <n v="66.400000000000006"/>
    <n v="0"/>
    <n v="0"/>
    <n v="199.2"/>
    <n v="149.97"/>
    <n v="49.23"/>
    <n v="0.24713855421686748"/>
    <x v="2"/>
    <x v="1"/>
    <x v="1"/>
    <x v="609"/>
    <x v="3"/>
    <s v="Weekday"/>
  </r>
  <r>
    <s v="INV101901"/>
    <x v="327"/>
    <s v="CUST0412"/>
    <s v="Kalpana Gounder"/>
    <x v="0"/>
    <s v="PRD035"/>
    <x v="29"/>
    <x v="1"/>
    <x v="93"/>
    <s v="FreshMart Coimbatore Colony"/>
    <x v="1"/>
    <n v="516958"/>
    <n v="3.1220331245478358E-3"/>
    <s v="EMP0061"/>
    <s v="Poornima Devi"/>
    <s v="Billing"/>
    <n v="3"/>
    <n v="566.29999999999995"/>
    <n v="5"/>
    <n v="84.94"/>
    <n v="1613.96"/>
    <n v="1169.4000000000001"/>
    <n v="444.56"/>
    <n v="0.27544672730427022"/>
    <x v="2"/>
    <x v="1"/>
    <x v="1"/>
    <x v="282"/>
    <x v="1"/>
    <s v="Weekday"/>
  </r>
  <r>
    <s v="INV101907"/>
    <x v="102"/>
    <s v="CUST0076"/>
    <s v="Senthil Chandran"/>
    <x v="0"/>
    <s v="PRD018"/>
    <x v="0"/>
    <x v="0"/>
    <x v="50"/>
    <s v="FreshMart Tiruppur Extension"/>
    <x v="0"/>
    <n v="2203116"/>
    <n v="3.4327289166798298E-4"/>
    <s v="EMP0187"/>
    <s v="Yogesh Naidu"/>
    <s v="Billing"/>
    <n v="3"/>
    <n v="252.09"/>
    <n v="0"/>
    <n v="0"/>
    <n v="756.27"/>
    <n v="573.6"/>
    <n v="182.67"/>
    <n v="0.24154071958427545"/>
    <x v="2"/>
    <x v="1"/>
    <x v="1"/>
    <x v="510"/>
    <x v="2"/>
    <s v="Weekday"/>
  </r>
  <r>
    <s v="INV101910"/>
    <x v="338"/>
    <s v="CUST0652"/>
    <s v="Naveen Pillai"/>
    <x v="1"/>
    <s v="PRD020"/>
    <x v="80"/>
    <x v="0"/>
    <x v="133"/>
    <s v="FreshMart Coimbatore Circle"/>
    <x v="0"/>
    <n v="2118448"/>
    <n v="2.3585662711569978E-4"/>
    <s v="EMP0051"/>
    <s v="Thenmozhi Prabhu"/>
    <s v="Billing"/>
    <n v="5"/>
    <n v="99.93"/>
    <n v="0"/>
    <n v="0"/>
    <n v="499.65"/>
    <n v="430.25"/>
    <n v="69.400000000000006"/>
    <n v="0.13889722805964178"/>
    <x v="2"/>
    <x v="1"/>
    <x v="2"/>
    <x v="585"/>
    <x v="1"/>
    <s v="Weekday"/>
  </r>
  <r>
    <s v="INV101927"/>
    <x v="66"/>
    <s v="CUST0475"/>
    <s v="Gopal Prabhu"/>
    <x v="0"/>
    <s v="PRD026"/>
    <x v="99"/>
    <x v="1"/>
    <x v="111"/>
    <s v="FreshMart Nagpur Arcade"/>
    <x v="1"/>
    <n v="1069200"/>
    <n v="2.4113729891507667E-3"/>
    <s v="EMP0259"/>
    <s v="Ramesh Sekar"/>
    <s v="Inventory"/>
    <n v="7"/>
    <n v="368.32"/>
    <n v="0"/>
    <n v="0"/>
    <n v="2578.2399999999998"/>
    <n v="1730.75"/>
    <n v="847.49"/>
    <n v="0.32870873153779323"/>
    <x v="2"/>
    <x v="1"/>
    <x v="1"/>
    <x v="410"/>
    <x v="0"/>
    <s v="Weekday"/>
  </r>
  <r>
    <s v="INV101937"/>
    <x v="135"/>
    <s v="CUST0121"/>
    <s v="Venkat Achari"/>
    <x v="1"/>
    <s v="PRD050"/>
    <x v="40"/>
    <x v="5"/>
    <x v="90"/>
    <s v="FreshMart Mysuru Complex"/>
    <x v="0"/>
    <n v="433000"/>
    <n v="3.885219399538106E-4"/>
    <s v="EMP0222"/>
    <s v="Poornima Rao"/>
    <s v="Inventory"/>
    <n v="3"/>
    <n v="51.33"/>
    <n v="5"/>
    <n v="7.7"/>
    <n v="168.23"/>
    <n v="112.44"/>
    <n v="55.79"/>
    <n v="0.33162931700647924"/>
    <x v="2"/>
    <x v="1"/>
    <x v="1"/>
    <x v="56"/>
    <x v="2"/>
    <s v="Weekend"/>
  </r>
  <r>
    <s v="INV101946"/>
    <x v="42"/>
    <s v="CUST0297"/>
    <s v="Nithya Sharma"/>
    <x v="0"/>
    <s v="PRD123"/>
    <x v="65"/>
    <x v="6"/>
    <x v="89"/>
    <s v="FreshMart Salem Bypass"/>
    <x v="0"/>
    <n v="5200952"/>
    <n v="3.3485408056063579E-4"/>
    <s v="EMP0115"/>
    <s v="Vasanth Menon"/>
    <s v="Store Manager"/>
    <n v="8"/>
    <n v="189.3"/>
    <n v="0"/>
    <n v="0"/>
    <n v="1741.56"/>
    <n v="1267.44"/>
    <n v="474.12"/>
    <n v="0.27223868256046302"/>
    <x v="2"/>
    <x v="1"/>
    <x v="0"/>
    <x v="623"/>
    <x v="3"/>
    <s v="Weekend"/>
  </r>
  <r>
    <s v="INV101947"/>
    <x v="109"/>
    <s v="CUST0303"/>
    <s v="Kamala Subramaniam"/>
    <x v="1"/>
    <s v="PRD085"/>
    <x v="117"/>
    <x v="8"/>
    <x v="136"/>
    <s v="FreshMart Salem Colony"/>
    <x v="0"/>
    <n v="461555"/>
    <n v="4.611043104288763E-3"/>
    <s v="EMP0074"/>
    <s v="Indira Varma"/>
    <s v="Sales"/>
    <n v="5"/>
    <n v="389.61"/>
    <n v="5"/>
    <n v="97.4"/>
    <n v="2128.25"/>
    <n v="1680.35"/>
    <n v="447.9"/>
    <n v="0.21045459884881945"/>
    <x v="2"/>
    <x v="1"/>
    <x v="1"/>
    <x v="218"/>
    <x v="2"/>
    <s v="Weekend"/>
  </r>
  <r>
    <s v="INV101948"/>
    <x v="126"/>
    <s v="CUST0016"/>
    <s v="Vani Pandian"/>
    <x v="2"/>
    <s v="PRD014"/>
    <x v="67"/>
    <x v="0"/>
    <x v="12"/>
    <s v="FreshMart Erode Circle"/>
    <x v="0"/>
    <n v="4909566"/>
    <n v="1.7706249391494073E-4"/>
    <s v="EMP0190"/>
    <s v="Balaji Prabhu"/>
    <s v="HR"/>
    <n v="2"/>
    <n v="434.65"/>
    <n v="0"/>
    <n v="0"/>
    <n v="869.3"/>
    <n v="703.26"/>
    <n v="166.04"/>
    <n v="0.19100425629817094"/>
    <x v="2"/>
    <x v="1"/>
    <x v="1"/>
    <x v="312"/>
    <x v="2"/>
    <s v="Weekday"/>
  </r>
  <r>
    <s v="INV101951"/>
    <x v="106"/>
    <s v="CUST0605"/>
    <s v="Arun Iyer"/>
    <x v="0"/>
    <s v="PRD140"/>
    <x v="66"/>
    <x v="10"/>
    <x v="59"/>
    <s v="FreshMart Mysuru Square"/>
    <x v="0"/>
    <n v="4282083"/>
    <n v="6.2313131249440987E-4"/>
    <s v="EMP0105"/>
    <s v="Nagarajan Mudaliar"/>
    <s v="Cashier"/>
    <n v="7"/>
    <n v="389.96"/>
    <n v="15"/>
    <n v="409.46"/>
    <n v="2668.3"/>
    <n v="1820.42"/>
    <n v="847.88"/>
    <n v="0.31776037177228944"/>
    <x v="2"/>
    <x v="1"/>
    <x v="2"/>
    <x v="342"/>
    <x v="0"/>
    <s v="Weekend"/>
  </r>
  <r>
    <s v="INV101961"/>
    <x v="30"/>
    <s v="CUST0263"/>
    <s v="Deepa Kumar"/>
    <x v="0"/>
    <s v="PRD085"/>
    <x v="117"/>
    <x v="8"/>
    <x v="29"/>
    <s v="FreshMart Ahmedabad Hub"/>
    <x v="0"/>
    <n v="489039"/>
    <n v="5.3849897451941457E-3"/>
    <s v="EMP0123"/>
    <s v="Sundar Sharma"/>
    <s v="Cashier"/>
    <n v="6"/>
    <n v="401.75"/>
    <n v="5"/>
    <n v="120.53"/>
    <n v="2633.47"/>
    <n v="2016.42"/>
    <n v="617.04999999999995"/>
    <n v="0.23431062438531672"/>
    <x v="2"/>
    <x v="1"/>
    <x v="1"/>
    <x v="750"/>
    <x v="2"/>
    <s v="Weekend"/>
  </r>
  <r>
    <s v="INV101963"/>
    <x v="19"/>
    <s v="CUST0571"/>
    <s v="Nirmala Iyer"/>
    <x v="0"/>
    <s v="PRD130"/>
    <x v="128"/>
    <x v="7"/>
    <x v="53"/>
    <s v="FreshMart Tiruppur Towers"/>
    <x v="0"/>
    <n v="496445"/>
    <n v="6.7509794639889608E-3"/>
    <s v="EMP0296"/>
    <s v="Vani Venkataraman"/>
    <s v="Billing"/>
    <n v="6"/>
    <n v="571.44000000000005"/>
    <n v="15"/>
    <n v="514.29999999999995"/>
    <n v="3351.49"/>
    <n v="2387.52"/>
    <n v="963.97"/>
    <n v="0.28762431038135278"/>
    <x v="2"/>
    <x v="1"/>
    <x v="0"/>
    <x v="386"/>
    <x v="3"/>
    <s v="Weekend"/>
  </r>
  <r>
    <s v="INV101977"/>
    <x v="281"/>
    <s v="CUST0060"/>
    <s v="Anand Subramaniam"/>
    <x v="0"/>
    <s v="PRD125"/>
    <x v="31"/>
    <x v="6"/>
    <x v="79"/>
    <s v="FreshMart Mysuru Arcade"/>
    <x v="0"/>
    <n v="1009286"/>
    <n v="6.5285756465461719E-4"/>
    <s v="EMP0121"/>
    <s v="Nithya Selvam"/>
    <s v="Cashier"/>
    <n v="3"/>
    <n v="219.64"/>
    <n v="0"/>
    <n v="0"/>
    <n v="658.92"/>
    <n v="586.32000000000005"/>
    <n v="72.599999999999994"/>
    <n v="0.110180295028228"/>
    <x v="2"/>
    <x v="1"/>
    <x v="0"/>
    <x v="49"/>
    <x v="2"/>
    <s v="Weekday"/>
  </r>
  <r>
    <s v="INV101979"/>
    <x v="172"/>
    <s v="CUST0496"/>
    <s v="Senthil Venkataraman"/>
    <x v="0"/>
    <s v="PRD098"/>
    <x v="94"/>
    <x v="4"/>
    <x v="11"/>
    <s v="FreshMart Tiruppur Heights"/>
    <x v="0"/>
    <n v="2525315"/>
    <n v="2.3755056299907141E-4"/>
    <s v="EMP0190"/>
    <s v="Balaji Prabhu"/>
    <s v="HR"/>
    <n v="7"/>
    <n v="93.15"/>
    <n v="20"/>
    <n v="130.41"/>
    <n v="599.89"/>
    <n v="483.63"/>
    <n v="116.26"/>
    <n v="0.19380219706946275"/>
    <x v="2"/>
    <x v="1"/>
    <x v="1"/>
    <x v="751"/>
    <x v="2"/>
    <s v="Weekend"/>
  </r>
  <r>
    <s v="INV102360"/>
    <x v="143"/>
    <s v="CUST0018"/>
    <s v="Kalpana Murugan"/>
    <x v="1"/>
    <s v="PRD026"/>
    <x v="99"/>
    <x v="1"/>
    <x v="114"/>
    <s v="FreshMart Bengaluru Junction"/>
    <x v="0"/>
    <n v="4116030"/>
    <n v="2.2828307859758067E-4"/>
    <s v="EMP0163"/>
    <s v="Revathi Raj"/>
    <s v="Cashier"/>
    <n v="3"/>
    <n v="329.69"/>
    <n v="5"/>
    <n v="49.45"/>
    <n v="939.62"/>
    <n v="741.75"/>
    <n v="197.87"/>
    <n v="0.21058513015900046"/>
    <x v="2"/>
    <x v="1"/>
    <x v="1"/>
    <x v="24"/>
    <x v="0"/>
    <s v="Weekday"/>
  </r>
  <r>
    <s v="INV101989"/>
    <x v="86"/>
    <s v="CUST0641"/>
    <s v="Charulatha Raj"/>
    <x v="1"/>
    <s v="PRD126"/>
    <x v="79"/>
    <x v="6"/>
    <x v="104"/>
    <s v="FreshMart Salem Complex"/>
    <x v="0"/>
    <n v="4677332"/>
    <n v="3.0831251662272424E-4"/>
    <s v="EMP0247"/>
    <s v="Sudha Balan"/>
    <s v="Sales"/>
    <n v="4"/>
    <n v="360.52"/>
    <n v="0"/>
    <n v="0"/>
    <n v="1442.08"/>
    <n v="1297.92"/>
    <n v="144.16"/>
    <n v="9.9966714745367807E-2"/>
    <x v="2"/>
    <x v="1"/>
    <x v="1"/>
    <x v="494"/>
    <x v="0"/>
    <s v="Weekday"/>
  </r>
  <r>
    <s v="INV101992"/>
    <x v="340"/>
    <s v="CUST0671"/>
    <s v="Nagarajan Raj"/>
    <x v="0"/>
    <s v="PRD030"/>
    <x v="9"/>
    <x v="1"/>
    <x v="96"/>
    <s v="FreshMart Surat Central"/>
    <x v="1"/>
    <n v="969110"/>
    <n v="6.5366160704151237E-4"/>
    <s v="EMP0217"/>
    <s v="Radha Pillai"/>
    <s v="Sales"/>
    <n v="4"/>
    <n v="197.96"/>
    <n v="20"/>
    <n v="158.37"/>
    <n v="633.47"/>
    <n v="568"/>
    <n v="65.47"/>
    <n v="0.10335138207018485"/>
    <x v="2"/>
    <x v="1"/>
    <x v="2"/>
    <x v="671"/>
    <x v="1"/>
    <s v="Weekday"/>
  </r>
  <r>
    <s v="INV101994"/>
    <x v="128"/>
    <s v="CUST0016"/>
    <s v="Vani Pandian"/>
    <x v="2"/>
    <s v="PRD087"/>
    <x v="19"/>
    <x v="8"/>
    <x v="125"/>
    <s v="FreshMart Erode Hub"/>
    <x v="0"/>
    <n v="2101567"/>
    <n v="0"/>
    <s v="EMP0295"/>
    <s v="Lakshmi Nair"/>
    <s v="Inventory"/>
    <n v="2"/>
    <n v="71.290000000000006"/>
    <n v="5"/>
    <n v="7.13"/>
    <m/>
    <n v="118.74"/>
    <n v="16.71"/>
    <n v="0"/>
    <x v="2"/>
    <x v="1"/>
    <x v="1"/>
    <x v="46"/>
    <x v="1"/>
    <s v="Weekday"/>
  </r>
  <r>
    <s v="INV102007"/>
    <x v="95"/>
    <s v="CUST0303"/>
    <s v="Kamala Subramaniam"/>
    <x v="1"/>
    <s v="PRD013"/>
    <x v="44"/>
    <x v="0"/>
    <x v="10"/>
    <s v="FreshMart Salem Main Road"/>
    <x v="0"/>
    <n v="838760"/>
    <n v="6.292383995421813E-4"/>
    <s v="EMP0132"/>
    <s v="Radha Balan"/>
    <s v="Sales"/>
    <n v="3"/>
    <n v="161.03"/>
    <n v="5"/>
    <n v="24.15"/>
    <n v="527.78"/>
    <n v="372.72"/>
    <n v="155.06"/>
    <n v="0.29379665769828339"/>
    <x v="2"/>
    <x v="1"/>
    <x v="2"/>
    <x v="153"/>
    <x v="3"/>
    <s v="Weekend"/>
  </r>
  <r>
    <s v="INV102022"/>
    <x v="320"/>
    <s v="CUST0567"/>
    <s v="Bharath Balan"/>
    <x v="0"/>
    <s v="PRD026"/>
    <x v="99"/>
    <x v="1"/>
    <x v="125"/>
    <s v="FreshMart Erode Hub"/>
    <x v="0"/>
    <n v="2101567"/>
    <n v="8.0685031693017645E-4"/>
    <s v="EMP0295"/>
    <s v="Lakshmi Nair"/>
    <s v="Inventory"/>
    <n v="5"/>
    <n v="356.98"/>
    <n v="5"/>
    <n v="89.25"/>
    <n v="1695.65"/>
    <n v="1236.25"/>
    <n v="459.4"/>
    <n v="0.27092855247250314"/>
    <x v="2"/>
    <x v="1"/>
    <x v="1"/>
    <x v="540"/>
    <x v="0"/>
    <s v="Weekday"/>
  </r>
  <r>
    <s v="INV102027"/>
    <x v="50"/>
    <s v="CUST0325"/>
    <s v="Meena Kumar"/>
    <x v="2"/>
    <s v="PRD035"/>
    <x v="29"/>
    <x v="1"/>
    <x v="4"/>
    <s v="FreshMart Hyderabad Towers"/>
    <x v="0"/>
    <n v="1041021"/>
    <n v="5.5605026219451869E-4"/>
    <s v="EMP0342"/>
    <s v="Umesh Varma"/>
    <s v="Inventory"/>
    <n v="1"/>
    <n v="503.36"/>
    <n v="0"/>
    <n v="0"/>
    <n v="578.86"/>
    <n v="389.8"/>
    <n v="189.06"/>
    <n v="0.3266074698545417"/>
    <x v="2"/>
    <x v="1"/>
    <x v="2"/>
    <x v="574"/>
    <x v="2"/>
    <s v="Weekend"/>
  </r>
  <r>
    <s v="INV102039"/>
    <x v="287"/>
    <s v="CUST0480"/>
    <s v="Aishwarya Balan"/>
    <x v="2"/>
    <s v="PRD094"/>
    <x v="109"/>
    <x v="4"/>
    <x v="57"/>
    <s v="FreshMart Hyderabad Extension"/>
    <x v="0"/>
    <n v="2273658"/>
    <n v="4.2037104964774826E-4"/>
    <s v="EMP0021"/>
    <s v="Tamil Nathan"/>
    <s v="Inventory"/>
    <n v="4"/>
    <n v="298.68"/>
    <n v="20"/>
    <n v="238.94"/>
    <n v="955.78"/>
    <n v="1002.76"/>
    <n v="-46.98"/>
    <n v="-4.9153570905438489E-2"/>
    <x v="2"/>
    <x v="1"/>
    <x v="1"/>
    <x v="586"/>
    <x v="0"/>
    <s v="Weekday"/>
  </r>
  <r>
    <s v="INV102053"/>
    <x v="204"/>
    <s v="CUST0099"/>
    <s v="Lakshmi Krishnan"/>
    <x v="1"/>
    <s v="PRD097"/>
    <x v="7"/>
    <x v="4"/>
    <x v="137"/>
    <s v="FreshMart Surat Arcade"/>
    <x v="1"/>
    <n v="1016387"/>
    <n v="2.0701169928383579E-3"/>
    <s v="EMP0018"/>
    <s v="Chandran Kumar"/>
    <s v="Cashier"/>
    <n v="5"/>
    <n v="365.92"/>
    <n v="0"/>
    <n v="0"/>
    <n v="2104.04"/>
    <n v="1551.9"/>
    <n v="552.14"/>
    <n v="0.26241896541890836"/>
    <x v="2"/>
    <x v="1"/>
    <x v="1"/>
    <x v="565"/>
    <x v="1"/>
    <s v="Weekend"/>
  </r>
  <r>
    <s v="INV102056"/>
    <x v="60"/>
    <s v="CUST0692"/>
    <s v="Ovi Mudaliar"/>
    <x v="1"/>
    <s v="PRD049"/>
    <x v="126"/>
    <x v="5"/>
    <x v="21"/>
    <s v="FreshMart Coimbatore Main Road"/>
    <x v="0"/>
    <n v="456496"/>
    <n v="2.7522037432967648E-3"/>
    <s v="EMP0233"/>
    <s v="Sangeetha Balan"/>
    <s v="Sales"/>
    <n v="3"/>
    <n v="418.79"/>
    <n v="0"/>
    <n v="0"/>
    <n v="1256.3699999999999"/>
    <n v="926.82"/>
    <n v="329.55"/>
    <n v="0.26230330237111682"/>
    <x v="2"/>
    <x v="1"/>
    <x v="1"/>
    <x v="17"/>
    <x v="1"/>
    <s v="Weekday"/>
  </r>
  <r>
    <s v="INV102058"/>
    <x v="312"/>
    <s v="CUST0595"/>
    <s v="Lalitha Devi"/>
    <x v="2"/>
    <s v="PRD009"/>
    <x v="21"/>
    <x v="9"/>
    <x v="14"/>
    <s v="FreshMart Bengaluru Circle"/>
    <x v="0"/>
    <n v="926537"/>
    <n v="1.2144684993691563E-3"/>
    <s v="EMP0263"/>
    <s v="Vani Nair"/>
    <s v="Cashier"/>
    <n v="2"/>
    <n v="661.91"/>
    <n v="15"/>
    <n v="198.57"/>
    <n v="1125.25"/>
    <n v="797.44"/>
    <n v="327.81"/>
    <n v="0.29132192846034216"/>
    <x v="2"/>
    <x v="1"/>
    <x v="1"/>
    <x v="87"/>
    <x v="2"/>
    <s v="Weekday"/>
  </r>
  <r>
    <s v="INV102062"/>
    <x v="162"/>
    <s v="CUST0572"/>
    <s v="Chandrasekar Balan"/>
    <x v="0"/>
    <s v="PRD004"/>
    <x v="89"/>
    <x v="9"/>
    <x v="168"/>
    <s v="FreshMart Jaipur Junction"/>
    <x v="2"/>
    <n v="4786252"/>
    <n v="6.0454819345074186E-4"/>
    <s v="EMP0260"/>
    <s v="Kamala Prabhu"/>
    <s v="Billing"/>
    <n v="7"/>
    <n v="413.36"/>
    <n v="0"/>
    <n v="0"/>
    <n v="2893.52"/>
    <n v="1655.78"/>
    <n v="1237.74"/>
    <n v="0.42776272498548479"/>
    <x v="2"/>
    <x v="1"/>
    <x v="0"/>
    <x v="114"/>
    <x v="3"/>
    <s v="Weekday"/>
  </r>
  <r>
    <s v="INV102067"/>
    <x v="186"/>
    <s v="CUST0505"/>
    <s v="Yazhini Sekar"/>
    <x v="0"/>
    <s v="PRD011"/>
    <x v="86"/>
    <x v="9"/>
    <x v="32"/>
    <s v="FreshMart Bengaluru Colony"/>
    <x v="0"/>
    <n v="4433499"/>
    <n v="2.4069927612479445E-4"/>
    <s v="EMP0182"/>
    <s v="Arun Naicker"/>
    <s v="Operations"/>
    <n v="5"/>
    <n v="185.59"/>
    <n v="0"/>
    <n v="0"/>
    <n v="1067.1400000000001"/>
    <n v="511.15"/>
    <n v="555.99"/>
    <n v="0.52100942706673914"/>
    <x v="2"/>
    <x v="1"/>
    <x v="1"/>
    <x v="751"/>
    <x v="2"/>
    <s v="Weekend"/>
  </r>
  <r>
    <s v="INV102068"/>
    <x v="332"/>
    <s v="CUST0474"/>
    <s v="Geetha Venkataraman"/>
    <x v="2"/>
    <s v="PRD131"/>
    <x v="36"/>
    <x v="7"/>
    <x v="27"/>
    <s v="FreshMart Madurai Circle"/>
    <x v="0"/>
    <n v="2005131"/>
    <n v="7.9246692610108772E-5"/>
    <s v="EMP0068"/>
    <s v="Manoj Subramaniam"/>
    <s v="Sales"/>
    <n v="2"/>
    <n v="93.47"/>
    <n v="15"/>
    <n v="28.04"/>
    <n v="158.9"/>
    <n v="144.58000000000001"/>
    <n v="14.32"/>
    <n v="9.0119572057898042E-2"/>
    <x v="2"/>
    <x v="1"/>
    <x v="1"/>
    <x v="629"/>
    <x v="3"/>
    <s v="Weekday"/>
  </r>
  <r>
    <s v="INV102079"/>
    <x v="29"/>
    <s v="CUST0470"/>
    <s v="Vijay Mudaliar"/>
    <x v="2"/>
    <s v="PRD115"/>
    <x v="20"/>
    <x v="3"/>
    <x v="124"/>
    <s v="FreshMart Erode Extension"/>
    <x v="0"/>
    <n v="5287316"/>
    <n v="2.1141728619965212E-4"/>
    <s v="EMP0232"/>
    <s v="Uma Nathan"/>
    <s v="Operations"/>
    <n v="3"/>
    <n v="372.61"/>
    <n v="0"/>
    <n v="0"/>
    <n v="1117.83"/>
    <n v="959.73"/>
    <n v="158.1"/>
    <n v="0.14143474410241272"/>
    <x v="2"/>
    <x v="1"/>
    <x v="1"/>
    <x v="187"/>
    <x v="1"/>
    <s v="Weekday"/>
  </r>
  <r>
    <s v="INV102080"/>
    <x v="268"/>
    <s v="CUST0633"/>
    <s v="Devi Mudaliar"/>
    <x v="0"/>
    <s v="PRD120"/>
    <x v="64"/>
    <x v="6"/>
    <x v="148"/>
    <s v="FreshMart Mysuru Heights"/>
    <x v="0"/>
    <n v="2434234"/>
    <n v="4.082146580813513E-4"/>
    <s v="EMP0173"/>
    <s v="Mala Iyer"/>
    <s v="Inventory"/>
    <n v="7"/>
    <n v="123.44"/>
    <n v="0"/>
    <n v="0"/>
    <n v="993.69"/>
    <n v="650.72"/>
    <n v="342.97"/>
    <n v="0.34514788314263001"/>
    <x v="2"/>
    <x v="1"/>
    <x v="1"/>
    <x v="708"/>
    <x v="2"/>
    <s v="Weekend"/>
  </r>
  <r>
    <s v="INV102087"/>
    <x v="91"/>
    <s v="CUST0088"/>
    <s v="Eswari Achari"/>
    <x v="1"/>
    <s v="PRD025"/>
    <x v="1"/>
    <x v="1"/>
    <x v="6"/>
    <s v="FreshMart Surat Junction"/>
    <x v="1"/>
    <n v="2138213"/>
    <n v="1.6142451664076499E-4"/>
    <s v="EMP0257"/>
    <s v="Sangeetha Naidu"/>
    <s v="Cashier"/>
    <n v="1"/>
    <n v="383.51"/>
    <n v="10"/>
    <n v="38.35"/>
    <n v="345.16"/>
    <n v="285.89999999999998"/>
    <n v="59.26"/>
    <n v="0.17168849229342911"/>
    <x v="2"/>
    <x v="1"/>
    <x v="1"/>
    <x v="649"/>
    <x v="2"/>
    <s v="Weekday"/>
  </r>
  <r>
    <s v="INV102091"/>
    <x v="176"/>
    <s v="CUST0052"/>
    <s v="Janani Selvam"/>
    <x v="0"/>
    <s v="PRD132"/>
    <x v="58"/>
    <x v="7"/>
    <x v="28"/>
    <s v="FreshMart Bengaluru Square"/>
    <x v="0"/>
    <n v="2183318"/>
    <n v="9.6163270764954999E-4"/>
    <s v="EMP0152"/>
    <s v="Thiru Varma"/>
    <s v="Store Manager"/>
    <n v="5"/>
    <n v="365.14"/>
    <n v="0"/>
    <n v="0"/>
    <n v="2099.5500000000002"/>
    <n v="1269.1500000000001"/>
    <n v="830.4"/>
    <n v="0.39551332428377506"/>
    <x v="2"/>
    <x v="1"/>
    <x v="1"/>
    <x v="279"/>
    <x v="1"/>
    <s v="Weekend"/>
  </r>
  <r>
    <s v="INV102100"/>
    <x v="106"/>
    <s v="CUST0228"/>
    <s v="Sundar Balan"/>
    <x v="0"/>
    <s v="PRD097"/>
    <x v="7"/>
    <x v="4"/>
    <x v="86"/>
    <s v="FreshMart Chennai Junction"/>
    <x v="0"/>
    <n v="544019"/>
    <n v="5.1806462641929779E-3"/>
    <s v="EMP0142"/>
    <s v="Sathish Subramaniam"/>
    <s v="Billing"/>
    <n v="6"/>
    <n v="408.46"/>
    <n v="0"/>
    <n v="0"/>
    <n v="2818.37"/>
    <n v="1862.28"/>
    <n v="956.09"/>
    <n v="0.33923508978594014"/>
    <x v="2"/>
    <x v="1"/>
    <x v="1"/>
    <x v="731"/>
    <x v="1"/>
    <s v="Weekend"/>
  </r>
  <r>
    <s v="INV102107"/>
    <x v="47"/>
    <s v="CUST0451"/>
    <s v="Divya Nair"/>
    <x v="1"/>
    <s v="PRD005"/>
    <x v="44"/>
    <x v="9"/>
    <x v="16"/>
    <s v="FreshMart Salem Hub"/>
    <x v="0"/>
    <n v="846057"/>
    <n v="1.0618669900491337E-3"/>
    <s v="EMP0105"/>
    <s v="Nagarajan Mudaliar"/>
    <s v="Cashier"/>
    <n v="3"/>
    <n v="332.74"/>
    <n v="10"/>
    <n v="99.82"/>
    <n v="898.4"/>
    <n v="615.80999999999995"/>
    <n v="282.58999999999997"/>
    <n v="0.31454808548530722"/>
    <x v="2"/>
    <x v="1"/>
    <x v="1"/>
    <x v="139"/>
    <x v="0"/>
    <s v="Weekday"/>
  </r>
  <r>
    <s v="INV102111"/>
    <x v="13"/>
    <s v="CUST0394"/>
    <s v="Sudha Mudaliar"/>
    <x v="0"/>
    <s v="PRD096"/>
    <x v="132"/>
    <x v="4"/>
    <x v="18"/>
    <s v="FreshMart Mysuru Junction"/>
    <x v="0"/>
    <n v="2561982"/>
    <n v="2.2748013061762336E-4"/>
    <s v="EMP0265"/>
    <s v="Padma Subramaniam"/>
    <s v="Operations"/>
    <n v="3"/>
    <n v="211.16"/>
    <n v="20"/>
    <n v="126.7"/>
    <n v="582.79999999999995"/>
    <n v="510.6"/>
    <n v="72.2"/>
    <n v="0.12388469457789981"/>
    <x v="2"/>
    <x v="1"/>
    <x v="0"/>
    <x v="219"/>
    <x v="1"/>
    <s v="Weekend"/>
  </r>
  <r>
    <s v="INV102114"/>
    <x v="281"/>
    <s v="CUST0471"/>
    <s v="Latha Subramaniam"/>
    <x v="1"/>
    <s v="PRD027"/>
    <x v="17"/>
    <x v="1"/>
    <x v="85"/>
    <s v="FreshMart Mysuru Market"/>
    <x v="0"/>
    <n v="577743"/>
    <n v="2.409548882461579E-4"/>
    <s v="EMP0150"/>
    <s v="Dhanya Iyer"/>
    <s v="Operations"/>
    <n v="1"/>
    <n v="139.21"/>
    <n v="0"/>
    <n v="0"/>
    <n v="139.21"/>
    <n v="106.99"/>
    <n v="32.22"/>
    <n v="0.23144889016593634"/>
    <x v="2"/>
    <x v="1"/>
    <x v="1"/>
    <x v="745"/>
    <x v="2"/>
    <s v="Weekday"/>
  </r>
  <r>
    <s v="INV102115"/>
    <x v="7"/>
    <s v="CUST0303"/>
    <s v="Kamala Subramaniam"/>
    <x v="1"/>
    <s v="PRD112"/>
    <x v="16"/>
    <x v="3"/>
    <x v="148"/>
    <s v="FreshMart Mysuru Heights"/>
    <x v="0"/>
    <n v="2434234"/>
    <n v="1.0108724140735853E-4"/>
    <s v="EMP0284"/>
    <s v="Naveen Venkataraman"/>
    <s v="Sales"/>
    <n v="1"/>
    <n v="251.73"/>
    <n v="15"/>
    <n v="37.76"/>
    <n v="246.07"/>
    <n v="210.52"/>
    <n v="35.549999999999997"/>
    <n v="0.144471085463486"/>
    <x v="2"/>
    <x v="1"/>
    <x v="1"/>
    <x v="201"/>
    <x v="1"/>
    <s v="Weekend"/>
  </r>
  <r>
    <s v="INV102117"/>
    <x v="345"/>
    <s v="CUST0007"/>
    <s v="Senthil Pillai"/>
    <x v="1"/>
    <s v="PRD095"/>
    <x v="18"/>
    <x v="4"/>
    <x v="89"/>
    <s v="FreshMart Salem Bypass"/>
    <x v="0"/>
    <n v="5200952"/>
    <n v="6.1842524214797596E-5"/>
    <s v="EMP0115"/>
    <s v="Vasanth Menon"/>
    <s v="Store Manager"/>
    <n v="5"/>
    <n v="75.680000000000007"/>
    <n v="15"/>
    <n v="56.76"/>
    <n v="321.64"/>
    <n v="310.7"/>
    <n v="10.94"/>
    <n v="3.4013182439995022E-2"/>
    <x v="2"/>
    <x v="1"/>
    <x v="1"/>
    <x v="713"/>
    <x v="0"/>
    <s v="Weekday"/>
  </r>
  <r>
    <s v="INV102122"/>
    <x v="33"/>
    <s v="CUST0424"/>
    <s v="Sanjay Varma"/>
    <x v="2"/>
    <s v="PRD054"/>
    <x v="75"/>
    <x v="5"/>
    <x v="112"/>
    <s v="FreshMart Kochi Extension"/>
    <x v="0"/>
    <n v="5240750"/>
    <n v="1.922053141248867E-4"/>
    <s v="EMP0234"/>
    <s v="Lalitha Menon"/>
    <s v="Sales"/>
    <n v="2"/>
    <n v="530.16"/>
    <n v="5"/>
    <n v="53.02"/>
    <n v="1007.3"/>
    <n v="758.38"/>
    <n v="248.92"/>
    <n v="0.24711605281445448"/>
    <x v="2"/>
    <x v="1"/>
    <x v="1"/>
    <x v="8"/>
    <x v="1"/>
    <s v="Weekday"/>
  </r>
  <r>
    <s v="INV102125"/>
    <x v="80"/>
    <s v="CUST0157"/>
    <s v="Prasath Chettiar"/>
    <x v="0"/>
    <s v="PRD129"/>
    <x v="41"/>
    <x v="7"/>
    <x v="169"/>
    <s v="FreshMart Lucknow Junction"/>
    <x v="2"/>
    <n v="4459489"/>
    <n v="3.4168040329284364E-4"/>
    <s v="EMP0333"/>
    <s v="Vasanthi Velan"/>
    <s v="Cashier"/>
    <n v="3"/>
    <n v="490.73"/>
    <n v="10"/>
    <n v="147.22"/>
    <n v="1523.72"/>
    <n v="1120.74"/>
    <n v="402.98"/>
    <n v="0.2644711626808075"/>
    <x v="2"/>
    <x v="1"/>
    <x v="2"/>
    <x v="396"/>
    <x v="2"/>
    <s v="Weekend"/>
  </r>
  <r>
    <s v="INV102137"/>
    <x v="115"/>
    <s v="CUST0042"/>
    <s v="Malathi Kumar"/>
    <x v="1"/>
    <s v="PRD135"/>
    <x v="77"/>
    <x v="7"/>
    <x v="5"/>
    <s v="FreshMart Salem Crossing"/>
    <x v="0"/>
    <n v="518088"/>
    <n v="2.7807245101218328E-3"/>
    <s v="EMP0120"/>
    <s v="Mala Rao"/>
    <s v="Cashier"/>
    <n v="4"/>
    <n v="379.12"/>
    <n v="5"/>
    <n v="75.819999999999993"/>
    <n v="1440.66"/>
    <n v="1172.2"/>
    <n v="268.45999999999998"/>
    <n v="0.18634514736301416"/>
    <x v="2"/>
    <x v="1"/>
    <x v="2"/>
    <x v="178"/>
    <x v="2"/>
    <s v="Weekday"/>
  </r>
  <r>
    <s v="INV102141"/>
    <x v="359"/>
    <s v="CUST0049"/>
    <s v="Lokesh Gupta"/>
    <x v="0"/>
    <s v="PRD055"/>
    <x v="103"/>
    <x v="5"/>
    <x v="46"/>
    <s v="FreshMart Guwahati Colony"/>
    <x v="3"/>
    <n v="2083650"/>
    <n v="4.4895255921099996E-4"/>
    <s v="EMP0176"/>
    <s v="Anitha Nair"/>
    <s v="Inventory"/>
    <n v="7"/>
    <n v="140.66999999999999"/>
    <n v="5"/>
    <n v="49.23"/>
    <n v="935.46"/>
    <n v="669.9"/>
    <n v="265.56"/>
    <n v="0.28388172663716243"/>
    <x v="2"/>
    <x v="1"/>
    <x v="1"/>
    <x v="722"/>
    <x v="3"/>
    <s v="Weekday"/>
  </r>
  <r>
    <s v="INV102147"/>
    <x v="42"/>
    <s v="CUST0200"/>
    <s v="Karthik Achari"/>
    <x v="0"/>
    <s v="PRD066"/>
    <x v="73"/>
    <x v="11"/>
    <x v="70"/>
    <s v="FreshMart Hyderabad Main Road"/>
    <x v="0"/>
    <n v="970105"/>
    <n v="5.2276918477896723E-3"/>
    <s v="EMP0308"/>
    <s v="Thenmozhi Selvam"/>
    <s v="Cashier"/>
    <n v="8"/>
    <n v="551.24"/>
    <n v="0"/>
    <n v="0"/>
    <n v="5071.41"/>
    <n v="2924.56"/>
    <n v="2146.85"/>
    <n v="0.42332408541214378"/>
    <x v="2"/>
    <x v="1"/>
    <x v="1"/>
    <x v="7"/>
    <x v="0"/>
    <s v="Weekend"/>
  </r>
  <r>
    <s v="INV102151"/>
    <x v="229"/>
    <s v="CUST0312"/>
    <s v="Tara Sharma"/>
    <x v="0"/>
    <s v="PRD150"/>
    <x v="51"/>
    <x v="10"/>
    <x v="72"/>
    <s v="FreshMart Ahmedabad Heights"/>
    <x v="1"/>
    <n v="442084"/>
    <n v="3.4682775219189114E-3"/>
    <s v="EMP0003"/>
    <s v="Manoj Achari"/>
    <s v="Sales"/>
    <n v="7"/>
    <n v="224.08"/>
    <n v="15"/>
    <n v="235.28"/>
    <n v="1533.27"/>
    <n v="1106.42"/>
    <n v="426.85"/>
    <n v="0.27839193357986525"/>
    <x v="2"/>
    <x v="1"/>
    <x v="1"/>
    <x v="553"/>
    <x v="1"/>
    <s v="Weekend"/>
  </r>
  <r>
    <s v="INV102154"/>
    <x v="232"/>
    <s v="CUST0496"/>
    <s v="Senthil Venkataraman"/>
    <x v="0"/>
    <s v="PRD028"/>
    <x v="48"/>
    <x v="1"/>
    <x v="28"/>
    <s v="FreshMart Bengaluru Square"/>
    <x v="0"/>
    <n v="2183318"/>
    <n v="1.4342619810765083E-3"/>
    <s v="EMP0152"/>
    <s v="Thiru Varma"/>
    <s v="Store Manager"/>
    <n v="7"/>
    <n v="389"/>
    <n v="0"/>
    <n v="0"/>
    <n v="3131.45"/>
    <n v="2169.86"/>
    <n v="961.59"/>
    <n v="0.30707499720576731"/>
    <x v="2"/>
    <x v="1"/>
    <x v="1"/>
    <x v="348"/>
    <x v="2"/>
    <s v="Weekend"/>
  </r>
  <r>
    <s v="INV102161"/>
    <x v="160"/>
    <s v="CUST0455"/>
    <s v="Nithya Venkataraman"/>
    <x v="0"/>
    <s v="PRD057"/>
    <x v="5"/>
    <x v="5"/>
    <x v="89"/>
    <s v="FreshMart Salem Bypass"/>
    <x v="0"/>
    <n v="5200952"/>
    <n v="2.8344233901793364E-4"/>
    <s v="EMP0115"/>
    <s v="Vasanth Menon"/>
    <s v="Store Manager"/>
    <n v="4"/>
    <n v="356.08"/>
    <n v="10"/>
    <n v="142.43"/>
    <n v="1474.17"/>
    <n v="940.2"/>
    <n v="533.97"/>
    <n v="0.36221738334113435"/>
    <x v="2"/>
    <x v="1"/>
    <x v="1"/>
    <x v="404"/>
    <x v="1"/>
    <s v="Weekend"/>
  </r>
  <r>
    <s v="INV102175"/>
    <x v="77"/>
    <s v="CUST0052"/>
    <s v="Janani Selvam"/>
    <x v="0"/>
    <s v="PRD022"/>
    <x v="10"/>
    <x v="0"/>
    <x v="45"/>
    <s v="FreshMart Surat Heights"/>
    <x v="1"/>
    <n v="2120932"/>
    <n v="7.7245757996956049E-4"/>
    <s v="EMP0223"/>
    <s v="Kalpana Varma"/>
    <s v="HR"/>
    <n v="4"/>
    <n v="431.14"/>
    <n v="5"/>
    <n v="86.23"/>
    <n v="1638.33"/>
    <n v="1277.48"/>
    <n v="360.85"/>
    <n v="0.22025477162720578"/>
    <x v="2"/>
    <x v="1"/>
    <x v="1"/>
    <x v="53"/>
    <x v="1"/>
    <s v="Weekday"/>
  </r>
  <r>
    <s v="INV102176"/>
    <x v="177"/>
    <s v="Customer Id Missing"/>
    <s v="Missing"/>
    <x v="0"/>
    <s v="PRD004"/>
    <x v="89"/>
    <x v="9"/>
    <x v="108"/>
    <s v="FreshMart Guwahati Extension"/>
    <x v="3"/>
    <n v="4606432"/>
    <n v="3.5792344269925183E-4"/>
    <s v="EMP0093"/>
    <s v="Devi Pillai"/>
    <s v="Cashier"/>
    <n v="4"/>
    <n v="398.25"/>
    <n v="10"/>
    <n v="159.30000000000001"/>
    <n v="1648.75"/>
    <n v="946.16"/>
    <n v="702.59"/>
    <n v="0.4261349507202426"/>
    <x v="2"/>
    <x v="1"/>
    <x v="2"/>
    <x v="621"/>
    <x v="2"/>
    <s v="Weekend"/>
  </r>
  <r>
    <s v="INV102180"/>
    <x v="146"/>
    <s v="CUST0443"/>
    <s v="Suresh Naicker"/>
    <x v="2"/>
    <s v="PRD054"/>
    <x v="75"/>
    <x v="5"/>
    <x v="134"/>
    <s v="FreshMart Mumbai Enclave"/>
    <x v="1"/>
    <n v="529374"/>
    <n v="3.9157948822571564E-3"/>
    <s v="EMP0125"/>
    <s v="Nandhini Chettiar"/>
    <s v="Cashier"/>
    <n v="4"/>
    <n v="530.16"/>
    <n v="15"/>
    <n v="318.10000000000002"/>
    <n v="2072.92"/>
    <n v="1516.76"/>
    <n v="556.16"/>
    <n v="0.26829786002354167"/>
    <x v="2"/>
    <x v="1"/>
    <x v="2"/>
    <x v="462"/>
    <x v="2"/>
    <s v="Weekend"/>
  </r>
  <r>
    <s v="INV102182"/>
    <x v="327"/>
    <s v="CUST0063"/>
    <s v="Priya Varma"/>
    <x v="0"/>
    <s v="PRD058"/>
    <x v="146"/>
    <x v="11"/>
    <x v="57"/>
    <s v="FreshMart Hyderabad Extension"/>
    <x v="0"/>
    <n v="2273658"/>
    <n v="9.4557756707473154E-4"/>
    <s v="EMP0225"/>
    <s v="Banu Achari"/>
    <s v="Sales"/>
    <n v="6"/>
    <n v="358.32"/>
    <n v="0"/>
    <n v="0"/>
    <n v="2149.92"/>
    <n v="1504.08"/>
    <n v="645.84"/>
    <n v="0.30040187541862023"/>
    <x v="2"/>
    <x v="1"/>
    <x v="1"/>
    <x v="598"/>
    <x v="0"/>
    <s v="Weekday"/>
  </r>
  <r>
    <s v="INV102191"/>
    <x v="240"/>
    <s v="CUST0060"/>
    <s v="Anand Subramaniam"/>
    <x v="0"/>
    <s v="PRD001"/>
    <x v="92"/>
    <x v="9"/>
    <x v="53"/>
    <s v="FreshMart Tiruppur Towers"/>
    <x v="0"/>
    <n v="496445"/>
    <n v="4.8408987903997419E-3"/>
    <s v="EMP0296"/>
    <s v="Vani Venkataraman"/>
    <s v="Billing"/>
    <n v="7"/>
    <n v="343.32"/>
    <n v="0"/>
    <n v="0"/>
    <n v="2403.2399999999998"/>
    <n v="1293.18"/>
    <n v="1110.06"/>
    <n v="0.4619014330653618"/>
    <x v="2"/>
    <x v="1"/>
    <x v="1"/>
    <x v="481"/>
    <x v="1"/>
    <s v="Weekday"/>
  </r>
  <r>
    <s v="INV102195"/>
    <x v="46"/>
    <s v="CUST0487"/>
    <s v="Dhanya Murugan"/>
    <x v="2"/>
    <s v="PRD013"/>
    <x v="44"/>
    <x v="0"/>
    <x v="66"/>
    <s v="FreshMart Ahmedabad Crossing"/>
    <x v="1"/>
    <n v="2143974"/>
    <n v="3.282222638893942E-4"/>
    <s v="EMP0133"/>
    <s v="Deepak Naicker"/>
    <s v="Sales"/>
    <n v="4"/>
    <n v="161.03"/>
    <n v="5"/>
    <n v="32.21"/>
    <n v="703.7"/>
    <n v="496.96"/>
    <n v="206.74"/>
    <n v="0.29378996731561746"/>
    <x v="2"/>
    <x v="1"/>
    <x v="0"/>
    <x v="111"/>
    <x v="0"/>
    <s v="Weekend"/>
  </r>
  <r>
    <s v="INV102198"/>
    <x v="220"/>
    <s v="CUST0607"/>
    <s v="Deepa Varma"/>
    <x v="1"/>
    <s v="PRD045"/>
    <x v="139"/>
    <x v="12"/>
    <x v="81"/>
    <s v="FreshMart Tiruppur Colony"/>
    <x v="0"/>
    <n v="977898"/>
    <n v="6.8923343743417008E-5"/>
    <s v="EMP0325"/>
    <s v="Chandran Naidu"/>
    <s v="Cashier"/>
    <n v="1"/>
    <n v="68.95"/>
    <n v="15"/>
    <n v="10.34"/>
    <n v="67.400000000000006"/>
    <n v="57.89"/>
    <n v="9.51"/>
    <n v="0.14109792284866468"/>
    <x v="2"/>
    <x v="1"/>
    <x v="1"/>
    <x v="423"/>
    <x v="2"/>
    <s v="Weekend"/>
  </r>
  <r>
    <s v="INV102200"/>
    <x v="321"/>
    <s v="CUST0424"/>
    <s v="Sanjay Varma"/>
    <x v="2"/>
    <s v="PRD131"/>
    <x v="36"/>
    <x v="7"/>
    <x v="34"/>
    <s v="FreshMart Kochi Circle"/>
    <x v="0"/>
    <n v="4405163"/>
    <n v="2.3181889069712064E-5"/>
    <s v="EMP0158"/>
    <s v="Kavya Varma"/>
    <s v="Sales"/>
    <n v="1"/>
    <n v="93.47"/>
    <n v="5"/>
    <n v="4.67"/>
    <n v="102.12"/>
    <n v="72.290000000000006"/>
    <n v="29.83"/>
    <n v="0.29210732471602036"/>
    <x v="2"/>
    <x v="1"/>
    <x v="1"/>
    <x v="296"/>
    <x v="0"/>
    <s v="Weekend"/>
  </r>
  <r>
    <s v="INV102201"/>
    <x v="73"/>
    <s v="CUST0267"/>
    <s v="Manoj Gounder"/>
    <x v="1"/>
    <s v="PRD080"/>
    <x v="106"/>
    <x v="2"/>
    <x v="49"/>
    <s v="FreshMart Mysuru Main Road"/>
    <x v="0"/>
    <n v="4458567"/>
    <n v="1.4222731204891617E-4"/>
    <s v="EMP0270"/>
    <s v="Priya Venkataraman"/>
    <s v="Operations"/>
    <n v="2"/>
    <n v="275.70999999999998"/>
    <n v="0"/>
    <n v="0"/>
    <n v="634.13"/>
    <n v="412.6"/>
    <n v="221.53"/>
    <n v="0.34934477157680605"/>
    <x v="2"/>
    <x v="1"/>
    <x v="1"/>
    <x v="106"/>
    <x v="0"/>
    <s v="Weekend"/>
  </r>
  <r>
    <s v="INV102209"/>
    <x v="13"/>
    <s v="CUST0573"/>
    <s v="Padma Varma"/>
    <x v="2"/>
    <s v="PRD021"/>
    <x v="15"/>
    <x v="0"/>
    <x v="87"/>
    <s v="FreshMart Ahmedabad Hub"/>
    <x v="1"/>
    <n v="817396"/>
    <n v="3.9403177896637614E-4"/>
    <s v="EMP0334"/>
    <s v="Elango Raj"/>
    <s v="Sales"/>
    <n v="7"/>
    <n v="40.01"/>
    <n v="0"/>
    <n v="0"/>
    <n v="322.08"/>
    <n v="226.8"/>
    <n v="95.28"/>
    <n v="0.29582712369597619"/>
    <x v="2"/>
    <x v="1"/>
    <x v="1"/>
    <x v="182"/>
    <x v="1"/>
    <s v="Weekend"/>
  </r>
  <r>
    <s v="INV102215"/>
    <x v="6"/>
    <s v="CUST0199"/>
    <s v="Sanjay Gupta"/>
    <x v="2"/>
    <s v="PRD125"/>
    <x v="31"/>
    <x v="6"/>
    <x v="21"/>
    <s v="FreshMart Coimbatore Main Road"/>
    <x v="0"/>
    <n v="456496"/>
    <n v="2.1001936490133541E-3"/>
    <s v="EMP0304"/>
    <s v="Deepa Menon"/>
    <s v="Billing"/>
    <n v="4"/>
    <n v="219.39"/>
    <n v="5"/>
    <n v="43.88"/>
    <n v="958.73"/>
    <n v="781.76"/>
    <n v="176.97"/>
    <n v="0.18458794446820273"/>
    <x v="2"/>
    <x v="1"/>
    <x v="1"/>
    <x v="550"/>
    <x v="1"/>
    <s v="Weekend"/>
  </r>
  <r>
    <s v="INV102219"/>
    <x v="188"/>
    <s v="CUST0186"/>
    <s v="Bhavani Pillai"/>
    <x v="2"/>
    <s v="PRD050"/>
    <x v="40"/>
    <x v="5"/>
    <x v="63"/>
    <s v="FreshMart Ahmedabad Complex"/>
    <x v="0"/>
    <n v="1058381"/>
    <n v="9.6997206110087012E-5"/>
    <s v="EMP0313"/>
    <s v="Lokesh Varma"/>
    <s v="HR"/>
    <n v="2"/>
    <n v="51.33"/>
    <n v="0"/>
    <n v="0"/>
    <n v="102.66"/>
    <n v="74.959999999999994"/>
    <n v="27.7"/>
    <n v="0.26982271576076367"/>
    <x v="2"/>
    <x v="1"/>
    <x v="2"/>
    <x v="388"/>
    <x v="0"/>
    <s v="Weekday"/>
  </r>
  <r>
    <s v="INV102220"/>
    <x v="283"/>
    <s v="CUST0219"/>
    <s v="Pandi Naidu"/>
    <x v="0"/>
    <s v="PRD017"/>
    <x v="27"/>
    <x v="0"/>
    <x v="20"/>
    <s v="FreshMart Erode Colony"/>
    <x v="0"/>
    <n v="568216"/>
    <n v="3.3738226308305292E-3"/>
    <s v="EMP0287"/>
    <s v="Elango Gupta"/>
    <s v="Store Manager"/>
    <n v="4"/>
    <n v="504.49"/>
    <n v="5"/>
    <n v="100.9"/>
    <n v="1917.06"/>
    <n v="1590.76"/>
    <n v="326.3"/>
    <n v="0.17020854850656736"/>
    <x v="2"/>
    <x v="1"/>
    <x v="2"/>
    <x v="432"/>
    <x v="3"/>
    <s v="Weekday"/>
  </r>
  <r>
    <s v="INV102225"/>
    <x v="186"/>
    <s v="CUST0096"/>
    <s v="Hariharan Gounder"/>
    <x v="0"/>
    <s v="PRD010"/>
    <x v="127"/>
    <x v="9"/>
    <x v="142"/>
    <s v="FreshMart Tiruppur Circle"/>
    <x v="0"/>
    <n v="924804"/>
    <n v="1.2693067936557366E-3"/>
    <s v="EMP0034"/>
    <s v="Sangeetha Venkataraman"/>
    <s v="Cashier"/>
    <n v="5"/>
    <n v="204.15"/>
    <n v="0"/>
    <n v="0"/>
    <n v="1173.8599999999999"/>
    <n v="538"/>
    <n v="635.86"/>
    <n v="0.54168299456493962"/>
    <x v="2"/>
    <x v="1"/>
    <x v="1"/>
    <x v="477"/>
    <x v="2"/>
    <s v="Weekend"/>
  </r>
  <r>
    <s v="INV102232"/>
    <x v="174"/>
    <s v="CUST0531"/>
    <s v="Kamala Sekar"/>
    <x v="1"/>
    <s v="PRD073"/>
    <x v="61"/>
    <x v="2"/>
    <x v="80"/>
    <s v="FreshMart Pune Junction"/>
    <x v="1"/>
    <n v="542771"/>
    <n v="6.6558456512967709E-4"/>
    <s v="EMP0123"/>
    <s v="Sundar Sharma"/>
    <s v="Cashier"/>
    <n v="1"/>
    <n v="392.68"/>
    <n v="20"/>
    <n v="78.540000000000006"/>
    <n v="361.26"/>
    <n v="319.05"/>
    <n v="42.21"/>
    <n v="0.11684105630293971"/>
    <x v="2"/>
    <x v="1"/>
    <x v="1"/>
    <x v="600"/>
    <x v="2"/>
    <s v="Weekend"/>
  </r>
  <r>
    <s v="INV102238"/>
    <x v="246"/>
    <s v="CUST0584"/>
    <s v="Esha Krishnan"/>
    <x v="0"/>
    <s v="PRD095"/>
    <x v="18"/>
    <x v="4"/>
    <x v="101"/>
    <s v="FreshMart Kochi Main Road"/>
    <x v="0"/>
    <n v="1018249"/>
    <n v="3.8979660181350537E-4"/>
    <s v="EMP0191"/>
    <s v="Thenmozhi Krishnan"/>
    <s v="Billing"/>
    <n v="6"/>
    <n v="82.69"/>
    <n v="20"/>
    <n v="99.23"/>
    <n v="396.91"/>
    <n v="372.84"/>
    <n v="24.07"/>
    <n v="6.064347081202287E-2"/>
    <x v="2"/>
    <x v="1"/>
    <x v="1"/>
    <x v="711"/>
    <x v="2"/>
    <s v="Weekday"/>
  </r>
  <r>
    <s v="INV102245"/>
    <x v="5"/>
    <s v="CUST0118"/>
    <s v="Gokul Naidu"/>
    <x v="1"/>
    <s v="PRD034"/>
    <x v="84"/>
    <x v="1"/>
    <x v="162"/>
    <s v="FreshMart Lucknow Arcade"/>
    <x v="2"/>
    <n v="2314617"/>
    <n v="2.3569774178622206E-4"/>
    <s v="EMP0291"/>
    <s v="Sathish Nathan"/>
    <s v="HR"/>
    <n v="4"/>
    <n v="124.84"/>
    <n v="5"/>
    <n v="24.97"/>
    <n v="545.54999999999995"/>
    <n v="389.4"/>
    <n v="156.15"/>
    <n v="0.28622491064063793"/>
    <x v="2"/>
    <x v="0"/>
    <x v="1"/>
    <x v="38"/>
    <x v="2"/>
    <s v="Weekend"/>
  </r>
  <r>
    <s v="INV102247"/>
    <x v="294"/>
    <s v="CUST0126"/>
    <s v="Anjali Balan"/>
    <x v="2"/>
    <s v="PRD135"/>
    <x v="77"/>
    <x v="7"/>
    <x v="63"/>
    <s v="FreshMart Ahmedabad Complex"/>
    <x v="0"/>
    <n v="1058381"/>
    <n v="9.8865153474977344E-4"/>
    <s v="EMP0113"/>
    <s v="Radha Rao"/>
    <s v="Inventory"/>
    <n v="3"/>
    <n v="379.12"/>
    <n v="20"/>
    <n v="227.47"/>
    <n v="1046.3699999999999"/>
    <n v="879.15"/>
    <n v="167.22"/>
    <n v="0.15980962756959777"/>
    <x v="2"/>
    <x v="1"/>
    <x v="1"/>
    <x v="112"/>
    <x v="1"/>
    <s v="Weekend"/>
  </r>
  <r>
    <s v="INV102249"/>
    <x v="232"/>
    <s v="CUST0494"/>
    <s v="Bhavani Reddy"/>
    <x v="0"/>
    <s v="PRD149"/>
    <x v="24"/>
    <x v="10"/>
    <x v="165"/>
    <s v="FreshMart Mysuru Enclave"/>
    <x v="0"/>
    <n v="523684"/>
    <n v="2.3759939199975559E-3"/>
    <s v="EMP0192"/>
    <s v="Rajesh Mudaliar"/>
    <s v="Billing"/>
    <n v="6"/>
    <n v="189.82"/>
    <n v="5"/>
    <n v="56.95"/>
    <n v="1244.27"/>
    <n v="745.98"/>
    <n v="498.29"/>
    <n v="0.40046774413913383"/>
    <x v="2"/>
    <x v="1"/>
    <x v="2"/>
    <x v="324"/>
    <x v="2"/>
    <s v="Weekend"/>
  </r>
  <r>
    <s v="INV102250"/>
    <x v="62"/>
    <s v="CUST0295"/>
    <s v="Latha Gounder"/>
    <x v="1"/>
    <s v="PRD149"/>
    <x v="24"/>
    <x v="10"/>
    <x v="113"/>
    <s v="FreshMart Bengaluru Enclave"/>
    <x v="0"/>
    <n v="569084"/>
    <n v="8.8245320550217545E-4"/>
    <s v="EMP0102"/>
    <s v="Prasath Reddy"/>
    <s v="Cashier"/>
    <n v="3"/>
    <n v="171.25"/>
    <n v="15"/>
    <n v="77.06"/>
    <n v="502.19"/>
    <n v="372.99"/>
    <n v="129.19999999999999"/>
    <n v="0.25727314363089665"/>
    <x v="2"/>
    <x v="1"/>
    <x v="1"/>
    <x v="406"/>
    <x v="1"/>
    <s v="Weekend"/>
  </r>
  <r>
    <s v="INV102258"/>
    <x v="86"/>
    <s v="CUST0120"/>
    <s v="Lakshmi Balan"/>
    <x v="1"/>
    <s v="PRD086"/>
    <x v="70"/>
    <x v="8"/>
    <x v="144"/>
    <s v="FreshMart Pune Towers"/>
    <x v="1"/>
    <n v="531978"/>
    <n v="9.8374368864877887E-4"/>
    <s v="EMP0053"/>
    <s v="Kannan Gupta"/>
    <s v="Cashier"/>
    <n v="2"/>
    <n v="327.08"/>
    <n v="20"/>
    <n v="130.83000000000001"/>
    <n v="523.33000000000004"/>
    <n v="549.22"/>
    <n v="-25.89"/>
    <n v="-4.9471652685685895E-2"/>
    <x v="2"/>
    <x v="1"/>
    <x v="1"/>
    <x v="513"/>
    <x v="0"/>
    <s v="Weekday"/>
  </r>
  <r>
    <s v="INV102259"/>
    <x v="1"/>
    <s v="CUST0528"/>
    <s v="Divya Balan"/>
    <x v="1"/>
    <s v="PRD030"/>
    <x v="9"/>
    <x v="1"/>
    <x v="69"/>
    <s v="FreshMart Coimbatore Plaza"/>
    <x v="0"/>
    <n v="982441"/>
    <n v="3.3386228791347267E-4"/>
    <s v="EMP0192"/>
    <s v="Rajesh Mudaliar"/>
    <s v="Billing"/>
    <n v="2"/>
    <n v="172.63"/>
    <n v="5"/>
    <n v="17.260000000000002"/>
    <n v="328"/>
    <n v="284"/>
    <n v="44"/>
    <n v="0.13414634146341464"/>
    <x v="2"/>
    <x v="1"/>
    <x v="1"/>
    <x v="604"/>
    <x v="0"/>
    <s v="Weekday"/>
  </r>
  <r>
    <s v="INV102262"/>
    <x v="202"/>
    <s v="CUST0618"/>
    <s v="Malathi Naidu"/>
    <x v="0"/>
    <s v="PRD098"/>
    <x v="94"/>
    <x v="4"/>
    <x v="95"/>
    <s v="FreshMart Erode Heights"/>
    <x v="0"/>
    <n v="486040"/>
    <n v="1.3996996132005595E-3"/>
    <s v="EMP0271"/>
    <s v="Dhanush Gounder"/>
    <s v="Inventory"/>
    <n v="7"/>
    <n v="84.51"/>
    <n v="0"/>
    <n v="0"/>
    <n v="680.31"/>
    <n v="483.63"/>
    <n v="196.68"/>
    <n v="0.28910349693522075"/>
    <x v="2"/>
    <x v="1"/>
    <x v="1"/>
    <x v="204"/>
    <x v="0"/>
    <s v="Weekend"/>
  </r>
  <r>
    <s v="INV102264"/>
    <x v="21"/>
    <s v="CUST0223"/>
    <s v="Gopal Velan"/>
    <x v="0"/>
    <s v="PRD112"/>
    <x v="16"/>
    <x v="3"/>
    <x v="4"/>
    <s v="FreshMart Hyderabad Towers"/>
    <x v="0"/>
    <n v="1041021"/>
    <n v="2.3982225142432285E-3"/>
    <s v="EMP0056"/>
    <s v="Anjali Balan"/>
    <s v="Sales"/>
    <n v="8"/>
    <n v="271.37"/>
    <n v="0"/>
    <n v="0"/>
    <n v="2496.6"/>
    <n v="1684.16"/>
    <n v="812.44"/>
    <n v="0.32541856925418572"/>
    <x v="2"/>
    <x v="1"/>
    <x v="1"/>
    <x v="159"/>
    <x v="1"/>
    <s v="Weekend"/>
  </r>
  <r>
    <s v="INV102265"/>
    <x v="311"/>
    <s v="CUST0340"/>
    <s v="Anand Prabhu"/>
    <x v="0"/>
    <s v="PRD032"/>
    <x v="42"/>
    <x v="1"/>
    <x v="98"/>
    <s v="FreshMart Mysuru Plaza"/>
    <x v="0"/>
    <n v="538449"/>
    <n v="1.4512980802267254E-3"/>
    <s v="EMP0104"/>
    <s v="Pandi Nair"/>
    <s v="Inventory"/>
    <n v="5"/>
    <n v="156.29"/>
    <n v="0"/>
    <n v="0"/>
    <n v="781.45"/>
    <n v="579.54999999999995"/>
    <n v="201.9"/>
    <n v="0.25836585834026488"/>
    <x v="2"/>
    <x v="1"/>
    <x v="2"/>
    <x v="476"/>
    <x v="2"/>
    <s v="Weekday"/>
  </r>
  <r>
    <s v="INV102270"/>
    <x v="5"/>
    <s v="CUST0231"/>
    <s v="Suresh Menon"/>
    <x v="0"/>
    <s v="PRD033"/>
    <x v="13"/>
    <x v="1"/>
    <x v="92"/>
    <s v="FreshMart Erode Central"/>
    <x v="0"/>
    <n v="983222"/>
    <n v="1.528322189698766E-3"/>
    <s v="EMP0154"/>
    <s v="Dinesh Varma"/>
    <s v="Store Manager"/>
    <n v="7"/>
    <n v="219.61"/>
    <n v="15"/>
    <n v="230.59"/>
    <n v="1502.68"/>
    <n v="1239.21"/>
    <n v="263.47000000000003"/>
    <n v="0.17533340431761921"/>
    <x v="2"/>
    <x v="1"/>
    <x v="1"/>
    <x v="411"/>
    <x v="2"/>
    <s v="Weekend"/>
  </r>
  <r>
    <s v="INV102275"/>
    <x v="351"/>
    <s v="CUST0161"/>
    <s v="Karthik Velan"/>
    <x v="0"/>
    <s v="PRD142"/>
    <x v="110"/>
    <x v="10"/>
    <x v="155"/>
    <s v="FreshMart Kolkata Nagar"/>
    <x v="3"/>
    <n v="486518"/>
    <n v="3.4235732285341964E-3"/>
    <s v="EMP0071"/>
    <s v="Ilango Selvam"/>
    <s v="Inventory"/>
    <n v="3"/>
    <n v="555.21"/>
    <n v="0"/>
    <n v="0"/>
    <n v="1665.63"/>
    <n v="1187.6099999999999"/>
    <n v="478.02"/>
    <n v="0.28699050809603571"/>
    <x v="2"/>
    <x v="1"/>
    <x v="2"/>
    <x v="228"/>
    <x v="0"/>
    <s v="Weekday"/>
  </r>
  <r>
    <s v="INV102289"/>
    <x v="174"/>
    <s v="CUST0284"/>
    <s v="Usha Gounder"/>
    <x v="2"/>
    <s v="PRD031"/>
    <x v="90"/>
    <x v="1"/>
    <x v="49"/>
    <s v="FreshMart Mysuru Main Road"/>
    <x v="0"/>
    <n v="4458567"/>
    <n v="2.6499321418742836E-4"/>
    <s v="EMP0270"/>
    <s v="Priya Venkataraman"/>
    <s v="Operations"/>
    <n v="3"/>
    <n v="342.46"/>
    <n v="0"/>
    <n v="0"/>
    <n v="1181.49"/>
    <n v="815.34"/>
    <n v="366.15"/>
    <n v="0.30990528908412257"/>
    <x v="2"/>
    <x v="1"/>
    <x v="2"/>
    <x v="700"/>
    <x v="2"/>
    <s v="Weekend"/>
  </r>
  <r>
    <s v="INV102295"/>
    <x v="99"/>
    <s v="CUST0665"/>
    <s v="Kishore Subramaniam"/>
    <x v="1"/>
    <s v="PRD055"/>
    <x v="103"/>
    <x v="5"/>
    <x v="20"/>
    <s v="FreshMart Erode Colony"/>
    <x v="0"/>
    <n v="568216"/>
    <n v="4.3057569656609456E-4"/>
    <s v="EMP0118"/>
    <s v="Banu Nathan"/>
    <s v="Inventory"/>
    <n v="2"/>
    <n v="125.15"/>
    <n v="15"/>
    <n v="37.549999999999997"/>
    <n v="244.66"/>
    <n v="191.4"/>
    <n v="53.26"/>
    <n v="0.21768985530940896"/>
    <x v="2"/>
    <x v="1"/>
    <x v="1"/>
    <x v="447"/>
    <x v="0"/>
    <s v="Weekend"/>
  </r>
  <r>
    <s v="INV102296"/>
    <x v="249"/>
    <s v="CUST0263"/>
    <s v="Deepa Kumar"/>
    <x v="0"/>
    <s v="PRD024"/>
    <x v="39"/>
    <x v="0"/>
    <x v="162"/>
    <s v="FreshMart Lucknow Arcade"/>
    <x v="2"/>
    <n v="2314617"/>
    <n v="8.2242980156112212E-4"/>
    <s v="EMP0291"/>
    <s v="Sathish Nathan"/>
    <s v="HR"/>
    <n v="6"/>
    <n v="352.52"/>
    <n v="10"/>
    <n v="211.51"/>
    <n v="1903.61"/>
    <n v="1476.72"/>
    <n v="426.89"/>
    <n v="0.22425286692127064"/>
    <x v="2"/>
    <x v="1"/>
    <x v="2"/>
    <x v="752"/>
    <x v="3"/>
    <s v="Weekday"/>
  </r>
  <r>
    <s v="INV102303"/>
    <x v="109"/>
    <s v="CUST0605"/>
    <s v="Arun Iyer"/>
    <x v="0"/>
    <s v="PRD108"/>
    <x v="12"/>
    <x v="3"/>
    <x v="101"/>
    <s v="FreshMart Kochi Main Road"/>
    <x v="0"/>
    <n v="1018249"/>
    <n v="3.1678891901686127E-3"/>
    <s v="EMP0224"/>
    <s v="Sathish Sekar"/>
    <s v="Operations"/>
    <n v="8"/>
    <n v="350.62"/>
    <n v="0"/>
    <n v="0"/>
    <n v="3225.7"/>
    <n v="2079.44"/>
    <n v="1146.26"/>
    <n v="0.35535232662677868"/>
    <x v="2"/>
    <x v="1"/>
    <x v="2"/>
    <x v="696"/>
    <x v="0"/>
    <s v="Weekend"/>
  </r>
  <r>
    <s v="INV102308"/>
    <x v="186"/>
    <s v="CUST0412"/>
    <s v="Kalpana Gounder"/>
    <x v="0"/>
    <s v="PRD024"/>
    <x v="39"/>
    <x v="0"/>
    <x v="91"/>
    <s v="FreshMart Mysuru Towers"/>
    <x v="0"/>
    <n v="988505"/>
    <n v="2.2292856384135639E-3"/>
    <s v="EMP0115"/>
    <s v="Vasanth Menon"/>
    <s v="Store Manager"/>
    <n v="6"/>
    <n v="336.18"/>
    <n v="5"/>
    <n v="100.85"/>
    <n v="2203.66"/>
    <n v="1476.72"/>
    <n v="726.94"/>
    <n v="0.32987847490084682"/>
    <x v="2"/>
    <x v="1"/>
    <x v="1"/>
    <x v="46"/>
    <x v="1"/>
    <s v="Weekend"/>
  </r>
  <r>
    <s v="INV102312"/>
    <x v="55"/>
    <s v="CUST0346"/>
    <s v="Thenmozhi Devi"/>
    <x v="0"/>
    <s v="PRD137"/>
    <x v="120"/>
    <x v="7"/>
    <x v="70"/>
    <s v="FreshMart Hyderabad Main Road"/>
    <x v="0"/>
    <n v="970105"/>
    <n v="3.0534220522520756E-3"/>
    <s v="EMP0308"/>
    <s v="Thenmozhi Selvam"/>
    <s v="Cashier"/>
    <n v="6"/>
    <n v="493.69"/>
    <n v="0"/>
    <n v="0"/>
    <n v="2962.14"/>
    <n v="2111.2199999999998"/>
    <n v="850.92"/>
    <n v="0.28726528793372358"/>
    <x v="2"/>
    <x v="0"/>
    <x v="1"/>
    <x v="541"/>
    <x v="1"/>
    <s v="Weekday"/>
  </r>
  <r>
    <s v="INV102313"/>
    <x v="280"/>
    <s v="CUST0364"/>
    <s v="Suresh Sekar"/>
    <x v="2"/>
    <s v="PRD103"/>
    <x v="33"/>
    <x v="4"/>
    <x v="95"/>
    <s v="FreshMart Erode Heights"/>
    <x v="0"/>
    <n v="486040"/>
    <n v="2.3414739527610894E-3"/>
    <s v="EMP0014"/>
    <s v="Devi Rao"/>
    <s v="Billing"/>
    <n v="4"/>
    <n v="355.64"/>
    <n v="20"/>
    <n v="284.51"/>
    <n v="1138.05"/>
    <n v="1213.6400000000001"/>
    <n v="-75.59"/>
    <n v="-6.6420631782434875E-2"/>
    <x v="2"/>
    <x v="0"/>
    <x v="1"/>
    <x v="450"/>
    <x v="0"/>
    <s v="Weekday"/>
  </r>
  <r>
    <s v="INV102314"/>
    <x v="135"/>
    <s v="CUST0613"/>
    <s v="Meena Menon"/>
    <x v="0"/>
    <s v="PRD110"/>
    <x v="47"/>
    <x v="3"/>
    <x v="95"/>
    <s v="FreshMart Erode Heights"/>
    <x v="0"/>
    <n v="486040"/>
    <n v="3.5347708007571394E-3"/>
    <s v="EMP0014"/>
    <s v="Devi Rao"/>
    <s v="Billing"/>
    <n v="6"/>
    <n v="311.24"/>
    <n v="20"/>
    <n v="373.49"/>
    <n v="1718.04"/>
    <n v="1522.2"/>
    <n v="195.84"/>
    <n v="0.11399036110917092"/>
    <x v="2"/>
    <x v="1"/>
    <x v="1"/>
    <x v="226"/>
    <x v="2"/>
    <s v="Weekend"/>
  </r>
  <r>
    <s v="INV102317"/>
    <x v="268"/>
    <s v="CUST0541"/>
    <s v="Divya Reddy"/>
    <x v="0"/>
    <s v="PRD003"/>
    <x v="57"/>
    <x v="9"/>
    <x v="171"/>
    <s v="FreshMart Ahmedabad Square"/>
    <x v="1"/>
    <n v="4200752"/>
    <n v="4.9911539648139183E-4"/>
    <s v="EMP0080"/>
    <s v="Charulatha Balan"/>
    <s v="Sales"/>
    <n v="3"/>
    <n v="675.25"/>
    <n v="10"/>
    <n v="202.57"/>
    <n v="2096.66"/>
    <n v="1030.95"/>
    <n v="1065.71"/>
    <n v="0.50828937452901291"/>
    <x v="2"/>
    <x v="1"/>
    <x v="2"/>
    <x v="695"/>
    <x v="0"/>
    <s v="Weekend"/>
  </r>
  <r>
    <s v="INV102320"/>
    <x v="300"/>
    <s v="CUST0673"/>
    <s v="Hari Sharma"/>
    <x v="1"/>
    <s v="PRD094"/>
    <x v="109"/>
    <x v="4"/>
    <x v="1"/>
    <s v="FreshMart Mumbai Central"/>
    <x v="1"/>
    <n v="933757"/>
    <n v="5.8855783678194655E-4"/>
    <s v="EMP0008"/>
    <s v="Karthik Balan"/>
    <s v="Store Manager"/>
    <n v="2"/>
    <n v="298.68"/>
    <n v="20"/>
    <n v="119.47"/>
    <n v="549.57000000000005"/>
    <n v="501.38"/>
    <n v="48.19"/>
    <n v="8.7686736903397192E-2"/>
    <x v="2"/>
    <x v="1"/>
    <x v="0"/>
    <x v="397"/>
    <x v="1"/>
    <s v="Weekend"/>
  </r>
  <r>
    <s v="INV102322"/>
    <x v="174"/>
    <s v="CUST0093"/>
    <s v="Prakash Menon"/>
    <x v="1"/>
    <s v="PRD031"/>
    <x v="90"/>
    <x v="1"/>
    <x v="99"/>
    <s v="FreshMart Salem Extension"/>
    <x v="0"/>
    <n v="476658"/>
    <n v="3.3049272224529953E-3"/>
    <s v="EMP0012"/>
    <s v="Suresh Nathan"/>
    <s v="Cashier"/>
    <n v="5"/>
    <n v="342.46"/>
    <n v="20"/>
    <n v="342.46"/>
    <n v="1575.32"/>
    <n v="1358.9"/>
    <n v="216.42"/>
    <n v="0.13738161135515323"/>
    <x v="2"/>
    <x v="1"/>
    <x v="2"/>
    <x v="159"/>
    <x v="1"/>
    <s v="Weekend"/>
  </r>
  <r>
    <s v="INV102338"/>
    <x v="127"/>
    <s v="CUST0144"/>
    <s v="Lalitha Chandran"/>
    <x v="0"/>
    <s v="PRD029"/>
    <x v="11"/>
    <x v="1"/>
    <x v="80"/>
    <s v="FreshMart Pune Junction"/>
    <x v="1"/>
    <n v="542771"/>
    <n v="2.4853206969421729E-3"/>
    <s v="EMP0319"/>
    <s v="Harini Kumar"/>
    <s v="Cashier"/>
    <n v="5"/>
    <n v="337.24"/>
    <n v="20"/>
    <n v="337.24"/>
    <n v="1348.96"/>
    <n v="1306.0999999999999"/>
    <n v="42.86"/>
    <n v="3.1772624836911401E-2"/>
    <x v="2"/>
    <x v="1"/>
    <x v="0"/>
    <x v="116"/>
    <x v="0"/>
    <s v="Weekday"/>
  </r>
  <r>
    <s v="INV102339"/>
    <x v="87"/>
    <s v="CUST0179"/>
    <s v="Chitra Mudaliar"/>
    <x v="0"/>
    <s v="PRD119"/>
    <x v="8"/>
    <x v="6"/>
    <x v="106"/>
    <s v="FreshMart Bengaluru Nagar"/>
    <x v="0"/>
    <n v="517547"/>
    <n v="2.7984704770774439E-3"/>
    <s v="EMP0072"/>
    <s v="Madhavan Venkataraman"/>
    <s v="Sales"/>
    <n v="6"/>
    <n v="241.39"/>
    <n v="0"/>
    <n v="0"/>
    <n v="1448.34"/>
    <n v="1279.3800000000001"/>
    <n v="168.96"/>
    <n v="0.11665769087368989"/>
    <x v="2"/>
    <x v="1"/>
    <x v="2"/>
    <x v="110"/>
    <x v="1"/>
    <s v="Weekday"/>
  </r>
  <r>
    <s v="INV102367"/>
    <x v="202"/>
    <s v="CUST0008"/>
    <s v="Eswari Raj"/>
    <x v="1"/>
    <s v="PRD124"/>
    <x v="22"/>
    <x v="6"/>
    <x v="63"/>
    <s v="FreshMart Ahmedabad Complex"/>
    <x v="0"/>
    <n v="1058381"/>
    <n v="3.1788174579853567E-4"/>
    <s v="EMP0024"/>
    <s v="Bhavani Kumar"/>
    <s v="Cashier"/>
    <n v="3"/>
    <n v="121.9"/>
    <n v="20"/>
    <n v="73.14"/>
    <n v="336.44"/>
    <n v="326.76"/>
    <n v="9.68"/>
    <n v="2.8771846391630006E-2"/>
    <x v="2"/>
    <x v="0"/>
    <x v="1"/>
    <x v="34"/>
    <x v="2"/>
    <s v="Weekend"/>
  </r>
  <r>
    <s v="INV102370"/>
    <x v="194"/>
    <s v="CUST0302"/>
    <s v="Rajesh Reddy"/>
    <x v="2"/>
    <s v="PRD122"/>
    <x v="46"/>
    <x v="6"/>
    <x v="142"/>
    <s v="FreshMart Tiruppur Circle"/>
    <x v="0"/>
    <n v="924804"/>
    <n v="2.2945402485283366E-4"/>
    <s v="EMP0133"/>
    <s v="Deepak Naicker"/>
    <s v="Sales"/>
    <n v="2"/>
    <n v="102.51"/>
    <n v="10"/>
    <n v="20.5"/>
    <n v="212.2"/>
    <n v="177.44"/>
    <n v="34.76"/>
    <n v="0.16380772855796419"/>
    <x v="2"/>
    <x v="1"/>
    <x v="2"/>
    <x v="731"/>
    <x v="1"/>
    <s v="Weekend"/>
  </r>
  <r>
    <s v="INV102372"/>
    <x v="110"/>
    <s v="CUST0642"/>
    <s v="Harini Devi"/>
    <x v="2"/>
    <s v="PRD063"/>
    <x v="71"/>
    <x v="11"/>
    <x v="41"/>
    <s v="FreshMart Mysuru Crossing"/>
    <x v="0"/>
    <n v="2319174"/>
    <n v="3.1834610081002976E-5"/>
    <s v="EMP0253"/>
    <s v="Vasanthi Naicker"/>
    <s v="HR"/>
    <n v="1"/>
    <n v="73.83"/>
    <n v="0"/>
    <n v="0"/>
    <n v="73.83"/>
    <n v="54.32"/>
    <n v="19.510000000000002"/>
    <n v="0.26425572260598673"/>
    <x v="2"/>
    <x v="1"/>
    <x v="1"/>
    <x v="407"/>
    <x v="2"/>
    <s v="Weekday"/>
  </r>
  <r>
    <s v="INV102376"/>
    <x v="135"/>
    <s v="CUST0205"/>
    <s v="Lalitha Nathan"/>
    <x v="0"/>
    <s v="PRD011"/>
    <x v="86"/>
    <x v="9"/>
    <x v="104"/>
    <s v="FreshMart Salem Complex"/>
    <x v="0"/>
    <n v="4677332"/>
    <n v="3.021444703946609E-4"/>
    <s v="EMP0247"/>
    <s v="Sudha Balan"/>
    <s v="Sales"/>
    <n v="8"/>
    <n v="180.72"/>
    <n v="15"/>
    <n v="216.86"/>
    <n v="1413.23"/>
    <n v="817.84"/>
    <n v="595.39"/>
    <n v="0.42129731183176128"/>
    <x v="2"/>
    <x v="1"/>
    <x v="1"/>
    <x v="280"/>
    <x v="2"/>
    <s v="Weekend"/>
  </r>
  <r>
    <s v="INV102383"/>
    <x v="96"/>
    <s v="CUST0322"/>
    <s v="Mala Murugan"/>
    <x v="2"/>
    <s v="PRD025"/>
    <x v="1"/>
    <x v="1"/>
    <x v="164"/>
    <s v="FreshMart Mumbai Complex"/>
    <x v="1"/>
    <n v="797202"/>
    <n v="1.2988928778402463E-3"/>
    <s v="EMP0180"/>
    <s v="Venkat Balan"/>
    <s v="Billing"/>
    <n v="3"/>
    <n v="383.51"/>
    <n v="10"/>
    <n v="115.05"/>
    <n v="1035.48"/>
    <n v="857.7"/>
    <n v="177.78"/>
    <n v="0.17168849229342914"/>
    <x v="2"/>
    <x v="1"/>
    <x v="1"/>
    <x v="341"/>
    <x v="2"/>
    <s v="Weekday"/>
  </r>
  <r>
    <s v="INV102391"/>
    <x v="75"/>
    <s v="CUST0276"/>
    <s v="Padma Balan"/>
    <x v="2"/>
    <s v="PRD124"/>
    <x v="22"/>
    <x v="6"/>
    <x v="104"/>
    <s v="FreshMart Salem Complex"/>
    <x v="0"/>
    <n v="4677332"/>
    <n v="2.6061866038160219E-5"/>
    <s v="EMP0342"/>
    <s v="Umesh Varma"/>
    <s v="Inventory"/>
    <n v="1"/>
    <n v="121.9"/>
    <n v="0"/>
    <n v="0"/>
    <n v="121.9"/>
    <n v="108.92"/>
    <n v="12.98"/>
    <n v="0.10648072190319935"/>
    <x v="2"/>
    <x v="1"/>
    <x v="0"/>
    <x v="111"/>
    <x v="0"/>
    <s v="Weekday"/>
  </r>
  <r>
    <s v="INV102392"/>
    <x v="262"/>
    <s v="CUST0346"/>
    <s v="Thenmozhi Devi"/>
    <x v="0"/>
    <s v="PRD014"/>
    <x v="67"/>
    <x v="0"/>
    <x v="164"/>
    <s v="FreshMart Mumbai Complex"/>
    <x v="1"/>
    <n v="797202"/>
    <n v="2.0385297578280033E-3"/>
    <s v="EMP0180"/>
    <s v="Venkat Balan"/>
    <s v="Billing"/>
    <n v="3"/>
    <n v="471.05"/>
    <n v="0"/>
    <n v="0"/>
    <n v="1625.12"/>
    <n v="1054.8900000000001"/>
    <n v="570.23"/>
    <n v="0.3508848577335828"/>
    <x v="2"/>
    <x v="1"/>
    <x v="2"/>
    <x v="579"/>
    <x v="1"/>
    <s v="Weekend"/>
  </r>
  <r>
    <s v="INV102400"/>
    <x v="314"/>
    <s v="CUST0667"/>
    <s v="Charulatha Achari"/>
    <x v="1"/>
    <s v="PRD133"/>
    <x v="14"/>
    <x v="7"/>
    <x v="94"/>
    <s v="FreshMart Surat Colony"/>
    <x v="1"/>
    <n v="2397693"/>
    <n v="3.088802444683285E-5"/>
    <s v="EMP0116"/>
    <s v="Balamurugan Kumar"/>
    <s v="Inventory"/>
    <n v="1"/>
    <n v="80.5"/>
    <n v="20"/>
    <n v="16.100000000000001"/>
    <n v="74.06"/>
    <n v="62.25"/>
    <n v="11.81"/>
    <n v="0.15946529840669726"/>
    <x v="2"/>
    <x v="1"/>
    <x v="1"/>
    <x v="510"/>
    <x v="2"/>
    <s v="Weekend"/>
  </r>
  <r>
    <s v="INV102402"/>
    <x v="104"/>
    <s v="CUST0137"/>
    <s v="Raghav Selvam"/>
    <x v="0"/>
    <s v="PRD134"/>
    <x v="129"/>
    <x v="7"/>
    <x v="68"/>
    <s v="FreshMart Kochi Bypass"/>
    <x v="0"/>
    <n v="4616552"/>
    <n v="5.6439091339163946E-4"/>
    <s v="EMP0211"/>
    <s v="Tamil Mudaliar"/>
    <s v="Cashier"/>
    <n v="8"/>
    <n v="361.88"/>
    <n v="10"/>
    <n v="289.5"/>
    <n v="2605.54"/>
    <n v="2102.4"/>
    <n v="503.14"/>
    <n v="0.19310392471426269"/>
    <x v="2"/>
    <x v="1"/>
    <x v="1"/>
    <x v="582"/>
    <x v="0"/>
    <s v="Weekday"/>
  </r>
  <r>
    <s v="INV102406"/>
    <x v="178"/>
    <s v="CUST0512"/>
    <s v="Elango Rao"/>
    <x v="1"/>
    <s v="PRD073"/>
    <x v="61"/>
    <x v="2"/>
    <x v="82"/>
    <s v="FreshMart Tiruppur Market"/>
    <x v="0"/>
    <n v="5001334"/>
    <n v="3.6116963994006399E-4"/>
    <s v="EMP0288"/>
    <s v="Chitra Selvam"/>
    <s v="Sales"/>
    <n v="5"/>
    <n v="392.68"/>
    <n v="20"/>
    <n v="392.68"/>
    <n v="1806.33"/>
    <n v="1595.25"/>
    <n v="211.08"/>
    <n v="0.11685572403713608"/>
    <x v="2"/>
    <x v="1"/>
    <x v="1"/>
    <x v="351"/>
    <x v="1"/>
    <s v="Weekend"/>
  </r>
  <r>
    <s v="INV102411"/>
    <x v="113"/>
    <s v="CUST0041"/>
    <s v="Geetha Iyer"/>
    <x v="1"/>
    <s v="PRD052"/>
    <x v="98"/>
    <x v="5"/>
    <x v="118"/>
    <s v="FreshMart Tiruppur Bypass"/>
    <x v="0"/>
    <n v="591044"/>
    <n v="1.2786865275681676E-3"/>
    <s v="EMP0184"/>
    <s v="Deepa Subramaniam"/>
    <s v="Sales"/>
    <n v="2"/>
    <n v="328.59"/>
    <n v="0"/>
    <n v="0"/>
    <n v="755.76"/>
    <n v="510.98"/>
    <n v="244.78"/>
    <n v="0.32388588970043403"/>
    <x v="2"/>
    <x v="1"/>
    <x v="0"/>
    <x v="294"/>
    <x v="3"/>
    <s v="Weekend"/>
  </r>
  <r>
    <s v="INV102413"/>
    <x v="62"/>
    <s v="CUST0482"/>
    <s v="Prakash Naicker"/>
    <x v="0"/>
    <s v="PRD120"/>
    <x v="64"/>
    <x v="6"/>
    <x v="82"/>
    <s v="FreshMart Tiruppur Market"/>
    <x v="0"/>
    <n v="5001334"/>
    <n v="1.7993399361050471E-4"/>
    <s v="EMP0288"/>
    <s v="Chitra Selvam"/>
    <s v="Sales"/>
    <n v="8"/>
    <n v="122.27"/>
    <n v="20"/>
    <n v="195.63"/>
    <n v="899.91"/>
    <n v="743.68"/>
    <n v="156.22999999999999"/>
    <n v="0.17360624951384027"/>
    <x v="2"/>
    <x v="1"/>
    <x v="2"/>
    <x v="276"/>
    <x v="1"/>
    <s v="Weekend"/>
  </r>
  <r>
    <s v="INV102420"/>
    <x v="185"/>
    <s v="CUST0324"/>
    <s v="Tamil Velan"/>
    <x v="0"/>
    <s v="PRD097"/>
    <x v="7"/>
    <x v="4"/>
    <x v="18"/>
    <s v="FreshMart Mysuru Junction"/>
    <x v="0"/>
    <n v="2561982"/>
    <n v="4.7501504694412374E-4"/>
    <s v="EMP0265"/>
    <s v="Padma Subramaniam"/>
    <s v="Operations"/>
    <n v="3"/>
    <n v="405.66"/>
    <n v="0"/>
    <n v="0"/>
    <n v="1216.98"/>
    <n v="931.14"/>
    <n v="285.83999999999997"/>
    <n v="0.23487649755953258"/>
    <x v="2"/>
    <x v="1"/>
    <x v="1"/>
    <x v="154"/>
    <x v="0"/>
    <s v="Weekday"/>
  </r>
  <r>
    <s v="INV102430"/>
    <x v="186"/>
    <s v="CUST0599"/>
    <s v="Kalpana Subramaniam"/>
    <x v="0"/>
    <s v="PRD137"/>
    <x v="120"/>
    <x v="7"/>
    <x v="85"/>
    <s v="FreshMart Mysuru Market"/>
    <x v="0"/>
    <n v="577743"/>
    <n v="2.5584905399113449E-3"/>
    <s v="EMP0216"/>
    <s v="Deepak Nathan"/>
    <s v="HR"/>
    <n v="3"/>
    <n v="451"/>
    <n v="5"/>
    <n v="67.650000000000006"/>
    <n v="1478.15"/>
    <n v="1055.6099999999999"/>
    <n v="422.54"/>
    <n v="0.28585732165206507"/>
    <x v="2"/>
    <x v="1"/>
    <x v="1"/>
    <x v="702"/>
    <x v="2"/>
    <s v="Weekend"/>
  </r>
  <r>
    <s v="INV102431"/>
    <x v="88"/>
    <s v="CUST0077"/>
    <s v="Dhanya Krishnan"/>
    <x v="2"/>
    <s v="PRD012"/>
    <x v="61"/>
    <x v="9"/>
    <x v="156"/>
    <s v="FreshMart Surat Extension"/>
    <x v="1"/>
    <n v="543481"/>
    <n v="1.693325065641669E-3"/>
    <s v="EMP0251"/>
    <s v="Ishwarya Pillai"/>
    <s v="Cashier"/>
    <n v="2"/>
    <n v="541.35"/>
    <n v="15"/>
    <n v="162.41"/>
    <n v="920.29"/>
    <n v="672.8"/>
    <n v="247.49"/>
    <n v="0.26892609938171663"/>
    <x v="2"/>
    <x v="1"/>
    <x v="1"/>
    <x v="33"/>
    <x v="0"/>
    <s v="Weekday"/>
  </r>
  <r>
    <s v="INV102437"/>
    <x v="63"/>
    <s v="CUST0678"/>
    <s v="Poornima Krishnan"/>
    <x v="2"/>
    <s v="PRD005"/>
    <x v="44"/>
    <x v="9"/>
    <x v="45"/>
    <s v="FreshMart Surat Heights"/>
    <x v="1"/>
    <n v="2120932"/>
    <n v="1.5688386049151978E-4"/>
    <s v="EMP0223"/>
    <s v="Kalpana Varma"/>
    <s v="HR"/>
    <n v="1"/>
    <n v="332.74"/>
    <n v="0"/>
    <n v="0"/>
    <n v="332.74"/>
    <n v="205.27"/>
    <n v="127.47"/>
    <n v="0.38309190358838729"/>
    <x v="2"/>
    <x v="1"/>
    <x v="1"/>
    <x v="317"/>
    <x v="0"/>
    <s v="Weekday"/>
  </r>
  <r>
    <s v="INV102438"/>
    <x v="143"/>
    <s v="CUST0264"/>
    <s v="Kavya Sharma"/>
    <x v="0"/>
    <s v="PRD031"/>
    <x v="90"/>
    <x v="1"/>
    <x v="24"/>
    <s v="FreshMart Bengaluru Market"/>
    <x v="0"/>
    <n v="4760462"/>
    <n v="1.9228385816334634E-4"/>
    <s v="EMP0268"/>
    <s v="Dhanya Sharma"/>
    <s v="Store Manager"/>
    <n v="3"/>
    <n v="381.4"/>
    <n v="20"/>
    <n v="228.84"/>
    <n v="915.36"/>
    <n v="815.34"/>
    <n v="100.02"/>
    <n v="0.10926848453067645"/>
    <x v="2"/>
    <x v="1"/>
    <x v="1"/>
    <x v="88"/>
    <x v="0"/>
    <s v="Weekday"/>
  </r>
  <r>
    <s v="INV102440"/>
    <x v="83"/>
    <s v="CUST0668"/>
    <s v="Arun Achari"/>
    <x v="2"/>
    <s v="PRD052"/>
    <x v="98"/>
    <x v="5"/>
    <x v="148"/>
    <s v="FreshMart Mysuru Heights"/>
    <x v="0"/>
    <n v="2434234"/>
    <n v="2.6389821192210772E-4"/>
    <s v="EMP0302"/>
    <s v="Anitha Subramaniam"/>
    <s v="Sales"/>
    <n v="2"/>
    <n v="328.59"/>
    <n v="15"/>
    <n v="98.58"/>
    <n v="642.39"/>
    <n v="510.98"/>
    <n v="131.41"/>
    <n v="0.20456420554491819"/>
    <x v="2"/>
    <x v="1"/>
    <x v="0"/>
    <x v="624"/>
    <x v="2"/>
    <s v="Weekend"/>
  </r>
  <r>
    <s v="INV102449"/>
    <x v="3"/>
    <s v="CUST0330"/>
    <s v="Anand Balan"/>
    <x v="1"/>
    <s v="PRD028"/>
    <x v="48"/>
    <x v="1"/>
    <x v="5"/>
    <s v="FreshMart Salem Crossing"/>
    <x v="0"/>
    <n v="518088"/>
    <n v="2.1515842868393017E-3"/>
    <s v="EMP0189"/>
    <s v="Harini Pillai"/>
    <s v="Billing"/>
    <n v="3"/>
    <n v="380.12"/>
    <n v="15"/>
    <n v="171.05"/>
    <n v="1114.71"/>
    <n v="929.94"/>
    <n v="184.77"/>
    <n v="0.16575611594046882"/>
    <x v="2"/>
    <x v="1"/>
    <x v="1"/>
    <x v="147"/>
    <x v="2"/>
    <s v="Weekend"/>
  </r>
  <r>
    <s v="INV102457"/>
    <x v="232"/>
    <s v="CUST0490"/>
    <s v="Hema Gounder"/>
    <x v="0"/>
    <s v="PRD126"/>
    <x v="79"/>
    <x v="6"/>
    <x v="41"/>
    <s v="FreshMart Mysuru Crossing"/>
    <x v="0"/>
    <n v="2319174"/>
    <n v="1.3835356898619939E-3"/>
    <s v="EMP0253"/>
    <s v="Vasanthi Naicker"/>
    <s v="HR"/>
    <n v="8"/>
    <n v="387.52"/>
    <n v="10"/>
    <n v="310.02"/>
    <n v="3208.66"/>
    <n v="2595.84"/>
    <n v="612.82000000000005"/>
    <n v="0.19098938497690626"/>
    <x v="2"/>
    <x v="1"/>
    <x v="1"/>
    <x v="386"/>
    <x v="3"/>
    <s v="Weekend"/>
  </r>
  <r>
    <s v="INV102458"/>
    <x v="14"/>
    <s v="CUST0441"/>
    <s v="Hari Kumar"/>
    <x v="1"/>
    <s v="PRD014"/>
    <x v="67"/>
    <x v="0"/>
    <x v="90"/>
    <s v="FreshMart Mysuru Complex"/>
    <x v="0"/>
    <n v="433000"/>
    <n v="1.1543879907621247E-3"/>
    <s v="EMP0222"/>
    <s v="Poornima Rao"/>
    <s v="Inventory"/>
    <n v="1"/>
    <n v="434.65"/>
    <n v="0"/>
    <n v="0"/>
    <n v="499.85"/>
    <n v="351.63"/>
    <n v="148.22"/>
    <n v="0.29652895868760626"/>
    <x v="2"/>
    <x v="1"/>
    <x v="1"/>
    <x v="88"/>
    <x v="0"/>
    <s v="Weekend"/>
  </r>
  <r>
    <s v="INV102461"/>
    <x v="146"/>
    <s v="CUST0692"/>
    <s v="Ovi Mudaliar"/>
    <x v="1"/>
    <s v="PRD021"/>
    <x v="15"/>
    <x v="0"/>
    <x v="69"/>
    <s v="FreshMart Coimbatore Plaza"/>
    <x v="0"/>
    <n v="982441"/>
    <n v="4.5254625977539617E-5"/>
    <s v="EMP0103"/>
    <s v="Padma Mudaliar"/>
    <s v="Sales"/>
    <n v="1"/>
    <n v="38.659999999999997"/>
    <n v="0"/>
    <n v="0"/>
    <n v="44.46"/>
    <n v="32.4"/>
    <n v="12.06"/>
    <n v="0.27125506072874495"/>
    <x v="2"/>
    <x v="1"/>
    <x v="1"/>
    <x v="725"/>
    <x v="2"/>
    <s v="Weekend"/>
  </r>
  <r>
    <s v="INV102463"/>
    <x v="20"/>
    <s v="CUST0210"/>
    <s v="Anand Pandian"/>
    <x v="1"/>
    <s v="PRD144"/>
    <x v="108"/>
    <x v="10"/>
    <x v="50"/>
    <s v="FreshMart Tiruppur Extension"/>
    <x v="0"/>
    <n v="2203116"/>
    <n v="2.0889503775561524E-4"/>
    <s v="EMP0324"/>
    <s v="Devi Raj"/>
    <s v="Inventory"/>
    <n v="2"/>
    <n v="242.22"/>
    <n v="5"/>
    <n v="24.22"/>
    <n v="460.22"/>
    <n v="372.08"/>
    <n v="88.14"/>
    <n v="0.19151710051714396"/>
    <x v="2"/>
    <x v="1"/>
    <x v="2"/>
    <x v="243"/>
    <x v="0"/>
    <s v="Weekday"/>
  </r>
  <r>
    <s v="INV102467"/>
    <x v="122"/>
    <s v="CUST0052"/>
    <s v="Janani Selvam"/>
    <x v="0"/>
    <s v="PRD027"/>
    <x v="17"/>
    <x v="1"/>
    <x v="55"/>
    <s v="FreshMart Ahmedabad Gardens"/>
    <x v="1"/>
    <n v="1952402"/>
    <n v="4.3318947634759646E-4"/>
    <s v="EMP0177"/>
    <s v="Raghav Iyer"/>
    <s v="Store Manager"/>
    <n v="6"/>
    <n v="140.96"/>
    <n v="0"/>
    <n v="0"/>
    <n v="845.76"/>
    <n v="641.94000000000005"/>
    <n v="203.82"/>
    <n v="0.24099035187287174"/>
    <x v="2"/>
    <x v="1"/>
    <x v="1"/>
    <x v="375"/>
    <x v="2"/>
    <s v="Weekday"/>
  </r>
  <r>
    <s v="INV102471"/>
    <x v="247"/>
    <s v="CUST0188"/>
    <s v="Gopal Raj"/>
    <x v="0"/>
    <s v="PRD053"/>
    <x v="50"/>
    <x v="5"/>
    <x v="92"/>
    <s v="FreshMart Erode Central"/>
    <x v="0"/>
    <n v="983222"/>
    <n v="1.3474474737139729E-3"/>
    <s v="EMP0314"/>
    <s v="Naveen Naidu"/>
    <s v="Cashier"/>
    <n v="5"/>
    <n v="294.41000000000003"/>
    <n v="10"/>
    <n v="147.21"/>
    <n v="1324.84"/>
    <n v="973.2"/>
    <n v="351.64"/>
    <n v="0.26542073005042122"/>
    <x v="2"/>
    <x v="1"/>
    <x v="1"/>
    <x v="715"/>
    <x v="1"/>
    <s v="Weekday"/>
  </r>
  <r>
    <s v="INV102476"/>
    <x v="174"/>
    <s v="CUST0227"/>
    <s v="Missing Customer Name"/>
    <x v="1"/>
    <s v="PRD014"/>
    <x v="67"/>
    <x v="0"/>
    <x v="149"/>
    <s v="FreshMart Chennai Main Road"/>
    <x v="0"/>
    <n v="579392"/>
    <n v="2.7606698055893074E-3"/>
    <s v="EMP0281"/>
    <s v="Malathi Iyer"/>
    <s v="Sales"/>
    <n v="4"/>
    <n v="434.65"/>
    <n v="20"/>
    <n v="347.72"/>
    <n v="1599.51"/>
    <n v="1406.52"/>
    <n v="192.99"/>
    <n v="0.12065570080837257"/>
    <x v="2"/>
    <x v="1"/>
    <x v="2"/>
    <x v="120"/>
    <x v="2"/>
    <s v="Weekend"/>
  </r>
  <r>
    <s v="INV102480"/>
    <x v="0"/>
    <s v="CUST0093"/>
    <s v="Prakash Menon"/>
    <x v="1"/>
    <s v="PRD029"/>
    <x v="11"/>
    <x v="1"/>
    <x v="58"/>
    <s v="FreshMart Chennai Complex"/>
    <x v="0"/>
    <n v="2023274"/>
    <n v="6.0518249134818122E-4"/>
    <s v="EMP0153"/>
    <s v="Eswari Raj"/>
    <s v="Sales"/>
    <n v="4"/>
    <n v="332.73"/>
    <n v="20"/>
    <n v="266.18"/>
    <n v="1224.45"/>
    <n v="1044.8800000000001"/>
    <n v="179.57"/>
    <n v="0.14665359957531951"/>
    <x v="2"/>
    <x v="1"/>
    <x v="1"/>
    <x v="384"/>
    <x v="1"/>
    <s v="Weekend"/>
  </r>
  <r>
    <s v="INV102491"/>
    <x v="171"/>
    <s v="CUST0616"/>
    <s v="Chitra Balan"/>
    <x v="2"/>
    <s v="PRD006"/>
    <x v="30"/>
    <x v="9"/>
    <x v="87"/>
    <s v="FreshMart Ahmedabad Hub"/>
    <x v="1"/>
    <n v="817396"/>
    <n v="8.2170698168329667E-4"/>
    <s v="EMP0294"/>
    <s v="Meena Prabhu"/>
    <s v="Store Manager"/>
    <n v="2"/>
    <n v="343.56"/>
    <n v="15"/>
    <n v="103.07"/>
    <n v="671.66"/>
    <n v="432.64"/>
    <n v="239.02"/>
    <n v="0.35586457433820684"/>
    <x v="2"/>
    <x v="1"/>
    <x v="1"/>
    <x v="73"/>
    <x v="1"/>
    <s v="Weekend"/>
  </r>
  <r>
    <s v="INV102492"/>
    <x v="35"/>
    <s v="CUST0363"/>
    <s v="Elango Devi"/>
    <x v="2"/>
    <s v="PRD048"/>
    <x v="104"/>
    <x v="5"/>
    <x v="5"/>
    <s v="FreshMart Salem Crossing"/>
    <x v="0"/>
    <n v="518088"/>
    <n v="4.5619663068822286E-4"/>
    <s v="EMP0210"/>
    <s v="Karthik Venkataraman"/>
    <s v="Sales"/>
    <n v="2"/>
    <n v="147.72"/>
    <n v="20"/>
    <n v="59.09"/>
    <n v="236.35"/>
    <n v="218.42"/>
    <n v="17.93"/>
    <n v="7.586206896551724E-2"/>
    <x v="2"/>
    <x v="1"/>
    <x v="0"/>
    <x v="297"/>
    <x v="2"/>
    <s v="Weekday"/>
  </r>
  <r>
    <s v="INV102493"/>
    <x v="262"/>
    <s v="CUST0616"/>
    <s v="Chitra Balan"/>
    <x v="2"/>
    <s v="PRD002"/>
    <x v="95"/>
    <x v="9"/>
    <x v="26"/>
    <s v="FreshMart Chennai Gardens"/>
    <x v="0"/>
    <n v="1922335"/>
    <n v="4.7433459828801952E-4"/>
    <s v="EMP0122"/>
    <s v="Rajesh Chettiar"/>
    <s v="Cashier"/>
    <n v="2"/>
    <n v="440.5"/>
    <n v="10"/>
    <n v="88.1"/>
    <n v="911.83"/>
    <n v="508.1"/>
    <n v="403.73"/>
    <n v="0.44276893719223981"/>
    <x v="2"/>
    <x v="1"/>
    <x v="2"/>
    <x v="422"/>
    <x v="2"/>
    <s v="Weekend"/>
  </r>
  <r>
    <s v="INV102495"/>
    <x v="16"/>
    <s v="CUST0293"/>
    <s v="Suresh Chandran"/>
    <x v="0"/>
    <s v="PRD059"/>
    <x v="133"/>
    <x v="11"/>
    <x v="22"/>
    <s v="FreshMart Erode Square"/>
    <x v="2"/>
    <n v="2220333"/>
    <n v="1.7738825662637092E-3"/>
    <s v="EMP0314"/>
    <s v="Naveen Naidu"/>
    <s v="Cashier"/>
    <n v="7"/>
    <n v="575.61"/>
    <n v="15"/>
    <n v="604.39"/>
    <n v="3938.61"/>
    <n v="2543.0300000000002"/>
    <n v="1395.58"/>
    <n v="0.35433312767702307"/>
    <x v="2"/>
    <x v="0"/>
    <x v="1"/>
    <x v="721"/>
    <x v="2"/>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FA6CE-3606-4BAA-AAB6-E586913ED33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0:G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2"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A027F-81B2-4FE8-A9ED-18F2ADB8043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6:G17"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EB7E6-08D8-40B0-B3E7-E1079AE43B1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E25"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430B3F-AC93-4387-A08E-12DFC13258E0}"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20:C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Time"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14169-761B-4789-B8A8-AD2E3218782B}"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0:E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21"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05B8F3-48FB-4CF4-9CF3-439A82D9054F}" name="PivotTable3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5:G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9"/>
        <item x="1"/>
        <item x="10"/>
        <item x="0"/>
        <item x="12"/>
        <item x="8"/>
        <item x="2"/>
        <item x="7"/>
        <item x="6"/>
        <item x="11"/>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
    </i>
    <i>
      <x/>
    </i>
    <i>
      <x v="3"/>
    </i>
    <i>
      <x v="11"/>
    </i>
    <i>
      <x v="5"/>
    </i>
    <i>
      <x v="12"/>
    </i>
    <i>
      <x v="9"/>
    </i>
    <i>
      <x v="10"/>
    </i>
    <i>
      <x v="7"/>
    </i>
    <i>
      <x v="6"/>
    </i>
  </rowItems>
  <colFields count="1">
    <field x="-2"/>
  </colFields>
  <colItems count="3">
    <i>
      <x/>
    </i>
    <i i="1">
      <x v="1"/>
    </i>
    <i i="2">
      <x v="2"/>
    </i>
  </colItems>
  <dataFields count="3">
    <dataField name="Sales" fld="20" baseField="0" baseItem="0"/>
    <dataField name="Profits" fld="22" baseField="0" baseItem="0"/>
    <dataField name="Margins %" fld="23" subtotal="average" baseField="7" baseItem="0" numFmtId="10"/>
  </dataFields>
  <formats count="46">
    <format dxfId="130">
      <pivotArea dataOnly="0" labelOnly="1" outline="0" fieldPosition="0">
        <references count="1">
          <reference field="4294967294" count="1">
            <x v="2"/>
          </reference>
        </references>
      </pivotArea>
    </format>
    <format dxfId="129">
      <pivotArea outline="0" collapsedLevelsAreSubtotals="1" fieldPosition="0">
        <references count="1">
          <reference field="4294967294" count="1" selected="0">
            <x v="2"/>
          </reference>
        </references>
      </pivotArea>
    </format>
    <format dxfId="128">
      <pivotArea dataOnly="0" labelOnly="1" outline="0" fieldPosition="0">
        <references count="1">
          <reference field="4294967294" count="1">
            <x v="0"/>
          </reference>
        </references>
      </pivotArea>
    </format>
    <format dxfId="127">
      <pivotArea dataOnly="0" labelOnly="1" outline="0" fieldPosition="0">
        <references count="1">
          <reference field="4294967294" count="1">
            <x v="2"/>
          </reference>
        </references>
      </pivotArea>
    </format>
    <format dxfId="126">
      <pivotArea field="7" type="button" dataOnly="0" labelOnly="1" outline="0" axis="axisRow" fieldPosition="0"/>
    </format>
    <format dxfId="125">
      <pivotArea dataOnly="0" labelOnly="1" outline="0" fieldPosition="0">
        <references count="1">
          <reference field="4294967294" count="3">
            <x v="0"/>
            <x v="1"/>
            <x v="2"/>
          </reference>
        </references>
      </pivotArea>
    </format>
    <format dxfId="124">
      <pivotArea collapsedLevelsAreSubtotals="1" fieldPosition="0">
        <references count="1">
          <reference field="7" count="1">
            <x v="1"/>
          </reference>
        </references>
      </pivotArea>
    </format>
    <format dxfId="123">
      <pivotArea dataOnly="0" labelOnly="1" fieldPosition="0">
        <references count="1">
          <reference field="7" count="1">
            <x v="1"/>
          </reference>
        </references>
      </pivotArea>
    </format>
    <format dxfId="122">
      <pivotArea collapsedLevelsAreSubtotals="1" fieldPosition="0">
        <references count="1">
          <reference field="7" count="1">
            <x v="0"/>
          </reference>
        </references>
      </pivotArea>
    </format>
    <format dxfId="121">
      <pivotArea dataOnly="0" labelOnly="1" fieldPosition="0">
        <references count="1">
          <reference field="7" count="1">
            <x v="0"/>
          </reference>
        </references>
      </pivotArea>
    </format>
    <format dxfId="120">
      <pivotArea collapsedLevelsAreSubtotals="1" fieldPosition="0">
        <references count="1">
          <reference field="7" count="1">
            <x v="3"/>
          </reference>
        </references>
      </pivotArea>
    </format>
    <format dxfId="119">
      <pivotArea dataOnly="0" labelOnly="1" fieldPosition="0">
        <references count="1">
          <reference field="7" count="1">
            <x v="3"/>
          </reference>
        </references>
      </pivotArea>
    </format>
    <format dxfId="118">
      <pivotArea collapsedLevelsAreSubtotals="1" fieldPosition="0">
        <references count="1">
          <reference field="7" count="1">
            <x v="11"/>
          </reference>
        </references>
      </pivotArea>
    </format>
    <format dxfId="117">
      <pivotArea dataOnly="0" labelOnly="1" fieldPosition="0">
        <references count="1">
          <reference field="7" count="1">
            <x v="11"/>
          </reference>
        </references>
      </pivotArea>
    </format>
    <format dxfId="116">
      <pivotArea collapsedLevelsAreSubtotals="1" fieldPosition="0">
        <references count="1">
          <reference field="7" count="1">
            <x v="5"/>
          </reference>
        </references>
      </pivotArea>
    </format>
    <format dxfId="115">
      <pivotArea dataOnly="0" labelOnly="1" fieldPosition="0">
        <references count="1">
          <reference field="7" count="1">
            <x v="5"/>
          </reference>
        </references>
      </pivotArea>
    </format>
    <format dxfId="114">
      <pivotArea collapsedLevelsAreSubtotals="1" fieldPosition="0">
        <references count="1">
          <reference field="7" count="1">
            <x v="12"/>
          </reference>
        </references>
      </pivotArea>
    </format>
    <format dxfId="113">
      <pivotArea dataOnly="0" labelOnly="1" fieldPosition="0">
        <references count="1">
          <reference field="7" count="1">
            <x v="12"/>
          </reference>
        </references>
      </pivotArea>
    </format>
    <format dxfId="112">
      <pivotArea collapsedLevelsAreSubtotals="1" fieldPosition="0">
        <references count="1">
          <reference field="7" count="1">
            <x v="9"/>
          </reference>
        </references>
      </pivotArea>
    </format>
    <format dxfId="111">
      <pivotArea dataOnly="0" labelOnly="1" fieldPosition="0">
        <references count="1">
          <reference field="7" count="1">
            <x v="9"/>
          </reference>
        </references>
      </pivotArea>
    </format>
    <format dxfId="110">
      <pivotArea collapsedLevelsAreSubtotals="1" fieldPosition="0">
        <references count="1">
          <reference field="7" count="1">
            <x v="10"/>
          </reference>
        </references>
      </pivotArea>
    </format>
    <format dxfId="109">
      <pivotArea dataOnly="0" labelOnly="1" fieldPosition="0">
        <references count="1">
          <reference field="7" count="1">
            <x v="10"/>
          </reference>
        </references>
      </pivotArea>
    </format>
    <format dxfId="108">
      <pivotArea collapsedLevelsAreSubtotals="1" fieldPosition="0">
        <references count="1">
          <reference field="7" count="1">
            <x v="7"/>
          </reference>
        </references>
      </pivotArea>
    </format>
    <format dxfId="107">
      <pivotArea dataOnly="0" labelOnly="1" fieldPosition="0">
        <references count="1">
          <reference field="7" count="1">
            <x v="7"/>
          </reference>
        </references>
      </pivotArea>
    </format>
    <format dxfId="106">
      <pivotArea collapsedLevelsAreSubtotals="1" fieldPosition="0">
        <references count="1">
          <reference field="7" count="1">
            <x v="6"/>
          </reference>
        </references>
      </pivotArea>
    </format>
    <format dxfId="105">
      <pivotArea dataOnly="0" labelOnly="1" fieldPosition="0">
        <references count="1">
          <reference field="7" count="1">
            <x v="6"/>
          </reference>
        </references>
      </pivotArea>
    </format>
    <format dxfId="104">
      <pivotArea type="all" dataOnly="0" outline="0" fieldPosition="0"/>
    </format>
    <format dxfId="103">
      <pivotArea outline="0" collapsedLevelsAreSubtotals="1" fieldPosition="0"/>
    </format>
    <format dxfId="102">
      <pivotArea field="7" type="button" dataOnly="0" labelOnly="1" outline="0" axis="axisRow" fieldPosition="0"/>
    </format>
    <format dxfId="101">
      <pivotArea dataOnly="0" labelOnly="1" fieldPosition="0">
        <references count="1">
          <reference field="7" count="10">
            <x v="0"/>
            <x v="1"/>
            <x v="3"/>
            <x v="5"/>
            <x v="6"/>
            <x v="7"/>
            <x v="9"/>
            <x v="10"/>
            <x v="11"/>
            <x v="12"/>
          </reference>
        </references>
      </pivotArea>
    </format>
    <format dxfId="100">
      <pivotArea dataOnly="0" labelOnly="1" outline="0" fieldPosition="0">
        <references count="1">
          <reference field="4294967294" count="3">
            <x v="0"/>
            <x v="1"/>
            <x v="2"/>
          </reference>
        </references>
      </pivotArea>
    </format>
    <format dxfId="99">
      <pivotArea type="all" dataOnly="0" outline="0" fieldPosition="0"/>
    </format>
    <format dxfId="98">
      <pivotArea outline="0" collapsedLevelsAreSubtotals="1" fieldPosition="0"/>
    </format>
    <format dxfId="97">
      <pivotArea field="7" type="button" dataOnly="0" labelOnly="1" outline="0" axis="axisRow" fieldPosition="0"/>
    </format>
    <format dxfId="96">
      <pivotArea dataOnly="0" labelOnly="1" fieldPosition="0">
        <references count="1">
          <reference field="7" count="10">
            <x v="0"/>
            <x v="1"/>
            <x v="3"/>
            <x v="5"/>
            <x v="6"/>
            <x v="7"/>
            <x v="9"/>
            <x v="10"/>
            <x v="11"/>
            <x v="12"/>
          </reference>
        </references>
      </pivotArea>
    </format>
    <format dxfId="95">
      <pivotArea dataOnly="0" labelOnly="1" outline="0" fieldPosition="0">
        <references count="1">
          <reference field="4294967294" count="3">
            <x v="0"/>
            <x v="1"/>
            <x v="2"/>
          </reference>
        </references>
      </pivotArea>
    </format>
    <format dxfId="94">
      <pivotArea type="all" dataOnly="0" outline="0" fieldPosition="0"/>
    </format>
    <format dxfId="93">
      <pivotArea outline="0" collapsedLevelsAreSubtotals="1" fieldPosition="0"/>
    </format>
    <format dxfId="92">
      <pivotArea field="7" type="button" dataOnly="0" labelOnly="1" outline="0" axis="axisRow" fieldPosition="0"/>
    </format>
    <format dxfId="91">
      <pivotArea dataOnly="0" labelOnly="1" fieldPosition="0">
        <references count="1">
          <reference field="7" count="10">
            <x v="0"/>
            <x v="1"/>
            <x v="3"/>
            <x v="5"/>
            <x v="6"/>
            <x v="7"/>
            <x v="9"/>
            <x v="10"/>
            <x v="11"/>
            <x v="12"/>
          </reference>
        </references>
      </pivotArea>
    </format>
    <format dxfId="90">
      <pivotArea dataOnly="0" labelOnly="1" outline="0" fieldPosition="0">
        <references count="1">
          <reference field="4294967294" count="3">
            <x v="0"/>
            <x v="1"/>
            <x v="2"/>
          </reference>
        </references>
      </pivotArea>
    </format>
    <format dxfId="89">
      <pivotArea type="all" dataOnly="0" outline="0" fieldPosition="0"/>
    </format>
    <format dxfId="88">
      <pivotArea outline="0" collapsedLevelsAreSubtotals="1" fieldPosition="0"/>
    </format>
    <format dxfId="87">
      <pivotArea field="7" type="button" dataOnly="0" labelOnly="1" outline="0" axis="axisRow" fieldPosition="0"/>
    </format>
    <format dxfId="86">
      <pivotArea dataOnly="0" labelOnly="1" fieldPosition="0">
        <references count="1">
          <reference field="7" count="10">
            <x v="0"/>
            <x v="1"/>
            <x v="3"/>
            <x v="5"/>
            <x v="6"/>
            <x v="7"/>
            <x v="9"/>
            <x v="10"/>
            <x v="11"/>
            <x v="12"/>
          </reference>
        </references>
      </pivotArea>
    </format>
    <format dxfId="85">
      <pivotArea dataOnly="0" labelOnly="1" outline="0" fieldPosition="0">
        <references count="1">
          <reference field="4294967294" count="3">
            <x v="0"/>
            <x v="1"/>
            <x v="2"/>
          </reference>
        </references>
      </pivotArea>
    </format>
  </formats>
  <conditionalFormats count="5">
    <conditionalFormat priority="14">
      <pivotAreas count="1">
        <pivotArea type="data" outline="0" collapsedLevelsAreSubtotals="1" fieldPosition="0">
          <references count="1">
            <reference field="4294967294" count="1" selected="0">
              <x v="0"/>
            </reference>
          </references>
        </pivotArea>
      </pivotAreas>
    </conditionalFormat>
    <conditionalFormat priority="18">
      <pivotAreas count="1">
        <pivotArea type="data" outline="0" collapsedLevelsAreSubtotals="1" fieldPosition="0">
          <references count="1">
            <reference field="4294967294" count="1" selected="0">
              <x v="1"/>
            </reference>
          </references>
        </pivotArea>
      </pivotAreas>
    </conditionalFormat>
    <conditionalFormat priority="17">
      <pivotAreas count="1">
        <pivotArea type="data" outline="0" collapsedLevelsAreSubtotals="1" fieldPosition="0">
          <references count="1">
            <reference field="4294967294" count="1" selected="0">
              <x v="2"/>
            </reference>
          </references>
        </pivotArea>
      </pivotAreas>
    </conditionalFormat>
    <conditionalFormat priority="10">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343D7-41A1-401D-93B9-5D12C3174C74}" name="PivotTable3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5:K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axis="axisRow" showAll="0" measureFilter="1" sortType="descending">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0">
    <i>
      <x v="65"/>
    </i>
    <i>
      <x v="36"/>
    </i>
    <i>
      <x v="109"/>
    </i>
    <i>
      <x v="82"/>
    </i>
    <i>
      <x v="112"/>
    </i>
    <i>
      <x v="111"/>
    </i>
    <i>
      <x v="115"/>
    </i>
    <i>
      <x v="134"/>
    </i>
    <i>
      <x v="139"/>
    </i>
    <i>
      <x v="95"/>
    </i>
  </rowItems>
  <colFields count="1">
    <field x="-2"/>
  </colFields>
  <colItems count="2">
    <i>
      <x/>
    </i>
    <i i="1">
      <x v="1"/>
    </i>
  </colItems>
  <dataFields count="2">
    <dataField name="Sales" fld="20" baseField="0" baseItem="0"/>
    <dataField name="Sum of Profit" fld="22" baseField="0" baseItem="0"/>
  </dataFields>
  <formats count="38">
    <format dxfId="168">
      <pivotArea dataOnly="0" labelOnly="1" outline="0" fieldPosition="0">
        <references count="1">
          <reference field="4294967294" count="1">
            <x v="0"/>
          </reference>
        </references>
      </pivotArea>
    </format>
    <format dxfId="167">
      <pivotArea field="6" type="button" dataOnly="0" labelOnly="1" outline="0" axis="axisRow" fieldPosition="0"/>
    </format>
    <format dxfId="166">
      <pivotArea dataOnly="0" labelOnly="1" outline="0" fieldPosition="0">
        <references count="1">
          <reference field="4294967294" count="2">
            <x v="0"/>
            <x v="1"/>
          </reference>
        </references>
      </pivotArea>
    </format>
    <format dxfId="165">
      <pivotArea collapsedLevelsAreSubtotals="1" fieldPosition="0">
        <references count="1">
          <reference field="6" count="1">
            <x v="65"/>
          </reference>
        </references>
      </pivotArea>
    </format>
    <format dxfId="164">
      <pivotArea dataOnly="0" labelOnly="1" fieldPosition="0">
        <references count="1">
          <reference field="6" count="1">
            <x v="65"/>
          </reference>
        </references>
      </pivotArea>
    </format>
    <format dxfId="163">
      <pivotArea collapsedLevelsAreSubtotals="1" fieldPosition="0">
        <references count="1">
          <reference field="6" count="1">
            <x v="36"/>
          </reference>
        </references>
      </pivotArea>
    </format>
    <format dxfId="162">
      <pivotArea dataOnly="0" labelOnly="1" fieldPosition="0">
        <references count="1">
          <reference field="6" count="1">
            <x v="36"/>
          </reference>
        </references>
      </pivotArea>
    </format>
    <format dxfId="161">
      <pivotArea collapsedLevelsAreSubtotals="1" fieldPosition="0">
        <references count="1">
          <reference field="6" count="1">
            <x v="109"/>
          </reference>
        </references>
      </pivotArea>
    </format>
    <format dxfId="160">
      <pivotArea dataOnly="0" labelOnly="1" fieldPosition="0">
        <references count="1">
          <reference field="6" count="1">
            <x v="109"/>
          </reference>
        </references>
      </pivotArea>
    </format>
    <format dxfId="159">
      <pivotArea collapsedLevelsAreSubtotals="1" fieldPosition="0">
        <references count="1">
          <reference field="6" count="1">
            <x v="82"/>
          </reference>
        </references>
      </pivotArea>
    </format>
    <format dxfId="158">
      <pivotArea dataOnly="0" labelOnly="1" fieldPosition="0">
        <references count="1">
          <reference field="6" count="1">
            <x v="82"/>
          </reference>
        </references>
      </pivotArea>
    </format>
    <format dxfId="157">
      <pivotArea collapsedLevelsAreSubtotals="1" fieldPosition="0">
        <references count="1">
          <reference field="6" count="1">
            <x v="112"/>
          </reference>
        </references>
      </pivotArea>
    </format>
    <format dxfId="156">
      <pivotArea dataOnly="0" labelOnly="1" fieldPosition="0">
        <references count="1">
          <reference field="6" count="1">
            <x v="112"/>
          </reference>
        </references>
      </pivotArea>
    </format>
    <format dxfId="155">
      <pivotArea collapsedLevelsAreSubtotals="1" fieldPosition="0">
        <references count="1">
          <reference field="6" count="1">
            <x v="111"/>
          </reference>
        </references>
      </pivotArea>
    </format>
    <format dxfId="154">
      <pivotArea dataOnly="0" labelOnly="1" fieldPosition="0">
        <references count="1">
          <reference field="6" count="1">
            <x v="111"/>
          </reference>
        </references>
      </pivotArea>
    </format>
    <format dxfId="153">
      <pivotArea collapsedLevelsAreSubtotals="1" fieldPosition="0">
        <references count="1">
          <reference field="6" count="1">
            <x v="115"/>
          </reference>
        </references>
      </pivotArea>
    </format>
    <format dxfId="152">
      <pivotArea dataOnly="0" labelOnly="1" fieldPosition="0">
        <references count="1">
          <reference field="6" count="1">
            <x v="115"/>
          </reference>
        </references>
      </pivotArea>
    </format>
    <format dxfId="151">
      <pivotArea collapsedLevelsAreSubtotals="1" fieldPosition="0">
        <references count="1">
          <reference field="6" count="1">
            <x v="134"/>
          </reference>
        </references>
      </pivotArea>
    </format>
    <format dxfId="150">
      <pivotArea dataOnly="0" labelOnly="1" fieldPosition="0">
        <references count="1">
          <reference field="6" count="1">
            <x v="134"/>
          </reference>
        </references>
      </pivotArea>
    </format>
    <format dxfId="149">
      <pivotArea collapsedLevelsAreSubtotals="1" fieldPosition="0">
        <references count="1">
          <reference field="6" count="1">
            <x v="139"/>
          </reference>
        </references>
      </pivotArea>
    </format>
    <format dxfId="148">
      <pivotArea dataOnly="0" labelOnly="1" fieldPosition="0">
        <references count="1">
          <reference field="6" count="1">
            <x v="139"/>
          </reference>
        </references>
      </pivotArea>
    </format>
    <format dxfId="147">
      <pivotArea collapsedLevelsAreSubtotals="1" fieldPosition="0">
        <references count="1">
          <reference field="6" count="1">
            <x v="95"/>
          </reference>
        </references>
      </pivotArea>
    </format>
    <format dxfId="146">
      <pivotArea dataOnly="0" labelOnly="1" fieldPosition="0">
        <references count="1">
          <reference field="6" count="1">
            <x v="95"/>
          </reference>
        </references>
      </pivotArea>
    </format>
    <format dxfId="145">
      <pivotArea type="all" dataOnly="0" outline="0" fieldPosition="0"/>
    </format>
    <format dxfId="144">
      <pivotArea outline="0" collapsedLevelsAreSubtotals="1" fieldPosition="0"/>
    </format>
    <format dxfId="143">
      <pivotArea field="6" type="button" dataOnly="0" labelOnly="1" outline="0" axis="axisRow" fieldPosition="0"/>
    </format>
    <format dxfId="142">
      <pivotArea dataOnly="0" labelOnly="1" fieldPosition="0">
        <references count="1">
          <reference field="6" count="10">
            <x v="36"/>
            <x v="65"/>
            <x v="82"/>
            <x v="95"/>
            <x v="109"/>
            <x v="111"/>
            <x v="112"/>
            <x v="115"/>
            <x v="134"/>
            <x v="139"/>
          </reference>
        </references>
      </pivotArea>
    </format>
    <format dxfId="141">
      <pivotArea dataOnly="0" labelOnly="1" outline="0" fieldPosition="0">
        <references count="1">
          <reference field="4294967294" count="2">
            <x v="0"/>
            <x v="1"/>
          </reference>
        </references>
      </pivotArea>
    </format>
    <format dxfId="140">
      <pivotArea type="all" dataOnly="0" outline="0" fieldPosition="0"/>
    </format>
    <format dxfId="139">
      <pivotArea outline="0" collapsedLevelsAreSubtotals="1" fieldPosition="0"/>
    </format>
    <format dxfId="138">
      <pivotArea field="6" type="button" dataOnly="0" labelOnly="1" outline="0" axis="axisRow" fieldPosition="0"/>
    </format>
    <format dxfId="137">
      <pivotArea dataOnly="0" labelOnly="1" fieldPosition="0">
        <references count="1">
          <reference field="6" count="10">
            <x v="36"/>
            <x v="65"/>
            <x v="82"/>
            <x v="95"/>
            <x v="109"/>
            <x v="111"/>
            <x v="112"/>
            <x v="115"/>
            <x v="134"/>
            <x v="139"/>
          </reference>
        </references>
      </pivotArea>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field="6" type="button" dataOnly="0" labelOnly="1" outline="0" axis="axisRow" fieldPosition="0"/>
    </format>
    <format dxfId="132">
      <pivotArea dataOnly="0" labelOnly="1" fieldPosition="0">
        <references count="1">
          <reference field="6" count="10">
            <x v="36"/>
            <x v="65"/>
            <x v="82"/>
            <x v="95"/>
            <x v="109"/>
            <x v="111"/>
            <x v="112"/>
            <x v="115"/>
            <x v="134"/>
            <x v="139"/>
          </reference>
        </references>
      </pivotArea>
    </format>
    <format dxfId="131">
      <pivotArea dataOnly="0" labelOnly="1" outline="0" fieldPosition="0">
        <references count="1">
          <reference field="4294967294" count="2">
            <x v="0"/>
            <x v="1"/>
          </reference>
        </references>
      </pivotArea>
    </format>
  </formats>
  <conditionalFormats count="5">
    <conditionalFormat priority="15">
      <pivotAreas count="1">
        <pivotArea type="data" outline="0" collapsedLevelsAreSubtotals="1" fieldPosition="0">
          <references count="1">
            <reference field="4294967294" count="1" selected="0">
              <x v="0"/>
            </reference>
          </references>
        </pivotArea>
      </pivotAreas>
    </conditionalFormat>
    <conditionalFormat priority="16">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D22C7-5111-4F08-93A3-7C7BB14F4CF4}" name="PivotTable3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5:O25"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items count="5">
        <item x="3"/>
        <item x="2"/>
        <item x="0"/>
        <item x="1"/>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Targets" fld="11" subtotal="average" baseField="8" baseItem="0"/>
    <dataField name="Sales" fld="20" baseField="0" baseItem="0"/>
  </dataFields>
  <formats count="37">
    <format dxfId="205">
      <pivotArea field="8" type="button" dataOnly="0" labelOnly="1" outline="0" axis="axisRow" fieldPosition="0"/>
    </format>
    <format dxfId="204">
      <pivotArea dataOnly="0" labelOnly="1" outline="0" fieldPosition="0">
        <references count="1">
          <reference field="4294967294" count="2">
            <x v="0"/>
            <x v="1"/>
          </reference>
        </references>
      </pivotArea>
    </format>
    <format dxfId="203">
      <pivotArea collapsedLevelsAreSubtotals="1" fieldPosition="0">
        <references count="1">
          <reference field="8" count="1">
            <x v="85"/>
          </reference>
        </references>
      </pivotArea>
    </format>
    <format dxfId="202">
      <pivotArea dataOnly="0" labelOnly="1" fieldPosition="0">
        <references count="1">
          <reference field="8" count="1">
            <x v="85"/>
          </reference>
        </references>
      </pivotArea>
    </format>
    <format dxfId="201">
      <pivotArea collapsedLevelsAreSubtotals="1" fieldPosition="0">
        <references count="1">
          <reference field="8" count="1">
            <x v="59"/>
          </reference>
        </references>
      </pivotArea>
    </format>
    <format dxfId="200">
      <pivotArea dataOnly="0" labelOnly="1" fieldPosition="0">
        <references count="1">
          <reference field="8" count="1">
            <x v="59"/>
          </reference>
        </references>
      </pivotArea>
    </format>
    <format dxfId="199">
      <pivotArea collapsedLevelsAreSubtotals="1" fieldPosition="0">
        <references count="1">
          <reference field="8" count="1">
            <x v="33"/>
          </reference>
        </references>
      </pivotArea>
    </format>
    <format dxfId="198">
      <pivotArea dataOnly="0" labelOnly="1" fieldPosition="0">
        <references count="1">
          <reference field="8" count="1">
            <x v="33"/>
          </reference>
        </references>
      </pivotArea>
    </format>
    <format dxfId="197">
      <pivotArea collapsedLevelsAreSubtotals="1" fieldPosition="0">
        <references count="1">
          <reference field="8" count="1">
            <x v="18"/>
          </reference>
        </references>
      </pivotArea>
    </format>
    <format dxfId="196">
      <pivotArea dataOnly="0" labelOnly="1" fieldPosition="0">
        <references count="1">
          <reference field="8" count="1">
            <x v="18"/>
          </reference>
        </references>
      </pivotArea>
    </format>
    <format dxfId="195">
      <pivotArea collapsedLevelsAreSubtotals="1" fieldPosition="0">
        <references count="1">
          <reference field="8" count="1">
            <x v="96"/>
          </reference>
        </references>
      </pivotArea>
    </format>
    <format dxfId="194">
      <pivotArea dataOnly="0" labelOnly="1" fieldPosition="0">
        <references count="1">
          <reference field="8" count="1">
            <x v="96"/>
          </reference>
        </references>
      </pivotArea>
    </format>
    <format dxfId="193">
      <pivotArea collapsedLevelsAreSubtotals="1" fieldPosition="0">
        <references count="1">
          <reference field="8" count="1">
            <x v="91"/>
          </reference>
        </references>
      </pivotArea>
    </format>
    <format dxfId="192">
      <pivotArea dataOnly="0" labelOnly="1" fieldPosition="0">
        <references count="1">
          <reference field="8" count="1">
            <x v="91"/>
          </reference>
        </references>
      </pivotArea>
    </format>
    <format dxfId="191">
      <pivotArea collapsedLevelsAreSubtotals="1" fieldPosition="0">
        <references count="1">
          <reference field="8" count="1">
            <x v="56"/>
          </reference>
        </references>
      </pivotArea>
    </format>
    <format dxfId="190">
      <pivotArea dataOnly="0" labelOnly="1" fieldPosition="0">
        <references count="1">
          <reference field="8" count="1">
            <x v="56"/>
          </reference>
        </references>
      </pivotArea>
    </format>
    <format dxfId="189">
      <pivotArea collapsedLevelsAreSubtotals="1" fieldPosition="0">
        <references count="1">
          <reference field="8" count="1">
            <x v="36"/>
          </reference>
        </references>
      </pivotArea>
    </format>
    <format dxfId="188">
      <pivotArea dataOnly="0" labelOnly="1" fieldPosition="0">
        <references count="1">
          <reference field="8" count="1">
            <x v="36"/>
          </reference>
        </references>
      </pivotArea>
    </format>
    <format dxfId="187">
      <pivotArea collapsedLevelsAreSubtotals="1" fieldPosition="0">
        <references count="1">
          <reference field="8" count="1">
            <x v="23"/>
          </reference>
        </references>
      </pivotArea>
    </format>
    <format dxfId="186">
      <pivotArea dataOnly="0" labelOnly="1" fieldPosition="0">
        <references count="1">
          <reference field="8" count="1">
            <x v="23"/>
          </reference>
        </references>
      </pivotArea>
    </format>
    <format dxfId="185">
      <pivotArea collapsedLevelsAreSubtotals="1" fieldPosition="0">
        <references count="1">
          <reference field="8" count="1">
            <x v="79"/>
          </reference>
        </references>
      </pivotArea>
    </format>
    <format dxfId="184">
      <pivotArea dataOnly="0" labelOnly="1" fieldPosition="0">
        <references count="1">
          <reference field="8" count="1">
            <x v="79"/>
          </reference>
        </references>
      </pivotArea>
    </format>
    <format dxfId="183">
      <pivotArea type="all" dataOnly="0" outline="0" fieldPosition="0"/>
    </format>
    <format dxfId="182">
      <pivotArea outline="0" collapsedLevelsAreSubtotals="1" fieldPosition="0"/>
    </format>
    <format dxfId="181">
      <pivotArea field="8" type="button" dataOnly="0" labelOnly="1" outline="0" axis="axisRow" fieldPosition="0"/>
    </format>
    <format dxfId="180">
      <pivotArea dataOnly="0" labelOnly="1" fieldPosition="0">
        <references count="1">
          <reference field="8" count="10">
            <x v="18"/>
            <x v="23"/>
            <x v="33"/>
            <x v="36"/>
            <x v="56"/>
            <x v="59"/>
            <x v="79"/>
            <x v="85"/>
            <x v="91"/>
            <x v="96"/>
          </reference>
        </references>
      </pivotArea>
    </format>
    <format dxfId="179">
      <pivotArea dataOnly="0" labelOnly="1" outline="0" fieldPosition="0">
        <references count="1">
          <reference field="4294967294" count="2">
            <x v="0"/>
            <x v="1"/>
          </reference>
        </references>
      </pivotArea>
    </format>
    <format dxfId="178">
      <pivotArea type="all" dataOnly="0" outline="0" fieldPosition="0"/>
    </format>
    <format dxfId="177">
      <pivotArea outline="0" collapsedLevelsAreSubtotals="1" fieldPosition="0"/>
    </format>
    <format dxfId="176">
      <pivotArea field="8" type="button" dataOnly="0" labelOnly="1" outline="0" axis="axisRow" fieldPosition="0"/>
    </format>
    <format dxfId="175">
      <pivotArea dataOnly="0" labelOnly="1" fieldPosition="0">
        <references count="1">
          <reference field="8" count="10">
            <x v="18"/>
            <x v="23"/>
            <x v="33"/>
            <x v="36"/>
            <x v="56"/>
            <x v="59"/>
            <x v="79"/>
            <x v="85"/>
            <x v="91"/>
            <x v="96"/>
          </reference>
        </references>
      </pivotArea>
    </format>
    <format dxfId="174">
      <pivotArea dataOnly="0" labelOnly="1" outline="0" fieldPosition="0">
        <references count="1">
          <reference field="4294967294" count="2">
            <x v="0"/>
            <x v="1"/>
          </reference>
        </references>
      </pivotArea>
    </format>
    <format dxfId="173">
      <pivotArea type="all" dataOnly="0" outline="0" fieldPosition="0"/>
    </format>
    <format dxfId="172">
      <pivotArea outline="0" collapsedLevelsAreSubtotals="1" fieldPosition="0"/>
    </format>
    <format dxfId="171">
      <pivotArea field="8" type="button" dataOnly="0" labelOnly="1" outline="0" axis="axisRow" fieldPosition="0"/>
    </format>
    <format dxfId="170">
      <pivotArea dataOnly="0" labelOnly="1" fieldPosition="0">
        <references count="1">
          <reference field="8" count="10">
            <x v="18"/>
            <x v="23"/>
            <x v="33"/>
            <x v="36"/>
            <x v="56"/>
            <x v="59"/>
            <x v="79"/>
            <x v="85"/>
            <x v="91"/>
            <x v="96"/>
          </reference>
        </references>
      </pivotArea>
    </format>
    <format dxfId="169">
      <pivotArea dataOnly="0" labelOnly="1" outline="0" fieldPosition="0">
        <references count="1">
          <reference field="4294967294" count="2">
            <x v="0"/>
            <x v="1"/>
          </reference>
        </references>
      </pivotArea>
    </format>
  </formats>
  <conditionalFormats count="4">
    <conditionalFormat priority="12">
      <pivotAreas count="1">
        <pivotArea type="data" outline="0" collapsedLevelsAreSubtotals="1" fieldPosition="0">
          <references count="1">
            <reference field="4294967294" count="1" selected="0">
              <x v="0"/>
            </reference>
          </references>
        </pivotArea>
      </pivotAreas>
    </conditionalFormat>
    <conditionalFormat priority="11">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6AD154-4EDA-4879-AEA4-D0E6DA84A578}"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1" firstHeaderRow="1"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dataField="1"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6">
    <i>
      <x/>
    </i>
    <i>
      <x v="1"/>
    </i>
    <i>
      <x v="2"/>
    </i>
    <i>
      <x v="3"/>
    </i>
    <i>
      <x v="4"/>
    </i>
    <i t="grand">
      <x/>
    </i>
  </rowItems>
  <colItems count="1">
    <i/>
  </colItems>
  <dataFields count="1">
    <dataField name="Average of Margin %" fld="23" subtotal="average"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FC6DC-5FDF-4A5C-BD51-AD45DF429EA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4:J29"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20" baseField="0" baseItem="0"/>
  </dataFields>
  <chartFormats count="10">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0" count="1" selected="0">
            <x v="0"/>
          </reference>
        </references>
      </pivotArea>
    </chartFormat>
    <chartFormat chart="9" format="27">
      <pivotArea type="data" outline="0" fieldPosition="0">
        <references count="2">
          <reference field="4294967294" count="1" selected="0">
            <x v="0"/>
          </reference>
          <reference field="10" count="1" selected="0">
            <x v="1"/>
          </reference>
        </references>
      </pivotArea>
    </chartFormat>
    <chartFormat chart="9" format="28">
      <pivotArea type="data" outline="0" fieldPosition="0">
        <references count="2">
          <reference field="4294967294" count="1" selected="0">
            <x v="0"/>
          </reference>
          <reference field="10" count="1" selected="0">
            <x v="2"/>
          </reference>
        </references>
      </pivotArea>
    </chartFormat>
    <chartFormat chart="9" format="29">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0"/>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962B33-7158-47CA-B942-88E764158F9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M1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1"/>
    <field x="30"/>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20" baseField="0" baseItem="0"/>
    <dataField name="Sum of Profi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FF12B8-A371-434C-81C2-9F578A9B435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6:B11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axis="axisRow"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8"/>
  </rowFields>
  <rowItems count="5">
    <i>
      <x/>
    </i>
    <i>
      <x v="1"/>
    </i>
    <i>
      <x v="2"/>
    </i>
    <i>
      <x v="3"/>
    </i>
    <i t="grand">
      <x/>
    </i>
  </rowItems>
  <colItems count="1">
    <i/>
  </colItems>
  <dataFields count="1">
    <dataField name="Sum of Sales_Amount"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 chart="0" format="3">
      <pivotArea type="data" outline="0" fieldPosition="0">
        <references count="2">
          <reference field="4294967294" count="1" selected="0">
            <x v="0"/>
          </reference>
          <reference field="28" count="1" selected="0">
            <x v="2"/>
          </reference>
        </references>
      </pivotArea>
    </chartFormat>
    <chartFormat chart="0" format="4">
      <pivotArea type="data" outline="0" fieldPosition="0">
        <references count="2">
          <reference field="4294967294" count="1" selected="0">
            <x v="0"/>
          </reference>
          <reference field="28"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8" count="1" selected="0">
            <x v="0"/>
          </reference>
        </references>
      </pivotArea>
    </chartFormat>
    <chartFormat chart="8" format="22">
      <pivotArea type="data" outline="0" fieldPosition="0">
        <references count="2">
          <reference field="4294967294" count="1" selected="0">
            <x v="0"/>
          </reference>
          <reference field="28" count="1" selected="0">
            <x v="1"/>
          </reference>
        </references>
      </pivotArea>
    </chartFormat>
    <chartFormat chart="8" format="23">
      <pivotArea type="data" outline="0" fieldPosition="0">
        <references count="2">
          <reference field="4294967294" count="1" selected="0">
            <x v="0"/>
          </reference>
          <reference field="28" count="1" selected="0">
            <x v="2"/>
          </reference>
        </references>
      </pivotArea>
    </chartFormat>
    <chartFormat chart="8" format="24">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1814D5-6AF1-44D6-BF49-C23C20664119}"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6:D126"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4"/>
        <item x="5"/>
        <item x="3"/>
        <item x="11"/>
        <item x="6"/>
        <item x="7"/>
        <item x="2"/>
        <item x="8"/>
        <item x="12"/>
        <item x="0"/>
        <item x="10"/>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1"/>
    </i>
    <i>
      <x v="12"/>
    </i>
    <i>
      <x v="9"/>
    </i>
    <i>
      <x v="1"/>
    </i>
    <i>
      <x v="7"/>
    </i>
    <i>
      <x/>
    </i>
    <i>
      <x v="3"/>
    </i>
    <i>
      <x v="2"/>
    </i>
    <i>
      <x v="5"/>
    </i>
    <i>
      <x v="6"/>
    </i>
  </rowItems>
  <colFields count="1">
    <field x="-2"/>
  </colFields>
  <colItems count="3">
    <i>
      <x/>
    </i>
    <i i="1">
      <x v="1"/>
    </i>
    <i i="2">
      <x v="2"/>
    </i>
  </colItems>
  <dataFields count="3">
    <dataField name="Sum of Sales_Amount" fld="20" baseField="0" baseItem="0"/>
    <dataField name="Sum of Profit" fld="22" baseField="0" baseItem="0"/>
    <dataField name="Sum of Margin %" fld="23" baseField="0" baseItem="0"/>
  </dataFields>
  <formats count="1">
    <format dxfId="1">
      <pivotArea collapsedLevelsAreSubtotals="1" fieldPosition="0">
        <references count="2">
          <reference field="4294967294" count="1" selected="0">
            <x v="2"/>
          </reference>
          <reference field="7" count="10">
            <x v="0"/>
            <x v="1"/>
            <x v="2"/>
            <x v="3"/>
            <x v="5"/>
            <x v="6"/>
            <x v="7"/>
            <x v="9"/>
            <x v="11"/>
            <x v="12"/>
          </reference>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983B13-4177-484C-999B-E385E2DD70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10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7">
    <i>
      <x/>
    </i>
    <i>
      <x v="1"/>
    </i>
    <i>
      <x v="2"/>
    </i>
    <i>
      <x v="3"/>
    </i>
    <i>
      <x v="4"/>
    </i>
    <i>
      <x v="5"/>
    </i>
    <i t="grand">
      <x/>
    </i>
  </rowItems>
  <colItems count="1">
    <i/>
  </colItems>
  <dataFields count="1">
    <dataField name="Sum of Sales_Amount" fld="2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0" format="5">
      <pivotArea type="data" outline="0" fieldPosition="0">
        <references count="2">
          <reference field="4294967294" count="1" selected="0">
            <x v="0"/>
          </reference>
          <reference field="24" count="1" selected="0">
            <x v="4"/>
          </reference>
        </references>
      </pivotArea>
    </chartFormat>
    <chartFormat chart="0" format="6">
      <pivotArea type="data" outline="0" fieldPosition="0">
        <references count="2">
          <reference field="4294967294" count="1" selected="0">
            <x v="0"/>
          </reference>
          <reference field="24"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4" count="1" selected="0">
            <x v="0"/>
          </reference>
        </references>
      </pivotArea>
    </chartFormat>
    <chartFormat chart="5" format="30">
      <pivotArea type="data" outline="0" fieldPosition="0">
        <references count="2">
          <reference field="4294967294" count="1" selected="0">
            <x v="0"/>
          </reference>
          <reference field="24" count="1" selected="0">
            <x v="1"/>
          </reference>
        </references>
      </pivotArea>
    </chartFormat>
    <chartFormat chart="5" format="31">
      <pivotArea type="data" outline="0" fieldPosition="0">
        <references count="2">
          <reference field="4294967294" count="1" selected="0">
            <x v="0"/>
          </reference>
          <reference field="24" count="1" selected="0">
            <x v="2"/>
          </reference>
        </references>
      </pivotArea>
    </chartFormat>
    <chartFormat chart="5" format="32">
      <pivotArea type="data" outline="0" fieldPosition="0">
        <references count="2">
          <reference field="4294967294" count="1" selected="0">
            <x v="0"/>
          </reference>
          <reference field="24" count="1" selected="0">
            <x v="3"/>
          </reference>
        </references>
      </pivotArea>
    </chartFormat>
    <chartFormat chart="5" format="33">
      <pivotArea type="data" outline="0" fieldPosition="0">
        <references count="2">
          <reference field="4294967294" count="1" selected="0">
            <x v="0"/>
          </reference>
          <reference field="24" count="1" selected="0">
            <x v="4"/>
          </reference>
        </references>
      </pivotArea>
    </chartFormat>
    <chartFormat chart="5" format="34">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2BCF35-A568-4E2B-BBEA-BC72E700232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7:B9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4">
    <i>
      <x/>
    </i>
    <i>
      <x v="1"/>
    </i>
    <i>
      <x v="2"/>
    </i>
    <i t="grand">
      <x/>
    </i>
  </rowItems>
  <colItems count="1">
    <i/>
  </colItems>
  <dataFields count="1">
    <dataField name="Sum of Sales_Amoun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6" count="1" selected="0">
            <x v="0"/>
          </reference>
        </references>
      </pivotArea>
    </chartFormat>
    <chartFormat chart="5" format="18">
      <pivotArea type="data" outline="0" fieldPosition="0">
        <references count="2">
          <reference field="4294967294" count="1" selected="0">
            <x v="0"/>
          </reference>
          <reference field="26" count="1" selected="0">
            <x v="1"/>
          </reference>
        </references>
      </pivotArea>
    </chartFormat>
    <chartFormat chart="5" format="1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D5C3E3-7B4F-459A-BB02-9C240AEE569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85"/>
    </i>
    <i>
      <x v="59"/>
    </i>
    <i>
      <x v="33"/>
    </i>
    <i>
      <x v="18"/>
    </i>
    <i>
      <x v="96"/>
    </i>
    <i>
      <x v="91"/>
    </i>
    <i>
      <x v="56"/>
    </i>
    <i>
      <x v="36"/>
    </i>
    <i>
      <x v="23"/>
    </i>
    <i>
      <x v="79"/>
    </i>
    <i t="grand">
      <x/>
    </i>
  </rowItems>
  <colItems count="1">
    <i/>
  </colItems>
  <dataFields count="1">
    <dataField name="Sum of Sales_Amount" fld="20"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81AB93-A6DD-41F7-95FC-5C7134CB40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4:B7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Sales_Amount" fld="20"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70EB7C2-2713-4F51-B654-37732FD3DB41}" name="PivotTable3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C63" firstHeaderRow="0"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Average of Target" fld="11" subtotal="average" baseField="8" baseItem="0"/>
    <dataField name="Sum of Sales_Amount" fld="20" baseField="0" baseItem="0"/>
  </dataField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96977B-B5C2-4A68-9C1E-465F097CF6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3">
    <i>
      <x/>
    </i>
    <i>
      <x v="1"/>
    </i>
    <i t="grand">
      <x/>
    </i>
  </rowItems>
  <colItems count="1">
    <i/>
  </colItems>
  <dataFields count="1">
    <dataField name="Sum of Sales_Amount" fld="20"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5" count="1" selected="0">
            <x v="0"/>
          </reference>
        </references>
      </pivotArea>
    </chartFormat>
    <chartFormat chart="6" format="9">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5CF35-2C93-4162-B6C0-1AC51131BF00}" sourceName="Region">
  <pivotTables>
    <pivotTable tabId="38" name="PivotTable5"/>
    <pivotTable tabId="38" name="PivotTable1"/>
    <pivotTable tabId="38" name="PivotTable2"/>
    <pivotTable tabId="38" name="PivotTable3"/>
    <pivotTable tabId="38" name="PivotTable4"/>
    <pivotTable tabId="38" name="PivotTable6"/>
    <pivotTable tabId="38" name="PivotTable8"/>
    <pivotTable tabId="38" name="PivotTable9"/>
    <pivotTable tabId="42" name="PivotTable31"/>
    <pivotTable tabId="42" name="PivotTable37"/>
    <pivotTable tabId="42" name="PivotTable39"/>
    <pivotTable tabId="28" name="PivotTable7"/>
    <pivotTable tabId="28" name="PivotTable8"/>
    <pivotTable tabId="28" name="PivotTable9"/>
    <pivotTable tabId="28" name="PivotTable10"/>
    <pivotTable tabId="28" name="PivotTable11"/>
    <pivotTable tabId="38" name="PivotTable12"/>
  </pivotTables>
  <data>
    <tabular pivotCacheId="209062664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D4BB85-D670-490F-A858-82C2DCCAF7FF}" cache="Slicer_Region"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EF95EA-170C-42AC-8ADC-F05CAD868800}" cache="Slicer_Region" caption="Region"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84"/>
    <tableColumn id="2" xr3:uid="{83F36DDF-0D1E-4501-A23B-F28C5FA8CE9C}" name="Supplier_Name" dataDxfId="83"/>
    <tableColumn id="3" xr3:uid="{D25246EA-5267-469C-A8E3-40C62F4F34AF}" name="Contact_Person" dataDxfId="82"/>
    <tableColumn id="4" xr3:uid="{10AAD31B-3B92-4F95-BE7A-330DEF5389DC}" name="Phone"/>
    <tableColumn id="5" xr3:uid="{82F34609-F0A0-4961-8705-F5053D1C71AC}" name="Email" dataDxfId="81"/>
    <tableColumn id="6" xr3:uid="{2D93059E-752A-4149-AE08-DF57F7C75D07}" name="City" dataDxfId="80"/>
    <tableColumn id="7" xr3:uid="{6F2BFEC2-C35D-40D9-8717-ED7F07D58D0A}" name="Lead_Time_Days"/>
    <tableColumn id="8" xr3:uid="{C9A4A74A-DEBE-4326-BB67-5B91C91C21F6}" name="Rating"/>
    <tableColumn id="9" xr3:uid="{DC14C315-05A1-49D7-AFCA-CDF54302290A}" name="Status" dataDxfId="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78" tableBorderDxfId="77">
  <autoFilter ref="A1:J181" xr:uid="{4BCB9DAF-40D4-46A4-8CE0-BD69471A98F1}"/>
  <tableColumns count="10">
    <tableColumn id="1" xr3:uid="{EF700D27-48AA-4BF4-9F61-E8A3E4518929}" name="Store_ID" dataDxfId="76"/>
    <tableColumn id="2" xr3:uid="{6E30C6A2-479B-4A60-A06E-9FA2B54B4F71}" name="Store_Name" dataDxfId="75"/>
    <tableColumn id="3" xr3:uid="{DDCCAC9F-9246-4C03-8C5F-31827FA98D1C}" name="Manager" dataDxfId="74"/>
    <tableColumn id="4" xr3:uid="{F110E1A6-7104-4759-AA51-946D662473A4}" name="Region" dataDxfId="73"/>
    <tableColumn id="5" xr3:uid="{9ED21A83-CF6A-4122-8477-08E33B1218A2}" name="City" dataDxfId="72"/>
    <tableColumn id="6" xr3:uid="{B599F703-1194-4252-AA23-744F2F706A36}" name="State" dataDxfId="71"/>
    <tableColumn id="7" xr3:uid="{B760F90A-79A9-46EE-9DD5-FD1C770DEFF1}" name="Store_Type" dataDxfId="70"/>
    <tableColumn id="8" xr3:uid="{DA25256D-F30C-4D12-AC21-153025F5F553}" name="Opening_Date" dataDxfId="69"/>
    <tableColumn id="9" xr3:uid="{D940651B-21E1-4736-9B76-51257EF3F0AF}" name="Monthly_Target" dataDxfId="68"/>
    <tableColumn id="10" xr3:uid="{48AD0F19-92E1-4085-AC91-BECB4C3DDEEA}" name="Status" dataDxfId="6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6" dataDxfId="65" tableBorderDxfId="64">
  <autoFilter ref="A1:J151" xr:uid="{F30997AB-D68A-43ED-AE63-63DF4F8E0106}"/>
  <tableColumns count="10">
    <tableColumn id="1" xr3:uid="{2EBD0454-871E-4C5E-B971-6AE66613A896}" name="Product_ID" dataDxfId="63"/>
    <tableColumn id="2" xr3:uid="{19552C5F-73AA-4469-A2D5-3639BFC27BDF}" name="Product_Name" dataDxfId="62"/>
    <tableColumn id="3" xr3:uid="{29748417-715D-4259-ADDA-4619575554A9}" name="Category" dataDxfId="61"/>
    <tableColumn id="4" xr3:uid="{220CE0E6-6F82-4857-934C-3A14B47A5824}" name="Subcategory" dataDxfId="60"/>
    <tableColumn id="5" xr3:uid="{907D01CC-7635-4D9B-8C6C-0E06C1D29647}" name="Brand" dataDxfId="59"/>
    <tableColumn id="6" xr3:uid="{D037F50C-2FE9-44C7-9721-28AFC06E38E3}" name="Cost_Price" dataDxfId="58"/>
    <tableColumn id="7" xr3:uid="{91D87B0F-DF69-4A92-A428-C15E4097079F}" name="Selling_Price" dataDxfId="57"/>
    <tableColumn id="8" xr3:uid="{B5ECC0ED-6F05-4796-927C-25DB9FF5480D}" name="Supplier_ID" dataDxfId="56"/>
    <tableColumn id="9" xr3:uid="{23A1A6C1-222C-44BC-8060-ABEC4980454E}" name="Season" dataDxfId="55"/>
    <tableColumn id="10" xr3:uid="{77879780-F69A-410B-B05B-94D74BF994C4}" name="Status" dataDxfId="5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3" dataDxfId="52" tableBorderDxfId="51">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0"/>
    <tableColumn id="2" xr3:uid="{74285155-B077-422A-801D-D8B61F140498}" name="Employee_Name" dataDxfId="49"/>
    <tableColumn id="3" xr3:uid="{D04EB0BA-6C1B-4F39-9FC5-09BCD459CE9C}" name="Gender" dataDxfId="48"/>
    <tableColumn id="4" xr3:uid="{D2F6A93E-3830-406D-BF72-1109A1503F1F}" name="Department" dataDxfId="47"/>
    <tableColumn id="5" xr3:uid="{8217F12C-6FC8-42E0-AAC5-5A7EF54EC974}" name="Salary" dataDxfId="46"/>
    <tableColumn id="6" xr3:uid="{C637217D-4865-4387-97BE-C3BF2C64560E}" name="Joining_Date" dataDxfId="45"/>
    <tableColumn id="7" xr3:uid="{2497E904-343F-4369-A8F6-C3C2FBA0213C}" name="Store_ID" dataDxfId="44"/>
    <tableColumn id="8" xr3:uid="{BEBD93B4-3C33-4C50-86BD-7379EB7DF6E5}" name="Employment_Status" dataDxfId="4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2" dataDxfId="41" tableBorderDxfId="40">
  <autoFilter ref="A1:K701" xr:uid="{ABE2D97C-FBE1-4199-80C0-B26FA776A15C}">
    <filterColumn colId="2">
      <filters>
        <filter val="F"/>
        <filter val="Female"/>
        <filter val="Femle"/>
      </filters>
    </filterColumn>
  </autoFilter>
  <tableColumns count="11">
    <tableColumn id="1" xr3:uid="{0A7B0205-1602-40FD-90BB-9C2C210FBD87}" name="Customer_ID" dataDxfId="39"/>
    <tableColumn id="2" xr3:uid="{F7F8B472-2FB9-49A9-8A0F-9617F5EA8436}" name="Customer_Name" dataDxfId="38"/>
    <tableColumn id="3" xr3:uid="{AE3CC05C-CF51-4991-8A90-54239BE16A50}" name="Gender" dataDxfId="37"/>
    <tableColumn id="4" xr3:uid="{EACE5E4A-693D-4773-B382-C4ED932E17AC}" name="DOB" dataDxfId="36"/>
    <tableColumn id="5" xr3:uid="{D2B319C7-C5B5-4BB2-8BA9-824A431B2C86}" name="Phone" dataDxfId="35"/>
    <tableColumn id="6" xr3:uid="{D5ECD96D-2880-4F2A-81BA-ACC6AE53B33C}" name="Email" dataDxfId="34"/>
    <tableColumn id="7" xr3:uid="{FA688C2F-3280-46CE-B9F0-37527C317426}" name="City" dataDxfId="33"/>
    <tableColumn id="8" xr3:uid="{C1EC6066-B3BE-49C1-8336-2585DFA69FE9}" name="State" dataDxfId="32"/>
    <tableColumn id="9" xr3:uid="{7F6105EF-98A3-4977-A9D4-2D4E570ABEE0}" name="Region" dataDxfId="31"/>
    <tableColumn id="10" xr3:uid="{DF375A9C-046B-42B5-903F-A977EA1809F7}" name="Membership" dataDxfId="30"/>
    <tableColumn id="11" xr3:uid="{F677E6FF-374F-4FDA-BDFE-7074ED4FF557}" name="Registration_Date" dataDxfId="2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descending="1" ref="A1:A2501"/>
  </sortState>
  <tableColumns count="30">
    <tableColumn id="1" xr3:uid="{4EA86E83-C35E-40CB-8C98-D6A34686842F}" uniqueName="1" name="Invoice_Number" queryTableFieldId="1" dataDxfId="28"/>
    <tableColumn id="2" xr3:uid="{0EEFC171-AC86-40E3-8610-5520696EE124}" uniqueName="2" name="Transaction_Date" queryTableFieldId="2" dataDxfId="27"/>
    <tableColumn id="3" xr3:uid="{32EDB147-F8F9-4E57-8EA6-44C6C93080FE}" uniqueName="3" name="Customer_ID" queryTableFieldId="3" dataDxfId="26"/>
    <tableColumn id="4" xr3:uid="{75D977D6-58BF-49BF-BF0A-5BB00F8220A9}" uniqueName="4" name="Customer Name" queryTableFieldId="4" dataDxfId="25"/>
    <tableColumn id="5" xr3:uid="{6C71B5AE-7159-483D-A500-3407C6F96A22}" uniqueName="5" name="Membership" queryTableFieldId="5" dataDxfId="24"/>
    <tableColumn id="6" xr3:uid="{E95982C3-8D98-4F89-8831-C4435466C7ED}" uniqueName="6" name="Product_ID" queryTableFieldId="6" dataDxfId="23"/>
    <tableColumn id="7" xr3:uid="{D3C2896E-F2A1-4CE4-91E5-0E43DB09E640}" uniqueName="7" name="Product Name" queryTableFieldId="7" dataDxfId="22"/>
    <tableColumn id="8" xr3:uid="{BCA5E0DD-5551-4C44-9E2A-161C881B01DC}" uniqueName="8" name="Catogory" queryTableFieldId="8" dataDxfId="21"/>
    <tableColumn id="9" xr3:uid="{27F4DBEA-B7D5-4533-94DE-84E984E75CD1}" uniqueName="9" name="Store_ID" queryTableFieldId="9" dataDxfId="20"/>
    <tableColumn id="10" xr3:uid="{DA1EEF0D-8298-483F-AC85-5DF7318DC7D9}" uniqueName="10" name="Store Name" queryTableFieldId="10" dataDxfId="19"/>
    <tableColumn id="11" xr3:uid="{0341D3CE-325F-47B0-97B8-79C6B25B460A}" uniqueName="11" name="Region" queryTableFieldId="11" dataDxfId="18"/>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17"/>
    <tableColumn id="15" xr3:uid="{EDB1DE0B-FE47-4F7F-9C3A-08861A906620}" uniqueName="15" name="Employee Name" queryTableFieldId="15" dataDxfId="16"/>
    <tableColumn id="16" xr3:uid="{D9D06B7B-AEA0-4CD5-A22F-5100F638E3EB}" uniqueName="16" name="Department" queryTableFieldId="16" dataDxfId="15"/>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dataDxfId="14"/>
    <tableColumn id="25" xr3:uid="{2D6AB1A1-00DA-4F94-97D5-5CD49DBD7A53}" uniqueName="25" name="Payment_Mode" queryTableFieldId="25" dataDxfId="13"/>
    <tableColumn id="26" xr3:uid="{2944FE5A-81EE-4D23-A753-39F4A88D729D}" uniqueName="26" name="Return_Status" queryTableFieldId="26" dataDxfId="12"/>
    <tableColumn id="27" xr3:uid="{0999D7EB-E298-49D5-8CC9-4CFC207B3478}" uniqueName="27" name="Sales_Channel" queryTableFieldId="27" dataDxfId="11"/>
    <tableColumn id="28" xr3:uid="{120D8995-1E17-4208-8927-5D0E0D918B35}" uniqueName="28" name="Order_Time" queryTableFieldId="28" dataDxfId="10"/>
    <tableColumn id="30" xr3:uid="{E4FEC674-236E-4BA4-9CB7-259C29310469}" uniqueName="30" name="Time Category" queryTableFieldId="30" dataDxfId="9">
      <calculatedColumnFormula>IF(HOUR(AB2)&gt;=6,IF(HOUR(AB2)&lt;12,"Morning",IF(HOUR(AB2)&lt;17,"Afternoon",IF(HOUR(AB2)&lt;21,"Evening","Night"))),"Night")</calculatedColumnFormula>
    </tableColumn>
    <tableColumn id="29" xr3:uid="{69878352-4DA1-4F13-8FAE-C5EC02427F28}" uniqueName="29" name="Day_Type" queryTableFieldId="29" dataDxf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C58C6-566B-4734-A123-2BBCCC7C2073}" name="Table3" displayName="Table3" ref="A3:AD145" totalsRowShown="0">
  <autoFilter ref="A3:AD145" xr:uid="{40DC58C6-566B-4734-A123-2BBCCC7C2073}"/>
  <tableColumns count="30">
    <tableColumn id="1" xr3:uid="{E7AF468A-4DC8-4402-87A1-BD6EBB762E2C}" name="Invoice_Number"/>
    <tableColumn id="2" xr3:uid="{88B509E2-AB83-4798-9D20-8110524E052C}" name="Transaction_Date" dataDxfId="3"/>
    <tableColumn id="3" xr3:uid="{6EBB240A-EC71-46A0-92B4-187EA8B1F522}" name="Customer_ID"/>
    <tableColumn id="4" xr3:uid="{54A3DFEC-FCE4-4F87-BB19-8191F121CEE2}" name="Customer Name"/>
    <tableColumn id="5" xr3:uid="{826C80DC-E3E0-49E3-A9FA-0BA49E7CDB66}" name="Membership"/>
    <tableColumn id="6" xr3:uid="{583F623F-BE0C-4378-94C7-7B6119B27EF4}" name="Product_ID"/>
    <tableColumn id="7" xr3:uid="{06C5F9C2-FF24-439E-8105-028609E834EC}" name="Product Name"/>
    <tableColumn id="8" xr3:uid="{DF7DE565-1DEC-4226-9FA4-833CC804C2C9}" name="Catogory"/>
    <tableColumn id="9" xr3:uid="{25E68938-165A-4310-9E2C-4C1C6B72005B}" name="Store_ID"/>
    <tableColumn id="10" xr3:uid="{F1551E77-9D91-44B5-8003-1370A66593BD}" name="Store Name"/>
    <tableColumn id="11" xr3:uid="{E4C73660-94C8-4EB9-AB19-98571D53EA0A}" name="Region"/>
    <tableColumn id="12" xr3:uid="{E4E56FF6-C16E-45A1-AFB3-83261C2E268B}" name="Target"/>
    <tableColumn id="13" xr3:uid="{06754D37-047E-4342-BC35-915C7626D943}" name="Acheivements"/>
    <tableColumn id="14" xr3:uid="{D0211042-DAF5-4A35-A04A-03CC8795348B}" name="Employee_ID"/>
    <tableColumn id="15" xr3:uid="{EEA8B189-A3D3-4F2E-980B-DEEE2FAD6FDE}" name="Employee Name"/>
    <tableColumn id="16" xr3:uid="{93F83D46-2210-4FCC-8D29-A48BEFD50F0B}" name="Department"/>
    <tableColumn id="17" xr3:uid="{2646B3B5-9048-4FBF-B5EC-A455E7680696}" name="Quantity"/>
    <tableColumn id="18" xr3:uid="{55C76097-597A-4672-9F02-2BA26A9FB7BC}" name="Unit_Price"/>
    <tableColumn id="19" xr3:uid="{C479CA3C-1A7F-47E1-B7E8-51F64AD4A74B}" name="Discount_Pct"/>
    <tableColumn id="20" xr3:uid="{BC60E335-0941-42EE-975B-4EE89682A3C8}" name="Discount_Amount"/>
    <tableColumn id="21" xr3:uid="{B42413B0-10CE-42FB-A7A1-D6B61711ED12}" name="Sales_Amount"/>
    <tableColumn id="22" xr3:uid="{B5C11691-A911-4C2F-956B-834B05CB3EED}" name="Cost_Amount"/>
    <tableColumn id="23" xr3:uid="{5920E4CA-17CB-4FFE-A943-090E32EA66AB}" name="Profit"/>
    <tableColumn id="24" xr3:uid="{AF2A7977-FE10-433E-9FB5-9EDAB07A8050}" name="Margin %"/>
    <tableColumn id="25" xr3:uid="{4D6DE8B0-C2B6-4181-B2AA-C7932FBA7D36}" name="Payment_Mode"/>
    <tableColumn id="26" xr3:uid="{BB5774DD-4481-43AA-8367-894D477B6488}" name="Return_Status"/>
    <tableColumn id="27" xr3:uid="{37C449A6-435D-413F-ACE4-A64F13C87513}" name="Sales_Channel"/>
    <tableColumn id="28" xr3:uid="{87A1D2C3-6B96-4CFF-9422-2D5EE4609B71}" name="Order_Time" dataDxfId="2"/>
    <tableColumn id="29" xr3:uid="{87ABB931-CF42-4FB6-9715-FEB1B0D2707A}" name="Time Category"/>
    <tableColumn id="30" xr3:uid="{5E1B197E-54BB-4A83-8083-17431A3E2487}" name="Day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FreshMart Professional">
      <a:dk1>
        <a:srgbClr val="172B4D"/>
      </a:dk1>
      <a:lt1>
        <a:srgbClr val="FFFFFF"/>
      </a:lt1>
      <a:dk2>
        <a:srgbClr val="1F497D"/>
      </a:dk2>
      <a:lt2>
        <a:srgbClr val="EEECE1"/>
      </a:lt2>
      <a:accent1>
        <a:srgbClr val="1F4E78"/>
      </a:accent1>
      <a:accent2>
        <a:srgbClr val="5B9BD5"/>
      </a:accent2>
      <a:accent3>
        <a:srgbClr val="D9EAF7"/>
      </a:accent3>
      <a:accent4>
        <a:srgbClr val="2E7D32"/>
      </a:accent4>
      <a:accent5>
        <a:srgbClr val="F9A825"/>
      </a:accent5>
      <a:accent6>
        <a:srgbClr val="C6282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5651</v>
      </c>
      <c r="B1" t="s">
        <v>6242</v>
      </c>
      <c r="C1" t="s">
        <v>6243</v>
      </c>
      <c r="D1" t="s">
        <v>3851</v>
      </c>
      <c r="E1" t="s">
        <v>3852</v>
      </c>
      <c r="F1" t="s">
        <v>3853</v>
      </c>
      <c r="G1" t="s">
        <v>6244</v>
      </c>
      <c r="H1" t="s">
        <v>6245</v>
      </c>
      <c r="I1" t="s">
        <v>5653</v>
      </c>
    </row>
    <row r="2" spans="1:9" x14ac:dyDescent="0.3">
      <c r="A2" t="s">
        <v>5712</v>
      </c>
      <c r="B2" t="s">
        <v>6246</v>
      </c>
      <c r="C2" t="s">
        <v>6188</v>
      </c>
      <c r="D2">
        <v>9826600539</v>
      </c>
      <c r="E2" t="s">
        <v>6247</v>
      </c>
      <c r="F2" t="s">
        <v>3888</v>
      </c>
      <c r="G2">
        <v>4</v>
      </c>
      <c r="H2">
        <v>4.3</v>
      </c>
      <c r="I2" t="s">
        <v>5352</v>
      </c>
    </row>
    <row r="3" spans="1:9" x14ac:dyDescent="0.3">
      <c r="A3" t="s">
        <v>5767</v>
      </c>
      <c r="B3" t="s">
        <v>6248</v>
      </c>
      <c r="C3" t="s">
        <v>4522</v>
      </c>
      <c r="D3">
        <v>9349817734</v>
      </c>
      <c r="E3" t="s">
        <v>6249</v>
      </c>
      <c r="F3" t="s">
        <v>3861</v>
      </c>
      <c r="G3">
        <v>2</v>
      </c>
      <c r="H3">
        <v>2.7</v>
      </c>
      <c r="I3" t="s">
        <v>5352</v>
      </c>
    </row>
    <row r="4" spans="1:9" x14ac:dyDescent="0.3">
      <c r="A4" t="s">
        <v>5677</v>
      </c>
      <c r="B4" t="s">
        <v>6250</v>
      </c>
      <c r="C4" t="s">
        <v>6251</v>
      </c>
      <c r="D4">
        <v>9732719211</v>
      </c>
      <c r="E4" t="s">
        <v>6252</v>
      </c>
      <c r="F4" t="s">
        <v>3904</v>
      </c>
      <c r="G4">
        <v>8</v>
      </c>
      <c r="H4">
        <v>3.1</v>
      </c>
      <c r="I4" t="s">
        <v>5352</v>
      </c>
    </row>
    <row r="5" spans="1:9" x14ac:dyDescent="0.3">
      <c r="A5" t="s">
        <v>5927</v>
      </c>
      <c r="B5" t="s">
        <v>6253</v>
      </c>
      <c r="C5" t="s">
        <v>6254</v>
      </c>
      <c r="D5">
        <v>9398362082</v>
      </c>
      <c r="E5" t="s">
        <v>6255</v>
      </c>
      <c r="F5" t="s">
        <v>3985</v>
      </c>
      <c r="G5">
        <v>13</v>
      </c>
      <c r="H5">
        <v>3.6</v>
      </c>
      <c r="I5" t="s">
        <v>5352</v>
      </c>
    </row>
    <row r="6" spans="1:9" x14ac:dyDescent="0.3">
      <c r="A6" t="s">
        <v>6256</v>
      </c>
      <c r="B6" t="s">
        <v>6257</v>
      </c>
      <c r="C6" t="s">
        <v>5408</v>
      </c>
      <c r="D6">
        <v>9469319644</v>
      </c>
      <c r="E6" t="s">
        <v>6258</v>
      </c>
      <c r="F6" t="s">
        <v>3893</v>
      </c>
      <c r="G6">
        <v>8</v>
      </c>
      <c r="H6">
        <v>2.7</v>
      </c>
      <c r="I6" t="s">
        <v>5352</v>
      </c>
    </row>
    <row r="7" spans="1:9" x14ac:dyDescent="0.3">
      <c r="A7" t="s">
        <v>5947</v>
      </c>
      <c r="B7" t="s">
        <v>6259</v>
      </c>
      <c r="C7" t="s">
        <v>6260</v>
      </c>
      <c r="D7">
        <v>9506448196</v>
      </c>
      <c r="E7" t="s">
        <v>6261</v>
      </c>
      <c r="F7" t="s">
        <v>3904</v>
      </c>
      <c r="G7">
        <v>45</v>
      </c>
      <c r="H7">
        <v>4.9000000000000004</v>
      </c>
      <c r="I7" t="s">
        <v>5352</v>
      </c>
    </row>
    <row r="8" spans="1:9" x14ac:dyDescent="0.3">
      <c r="A8" t="s">
        <v>5703</v>
      </c>
      <c r="B8" t="s">
        <v>6262</v>
      </c>
      <c r="C8" t="s">
        <v>4864</v>
      </c>
      <c r="D8">
        <v>9174684276</v>
      </c>
      <c r="E8" t="s">
        <v>6263</v>
      </c>
      <c r="F8" t="s">
        <v>3867</v>
      </c>
      <c r="G8">
        <v>11</v>
      </c>
      <c r="H8">
        <v>3</v>
      </c>
      <c r="I8" t="s">
        <v>5352</v>
      </c>
    </row>
    <row r="9" spans="1:9" x14ac:dyDescent="0.3">
      <c r="A9" t="s">
        <v>5840</v>
      </c>
      <c r="B9" t="s">
        <v>6264</v>
      </c>
      <c r="C9" t="s">
        <v>6265</v>
      </c>
      <c r="D9">
        <v>9398471886</v>
      </c>
      <c r="E9" t="s">
        <v>6266</v>
      </c>
      <c r="F9" t="s">
        <v>3888</v>
      </c>
      <c r="G9">
        <v>15</v>
      </c>
      <c r="H9">
        <v>2.8</v>
      </c>
      <c r="I9" t="s">
        <v>5352</v>
      </c>
    </row>
    <row r="10" spans="1:9" x14ac:dyDescent="0.3">
      <c r="A10" t="s">
        <v>5896</v>
      </c>
      <c r="B10" t="s">
        <v>6267</v>
      </c>
      <c r="C10" t="s">
        <v>6268</v>
      </c>
      <c r="D10">
        <v>9853573823</v>
      </c>
      <c r="E10" t="s">
        <v>6269</v>
      </c>
      <c r="F10" t="s">
        <v>3867</v>
      </c>
      <c r="G10">
        <v>5</v>
      </c>
      <c r="H10">
        <v>4.2</v>
      </c>
      <c r="I10" t="s">
        <v>5352</v>
      </c>
    </row>
    <row r="11" spans="1:9" x14ac:dyDescent="0.3">
      <c r="A11" t="s">
        <v>5808</v>
      </c>
      <c r="B11" t="s">
        <v>6270</v>
      </c>
      <c r="C11" t="s">
        <v>6271</v>
      </c>
      <c r="D11">
        <v>9596348124</v>
      </c>
      <c r="E11" t="s">
        <v>6272</v>
      </c>
      <c r="F11" t="s">
        <v>3904</v>
      </c>
      <c r="G11">
        <v>13</v>
      </c>
      <c r="H11">
        <v>3.1</v>
      </c>
      <c r="I11" t="s">
        <v>5352</v>
      </c>
    </row>
    <row r="12" spans="1:9" x14ac:dyDescent="0.3">
      <c r="A12" t="s">
        <v>5863</v>
      </c>
      <c r="B12" t="s">
        <v>6273</v>
      </c>
      <c r="C12" t="s">
        <v>4804</v>
      </c>
      <c r="D12">
        <v>9924970419</v>
      </c>
      <c r="E12" t="s">
        <v>6274</v>
      </c>
      <c r="F12" t="s">
        <v>3904</v>
      </c>
      <c r="G12">
        <v>5</v>
      </c>
      <c r="H12">
        <v>4.2</v>
      </c>
      <c r="I12" t="s">
        <v>5352</v>
      </c>
    </row>
    <row r="13" spans="1:9" x14ac:dyDescent="0.3">
      <c r="A13" t="s">
        <v>5666</v>
      </c>
      <c r="B13" t="s">
        <v>6275</v>
      </c>
      <c r="C13" t="s">
        <v>6276</v>
      </c>
      <c r="D13">
        <v>9326541099</v>
      </c>
      <c r="E13" t="s">
        <v>6277</v>
      </c>
      <c r="F13" t="s">
        <v>3867</v>
      </c>
      <c r="G13">
        <v>8</v>
      </c>
      <c r="H13">
        <v>3.2</v>
      </c>
      <c r="I13" t="s">
        <v>5352</v>
      </c>
    </row>
    <row r="14" spans="1:9" x14ac:dyDescent="0.3">
      <c r="A14" t="s">
        <v>5777</v>
      </c>
      <c r="B14" t="s">
        <v>6278</v>
      </c>
      <c r="C14" t="s">
        <v>6279</v>
      </c>
      <c r="D14">
        <v>9790256940</v>
      </c>
      <c r="E14" t="s">
        <v>6280</v>
      </c>
      <c r="F14" t="s">
        <v>6511</v>
      </c>
      <c r="G14">
        <v>8</v>
      </c>
      <c r="H14">
        <v>4.7</v>
      </c>
      <c r="I14" t="s">
        <v>5352</v>
      </c>
    </row>
    <row r="15" spans="1:9" x14ac:dyDescent="0.3">
      <c r="A15" t="s">
        <v>6281</v>
      </c>
      <c r="B15" t="s">
        <v>6282</v>
      </c>
      <c r="C15" t="s">
        <v>4911</v>
      </c>
      <c r="D15">
        <v>9727694430</v>
      </c>
      <c r="E15" t="s">
        <v>6283</v>
      </c>
      <c r="F15" t="s">
        <v>3904</v>
      </c>
      <c r="G15">
        <v>10</v>
      </c>
      <c r="H15">
        <v>3.2</v>
      </c>
      <c r="I15" t="s">
        <v>5352</v>
      </c>
    </row>
    <row r="16" spans="1:9" x14ac:dyDescent="0.3">
      <c r="A16" t="s">
        <v>5749</v>
      </c>
      <c r="B16" t="s">
        <v>6284</v>
      </c>
      <c r="C16" t="s">
        <v>6285</v>
      </c>
      <c r="D16">
        <v>9911514914</v>
      </c>
      <c r="E16" t="s">
        <v>6286</v>
      </c>
      <c r="F16" t="s">
        <v>3985</v>
      </c>
      <c r="G16">
        <v>10</v>
      </c>
      <c r="H16">
        <v>3.7</v>
      </c>
      <c r="I16" t="s">
        <v>5352</v>
      </c>
    </row>
    <row r="17" spans="1:9" x14ac:dyDescent="0.3">
      <c r="A17" t="s">
        <v>5827</v>
      </c>
      <c r="B17" t="s">
        <v>6287</v>
      </c>
      <c r="C17" t="s">
        <v>6271</v>
      </c>
      <c r="D17">
        <v>9509760584</v>
      </c>
      <c r="E17" t="s">
        <v>6288</v>
      </c>
      <c r="F17" t="s">
        <v>3934</v>
      </c>
      <c r="G17">
        <v>11</v>
      </c>
      <c r="H17">
        <v>2.7</v>
      </c>
      <c r="I17" t="s">
        <v>5352</v>
      </c>
    </row>
    <row r="18" spans="1:9" x14ac:dyDescent="0.3">
      <c r="A18" t="s">
        <v>6289</v>
      </c>
      <c r="B18" t="s">
        <v>6290</v>
      </c>
      <c r="C18" t="s">
        <v>6291</v>
      </c>
      <c r="D18">
        <v>9831980933</v>
      </c>
      <c r="E18" t="s">
        <v>6292</v>
      </c>
      <c r="F18" t="s">
        <v>6293</v>
      </c>
      <c r="G18">
        <v>12</v>
      </c>
      <c r="H18">
        <v>4.3</v>
      </c>
      <c r="I18" t="s">
        <v>5352</v>
      </c>
    </row>
    <row r="19" spans="1:9" x14ac:dyDescent="0.3">
      <c r="A19" t="s">
        <v>6294</v>
      </c>
      <c r="B19" t="s">
        <v>6295</v>
      </c>
      <c r="C19" t="s">
        <v>5635</v>
      </c>
      <c r="D19">
        <v>9587182120</v>
      </c>
      <c r="E19" t="s">
        <v>6296</v>
      </c>
      <c r="F19" t="s">
        <v>3893</v>
      </c>
      <c r="G19">
        <v>6</v>
      </c>
      <c r="H19">
        <v>3.6</v>
      </c>
      <c r="I19" t="s">
        <v>5352</v>
      </c>
    </row>
    <row r="20" spans="1:9" x14ac:dyDescent="0.3">
      <c r="A20" t="s">
        <v>5718</v>
      </c>
      <c r="B20" t="s">
        <v>6297</v>
      </c>
      <c r="C20" t="s">
        <v>6298</v>
      </c>
      <c r="D20">
        <v>9771410971</v>
      </c>
      <c r="E20" t="s">
        <v>6299</v>
      </c>
      <c r="F20" t="s">
        <v>3985</v>
      </c>
      <c r="G20">
        <v>10</v>
      </c>
      <c r="H20">
        <v>4.8</v>
      </c>
      <c r="I20" t="s">
        <v>5352</v>
      </c>
    </row>
    <row r="21" spans="1:9" x14ac:dyDescent="0.3">
      <c r="A21" t="s">
        <v>5855</v>
      </c>
      <c r="B21" t="s">
        <v>6300</v>
      </c>
      <c r="C21" t="s">
        <v>6301</v>
      </c>
      <c r="D21">
        <v>9679153816</v>
      </c>
      <c r="E21" t="s">
        <v>6302</v>
      </c>
      <c r="F21" t="s">
        <v>3985</v>
      </c>
      <c r="G21">
        <v>7</v>
      </c>
      <c r="H21">
        <v>4.4000000000000004</v>
      </c>
      <c r="I21" t="s">
        <v>5352</v>
      </c>
    </row>
    <row r="22" spans="1:9" x14ac:dyDescent="0.3">
      <c r="A22" t="s">
        <v>5738</v>
      </c>
      <c r="B22" t="s">
        <v>6303</v>
      </c>
      <c r="C22" t="s">
        <v>6304</v>
      </c>
      <c r="D22">
        <v>9489747629</v>
      </c>
      <c r="E22" t="s">
        <v>6305</v>
      </c>
      <c r="F22" t="s">
        <v>3867</v>
      </c>
      <c r="G22">
        <v>9</v>
      </c>
      <c r="H22">
        <v>2.5</v>
      </c>
      <c r="I22" t="s">
        <v>5352</v>
      </c>
    </row>
    <row r="23" spans="1:9" x14ac:dyDescent="0.3">
      <c r="A23" t="s">
        <v>5806</v>
      </c>
      <c r="B23" t="s">
        <v>6306</v>
      </c>
      <c r="C23" t="s">
        <v>5244</v>
      </c>
      <c r="D23">
        <v>9174316370</v>
      </c>
      <c r="E23" t="s">
        <v>6307</v>
      </c>
      <c r="F23" t="s">
        <v>3893</v>
      </c>
      <c r="G23">
        <v>13</v>
      </c>
      <c r="H23">
        <v>3.7</v>
      </c>
      <c r="I23" t="s">
        <v>5352</v>
      </c>
    </row>
    <row r="24" spans="1:9" x14ac:dyDescent="0.3">
      <c r="A24" t="s">
        <v>6308</v>
      </c>
      <c r="B24" t="s">
        <v>6309</v>
      </c>
      <c r="C24" t="s">
        <v>5093</v>
      </c>
      <c r="D24">
        <v>9666585408</v>
      </c>
      <c r="E24" t="s">
        <v>6310</v>
      </c>
      <c r="F24" t="s">
        <v>3908</v>
      </c>
      <c r="G24">
        <v>10</v>
      </c>
      <c r="H24">
        <v>2.9</v>
      </c>
      <c r="I24" t="s">
        <v>5352</v>
      </c>
    </row>
    <row r="25" spans="1:9" x14ac:dyDescent="0.3">
      <c r="A25" t="s">
        <v>5784</v>
      </c>
      <c r="B25" t="s">
        <v>6311</v>
      </c>
      <c r="C25" t="s">
        <v>4625</v>
      </c>
      <c r="D25">
        <v>9821218382</v>
      </c>
      <c r="E25" t="s">
        <v>6312</v>
      </c>
      <c r="F25" t="s">
        <v>3888</v>
      </c>
      <c r="G25">
        <v>13</v>
      </c>
      <c r="H25">
        <v>3.3</v>
      </c>
      <c r="I25" t="s">
        <v>5352</v>
      </c>
    </row>
    <row r="26" spans="1:9" x14ac:dyDescent="0.3">
      <c r="A26" t="s">
        <v>6313</v>
      </c>
      <c r="B26" t="s">
        <v>6314</v>
      </c>
      <c r="C26" t="s">
        <v>6315</v>
      </c>
      <c r="D26">
        <v>9463016614</v>
      </c>
      <c r="E26" t="s">
        <v>6316</v>
      </c>
      <c r="F26" t="s">
        <v>3893</v>
      </c>
      <c r="G26">
        <v>5</v>
      </c>
      <c r="H26">
        <v>3.1</v>
      </c>
      <c r="I26" t="s">
        <v>5352</v>
      </c>
    </row>
    <row r="27" spans="1:9" x14ac:dyDescent="0.3">
      <c r="A27" t="s">
        <v>6317</v>
      </c>
      <c r="B27" t="s">
        <v>6318</v>
      </c>
      <c r="C27" t="s">
        <v>4812</v>
      </c>
      <c r="D27">
        <v>9163215224</v>
      </c>
      <c r="E27" t="s">
        <v>6319</v>
      </c>
      <c r="F27" t="s">
        <v>3861</v>
      </c>
      <c r="G27">
        <v>3</v>
      </c>
      <c r="H27">
        <v>4.3</v>
      </c>
      <c r="I27" t="s">
        <v>5352</v>
      </c>
    </row>
    <row r="28" spans="1:9" x14ac:dyDescent="0.3">
      <c r="A28" t="s">
        <v>6320</v>
      </c>
      <c r="B28" t="s">
        <v>6321</v>
      </c>
      <c r="C28" t="s">
        <v>6322</v>
      </c>
      <c r="D28">
        <v>9621209849</v>
      </c>
      <c r="E28" t="s">
        <v>6323</v>
      </c>
      <c r="F28" t="s">
        <v>3904</v>
      </c>
      <c r="G28">
        <v>5</v>
      </c>
      <c r="H28">
        <v>3.2</v>
      </c>
      <c r="I28" t="s">
        <v>5352</v>
      </c>
    </row>
    <row r="29" spans="1:9" x14ac:dyDescent="0.3">
      <c r="A29" t="s">
        <v>5710</v>
      </c>
      <c r="B29" t="s">
        <v>6324</v>
      </c>
      <c r="C29" t="s">
        <v>5434</v>
      </c>
      <c r="D29">
        <v>9967043303</v>
      </c>
      <c r="E29" t="s">
        <v>6325</v>
      </c>
      <c r="F29" t="s">
        <v>3908</v>
      </c>
      <c r="G29">
        <v>5</v>
      </c>
      <c r="H29">
        <v>4.5</v>
      </c>
      <c r="I29" t="s">
        <v>5352</v>
      </c>
    </row>
    <row r="30" spans="1:9" x14ac:dyDescent="0.3">
      <c r="A30" t="s">
        <v>6326</v>
      </c>
      <c r="B30" t="s">
        <v>6327</v>
      </c>
      <c r="C30" t="s">
        <v>6328</v>
      </c>
      <c r="D30">
        <v>9882839238</v>
      </c>
      <c r="E30" t="s">
        <v>6329</v>
      </c>
      <c r="F30" t="s">
        <v>3867</v>
      </c>
      <c r="G30">
        <v>8</v>
      </c>
      <c r="H30">
        <v>3.5</v>
      </c>
      <c r="I30" t="s">
        <v>5352</v>
      </c>
    </row>
    <row r="31" spans="1:9" x14ac:dyDescent="0.3">
      <c r="A31" t="s">
        <v>5868</v>
      </c>
      <c r="B31" t="s">
        <v>6330</v>
      </c>
      <c r="C31" t="s">
        <v>4131</v>
      </c>
      <c r="D31">
        <v>9366992705</v>
      </c>
      <c r="E31" t="s">
        <v>6331</v>
      </c>
      <c r="F31" t="s">
        <v>3867</v>
      </c>
      <c r="G31">
        <v>14</v>
      </c>
      <c r="H31">
        <v>4.7</v>
      </c>
      <c r="I31" t="s">
        <v>5352</v>
      </c>
    </row>
    <row r="32" spans="1:9" x14ac:dyDescent="0.3">
      <c r="A32" t="s">
        <v>5675</v>
      </c>
      <c r="B32" t="s">
        <v>6332</v>
      </c>
      <c r="C32" t="s">
        <v>5604</v>
      </c>
      <c r="D32">
        <v>9180943908</v>
      </c>
      <c r="E32" t="s">
        <v>6333</v>
      </c>
      <c r="F32" t="s">
        <v>6511</v>
      </c>
      <c r="G32">
        <v>6</v>
      </c>
      <c r="H32">
        <v>3.7</v>
      </c>
      <c r="I32" t="s">
        <v>5352</v>
      </c>
    </row>
    <row r="33" spans="1:9" x14ac:dyDescent="0.3">
      <c r="A33" t="s">
        <v>5893</v>
      </c>
      <c r="B33" t="s">
        <v>6334</v>
      </c>
      <c r="C33" t="s">
        <v>6335</v>
      </c>
      <c r="D33">
        <v>9997677788</v>
      </c>
      <c r="E33" t="s">
        <v>6336</v>
      </c>
      <c r="F33" t="s">
        <v>3861</v>
      </c>
      <c r="G33">
        <v>12</v>
      </c>
      <c r="H33">
        <v>5</v>
      </c>
      <c r="I33" t="s">
        <v>5352</v>
      </c>
    </row>
    <row r="34" spans="1:9" x14ac:dyDescent="0.3">
      <c r="A34" t="s">
        <v>5916</v>
      </c>
      <c r="B34" t="s">
        <v>6337</v>
      </c>
      <c r="C34" t="s">
        <v>6338</v>
      </c>
      <c r="D34">
        <v>9530613729</v>
      </c>
      <c r="E34" t="s">
        <v>6339</v>
      </c>
      <c r="F34" t="s">
        <v>3934</v>
      </c>
      <c r="G34">
        <v>9</v>
      </c>
      <c r="H34">
        <v>3.7</v>
      </c>
      <c r="I34" t="s">
        <v>5352</v>
      </c>
    </row>
    <row r="35" spans="1:9" x14ac:dyDescent="0.3">
      <c r="A35" t="s">
        <v>5672</v>
      </c>
      <c r="B35" t="s">
        <v>6340</v>
      </c>
      <c r="C35" t="s">
        <v>6341</v>
      </c>
      <c r="D35">
        <v>9884374109</v>
      </c>
      <c r="E35" t="s">
        <v>6342</v>
      </c>
      <c r="F35" t="s">
        <v>3908</v>
      </c>
      <c r="G35">
        <v>6</v>
      </c>
      <c r="H35">
        <v>3.6</v>
      </c>
      <c r="I35" t="s">
        <v>5352</v>
      </c>
    </row>
    <row r="36" spans="1:9" x14ac:dyDescent="0.3">
      <c r="A36" t="s">
        <v>5856</v>
      </c>
      <c r="B36" t="s">
        <v>6343</v>
      </c>
      <c r="C36" t="s">
        <v>4923</v>
      </c>
      <c r="D36">
        <v>9721890096</v>
      </c>
      <c r="E36" t="s">
        <v>6344</v>
      </c>
      <c r="F36" t="s">
        <v>3872</v>
      </c>
      <c r="G36">
        <v>5</v>
      </c>
      <c r="H36">
        <v>4.9000000000000004</v>
      </c>
      <c r="I36" t="s">
        <v>5352</v>
      </c>
    </row>
    <row r="37" spans="1:9" x14ac:dyDescent="0.3">
      <c r="A37" t="s">
        <v>5820</v>
      </c>
      <c r="B37" t="s">
        <v>6345</v>
      </c>
      <c r="C37" t="s">
        <v>5097</v>
      </c>
      <c r="D37">
        <v>9670292350</v>
      </c>
      <c r="E37" t="s">
        <v>6346</v>
      </c>
      <c r="F37" t="s">
        <v>3861</v>
      </c>
      <c r="G37">
        <v>11</v>
      </c>
      <c r="H37">
        <v>3.7</v>
      </c>
      <c r="I37" t="s">
        <v>5352</v>
      </c>
    </row>
    <row r="38" spans="1:9" x14ac:dyDescent="0.3">
      <c r="A38" t="s">
        <v>5714</v>
      </c>
      <c r="B38" t="s">
        <v>6347</v>
      </c>
      <c r="C38" t="s">
        <v>6348</v>
      </c>
      <c r="D38">
        <v>9825003955</v>
      </c>
      <c r="E38" t="s">
        <v>6349</v>
      </c>
      <c r="F38" t="s">
        <v>3985</v>
      </c>
      <c r="G38">
        <v>3</v>
      </c>
      <c r="H38">
        <v>4</v>
      </c>
      <c r="I38" t="s">
        <v>5352</v>
      </c>
    </row>
    <row r="39" spans="1:9" x14ac:dyDescent="0.3">
      <c r="A39" t="s">
        <v>5781</v>
      </c>
      <c r="B39" t="s">
        <v>6350</v>
      </c>
      <c r="C39" t="s">
        <v>6351</v>
      </c>
      <c r="D39">
        <v>9188029013</v>
      </c>
      <c r="E39" t="s">
        <v>6352</v>
      </c>
      <c r="F39" t="s">
        <v>3928</v>
      </c>
      <c r="G39">
        <v>11</v>
      </c>
      <c r="H39">
        <v>2.6</v>
      </c>
      <c r="I39" t="s">
        <v>5352</v>
      </c>
    </row>
    <row r="40" spans="1:9" x14ac:dyDescent="0.3">
      <c r="A40" t="s">
        <v>5789</v>
      </c>
      <c r="B40" t="s">
        <v>6353</v>
      </c>
      <c r="C40" t="s">
        <v>5131</v>
      </c>
      <c r="D40">
        <v>9437352358</v>
      </c>
      <c r="E40" t="s">
        <v>6354</v>
      </c>
      <c r="F40" t="s">
        <v>3872</v>
      </c>
      <c r="G40">
        <v>5</v>
      </c>
      <c r="H40">
        <v>4.2</v>
      </c>
      <c r="I40" t="s">
        <v>5352</v>
      </c>
    </row>
    <row r="41" spans="1:9" x14ac:dyDescent="0.3">
      <c r="A41" t="s">
        <v>5801</v>
      </c>
      <c r="B41" t="s">
        <v>6355</v>
      </c>
      <c r="C41" t="s">
        <v>5481</v>
      </c>
      <c r="D41">
        <v>9670292350</v>
      </c>
      <c r="E41" t="s">
        <v>6356</v>
      </c>
      <c r="F41" t="s">
        <v>3872</v>
      </c>
      <c r="G41">
        <v>9</v>
      </c>
      <c r="H41">
        <v>3.3</v>
      </c>
      <c r="I41" t="s">
        <v>5352</v>
      </c>
    </row>
    <row r="42" spans="1:9" x14ac:dyDescent="0.3">
      <c r="A42" t="s">
        <v>5683</v>
      </c>
      <c r="B42" t="s">
        <v>6357</v>
      </c>
      <c r="C42" t="s">
        <v>6358</v>
      </c>
      <c r="D42">
        <v>9384756779</v>
      </c>
      <c r="E42" t="s">
        <v>6359</v>
      </c>
      <c r="F42" t="s">
        <v>3893</v>
      </c>
      <c r="G42">
        <v>10</v>
      </c>
      <c r="H42">
        <v>3</v>
      </c>
      <c r="I42" t="s">
        <v>5352</v>
      </c>
    </row>
    <row r="43" spans="1:9" x14ac:dyDescent="0.3">
      <c r="A43" t="s">
        <v>5727</v>
      </c>
      <c r="B43" t="s">
        <v>6360</v>
      </c>
      <c r="C43" t="s">
        <v>6361</v>
      </c>
      <c r="D43">
        <v>9570497096</v>
      </c>
      <c r="E43" t="s">
        <v>6362</v>
      </c>
      <c r="F43" t="s">
        <v>3888</v>
      </c>
      <c r="G43">
        <v>7</v>
      </c>
      <c r="H43">
        <v>3.2</v>
      </c>
      <c r="I43" t="s">
        <v>5352</v>
      </c>
    </row>
    <row r="44" spans="1:9" x14ac:dyDescent="0.3">
      <c r="A44" t="s">
        <v>5760</v>
      </c>
      <c r="B44" t="s">
        <v>6363</v>
      </c>
      <c r="C44" t="s">
        <v>6364</v>
      </c>
      <c r="D44">
        <v>9421455482</v>
      </c>
      <c r="E44" t="s">
        <v>6365</v>
      </c>
      <c r="F44" t="s">
        <v>3861</v>
      </c>
      <c r="G44">
        <v>12</v>
      </c>
      <c r="H44">
        <v>4.5</v>
      </c>
      <c r="I44" t="s">
        <v>5352</v>
      </c>
    </row>
    <row r="45" spans="1:9" x14ac:dyDescent="0.3">
      <c r="A45" t="s">
        <v>5669</v>
      </c>
      <c r="B45" t="s">
        <v>6366</v>
      </c>
      <c r="C45" t="s">
        <v>6367</v>
      </c>
      <c r="D45">
        <v>9266910922</v>
      </c>
      <c r="E45" t="s">
        <v>6368</v>
      </c>
      <c r="F45" t="s">
        <v>3893</v>
      </c>
      <c r="G45">
        <v>3</v>
      </c>
      <c r="H45">
        <v>4.4000000000000004</v>
      </c>
      <c r="I45" t="s">
        <v>5352</v>
      </c>
    </row>
    <row r="46" spans="1:9" x14ac:dyDescent="0.3">
      <c r="A46" t="s">
        <v>5902</v>
      </c>
      <c r="B46" t="s">
        <v>6369</v>
      </c>
      <c r="C46" t="s">
        <v>6370</v>
      </c>
      <c r="D46">
        <v>9383450553</v>
      </c>
      <c r="E46" t="s">
        <v>6371</v>
      </c>
      <c r="F46" t="s">
        <v>3888</v>
      </c>
      <c r="G46">
        <v>12</v>
      </c>
      <c r="H46">
        <v>4.0999999999999996</v>
      </c>
      <c r="I46" t="s">
        <v>5352</v>
      </c>
    </row>
    <row r="47" spans="1:9" x14ac:dyDescent="0.3">
      <c r="A47" t="s">
        <v>5681</v>
      </c>
      <c r="B47" t="s">
        <v>6372</v>
      </c>
      <c r="C47" t="s">
        <v>4473</v>
      </c>
      <c r="D47">
        <v>9103807155</v>
      </c>
      <c r="E47" t="s">
        <v>6373</v>
      </c>
      <c r="F47" t="s">
        <v>3934</v>
      </c>
      <c r="G47">
        <v>15</v>
      </c>
      <c r="H47">
        <v>3.2</v>
      </c>
      <c r="I47" t="s">
        <v>5352</v>
      </c>
    </row>
    <row r="48" spans="1:9" x14ac:dyDescent="0.3">
      <c r="A48" t="s">
        <v>5689</v>
      </c>
      <c r="B48" t="s">
        <v>6374</v>
      </c>
      <c r="C48" t="s">
        <v>6375</v>
      </c>
      <c r="D48">
        <v>9702269164</v>
      </c>
      <c r="E48" t="s">
        <v>6376</v>
      </c>
      <c r="F48" t="s">
        <v>3908</v>
      </c>
      <c r="G48">
        <v>10</v>
      </c>
      <c r="H48">
        <v>4.3</v>
      </c>
      <c r="I48" t="s">
        <v>5352</v>
      </c>
    </row>
    <row r="49" spans="1:9" x14ac:dyDescent="0.3">
      <c r="A49" t="s">
        <v>5850</v>
      </c>
      <c r="B49" t="s">
        <v>6377</v>
      </c>
      <c r="C49" t="s">
        <v>6378</v>
      </c>
      <c r="D49">
        <v>9693269304</v>
      </c>
      <c r="E49" t="s">
        <v>6379</v>
      </c>
      <c r="F49" t="s">
        <v>3861</v>
      </c>
      <c r="G49">
        <v>15</v>
      </c>
      <c r="H49">
        <v>3.4</v>
      </c>
      <c r="I49" t="s">
        <v>5352</v>
      </c>
    </row>
    <row r="50" spans="1:9" x14ac:dyDescent="0.3">
      <c r="A50" t="s">
        <v>5764</v>
      </c>
      <c r="B50" t="s">
        <v>6380</v>
      </c>
      <c r="C50" t="s">
        <v>6381</v>
      </c>
      <c r="D50">
        <v>9367930513</v>
      </c>
      <c r="E50" t="s">
        <v>6382</v>
      </c>
      <c r="F50" t="s">
        <v>3861</v>
      </c>
      <c r="G50">
        <v>7</v>
      </c>
      <c r="H50">
        <v>3</v>
      </c>
      <c r="I50" t="s">
        <v>5352</v>
      </c>
    </row>
    <row r="51" spans="1:9" x14ac:dyDescent="0.3">
      <c r="A51" t="s">
        <v>5755</v>
      </c>
      <c r="B51" t="s">
        <v>6383</v>
      </c>
      <c r="C51" t="s">
        <v>6384</v>
      </c>
      <c r="D51">
        <v>9958872154</v>
      </c>
      <c r="E51" t="s">
        <v>6385</v>
      </c>
      <c r="F51" t="s">
        <v>3985</v>
      </c>
      <c r="G51">
        <v>5</v>
      </c>
      <c r="H51">
        <v>4.7</v>
      </c>
      <c r="I51" t="s">
        <v>5629</v>
      </c>
    </row>
    <row r="52" spans="1:9" x14ac:dyDescent="0.3">
      <c r="A52" t="s">
        <v>5924</v>
      </c>
      <c r="B52" t="s">
        <v>6386</v>
      </c>
      <c r="C52" t="s">
        <v>6387</v>
      </c>
      <c r="D52">
        <v>9961393416</v>
      </c>
      <c r="E52" t="s">
        <v>6388</v>
      </c>
      <c r="F52" t="s">
        <v>3867</v>
      </c>
      <c r="G52">
        <v>14</v>
      </c>
      <c r="H52">
        <v>4.8</v>
      </c>
      <c r="I52" t="s">
        <v>5352</v>
      </c>
    </row>
    <row r="53" spans="1:9" x14ac:dyDescent="0.3">
      <c r="A53" t="s">
        <v>5741</v>
      </c>
      <c r="B53" t="s">
        <v>6389</v>
      </c>
      <c r="C53" t="s">
        <v>6158</v>
      </c>
      <c r="D53">
        <v>9510751046</v>
      </c>
      <c r="E53" t="s">
        <v>6390</v>
      </c>
      <c r="F53" t="s">
        <v>3985</v>
      </c>
      <c r="G53">
        <v>14</v>
      </c>
      <c r="H53">
        <v>4.3</v>
      </c>
      <c r="I53" t="s">
        <v>5352</v>
      </c>
    </row>
    <row r="54" spans="1:9" x14ac:dyDescent="0.3">
      <c r="A54" t="s">
        <v>5816</v>
      </c>
      <c r="B54" t="s">
        <v>6391</v>
      </c>
      <c r="C54" t="s">
        <v>3990</v>
      </c>
      <c r="D54">
        <v>9344378798</v>
      </c>
      <c r="E54" t="s">
        <v>6392</v>
      </c>
      <c r="F54" t="s">
        <v>3872</v>
      </c>
      <c r="G54">
        <v>15</v>
      </c>
      <c r="H54">
        <v>4.5</v>
      </c>
      <c r="I54" t="s">
        <v>5352</v>
      </c>
    </row>
    <row r="55" spans="1:9" x14ac:dyDescent="0.3">
      <c r="A55" t="s">
        <v>5705</v>
      </c>
      <c r="B55" t="s">
        <v>6393</v>
      </c>
      <c r="C55" t="s">
        <v>6394</v>
      </c>
      <c r="D55">
        <v>9930353157</v>
      </c>
      <c r="E55" t="s">
        <v>6395</v>
      </c>
      <c r="F55" t="s">
        <v>3872</v>
      </c>
      <c r="G55">
        <v>15</v>
      </c>
      <c r="H55">
        <v>2.7</v>
      </c>
      <c r="I55" t="s">
        <v>5352</v>
      </c>
    </row>
    <row r="56" spans="1:9" x14ac:dyDescent="0.3">
      <c r="A56" t="s">
        <v>5853</v>
      </c>
      <c r="B56" t="s">
        <v>6396</v>
      </c>
      <c r="C56" t="s">
        <v>6397</v>
      </c>
      <c r="D56">
        <v>9223847257</v>
      </c>
      <c r="E56" t="s">
        <v>6398</v>
      </c>
      <c r="F56" t="s">
        <v>3904</v>
      </c>
      <c r="G56">
        <v>7</v>
      </c>
      <c r="H56">
        <v>4.8</v>
      </c>
      <c r="I56" t="s">
        <v>5352</v>
      </c>
    </row>
    <row r="57" spans="1:9" x14ac:dyDescent="0.3">
      <c r="A57" t="s">
        <v>5921</v>
      </c>
      <c r="B57" t="s">
        <v>6399</v>
      </c>
      <c r="C57" t="s">
        <v>6400</v>
      </c>
      <c r="D57">
        <v>9882269302</v>
      </c>
      <c r="E57" t="s">
        <v>6401</v>
      </c>
      <c r="F57" t="s">
        <v>3893</v>
      </c>
      <c r="G57">
        <v>11</v>
      </c>
      <c r="H57">
        <v>3.6</v>
      </c>
      <c r="I57" t="s">
        <v>5352</v>
      </c>
    </row>
    <row r="58" spans="1:9" x14ac:dyDescent="0.3">
      <c r="A58" t="s">
        <v>5913</v>
      </c>
      <c r="B58" t="s">
        <v>6402</v>
      </c>
      <c r="C58" t="s">
        <v>6403</v>
      </c>
      <c r="D58">
        <v>9147659674</v>
      </c>
      <c r="E58" t="s">
        <v>6404</v>
      </c>
      <c r="F58" t="s">
        <v>3934</v>
      </c>
      <c r="G58">
        <v>11</v>
      </c>
      <c r="H58">
        <v>3</v>
      </c>
      <c r="I58" t="s">
        <v>5352</v>
      </c>
    </row>
    <row r="59" spans="1:9" x14ac:dyDescent="0.3">
      <c r="A59" t="s">
        <v>5891</v>
      </c>
      <c r="B59" t="s">
        <v>6405</v>
      </c>
      <c r="C59" t="s">
        <v>6406</v>
      </c>
      <c r="D59">
        <v>9813219781</v>
      </c>
      <c r="E59" t="s">
        <v>6407</v>
      </c>
      <c r="F59" t="s">
        <v>3888</v>
      </c>
      <c r="G59">
        <v>7</v>
      </c>
      <c r="H59">
        <v>3.6</v>
      </c>
      <c r="I59" t="s">
        <v>5352</v>
      </c>
    </row>
    <row r="60" spans="1:9" x14ac:dyDescent="0.3">
      <c r="A60" t="s">
        <v>5658</v>
      </c>
      <c r="B60" t="s">
        <v>6408</v>
      </c>
      <c r="C60" t="s">
        <v>6409</v>
      </c>
      <c r="D60">
        <v>9538508549</v>
      </c>
      <c r="E60" t="s">
        <v>6410</v>
      </c>
      <c r="F60" t="s">
        <v>3872</v>
      </c>
      <c r="G60">
        <v>10</v>
      </c>
      <c r="H60">
        <v>3.3</v>
      </c>
      <c r="I60" t="s">
        <v>5352</v>
      </c>
    </row>
    <row r="61" spans="1:9" x14ac:dyDescent="0.3">
      <c r="A61" t="s">
        <v>5787</v>
      </c>
      <c r="B61" t="s">
        <v>6411</v>
      </c>
      <c r="C61" t="s">
        <v>6412</v>
      </c>
      <c r="D61">
        <v>9286860433</v>
      </c>
      <c r="E61" t="s">
        <v>6413</v>
      </c>
      <c r="F61" t="s">
        <v>3934</v>
      </c>
      <c r="G61">
        <v>12</v>
      </c>
      <c r="H61">
        <v>4.4000000000000004</v>
      </c>
      <c r="I61" t="s">
        <v>5352</v>
      </c>
    </row>
    <row r="62" spans="1:9" x14ac:dyDescent="0.3">
      <c r="A62" t="s">
        <v>5697</v>
      </c>
      <c r="B62" t="s">
        <v>6414</v>
      </c>
      <c r="C62" t="s">
        <v>6415</v>
      </c>
      <c r="D62">
        <v>9561588882</v>
      </c>
      <c r="E62" t="s">
        <v>6416</v>
      </c>
      <c r="F62" t="s">
        <v>6417</v>
      </c>
      <c r="G62">
        <v>6</v>
      </c>
      <c r="H62">
        <v>3.2</v>
      </c>
      <c r="I62" t="s">
        <v>5352</v>
      </c>
    </row>
    <row r="63" spans="1:9" x14ac:dyDescent="0.3">
      <c r="A63" t="s">
        <v>5662</v>
      </c>
      <c r="B63" t="s">
        <v>6418</v>
      </c>
      <c r="C63" t="s">
        <v>4967</v>
      </c>
      <c r="D63">
        <v>9608079792</v>
      </c>
      <c r="E63" t="s">
        <v>6419</v>
      </c>
      <c r="F63" t="s">
        <v>3908</v>
      </c>
      <c r="G63">
        <v>12</v>
      </c>
      <c r="H63">
        <v>3</v>
      </c>
      <c r="I63" t="s">
        <v>5352</v>
      </c>
    </row>
    <row r="64" spans="1:9" x14ac:dyDescent="0.3">
      <c r="A64" t="s">
        <v>6420</v>
      </c>
      <c r="B64" t="s">
        <v>6421</v>
      </c>
      <c r="C64" t="s">
        <v>6422</v>
      </c>
      <c r="D64">
        <v>9906528433</v>
      </c>
      <c r="E64" t="s">
        <v>6423</v>
      </c>
      <c r="F64" t="s">
        <v>3928</v>
      </c>
      <c r="G64">
        <v>7</v>
      </c>
      <c r="H64">
        <v>2.7</v>
      </c>
      <c r="I64" t="s">
        <v>5352</v>
      </c>
    </row>
    <row r="65" spans="1:9" x14ac:dyDescent="0.3">
      <c r="A65" t="s">
        <v>6424</v>
      </c>
      <c r="B65" t="s">
        <v>6425</v>
      </c>
      <c r="C65" t="s">
        <v>6510</v>
      </c>
      <c r="D65">
        <v>9610173760</v>
      </c>
      <c r="E65" t="s">
        <v>6426</v>
      </c>
      <c r="F65" t="s">
        <v>3861</v>
      </c>
      <c r="G65">
        <v>2</v>
      </c>
      <c r="H65">
        <v>3.1</v>
      </c>
      <c r="I65" t="s">
        <v>5352</v>
      </c>
    </row>
    <row r="66" spans="1:9" x14ac:dyDescent="0.3">
      <c r="A66" t="s">
        <v>5724</v>
      </c>
      <c r="B66" t="s">
        <v>6427</v>
      </c>
      <c r="C66" t="s">
        <v>4294</v>
      </c>
      <c r="D66">
        <v>9512293741</v>
      </c>
      <c r="E66" t="s">
        <v>6428</v>
      </c>
      <c r="F66" t="s">
        <v>3928</v>
      </c>
      <c r="G66">
        <v>5</v>
      </c>
      <c r="H66">
        <v>4.3</v>
      </c>
      <c r="I66" t="s">
        <v>5352</v>
      </c>
    </row>
    <row r="67" spans="1:9" x14ac:dyDescent="0.3">
      <c r="A67" t="s">
        <v>5753</v>
      </c>
      <c r="B67" t="s">
        <v>6429</v>
      </c>
      <c r="C67" t="s">
        <v>6430</v>
      </c>
      <c r="D67">
        <v>9214447237</v>
      </c>
      <c r="E67" t="s">
        <v>6431</v>
      </c>
      <c r="F67" t="s">
        <v>3861</v>
      </c>
      <c r="G67">
        <v>14</v>
      </c>
      <c r="H67">
        <v>4.7</v>
      </c>
      <c r="I67" t="s">
        <v>5352</v>
      </c>
    </row>
    <row r="68" spans="1:9" x14ac:dyDescent="0.3">
      <c r="A68" t="s">
        <v>5734</v>
      </c>
      <c r="B68" t="s">
        <v>6432</v>
      </c>
      <c r="C68" t="s">
        <v>6433</v>
      </c>
      <c r="D68">
        <v>9230307805</v>
      </c>
      <c r="E68" t="s">
        <v>6434</v>
      </c>
      <c r="F68" t="s">
        <v>3908</v>
      </c>
      <c r="G68">
        <v>2</v>
      </c>
      <c r="H68">
        <v>3.9</v>
      </c>
      <c r="I68" t="s">
        <v>5352</v>
      </c>
    </row>
    <row r="69" spans="1:9" x14ac:dyDescent="0.3">
      <c r="A69" t="s">
        <v>5937</v>
      </c>
      <c r="B69" t="s">
        <v>6435</v>
      </c>
      <c r="C69" t="s">
        <v>6436</v>
      </c>
      <c r="D69">
        <v>9642001424</v>
      </c>
      <c r="E69" t="s">
        <v>6437</v>
      </c>
      <c r="F69" t="s">
        <v>3908</v>
      </c>
      <c r="G69">
        <v>11</v>
      </c>
      <c r="H69">
        <v>4.5</v>
      </c>
      <c r="I69" t="s">
        <v>5352</v>
      </c>
    </row>
    <row r="70" spans="1:9" x14ac:dyDescent="0.3">
      <c r="A70" t="s">
        <v>6438</v>
      </c>
      <c r="B70" t="s">
        <v>6439</v>
      </c>
      <c r="C70" t="s">
        <v>6440</v>
      </c>
      <c r="D70">
        <v>9583258726</v>
      </c>
      <c r="E70" t="s">
        <v>6441</v>
      </c>
      <c r="F70" t="s">
        <v>6442</v>
      </c>
      <c r="G70">
        <v>13</v>
      </c>
      <c r="H70">
        <v>4.7</v>
      </c>
      <c r="I70" t="s">
        <v>5352</v>
      </c>
    </row>
    <row r="71" spans="1:9" x14ac:dyDescent="0.3">
      <c r="A71" t="s">
        <v>5818</v>
      </c>
      <c r="B71" t="s">
        <v>6443</v>
      </c>
      <c r="C71" t="s">
        <v>5373</v>
      </c>
      <c r="D71">
        <v>9394846763</v>
      </c>
      <c r="E71" t="s">
        <v>6444</v>
      </c>
      <c r="F71" t="s">
        <v>3904</v>
      </c>
      <c r="G71">
        <v>9</v>
      </c>
      <c r="H71">
        <v>4.0999999999999996</v>
      </c>
      <c r="I71" t="s">
        <v>5352</v>
      </c>
    </row>
    <row r="72" spans="1:9" x14ac:dyDescent="0.3">
      <c r="A72" t="s">
        <v>5693</v>
      </c>
      <c r="B72" t="s">
        <v>6445</v>
      </c>
      <c r="C72" t="s">
        <v>6158</v>
      </c>
      <c r="D72">
        <v>9186519602</v>
      </c>
      <c r="E72" t="s">
        <v>6446</v>
      </c>
      <c r="F72" t="s">
        <v>3867</v>
      </c>
      <c r="G72">
        <v>7</v>
      </c>
      <c r="H72">
        <v>4.7</v>
      </c>
      <c r="I72" t="s">
        <v>5352</v>
      </c>
    </row>
    <row r="73" spans="1:9" x14ac:dyDescent="0.3">
      <c r="A73" t="s">
        <v>5814</v>
      </c>
      <c r="B73" t="s">
        <v>6447</v>
      </c>
      <c r="C73" t="s">
        <v>5163</v>
      </c>
      <c r="D73">
        <v>9455281184</v>
      </c>
      <c r="E73" t="s">
        <v>6448</v>
      </c>
      <c r="F73" t="s">
        <v>3888</v>
      </c>
      <c r="G73">
        <v>3</v>
      </c>
      <c r="H73">
        <v>3.5</v>
      </c>
      <c r="I73" t="s">
        <v>5352</v>
      </c>
    </row>
    <row r="74" spans="1:9" x14ac:dyDescent="0.3">
      <c r="A74" t="s">
        <v>6449</v>
      </c>
      <c r="B74" t="s">
        <v>6450</v>
      </c>
      <c r="C74" t="s">
        <v>6451</v>
      </c>
      <c r="D74">
        <v>9727150493</v>
      </c>
      <c r="E74" t="s">
        <v>6452</v>
      </c>
      <c r="F74" t="s">
        <v>3934</v>
      </c>
      <c r="G74">
        <v>8</v>
      </c>
      <c r="H74">
        <v>4.8</v>
      </c>
      <c r="I74" t="s">
        <v>5540</v>
      </c>
    </row>
    <row r="75" spans="1:9" x14ac:dyDescent="0.3">
      <c r="A75" t="s">
        <v>5731</v>
      </c>
      <c r="B75" t="s">
        <v>6453</v>
      </c>
      <c r="C75" t="s">
        <v>5490</v>
      </c>
      <c r="D75">
        <v>9477698143</v>
      </c>
      <c r="E75" t="s">
        <v>6454</v>
      </c>
      <c r="F75" t="s">
        <v>3934</v>
      </c>
      <c r="G75">
        <v>9</v>
      </c>
      <c r="H75">
        <v>2.5</v>
      </c>
      <c r="I75" t="s">
        <v>5352</v>
      </c>
    </row>
    <row r="76" spans="1:9" x14ac:dyDescent="0.3">
      <c r="A76" t="s">
        <v>5679</v>
      </c>
      <c r="B76" t="s">
        <v>6455</v>
      </c>
      <c r="C76" t="s">
        <v>6456</v>
      </c>
      <c r="D76">
        <v>9336801619</v>
      </c>
      <c r="E76" t="s">
        <v>6457</v>
      </c>
      <c r="F76" t="s">
        <v>3904</v>
      </c>
      <c r="G76">
        <v>14</v>
      </c>
      <c r="H76">
        <v>4</v>
      </c>
      <c r="I76" t="s">
        <v>5352</v>
      </c>
    </row>
    <row r="77" spans="1:9" x14ac:dyDescent="0.3">
      <c r="A77" t="s">
        <v>5686</v>
      </c>
      <c r="B77" t="s">
        <v>6458</v>
      </c>
      <c r="C77" t="s">
        <v>4751</v>
      </c>
      <c r="D77">
        <v>9512293741</v>
      </c>
      <c r="E77" t="s">
        <v>6459</v>
      </c>
      <c r="F77" t="s">
        <v>3934</v>
      </c>
      <c r="G77">
        <v>13</v>
      </c>
      <c r="H77">
        <v>2.9</v>
      </c>
      <c r="I77" t="s">
        <v>5352</v>
      </c>
    </row>
    <row r="78" spans="1:9" x14ac:dyDescent="0.3">
      <c r="A78" t="s">
        <v>5832</v>
      </c>
      <c r="B78" t="s">
        <v>6460</v>
      </c>
      <c r="C78" t="s">
        <v>5541</v>
      </c>
      <c r="D78">
        <v>9790147183</v>
      </c>
      <c r="E78" t="s">
        <v>6461</v>
      </c>
      <c r="F78" t="s">
        <v>3928</v>
      </c>
      <c r="G78">
        <v>12</v>
      </c>
      <c r="H78">
        <v>2.6</v>
      </c>
      <c r="I78" t="s">
        <v>5352</v>
      </c>
    </row>
    <row r="79" spans="1:9" x14ac:dyDescent="0.3">
      <c r="A79" t="s">
        <v>6462</v>
      </c>
      <c r="B79" t="s">
        <v>6463</v>
      </c>
      <c r="C79" t="s">
        <v>6464</v>
      </c>
      <c r="D79">
        <v>9588229686</v>
      </c>
      <c r="E79" t="s">
        <v>6465</v>
      </c>
      <c r="F79" t="s">
        <v>3872</v>
      </c>
      <c r="G79">
        <v>8</v>
      </c>
      <c r="H79">
        <v>3.3</v>
      </c>
      <c r="I79" t="s">
        <v>5352</v>
      </c>
    </row>
    <row r="80" spans="1:9" x14ac:dyDescent="0.3">
      <c r="A80" t="s">
        <v>6466</v>
      </c>
      <c r="B80" t="s">
        <v>6467</v>
      </c>
      <c r="C80" t="s">
        <v>6468</v>
      </c>
      <c r="D80">
        <v>9604988121</v>
      </c>
      <c r="E80" t="s">
        <v>6469</v>
      </c>
      <c r="F80" t="s">
        <v>3934</v>
      </c>
      <c r="G80">
        <v>6</v>
      </c>
      <c r="H80">
        <v>4.5999999999999996</v>
      </c>
      <c r="I80" t="s">
        <v>5352</v>
      </c>
    </row>
    <row r="81" spans="1:9" x14ac:dyDescent="0.3">
      <c r="A81" t="s">
        <v>5871</v>
      </c>
      <c r="B81" t="s">
        <v>6470</v>
      </c>
      <c r="C81" t="s">
        <v>5448</v>
      </c>
      <c r="D81">
        <v>9143226844</v>
      </c>
      <c r="E81" t="s">
        <v>6471</v>
      </c>
      <c r="F81" t="s">
        <v>3893</v>
      </c>
      <c r="G81">
        <v>14</v>
      </c>
      <c r="H81">
        <v>4.9000000000000004</v>
      </c>
      <c r="I81" t="s">
        <v>5352</v>
      </c>
    </row>
    <row r="82" spans="1:9" x14ac:dyDescent="0.3">
      <c r="A82" t="s">
        <v>6472</v>
      </c>
      <c r="B82" t="s">
        <v>6473</v>
      </c>
      <c r="C82" t="s">
        <v>5494</v>
      </c>
      <c r="D82">
        <v>9222824732</v>
      </c>
      <c r="E82" t="s">
        <v>6474</v>
      </c>
      <c r="F82" t="s">
        <v>3888</v>
      </c>
      <c r="G82">
        <v>4</v>
      </c>
      <c r="H82">
        <v>3.7</v>
      </c>
      <c r="I82" t="s">
        <v>5352</v>
      </c>
    </row>
    <row r="83" spans="1:9" x14ac:dyDescent="0.3">
      <c r="A83" t="s">
        <v>5797</v>
      </c>
      <c r="B83" t="s">
        <v>6475</v>
      </c>
      <c r="C83" t="s">
        <v>6510</v>
      </c>
      <c r="D83">
        <v>9903079055</v>
      </c>
      <c r="E83" t="s">
        <v>6476</v>
      </c>
      <c r="F83" t="s">
        <v>3867</v>
      </c>
      <c r="G83">
        <v>4</v>
      </c>
      <c r="H83">
        <v>4</v>
      </c>
      <c r="I83" t="s">
        <v>5352</v>
      </c>
    </row>
    <row r="84" spans="1:9" x14ac:dyDescent="0.3">
      <c r="A84" t="s">
        <v>5874</v>
      </c>
      <c r="B84" t="s">
        <v>6477</v>
      </c>
      <c r="C84" t="s">
        <v>6478</v>
      </c>
      <c r="D84">
        <v>9434961542</v>
      </c>
      <c r="E84" t="s">
        <v>6479</v>
      </c>
      <c r="F84" t="s">
        <v>3893</v>
      </c>
      <c r="G84">
        <v>11</v>
      </c>
      <c r="H84">
        <v>2.6</v>
      </c>
      <c r="I84" t="s">
        <v>5352</v>
      </c>
    </row>
    <row r="85" spans="1:9" x14ac:dyDescent="0.3">
      <c r="A85" t="s">
        <v>5889</v>
      </c>
      <c r="B85" t="s">
        <v>6480</v>
      </c>
      <c r="C85" t="s">
        <v>6481</v>
      </c>
      <c r="D85">
        <v>9991819497</v>
      </c>
      <c r="E85" t="s">
        <v>6482</v>
      </c>
      <c r="F85" t="s">
        <v>3888</v>
      </c>
      <c r="G85">
        <v>3</v>
      </c>
      <c r="H85">
        <v>4</v>
      </c>
      <c r="I85" t="s">
        <v>5352</v>
      </c>
    </row>
    <row r="86" spans="1:9" x14ac:dyDescent="0.3">
      <c r="A86" t="s">
        <v>5716</v>
      </c>
      <c r="B86" t="s">
        <v>6483</v>
      </c>
      <c r="C86" t="s">
        <v>4323</v>
      </c>
      <c r="D86">
        <v>9707665448</v>
      </c>
      <c r="E86" t="s">
        <v>6484</v>
      </c>
      <c r="F86" t="s">
        <v>3928</v>
      </c>
      <c r="G86">
        <v>14</v>
      </c>
      <c r="H86">
        <v>2.8</v>
      </c>
      <c r="I86" t="s">
        <v>5352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2" workbookViewId="0">
      <selection activeCell="A2" sqref="A2:J181"/>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4" t="s">
        <v>4</v>
      </c>
      <c r="B1" s="4" t="s">
        <v>5958</v>
      </c>
      <c r="C1" s="4" t="s">
        <v>5959</v>
      </c>
      <c r="D1" s="4" t="s">
        <v>3855</v>
      </c>
      <c r="E1" s="4" t="s">
        <v>3853</v>
      </c>
      <c r="F1" s="4" t="s">
        <v>3854</v>
      </c>
      <c r="G1" s="4" t="s">
        <v>5960</v>
      </c>
      <c r="H1" s="4" t="s">
        <v>5961</v>
      </c>
      <c r="I1" s="4" t="s">
        <v>5962</v>
      </c>
      <c r="J1" s="4" t="s">
        <v>5653</v>
      </c>
    </row>
    <row r="2" spans="1:13" ht="15" thickBot="1" x14ac:dyDescent="0.35">
      <c r="A2" s="2" t="s">
        <v>147</v>
      </c>
      <c r="B2" s="2" t="s">
        <v>5963</v>
      </c>
      <c r="C2" s="2" t="s">
        <v>4160</v>
      </c>
      <c r="D2" s="2" t="s">
        <v>3863</v>
      </c>
      <c r="E2" s="2" t="s">
        <v>3985</v>
      </c>
      <c r="F2" s="2" t="s">
        <v>3862</v>
      </c>
      <c r="G2" s="2" t="s">
        <v>5964</v>
      </c>
      <c r="H2" s="5">
        <v>42147</v>
      </c>
      <c r="I2" s="2">
        <v>1921769</v>
      </c>
      <c r="J2" s="2" t="s">
        <v>5352</v>
      </c>
    </row>
    <row r="3" spans="1:13" ht="15" thickTop="1" x14ac:dyDescent="0.3">
      <c r="A3" s="3" t="s">
        <v>632</v>
      </c>
      <c r="B3" s="3" t="s">
        <v>5965</v>
      </c>
      <c r="C3" s="3" t="s">
        <v>5966</v>
      </c>
      <c r="D3" s="3" t="s">
        <v>3863</v>
      </c>
      <c r="E3" s="3" t="s">
        <v>3867</v>
      </c>
      <c r="F3" s="3" t="s">
        <v>3862</v>
      </c>
      <c r="G3" s="3" t="s">
        <v>5967</v>
      </c>
      <c r="H3" s="6">
        <v>42633</v>
      </c>
      <c r="I3" s="3">
        <v>591044</v>
      </c>
      <c r="J3" s="3" t="s">
        <v>5352</v>
      </c>
      <c r="M3" s="10"/>
    </row>
    <row r="4" spans="1:13" x14ac:dyDescent="0.3">
      <c r="A4" s="2" t="s">
        <v>294</v>
      </c>
      <c r="B4" s="2" t="s">
        <v>5968</v>
      </c>
      <c r="C4" s="2" t="s">
        <v>5365</v>
      </c>
      <c r="D4" s="2" t="s">
        <v>3863</v>
      </c>
      <c r="E4" s="2" t="s">
        <v>3867</v>
      </c>
      <c r="F4" s="2" t="s">
        <v>3862</v>
      </c>
      <c r="G4" s="2" t="s">
        <v>5969</v>
      </c>
      <c r="H4" s="5">
        <v>44173</v>
      </c>
      <c r="I4" s="2">
        <v>890380</v>
      </c>
      <c r="J4" s="2" t="s">
        <v>5352</v>
      </c>
    </row>
    <row r="5" spans="1:13" x14ac:dyDescent="0.3">
      <c r="A5" s="3" t="s">
        <v>384</v>
      </c>
      <c r="B5" s="3" t="s">
        <v>5970</v>
      </c>
      <c r="C5" s="3" t="s">
        <v>4458</v>
      </c>
      <c r="D5" s="3" t="s">
        <v>3863</v>
      </c>
      <c r="E5" s="3" t="s">
        <v>3872</v>
      </c>
      <c r="F5" s="3" t="s">
        <v>3862</v>
      </c>
      <c r="G5" s="3" t="s">
        <v>5967</v>
      </c>
      <c r="H5" s="6">
        <v>44049</v>
      </c>
      <c r="I5" s="3">
        <v>584869</v>
      </c>
      <c r="J5" s="3" t="s">
        <v>5352</v>
      </c>
    </row>
    <row r="6" spans="1:13" x14ac:dyDescent="0.3">
      <c r="A6" s="2" t="s">
        <v>100</v>
      </c>
      <c r="B6" s="2" t="s">
        <v>5971</v>
      </c>
      <c r="C6" s="2" t="s">
        <v>5972</v>
      </c>
      <c r="D6" s="2" t="s">
        <v>3863</v>
      </c>
      <c r="E6" s="2" t="s">
        <v>3893</v>
      </c>
      <c r="F6" s="2" t="s">
        <v>3862</v>
      </c>
      <c r="G6" s="2" t="s">
        <v>5969</v>
      </c>
      <c r="H6" s="5">
        <v>42883</v>
      </c>
      <c r="I6" s="2">
        <v>983603</v>
      </c>
      <c r="J6" s="2" t="s">
        <v>5352</v>
      </c>
    </row>
    <row r="7" spans="1:13" x14ac:dyDescent="0.3">
      <c r="A7" s="3" t="s">
        <v>288</v>
      </c>
      <c r="B7" s="3" t="s">
        <v>5973</v>
      </c>
      <c r="C7" s="3" t="s">
        <v>4562</v>
      </c>
      <c r="D7" s="3" t="s">
        <v>3863</v>
      </c>
      <c r="E7" s="3" t="s">
        <v>3908</v>
      </c>
      <c r="F7" s="3" t="s">
        <v>3909</v>
      </c>
      <c r="G7" s="3" t="s">
        <v>5964</v>
      </c>
      <c r="H7" s="6">
        <v>43856</v>
      </c>
      <c r="I7" s="3">
        <v>2561982</v>
      </c>
      <c r="J7" s="3" t="s">
        <v>5352</v>
      </c>
    </row>
    <row r="8" spans="1:13" x14ac:dyDescent="0.3">
      <c r="A8" s="2" t="s">
        <v>659</v>
      </c>
      <c r="B8" s="2" t="s">
        <v>5974</v>
      </c>
      <c r="C8" s="2" t="s">
        <v>4826</v>
      </c>
      <c r="D8" s="2" t="s">
        <v>3863</v>
      </c>
      <c r="E8" s="2" t="s">
        <v>3908</v>
      </c>
      <c r="F8" s="2" t="s">
        <v>3909</v>
      </c>
      <c r="G8" s="2" t="s">
        <v>5969</v>
      </c>
      <c r="H8" s="5">
        <v>44740</v>
      </c>
      <c r="I8" s="2">
        <v>988505</v>
      </c>
      <c r="J8" s="2" t="s">
        <v>5352</v>
      </c>
    </row>
    <row r="9" spans="1:13" x14ac:dyDescent="0.3">
      <c r="A9" s="3" t="s">
        <v>36</v>
      </c>
      <c r="B9" s="3" t="s">
        <v>5975</v>
      </c>
      <c r="C9" s="3" t="s">
        <v>5976</v>
      </c>
      <c r="D9" s="3" t="s">
        <v>3863</v>
      </c>
      <c r="E9" s="3" t="s">
        <v>3904</v>
      </c>
      <c r="F9" s="3" t="s">
        <v>3905</v>
      </c>
      <c r="G9" s="3" t="s">
        <v>5964</v>
      </c>
      <c r="H9" s="6">
        <v>44920</v>
      </c>
      <c r="I9" s="3">
        <v>2481146</v>
      </c>
      <c r="J9" s="3" t="s">
        <v>5352</v>
      </c>
    </row>
    <row r="10" spans="1:13" x14ac:dyDescent="0.3">
      <c r="A10" s="2" t="s">
        <v>1125</v>
      </c>
      <c r="B10" s="2" t="s">
        <v>5977</v>
      </c>
      <c r="C10" s="2" t="s">
        <v>5978</v>
      </c>
      <c r="D10" s="2" t="s">
        <v>3863</v>
      </c>
      <c r="E10" s="2" t="s">
        <v>3904</v>
      </c>
      <c r="F10" s="2" t="s">
        <v>3905</v>
      </c>
      <c r="G10" s="2" t="s">
        <v>5967</v>
      </c>
      <c r="H10" s="5">
        <v>42974</v>
      </c>
      <c r="I10" s="2">
        <v>429599</v>
      </c>
      <c r="J10" s="2" t="s">
        <v>5352</v>
      </c>
    </row>
    <row r="11" spans="1:13" x14ac:dyDescent="0.3">
      <c r="A11" s="3" t="s">
        <v>522</v>
      </c>
      <c r="B11" s="3" t="s">
        <v>5979</v>
      </c>
      <c r="C11" s="3" t="s">
        <v>5980</v>
      </c>
      <c r="D11" s="3" t="s">
        <v>3863</v>
      </c>
      <c r="E11" s="3" t="s">
        <v>3904</v>
      </c>
      <c r="F11" s="3" t="s">
        <v>3905</v>
      </c>
      <c r="G11" s="3" t="s">
        <v>5981</v>
      </c>
      <c r="H11" s="6">
        <v>42536</v>
      </c>
      <c r="I11" s="3">
        <v>3928553</v>
      </c>
      <c r="J11" s="3" t="s">
        <v>5352</v>
      </c>
    </row>
    <row r="12" spans="1:13" x14ac:dyDescent="0.3">
      <c r="A12" s="2" t="s">
        <v>834</v>
      </c>
      <c r="B12" s="2" t="s">
        <v>5982</v>
      </c>
      <c r="C12" s="2" t="s">
        <v>5091</v>
      </c>
      <c r="D12" s="2" t="s">
        <v>3863</v>
      </c>
      <c r="E12" s="2" t="s">
        <v>3934</v>
      </c>
      <c r="F12" s="2" t="s">
        <v>3909</v>
      </c>
      <c r="G12" s="2" t="s">
        <v>5967</v>
      </c>
      <c r="H12" s="5">
        <v>43687</v>
      </c>
      <c r="I12" s="2">
        <v>569084</v>
      </c>
      <c r="J12" s="2" t="s">
        <v>5352</v>
      </c>
    </row>
    <row r="13" spans="1:13" x14ac:dyDescent="0.3">
      <c r="A13" s="3" t="s">
        <v>337</v>
      </c>
      <c r="B13" s="3" t="s">
        <v>5983</v>
      </c>
      <c r="C13" s="3" t="s">
        <v>5984</v>
      </c>
      <c r="D13" s="3" t="s">
        <v>3863</v>
      </c>
      <c r="E13" s="3" t="s">
        <v>3893</v>
      </c>
      <c r="F13" s="3" t="s">
        <v>3862</v>
      </c>
      <c r="G13" s="3" t="s">
        <v>5967</v>
      </c>
      <c r="H13" s="6">
        <v>43848</v>
      </c>
      <c r="I13" s="3">
        <v>544019</v>
      </c>
      <c r="J13" s="3" t="s">
        <v>5352</v>
      </c>
    </row>
    <row r="14" spans="1:13" x14ac:dyDescent="0.3">
      <c r="A14" s="2" t="s">
        <v>367</v>
      </c>
      <c r="B14" s="2" t="s">
        <v>5985</v>
      </c>
      <c r="C14" s="2" t="s">
        <v>3965</v>
      </c>
      <c r="D14" s="2" t="s">
        <v>3863</v>
      </c>
      <c r="E14" s="2" t="s">
        <v>3867</v>
      </c>
      <c r="F14" s="2" t="s">
        <v>3862</v>
      </c>
      <c r="G14" s="2" t="s">
        <v>5964</v>
      </c>
      <c r="H14" s="5">
        <v>42750</v>
      </c>
      <c r="I14" s="2">
        <v>2203116</v>
      </c>
      <c r="J14" s="2" t="s">
        <v>5352</v>
      </c>
    </row>
    <row r="15" spans="1:13" x14ac:dyDescent="0.3">
      <c r="A15" s="3" t="s">
        <v>504</v>
      </c>
      <c r="B15" s="3" t="s">
        <v>5986</v>
      </c>
      <c r="C15" s="3" t="s">
        <v>3975</v>
      </c>
      <c r="D15" s="3" t="s">
        <v>3863</v>
      </c>
      <c r="E15" s="3" t="s">
        <v>3861</v>
      </c>
      <c r="F15" s="3" t="s">
        <v>3862</v>
      </c>
      <c r="G15" s="3" t="s">
        <v>5964</v>
      </c>
      <c r="H15" s="6">
        <v>42679</v>
      </c>
      <c r="I15" s="3">
        <v>2118448</v>
      </c>
      <c r="J15" s="3" t="s">
        <v>5352</v>
      </c>
    </row>
    <row r="16" spans="1:13" x14ac:dyDescent="0.3">
      <c r="A16" s="2" t="s">
        <v>188</v>
      </c>
      <c r="B16" s="2" t="s">
        <v>5987</v>
      </c>
      <c r="C16" s="2" t="s">
        <v>5988</v>
      </c>
      <c r="D16" s="2" t="s">
        <v>3863</v>
      </c>
      <c r="E16" s="2" t="s">
        <v>3888</v>
      </c>
      <c r="F16" s="2" t="s">
        <v>3862</v>
      </c>
      <c r="G16" s="2" t="s">
        <v>5981</v>
      </c>
      <c r="H16" s="5">
        <v>45469</v>
      </c>
      <c r="I16" s="2">
        <v>4219703</v>
      </c>
      <c r="J16" s="2" t="s">
        <v>5352</v>
      </c>
    </row>
    <row r="17" spans="1:10" x14ac:dyDescent="0.3">
      <c r="A17" s="3" t="s">
        <v>494</v>
      </c>
      <c r="B17" s="3" t="s">
        <v>5989</v>
      </c>
      <c r="C17" s="3" t="s">
        <v>4135</v>
      </c>
      <c r="D17" s="3" t="s">
        <v>3863</v>
      </c>
      <c r="E17" s="3" t="s">
        <v>3904</v>
      </c>
      <c r="F17" s="3" t="s">
        <v>3905</v>
      </c>
      <c r="G17" s="3" t="s">
        <v>5981</v>
      </c>
      <c r="H17" s="6">
        <v>44190</v>
      </c>
      <c r="I17" s="3">
        <v>4616552</v>
      </c>
      <c r="J17" s="3" t="s">
        <v>5352</v>
      </c>
    </row>
    <row r="18" spans="1:10" x14ac:dyDescent="0.3">
      <c r="A18" s="2" t="s">
        <v>174</v>
      </c>
      <c r="B18" s="2" t="s">
        <v>5990</v>
      </c>
      <c r="C18" s="2" t="s">
        <v>4949</v>
      </c>
      <c r="D18" s="2" t="s">
        <v>3863</v>
      </c>
      <c r="E18" s="2" t="s">
        <v>3985</v>
      </c>
      <c r="F18" s="2" t="s">
        <v>3862</v>
      </c>
      <c r="G18" s="2" t="s">
        <v>5969</v>
      </c>
      <c r="H18" s="5">
        <v>44703</v>
      </c>
      <c r="I18" s="2">
        <v>1030396</v>
      </c>
      <c r="J18" s="2" t="s">
        <v>5352</v>
      </c>
    </row>
    <row r="19" spans="1:10" x14ac:dyDescent="0.3">
      <c r="A19" s="3" t="s">
        <v>451</v>
      </c>
      <c r="B19" s="3" t="s">
        <v>5991</v>
      </c>
      <c r="C19" s="3" t="s">
        <v>5992</v>
      </c>
      <c r="D19" s="3" t="s">
        <v>3863</v>
      </c>
      <c r="E19" s="3" t="s">
        <v>3928</v>
      </c>
      <c r="F19" s="3" t="s">
        <v>3929</v>
      </c>
      <c r="G19" s="3" t="s">
        <v>5969</v>
      </c>
      <c r="H19" s="6">
        <v>44632</v>
      </c>
      <c r="I19" s="3">
        <v>970105</v>
      </c>
      <c r="J19" s="3" t="s">
        <v>5352</v>
      </c>
    </row>
    <row r="20" spans="1:10" x14ac:dyDescent="0.3">
      <c r="A20" s="2" t="s">
        <v>65</v>
      </c>
      <c r="B20" s="2" t="s">
        <v>5993</v>
      </c>
      <c r="C20" s="2" t="s">
        <v>4971</v>
      </c>
      <c r="D20" s="2" t="s">
        <v>3863</v>
      </c>
      <c r="E20" s="2" t="s">
        <v>3928</v>
      </c>
      <c r="F20" s="2" t="s">
        <v>3929</v>
      </c>
      <c r="G20" s="2" t="s">
        <v>5969</v>
      </c>
      <c r="H20" s="5">
        <v>45646</v>
      </c>
      <c r="I20" s="2">
        <v>967200</v>
      </c>
      <c r="J20" s="2" t="s">
        <v>5352</v>
      </c>
    </row>
    <row r="21" spans="1:10" x14ac:dyDescent="0.3">
      <c r="A21" s="3" t="s">
        <v>137</v>
      </c>
      <c r="B21" s="3" t="s">
        <v>5994</v>
      </c>
      <c r="C21" s="3" t="s">
        <v>5568</v>
      </c>
      <c r="D21" s="3" t="s">
        <v>3863</v>
      </c>
      <c r="E21" s="3" t="s">
        <v>3872</v>
      </c>
      <c r="F21" s="3" t="s">
        <v>3862</v>
      </c>
      <c r="G21" s="3" t="s">
        <v>5981</v>
      </c>
      <c r="H21" s="6">
        <v>43862</v>
      </c>
      <c r="I21" s="3">
        <v>4909566</v>
      </c>
      <c r="J21" s="3" t="s">
        <v>5352</v>
      </c>
    </row>
    <row r="22" spans="1:10" x14ac:dyDescent="0.3">
      <c r="A22" s="2" t="s">
        <v>699</v>
      </c>
      <c r="B22" s="2" t="s">
        <v>5995</v>
      </c>
      <c r="C22" s="2" t="s">
        <v>4503</v>
      </c>
      <c r="D22" s="2" t="s">
        <v>3863</v>
      </c>
      <c r="E22" s="2" t="s">
        <v>3985</v>
      </c>
      <c r="F22" s="2" t="s">
        <v>3862</v>
      </c>
      <c r="G22" s="2" t="s">
        <v>5964</v>
      </c>
      <c r="H22" s="5">
        <v>43398</v>
      </c>
      <c r="I22" s="2">
        <v>2110688</v>
      </c>
      <c r="J22" s="2" t="s">
        <v>5352</v>
      </c>
    </row>
    <row r="23" spans="1:10" x14ac:dyDescent="0.3">
      <c r="A23" s="3" t="s">
        <v>206</v>
      </c>
      <c r="B23" s="3" t="s">
        <v>5996</v>
      </c>
      <c r="C23" s="3" t="s">
        <v>5997</v>
      </c>
      <c r="D23" s="3" t="s">
        <v>3863</v>
      </c>
      <c r="E23" s="3" t="s">
        <v>3867</v>
      </c>
      <c r="F23" s="3" t="s">
        <v>3862</v>
      </c>
      <c r="G23" s="3" t="s">
        <v>5981</v>
      </c>
      <c r="H23" s="6">
        <v>44114</v>
      </c>
      <c r="I23" s="3">
        <v>4327607</v>
      </c>
      <c r="J23" s="3" t="s">
        <v>5352</v>
      </c>
    </row>
    <row r="24" spans="1:10" x14ac:dyDescent="0.3">
      <c r="A24" s="2" t="s">
        <v>771</v>
      </c>
      <c r="B24" s="2" t="s">
        <v>5998</v>
      </c>
      <c r="C24" s="2" t="s">
        <v>5999</v>
      </c>
      <c r="D24" s="2" t="s">
        <v>3863</v>
      </c>
      <c r="E24" s="2" t="s">
        <v>3908</v>
      </c>
      <c r="F24" s="2" t="s">
        <v>3909</v>
      </c>
      <c r="G24" s="2" t="s">
        <v>5981</v>
      </c>
      <c r="H24" s="5">
        <v>42401</v>
      </c>
      <c r="I24" s="2">
        <v>4282083</v>
      </c>
      <c r="J24" s="2" t="s">
        <v>5352</v>
      </c>
    </row>
    <row r="25" spans="1:10" x14ac:dyDescent="0.3">
      <c r="A25" s="3" t="s">
        <v>508</v>
      </c>
      <c r="B25" s="3" t="s">
        <v>6000</v>
      </c>
      <c r="C25" s="3" t="s">
        <v>4204</v>
      </c>
      <c r="D25" s="3" t="s">
        <v>3863</v>
      </c>
      <c r="E25" s="3" t="s">
        <v>3934</v>
      </c>
      <c r="F25" s="3" t="s">
        <v>3909</v>
      </c>
      <c r="G25" s="3" t="s">
        <v>5969</v>
      </c>
      <c r="H25" s="6">
        <v>45337</v>
      </c>
      <c r="I25" s="3">
        <v>1059131</v>
      </c>
      <c r="J25" s="3" t="s">
        <v>5352</v>
      </c>
    </row>
    <row r="26" spans="1:10" x14ac:dyDescent="0.3">
      <c r="A26" s="2" t="s">
        <v>55</v>
      </c>
      <c r="B26" s="2" t="s">
        <v>6001</v>
      </c>
      <c r="C26" s="2" t="s">
        <v>4518</v>
      </c>
      <c r="D26" s="2" t="s">
        <v>3863</v>
      </c>
      <c r="E26" s="2" t="s">
        <v>3867</v>
      </c>
      <c r="F26" s="2" t="s">
        <v>3862</v>
      </c>
      <c r="G26" s="2" t="s">
        <v>5967</v>
      </c>
      <c r="H26" s="5">
        <v>43917</v>
      </c>
      <c r="I26" s="2">
        <v>578838</v>
      </c>
      <c r="J26" s="2" t="s">
        <v>5352</v>
      </c>
    </row>
    <row r="27" spans="1:10" x14ac:dyDescent="0.3">
      <c r="A27" s="3" t="s">
        <v>215</v>
      </c>
      <c r="B27" s="3" t="s">
        <v>6002</v>
      </c>
      <c r="C27" s="3" t="s">
        <v>6003</v>
      </c>
      <c r="D27" s="3" t="s">
        <v>3863</v>
      </c>
      <c r="E27" s="3" t="s">
        <v>3908</v>
      </c>
      <c r="F27" s="3" t="s">
        <v>3909</v>
      </c>
      <c r="G27" s="3" t="s">
        <v>5964</v>
      </c>
      <c r="H27" s="6">
        <v>42991</v>
      </c>
      <c r="I27" s="3">
        <v>2319174</v>
      </c>
      <c r="J27" s="3" t="s">
        <v>5352</v>
      </c>
    </row>
    <row r="28" spans="1:10" x14ac:dyDescent="0.3">
      <c r="A28" s="2" t="s">
        <v>123</v>
      </c>
      <c r="B28" s="2" t="s">
        <v>6004</v>
      </c>
      <c r="C28" s="2" t="s">
        <v>5526</v>
      </c>
      <c r="D28" s="2" t="s">
        <v>3863</v>
      </c>
      <c r="E28" s="2" t="s">
        <v>3861</v>
      </c>
      <c r="F28" s="2" t="s">
        <v>3862</v>
      </c>
      <c r="G28" s="2" t="s">
        <v>5981</v>
      </c>
      <c r="H28" s="5">
        <v>43175</v>
      </c>
      <c r="I28" s="2">
        <v>5159296</v>
      </c>
      <c r="J28" s="2" t="s">
        <v>5352</v>
      </c>
    </row>
    <row r="29" spans="1:10" x14ac:dyDescent="0.3">
      <c r="A29" s="3" t="s">
        <v>776</v>
      </c>
      <c r="B29" s="3" t="s">
        <v>6005</v>
      </c>
      <c r="C29" s="3" t="s">
        <v>6006</v>
      </c>
      <c r="D29" s="3" t="s">
        <v>3863</v>
      </c>
      <c r="E29" s="3" t="s">
        <v>3934</v>
      </c>
      <c r="F29" s="3" t="s">
        <v>3909</v>
      </c>
      <c r="G29" s="3" t="s">
        <v>5967</v>
      </c>
      <c r="H29" s="6">
        <v>45133</v>
      </c>
      <c r="I29" s="3">
        <v>489039</v>
      </c>
      <c r="J29" s="3" t="s">
        <v>5352</v>
      </c>
    </row>
    <row r="30" spans="1:10" x14ac:dyDescent="0.3">
      <c r="A30" s="2" t="s">
        <v>743</v>
      </c>
      <c r="B30" s="2" t="s">
        <v>6007</v>
      </c>
      <c r="C30" s="2" t="s">
        <v>6008</v>
      </c>
      <c r="D30" s="2" t="s">
        <v>3863</v>
      </c>
      <c r="E30" s="2" t="s">
        <v>3934</v>
      </c>
      <c r="F30" s="2" t="s">
        <v>3909</v>
      </c>
      <c r="G30" s="2" t="s">
        <v>5981</v>
      </c>
      <c r="H30" s="5">
        <v>43187</v>
      </c>
      <c r="I30" s="2">
        <v>4433499</v>
      </c>
      <c r="J30" s="2" t="s">
        <v>5352</v>
      </c>
    </row>
    <row r="31" spans="1:10" x14ac:dyDescent="0.3">
      <c r="A31" s="3" t="s">
        <v>456</v>
      </c>
      <c r="B31" s="3" t="s">
        <v>6009</v>
      </c>
      <c r="C31" s="3" t="s">
        <v>4403</v>
      </c>
      <c r="D31" s="3" t="s">
        <v>3863</v>
      </c>
      <c r="E31" s="3" t="s">
        <v>3908</v>
      </c>
      <c r="F31" s="3" t="s">
        <v>3909</v>
      </c>
      <c r="G31" s="3" t="s">
        <v>5981</v>
      </c>
      <c r="H31" s="6">
        <v>44791</v>
      </c>
      <c r="I31" s="3">
        <v>4027644</v>
      </c>
      <c r="J31" s="3" t="s">
        <v>5352</v>
      </c>
    </row>
    <row r="32" spans="1:10" x14ac:dyDescent="0.3">
      <c r="A32" s="2" t="s">
        <v>353</v>
      </c>
      <c r="B32" s="2" t="s">
        <v>6010</v>
      </c>
      <c r="C32" s="2" t="s">
        <v>6011</v>
      </c>
      <c r="D32" s="2" t="s">
        <v>3863</v>
      </c>
      <c r="E32" s="2" t="s">
        <v>3893</v>
      </c>
      <c r="F32" s="2" t="s">
        <v>3862</v>
      </c>
      <c r="G32" s="2" t="s">
        <v>5964</v>
      </c>
      <c r="H32" s="5">
        <v>45097</v>
      </c>
      <c r="I32" s="2">
        <v>2023274</v>
      </c>
      <c r="J32" s="2" t="s">
        <v>5352</v>
      </c>
    </row>
    <row r="33" spans="1:10" x14ac:dyDescent="0.3">
      <c r="A33" s="3" t="s">
        <v>202</v>
      </c>
      <c r="B33" s="3" t="s">
        <v>6012</v>
      </c>
      <c r="C33" s="3" t="s">
        <v>6013</v>
      </c>
      <c r="D33" s="3" t="s">
        <v>3863</v>
      </c>
      <c r="E33" s="3" t="s">
        <v>3904</v>
      </c>
      <c r="F33" s="3" t="s">
        <v>3905</v>
      </c>
      <c r="G33" s="3" t="s">
        <v>5969</v>
      </c>
      <c r="H33" s="6">
        <v>42566</v>
      </c>
      <c r="I33" s="3">
        <v>1018249</v>
      </c>
      <c r="J33" s="3" t="s">
        <v>5352</v>
      </c>
    </row>
    <row r="34" spans="1:10" x14ac:dyDescent="0.3">
      <c r="A34" s="2" t="s">
        <v>319</v>
      </c>
      <c r="B34" s="2" t="s">
        <v>6014</v>
      </c>
      <c r="C34" s="2" t="s">
        <v>6015</v>
      </c>
      <c r="D34" s="2" t="s">
        <v>3863</v>
      </c>
      <c r="E34" s="2" t="s">
        <v>3904</v>
      </c>
      <c r="F34" s="2" t="s">
        <v>3905</v>
      </c>
      <c r="G34" s="2" t="s">
        <v>5969</v>
      </c>
      <c r="H34" s="5">
        <v>42577</v>
      </c>
      <c r="I34" s="2">
        <v>1058381</v>
      </c>
      <c r="J34" s="2" t="s">
        <v>5352</v>
      </c>
    </row>
    <row r="35" spans="1:10" x14ac:dyDescent="0.3">
      <c r="A35" s="3" t="s">
        <v>197</v>
      </c>
      <c r="B35" s="3" t="s">
        <v>6016</v>
      </c>
      <c r="C35" s="3" t="s">
        <v>4220</v>
      </c>
      <c r="D35" s="3" t="s">
        <v>3863</v>
      </c>
      <c r="E35" s="3" t="s">
        <v>3867</v>
      </c>
      <c r="F35" s="3" t="s">
        <v>3862</v>
      </c>
      <c r="G35" s="3" t="s">
        <v>5969</v>
      </c>
      <c r="H35" s="6">
        <v>44436</v>
      </c>
      <c r="I35" s="3">
        <v>924804</v>
      </c>
      <c r="J35" s="3" t="s">
        <v>5352</v>
      </c>
    </row>
    <row r="36" spans="1:10" x14ac:dyDescent="0.3">
      <c r="A36" s="2" t="s">
        <v>250</v>
      </c>
      <c r="B36" s="2" t="s">
        <v>6017</v>
      </c>
      <c r="C36" s="2" t="s">
        <v>6018</v>
      </c>
      <c r="D36" s="2" t="s">
        <v>3863</v>
      </c>
      <c r="E36" s="2" t="s">
        <v>3904</v>
      </c>
      <c r="F36" s="2" t="s">
        <v>3905</v>
      </c>
      <c r="G36" s="2" t="s">
        <v>5981</v>
      </c>
      <c r="H36" s="5">
        <v>43950</v>
      </c>
      <c r="I36" s="2">
        <v>4405163</v>
      </c>
      <c r="J36" s="2" t="s">
        <v>5352</v>
      </c>
    </row>
    <row r="37" spans="1:10" x14ac:dyDescent="0.3">
      <c r="A37" s="3" t="s">
        <v>1073</v>
      </c>
      <c r="B37" s="3" t="s">
        <v>6019</v>
      </c>
      <c r="C37" s="3" t="s">
        <v>5146</v>
      </c>
      <c r="D37" s="3" t="s">
        <v>3863</v>
      </c>
      <c r="E37" s="3" t="s">
        <v>3893</v>
      </c>
      <c r="F37" s="3" t="s">
        <v>3862</v>
      </c>
      <c r="G37" s="3" t="s">
        <v>5967</v>
      </c>
      <c r="H37" s="6">
        <v>44449</v>
      </c>
      <c r="I37" s="3">
        <v>471467</v>
      </c>
      <c r="J37" s="3" t="s">
        <v>5352</v>
      </c>
    </row>
    <row r="38" spans="1:10" x14ac:dyDescent="0.3">
      <c r="A38" s="2" t="s">
        <v>469</v>
      </c>
      <c r="B38" s="2" t="s">
        <v>6020</v>
      </c>
      <c r="C38" s="2" t="s">
        <v>6021</v>
      </c>
      <c r="D38" s="2" t="s">
        <v>3863</v>
      </c>
      <c r="E38" s="2" t="s">
        <v>3928</v>
      </c>
      <c r="F38" s="2" t="s">
        <v>3929</v>
      </c>
      <c r="G38" s="2" t="s">
        <v>5964</v>
      </c>
      <c r="H38" s="5">
        <v>43972</v>
      </c>
      <c r="I38" s="2">
        <v>2273658</v>
      </c>
      <c r="J38" s="2" t="s">
        <v>5352</v>
      </c>
    </row>
    <row r="39" spans="1:10" x14ac:dyDescent="0.3">
      <c r="A39" s="3" t="s">
        <v>666</v>
      </c>
      <c r="B39" s="3" t="s">
        <v>6022</v>
      </c>
      <c r="C39" s="3" t="s">
        <v>6023</v>
      </c>
      <c r="D39" s="3" t="s">
        <v>3863</v>
      </c>
      <c r="E39" s="3" t="s">
        <v>3928</v>
      </c>
      <c r="F39" s="3" t="s">
        <v>3929</v>
      </c>
      <c r="G39" s="3" t="s">
        <v>5981</v>
      </c>
      <c r="H39" s="6">
        <v>42134</v>
      </c>
      <c r="I39" s="3">
        <v>4125485</v>
      </c>
      <c r="J39" s="3" t="s">
        <v>5352</v>
      </c>
    </row>
    <row r="40" spans="1:10" x14ac:dyDescent="0.3">
      <c r="A40" s="2" t="s">
        <v>255</v>
      </c>
      <c r="B40" s="2" t="s">
        <v>6024</v>
      </c>
      <c r="C40" s="2" t="s">
        <v>6025</v>
      </c>
      <c r="D40" s="2" t="s">
        <v>3863</v>
      </c>
      <c r="E40" s="2" t="s">
        <v>3908</v>
      </c>
      <c r="F40" s="2" t="s">
        <v>3909</v>
      </c>
      <c r="G40" s="2" t="s">
        <v>5967</v>
      </c>
      <c r="H40" s="5">
        <v>43685</v>
      </c>
      <c r="I40" s="2">
        <v>577743</v>
      </c>
      <c r="J40" s="2" t="s">
        <v>5352</v>
      </c>
    </row>
    <row r="41" spans="1:10" x14ac:dyDescent="0.3">
      <c r="A41" s="3" t="s">
        <v>856</v>
      </c>
      <c r="B41" s="3" t="s">
        <v>6026</v>
      </c>
      <c r="C41" s="3" t="s">
        <v>6027</v>
      </c>
      <c r="D41" s="3" t="s">
        <v>3943</v>
      </c>
      <c r="E41" s="3" t="s">
        <v>3861</v>
      </c>
      <c r="F41" s="3" t="s">
        <v>3862</v>
      </c>
      <c r="G41" s="3" t="s">
        <v>5967</v>
      </c>
      <c r="H41" s="6">
        <v>43336</v>
      </c>
      <c r="I41" s="3">
        <v>516958</v>
      </c>
      <c r="J41" s="3" t="s">
        <v>5352</v>
      </c>
    </row>
    <row r="42" spans="1:10" x14ac:dyDescent="0.3">
      <c r="A42" s="2" t="s">
        <v>894</v>
      </c>
      <c r="B42" s="2" t="s">
        <v>6028</v>
      </c>
      <c r="C42" s="2" t="s">
        <v>6029</v>
      </c>
      <c r="D42" s="2" t="s">
        <v>3863</v>
      </c>
      <c r="E42" s="2" t="s">
        <v>3867</v>
      </c>
      <c r="F42" s="2" t="s">
        <v>3862</v>
      </c>
      <c r="G42" s="2" t="s">
        <v>5969</v>
      </c>
      <c r="H42" s="5">
        <v>43407</v>
      </c>
      <c r="I42" s="2">
        <v>977898</v>
      </c>
      <c r="J42" s="2" t="s">
        <v>5352</v>
      </c>
    </row>
    <row r="43" spans="1:10" x14ac:dyDescent="0.3">
      <c r="A43" s="3" t="s">
        <v>90</v>
      </c>
      <c r="B43" s="3" t="s">
        <v>6030</v>
      </c>
      <c r="C43" s="3" t="s">
        <v>6031</v>
      </c>
      <c r="D43" s="3" t="s">
        <v>3863</v>
      </c>
      <c r="E43" s="3" t="s">
        <v>3872</v>
      </c>
      <c r="F43" s="3" t="s">
        <v>3862</v>
      </c>
      <c r="G43" s="3" t="s">
        <v>5969</v>
      </c>
      <c r="H43" s="6">
        <v>44290</v>
      </c>
      <c r="I43" s="3">
        <v>835833</v>
      </c>
      <c r="J43" s="3" t="s">
        <v>5352</v>
      </c>
    </row>
    <row r="44" spans="1:10" x14ac:dyDescent="0.3">
      <c r="A44" s="2" t="s">
        <v>164</v>
      </c>
      <c r="B44" s="2" t="s">
        <v>6032</v>
      </c>
      <c r="C44" s="2" t="s">
        <v>6033</v>
      </c>
      <c r="D44" s="2" t="s">
        <v>3863</v>
      </c>
      <c r="E44" s="2" t="s">
        <v>3872</v>
      </c>
      <c r="F44" s="2" t="s">
        <v>3862</v>
      </c>
      <c r="G44" s="2" t="s">
        <v>5967</v>
      </c>
      <c r="H44" s="5">
        <v>43303</v>
      </c>
      <c r="I44" s="2">
        <v>486040</v>
      </c>
      <c r="J44" s="2" t="s">
        <v>5352</v>
      </c>
    </row>
    <row r="45" spans="1:10" x14ac:dyDescent="0.3">
      <c r="A45" s="3" t="s">
        <v>240</v>
      </c>
      <c r="B45" s="3" t="s">
        <v>6034</v>
      </c>
      <c r="C45" s="3" t="s">
        <v>5355</v>
      </c>
      <c r="D45" s="3" t="s">
        <v>3863</v>
      </c>
      <c r="E45" s="3" t="s">
        <v>3872</v>
      </c>
      <c r="F45" s="3" t="s">
        <v>3862</v>
      </c>
      <c r="G45" s="3" t="s">
        <v>5967</v>
      </c>
      <c r="H45" s="6">
        <v>43560</v>
      </c>
      <c r="I45" s="3">
        <v>568216</v>
      </c>
      <c r="J45" s="3" t="s">
        <v>5352</v>
      </c>
    </row>
    <row r="46" spans="1:10" x14ac:dyDescent="0.3">
      <c r="A46" s="2" t="s">
        <v>358</v>
      </c>
      <c r="B46" s="2" t="s">
        <v>6035</v>
      </c>
      <c r="C46" s="2" t="s">
        <v>6036</v>
      </c>
      <c r="D46" s="2" t="s">
        <v>3863</v>
      </c>
      <c r="E46" s="2" t="s">
        <v>3985</v>
      </c>
      <c r="F46" s="2" t="s">
        <v>3862</v>
      </c>
      <c r="G46" s="2" t="s">
        <v>5967</v>
      </c>
      <c r="H46" s="5">
        <v>43423</v>
      </c>
      <c r="I46" s="2">
        <v>539795</v>
      </c>
      <c r="J46" s="2" t="s">
        <v>5352</v>
      </c>
    </row>
    <row r="47" spans="1:10" x14ac:dyDescent="0.3">
      <c r="A47" s="3" t="s">
        <v>862</v>
      </c>
      <c r="B47" s="3" t="s">
        <v>6037</v>
      </c>
      <c r="C47" s="3" t="s">
        <v>6038</v>
      </c>
      <c r="D47" s="3" t="s">
        <v>3863</v>
      </c>
      <c r="E47" s="3" t="s">
        <v>3908</v>
      </c>
      <c r="F47" s="3" t="s">
        <v>3909</v>
      </c>
      <c r="G47" s="3" t="s">
        <v>5969</v>
      </c>
      <c r="H47" s="6">
        <v>44856</v>
      </c>
      <c r="I47" s="3">
        <v>808240</v>
      </c>
      <c r="J47" s="3" t="s">
        <v>5352</v>
      </c>
    </row>
    <row r="48" spans="1:10" x14ac:dyDescent="0.3">
      <c r="A48" s="2" t="s">
        <v>307</v>
      </c>
      <c r="B48" s="2" t="s">
        <v>6039</v>
      </c>
      <c r="C48" s="2" t="s">
        <v>3995</v>
      </c>
      <c r="D48" s="2" t="s">
        <v>3863</v>
      </c>
      <c r="E48" s="2" t="s">
        <v>3928</v>
      </c>
      <c r="F48" s="2" t="s">
        <v>3929</v>
      </c>
      <c r="G48" s="2" t="s">
        <v>5964</v>
      </c>
      <c r="H48" s="5">
        <v>42929</v>
      </c>
      <c r="I48" s="2">
        <v>1910418</v>
      </c>
      <c r="J48" s="2" t="s">
        <v>5352</v>
      </c>
    </row>
    <row r="49" spans="1:10" x14ac:dyDescent="0.3">
      <c r="A49" s="3" t="s">
        <v>328</v>
      </c>
      <c r="B49" s="3" t="s">
        <v>6513</v>
      </c>
      <c r="C49" s="3" t="s">
        <v>6040</v>
      </c>
      <c r="D49" s="3" t="s">
        <v>3863</v>
      </c>
      <c r="E49" s="3" t="s">
        <v>3934</v>
      </c>
      <c r="F49" s="3" t="s">
        <v>3909</v>
      </c>
      <c r="G49" s="3" t="s">
        <v>5964</v>
      </c>
      <c r="H49" s="6">
        <v>42026</v>
      </c>
      <c r="I49" s="3">
        <v>2183318</v>
      </c>
      <c r="J49" s="3" t="s">
        <v>5352</v>
      </c>
    </row>
    <row r="50" spans="1:10" x14ac:dyDescent="0.3">
      <c r="A50" s="2" t="s">
        <v>132</v>
      </c>
      <c r="B50" s="2" t="s">
        <v>6041</v>
      </c>
      <c r="C50" s="2" t="s">
        <v>5608</v>
      </c>
      <c r="D50" s="2" t="s">
        <v>3863</v>
      </c>
      <c r="E50" s="2" t="s">
        <v>3908</v>
      </c>
      <c r="F50" s="2" t="s">
        <v>3909</v>
      </c>
      <c r="G50" s="2" t="s">
        <v>5969</v>
      </c>
      <c r="H50" s="5">
        <v>43320</v>
      </c>
      <c r="I50" s="2">
        <v>968457</v>
      </c>
      <c r="J50" s="2" t="s">
        <v>5352</v>
      </c>
    </row>
    <row r="51" spans="1:10" x14ac:dyDescent="0.3">
      <c r="A51" s="3" t="s">
        <v>245</v>
      </c>
      <c r="B51" s="3" t="s">
        <v>6042</v>
      </c>
      <c r="C51" s="3" t="s">
        <v>6043</v>
      </c>
      <c r="D51" s="3" t="s">
        <v>3863</v>
      </c>
      <c r="E51" s="3" t="s">
        <v>3893</v>
      </c>
      <c r="F51" s="3" t="s">
        <v>3862</v>
      </c>
      <c r="G51" s="3" t="s">
        <v>5967</v>
      </c>
      <c r="H51" s="6">
        <v>42722</v>
      </c>
      <c r="I51" s="3">
        <v>579392</v>
      </c>
      <c r="J51" s="3" t="s">
        <v>5352</v>
      </c>
    </row>
    <row r="52" spans="1:10" x14ac:dyDescent="0.3">
      <c r="A52" s="2" t="s">
        <v>21</v>
      </c>
      <c r="B52" s="2" t="s">
        <v>6044</v>
      </c>
      <c r="C52" s="2" t="s">
        <v>5144</v>
      </c>
      <c r="D52" s="2" t="s">
        <v>3863</v>
      </c>
      <c r="E52" s="2" t="s">
        <v>3985</v>
      </c>
      <c r="F52" s="2" t="s">
        <v>3862</v>
      </c>
      <c r="G52" s="2" t="s">
        <v>5967</v>
      </c>
      <c r="H52" s="5">
        <v>45232</v>
      </c>
      <c r="I52" s="2">
        <v>457604</v>
      </c>
      <c r="J52" s="2" t="s">
        <v>5352</v>
      </c>
    </row>
    <row r="53" spans="1:10" x14ac:dyDescent="0.3">
      <c r="A53" s="3" t="s">
        <v>694</v>
      </c>
      <c r="B53" s="3" t="s">
        <v>6045</v>
      </c>
      <c r="C53" s="3" t="s">
        <v>6046</v>
      </c>
      <c r="D53" s="3" t="s">
        <v>3863</v>
      </c>
      <c r="E53" s="3" t="s">
        <v>3872</v>
      </c>
      <c r="F53" s="3" t="s">
        <v>3862</v>
      </c>
      <c r="G53" s="3" t="s">
        <v>5981</v>
      </c>
      <c r="H53" s="6">
        <v>44473</v>
      </c>
      <c r="I53" s="3">
        <v>5287316</v>
      </c>
      <c r="J53" s="3" t="s">
        <v>5352</v>
      </c>
    </row>
    <row r="54" spans="1:10" x14ac:dyDescent="0.3">
      <c r="A54" s="2" t="s">
        <v>128</v>
      </c>
      <c r="B54" s="2" t="s">
        <v>6047</v>
      </c>
      <c r="C54" s="2" t="s">
        <v>6048</v>
      </c>
      <c r="D54" s="2" t="s">
        <v>3863</v>
      </c>
      <c r="E54" s="2" t="s">
        <v>3867</v>
      </c>
      <c r="F54" s="2" t="s">
        <v>3862</v>
      </c>
      <c r="G54" s="2" t="s">
        <v>5964</v>
      </c>
      <c r="H54" s="5">
        <v>45647</v>
      </c>
      <c r="I54" s="2">
        <v>2525315</v>
      </c>
      <c r="J54" s="2" t="s">
        <v>5352</v>
      </c>
    </row>
    <row r="55" spans="1:10" x14ac:dyDescent="0.3">
      <c r="A55" s="3" t="s">
        <v>1282</v>
      </c>
      <c r="B55" s="3" t="s">
        <v>6049</v>
      </c>
      <c r="C55" s="3" t="s">
        <v>6050</v>
      </c>
      <c r="D55" s="3" t="s">
        <v>3863</v>
      </c>
      <c r="E55" s="3" t="s">
        <v>3908</v>
      </c>
      <c r="F55" s="3" t="s">
        <v>3909</v>
      </c>
      <c r="G55" s="3" t="s">
        <v>5967</v>
      </c>
      <c r="H55" s="6">
        <v>44999</v>
      </c>
      <c r="I55" s="3">
        <v>538449</v>
      </c>
      <c r="J55" s="3" t="s">
        <v>5352</v>
      </c>
    </row>
    <row r="56" spans="1:10" x14ac:dyDescent="0.3">
      <c r="A56" s="2" t="s">
        <v>738</v>
      </c>
      <c r="B56" s="2" t="s">
        <v>6051</v>
      </c>
      <c r="C56" s="2" t="s">
        <v>6052</v>
      </c>
      <c r="D56" s="2" t="s">
        <v>3863</v>
      </c>
      <c r="E56" s="2" t="s">
        <v>3985</v>
      </c>
      <c r="F56" s="2" t="s">
        <v>3862</v>
      </c>
      <c r="G56" s="2" t="s">
        <v>5964</v>
      </c>
      <c r="H56" s="5">
        <v>44330</v>
      </c>
      <c r="I56" s="2">
        <v>2005131</v>
      </c>
      <c r="J56" s="2" t="s">
        <v>5352</v>
      </c>
    </row>
    <row r="57" spans="1:10" x14ac:dyDescent="0.3">
      <c r="A57" s="3" t="s">
        <v>1000</v>
      </c>
      <c r="B57" s="3" t="s">
        <v>6053</v>
      </c>
      <c r="C57" s="3" t="s">
        <v>6054</v>
      </c>
      <c r="D57" s="3" t="s">
        <v>3863</v>
      </c>
      <c r="E57" s="3" t="s">
        <v>3934</v>
      </c>
      <c r="F57" s="3" t="s">
        <v>3909</v>
      </c>
      <c r="G57" s="3" t="s">
        <v>5981</v>
      </c>
      <c r="H57" s="6">
        <v>43646</v>
      </c>
      <c r="I57" s="3">
        <v>4116030</v>
      </c>
      <c r="J57" s="3" t="s">
        <v>5352</v>
      </c>
    </row>
    <row r="58" spans="1:10" x14ac:dyDescent="0.3">
      <c r="A58" s="2" t="s">
        <v>1055</v>
      </c>
      <c r="B58" s="2" t="s">
        <v>6055</v>
      </c>
      <c r="C58" s="2" t="s">
        <v>5612</v>
      </c>
      <c r="D58" s="2" t="s">
        <v>3863</v>
      </c>
      <c r="E58" s="2" t="s">
        <v>3985</v>
      </c>
      <c r="F58" s="2" t="s">
        <v>3862</v>
      </c>
      <c r="G58" s="2" t="s">
        <v>5964</v>
      </c>
      <c r="H58" s="5">
        <v>43576</v>
      </c>
      <c r="I58" s="2">
        <v>2213986</v>
      </c>
      <c r="J58" s="2" t="s">
        <v>5352</v>
      </c>
    </row>
    <row r="59" spans="1:10" x14ac:dyDescent="0.3">
      <c r="A59" s="3" t="s">
        <v>947</v>
      </c>
      <c r="B59" s="3" t="s">
        <v>6056</v>
      </c>
      <c r="C59" s="3" t="s">
        <v>4554</v>
      </c>
      <c r="D59" s="3" t="s">
        <v>3863</v>
      </c>
      <c r="E59" s="3" t="s">
        <v>3872</v>
      </c>
      <c r="F59" s="3" t="s">
        <v>3862</v>
      </c>
      <c r="G59" s="3" t="s">
        <v>5969</v>
      </c>
      <c r="H59" s="6">
        <v>43076</v>
      </c>
      <c r="I59" s="3">
        <v>983222</v>
      </c>
      <c r="J59" s="3" t="s">
        <v>5352</v>
      </c>
    </row>
    <row r="60" spans="1:10" x14ac:dyDescent="0.3">
      <c r="A60" s="2" t="s">
        <v>60</v>
      </c>
      <c r="B60" s="2" t="s">
        <v>6057</v>
      </c>
      <c r="C60" s="2" t="s">
        <v>6058</v>
      </c>
      <c r="D60" s="2" t="s">
        <v>3863</v>
      </c>
      <c r="E60" s="2" t="s">
        <v>3861</v>
      </c>
      <c r="F60" s="2" t="s">
        <v>3862</v>
      </c>
      <c r="G60" s="2" t="s">
        <v>5969</v>
      </c>
      <c r="H60" s="5">
        <v>43665</v>
      </c>
      <c r="I60" s="2">
        <v>982441</v>
      </c>
      <c r="J60" s="2" t="s">
        <v>5352</v>
      </c>
    </row>
    <row r="61" spans="1:10" x14ac:dyDescent="0.3">
      <c r="A61" s="3" t="s">
        <v>95</v>
      </c>
      <c r="B61" s="3" t="s">
        <v>6059</v>
      </c>
      <c r="C61" s="3" t="s">
        <v>4187</v>
      </c>
      <c r="D61" s="3" t="s">
        <v>3885</v>
      </c>
      <c r="E61" s="3" t="s">
        <v>3872</v>
      </c>
      <c r="F61" s="3" t="s">
        <v>3862</v>
      </c>
      <c r="G61" s="3" t="s">
        <v>5964</v>
      </c>
      <c r="H61" s="6">
        <v>43963</v>
      </c>
      <c r="I61" s="3">
        <v>2220333</v>
      </c>
      <c r="J61" s="3" t="s">
        <v>5352</v>
      </c>
    </row>
    <row r="62" spans="1:10" x14ac:dyDescent="0.3">
      <c r="A62" s="2" t="s">
        <v>1093</v>
      </c>
      <c r="B62" s="2" t="s">
        <v>6060</v>
      </c>
      <c r="C62" s="2" t="s">
        <v>6061</v>
      </c>
      <c r="D62" s="2" t="s">
        <v>3863</v>
      </c>
      <c r="E62" s="2" t="s">
        <v>3928</v>
      </c>
      <c r="F62" s="2" t="s">
        <v>3929</v>
      </c>
      <c r="G62" s="2" t="s">
        <v>5964</v>
      </c>
      <c r="H62" s="5">
        <v>45289</v>
      </c>
      <c r="I62" s="2">
        <v>2456631</v>
      </c>
      <c r="J62" s="2" t="s">
        <v>5352</v>
      </c>
    </row>
    <row r="63" spans="1:10" x14ac:dyDescent="0.3">
      <c r="A63" s="3" t="s">
        <v>70</v>
      </c>
      <c r="B63" s="3" t="s">
        <v>6062</v>
      </c>
      <c r="C63" s="3" t="s">
        <v>6063</v>
      </c>
      <c r="D63" s="3" t="s">
        <v>3863</v>
      </c>
      <c r="E63" s="3" t="s">
        <v>3928</v>
      </c>
      <c r="F63" s="3" t="s">
        <v>3929</v>
      </c>
      <c r="G63" s="3" t="s">
        <v>5969</v>
      </c>
      <c r="H63" s="6">
        <v>44168</v>
      </c>
      <c r="I63" s="3">
        <v>789602</v>
      </c>
      <c r="J63" s="3" t="s">
        <v>5352</v>
      </c>
    </row>
    <row r="64" spans="1:10" x14ac:dyDescent="0.3">
      <c r="A64" s="2" t="s">
        <v>1329</v>
      </c>
      <c r="B64" s="2" t="s">
        <v>6064</v>
      </c>
      <c r="C64" s="2" t="s">
        <v>5640</v>
      </c>
      <c r="D64" s="2" t="s">
        <v>3863</v>
      </c>
      <c r="E64" s="2" t="s">
        <v>3928</v>
      </c>
      <c r="F64" s="2" t="s">
        <v>3929</v>
      </c>
      <c r="G64" s="2" t="s">
        <v>5964</v>
      </c>
      <c r="H64" s="5">
        <v>44350</v>
      </c>
      <c r="I64" s="2">
        <v>1996693</v>
      </c>
      <c r="J64" s="2" t="s">
        <v>5352</v>
      </c>
    </row>
    <row r="65" spans="1:10" x14ac:dyDescent="0.3">
      <c r="A65" s="3" t="s">
        <v>705</v>
      </c>
      <c r="B65" s="3" t="s">
        <v>6065</v>
      </c>
      <c r="C65" s="3" t="s">
        <v>6066</v>
      </c>
      <c r="D65" s="3" t="s">
        <v>3863</v>
      </c>
      <c r="E65" s="3" t="s">
        <v>3904</v>
      </c>
      <c r="F65" s="3" t="s">
        <v>3905</v>
      </c>
      <c r="G65" s="3" t="s">
        <v>5981</v>
      </c>
      <c r="H65" s="6">
        <v>44007</v>
      </c>
      <c r="I65" s="3">
        <v>5240750</v>
      </c>
      <c r="J65" s="3" t="s">
        <v>5352</v>
      </c>
    </row>
    <row r="66" spans="1:10" x14ac:dyDescent="0.3">
      <c r="A66" s="2" t="s">
        <v>1067</v>
      </c>
      <c r="B66" s="2" t="s">
        <v>6067</v>
      </c>
      <c r="C66" s="2" t="s">
        <v>6509</v>
      </c>
      <c r="D66" s="2" t="s">
        <v>3863</v>
      </c>
      <c r="E66" s="2" t="s">
        <v>3908</v>
      </c>
      <c r="F66" s="2" t="s">
        <v>3909</v>
      </c>
      <c r="G66" s="2" t="s">
        <v>5967</v>
      </c>
      <c r="H66" s="5">
        <v>43706</v>
      </c>
      <c r="I66" s="2">
        <v>523684</v>
      </c>
      <c r="J66" s="2" t="s">
        <v>5352</v>
      </c>
    </row>
    <row r="67" spans="1:10" x14ac:dyDescent="0.3">
      <c r="A67" s="3" t="s">
        <v>5368</v>
      </c>
      <c r="B67" s="3" t="s">
        <v>6068</v>
      </c>
      <c r="C67" s="3" t="s">
        <v>5513</v>
      </c>
      <c r="D67" s="3" t="s">
        <v>3863</v>
      </c>
      <c r="E67" s="3" t="s">
        <v>3904</v>
      </c>
      <c r="F67" s="3" t="s">
        <v>3905</v>
      </c>
      <c r="G67" s="3" t="s">
        <v>5969</v>
      </c>
      <c r="H67" s="6">
        <v>43626</v>
      </c>
      <c r="I67" s="3">
        <v>1022182</v>
      </c>
      <c r="J67" s="3" t="s">
        <v>5352</v>
      </c>
    </row>
    <row r="68" spans="1:10" x14ac:dyDescent="0.3">
      <c r="A68" s="2" t="s">
        <v>859</v>
      </c>
      <c r="B68" s="2" t="s">
        <v>6069</v>
      </c>
      <c r="C68" s="2" t="s">
        <v>6509</v>
      </c>
      <c r="D68" s="2" t="s">
        <v>3863</v>
      </c>
      <c r="E68" s="2" t="s">
        <v>3888</v>
      </c>
      <c r="F68" s="2" t="s">
        <v>3862</v>
      </c>
      <c r="G68" s="2" t="s">
        <v>5981</v>
      </c>
      <c r="H68" s="5">
        <v>44873</v>
      </c>
      <c r="I68" s="2">
        <v>4677332</v>
      </c>
      <c r="J68" s="2" t="s">
        <v>5352</v>
      </c>
    </row>
    <row r="69" spans="1:10" x14ac:dyDescent="0.3">
      <c r="A69" s="3" t="s">
        <v>270</v>
      </c>
      <c r="B69" s="3" t="s">
        <v>6070</v>
      </c>
      <c r="C69" s="3" t="s">
        <v>6071</v>
      </c>
      <c r="D69" s="3" t="s">
        <v>3863</v>
      </c>
      <c r="E69" s="3" t="s">
        <v>3861</v>
      </c>
      <c r="F69" s="3" t="s">
        <v>3862</v>
      </c>
      <c r="G69" s="3" t="s">
        <v>5967</v>
      </c>
      <c r="H69" s="6">
        <v>43180</v>
      </c>
      <c r="I69" s="3">
        <v>456496</v>
      </c>
      <c r="J69" s="3" t="s">
        <v>5352</v>
      </c>
    </row>
    <row r="70" spans="1:10" x14ac:dyDescent="0.3">
      <c r="A70" s="2" t="s">
        <v>260</v>
      </c>
      <c r="B70" s="2" t="s">
        <v>6072</v>
      </c>
      <c r="C70" s="2" t="s">
        <v>6073</v>
      </c>
      <c r="D70" s="2" t="s">
        <v>3863</v>
      </c>
      <c r="E70" s="2" t="s">
        <v>3985</v>
      </c>
      <c r="F70" s="2" t="s">
        <v>3862</v>
      </c>
      <c r="G70" s="2" t="s">
        <v>5967</v>
      </c>
      <c r="H70" s="5">
        <v>43538</v>
      </c>
      <c r="I70" s="2">
        <v>503493</v>
      </c>
      <c r="J70" s="2" t="s">
        <v>5352</v>
      </c>
    </row>
    <row r="71" spans="1:10" x14ac:dyDescent="0.3">
      <c r="A71" s="3" t="s">
        <v>578</v>
      </c>
      <c r="B71" s="3" t="s">
        <v>6074</v>
      </c>
      <c r="C71" s="3" t="s">
        <v>6075</v>
      </c>
      <c r="D71" s="3" t="s">
        <v>3863</v>
      </c>
      <c r="E71" s="3" t="s">
        <v>3934</v>
      </c>
      <c r="F71" s="3" t="s">
        <v>3909</v>
      </c>
      <c r="G71" s="3" t="s">
        <v>5967</v>
      </c>
      <c r="H71" s="6">
        <v>42736</v>
      </c>
      <c r="I71" s="3">
        <v>517547</v>
      </c>
      <c r="J71" s="3" t="s">
        <v>5352</v>
      </c>
    </row>
    <row r="72" spans="1:10" x14ac:dyDescent="0.3">
      <c r="A72" s="2" t="s">
        <v>76</v>
      </c>
      <c r="B72" s="2" t="s">
        <v>6076</v>
      </c>
      <c r="C72" s="2" t="s">
        <v>6077</v>
      </c>
      <c r="D72" s="2" t="s">
        <v>3863</v>
      </c>
      <c r="E72" s="2" t="s">
        <v>3888</v>
      </c>
      <c r="F72" s="2" t="s">
        <v>3862</v>
      </c>
      <c r="G72" s="2" t="s">
        <v>5967</v>
      </c>
      <c r="H72" s="5">
        <v>44763</v>
      </c>
      <c r="I72" s="2">
        <v>518088</v>
      </c>
      <c r="J72" s="2" t="s">
        <v>5352</v>
      </c>
    </row>
    <row r="73" spans="1:10" x14ac:dyDescent="0.3">
      <c r="A73" s="3" t="s">
        <v>183</v>
      </c>
      <c r="B73" s="3" t="s">
        <v>6078</v>
      </c>
      <c r="C73" s="3" t="s">
        <v>6079</v>
      </c>
      <c r="D73" s="3" t="s">
        <v>3863</v>
      </c>
      <c r="E73" s="3" t="s">
        <v>3888</v>
      </c>
      <c r="F73" s="3" t="s">
        <v>3862</v>
      </c>
      <c r="G73" s="3" t="s">
        <v>5981</v>
      </c>
      <c r="H73" s="6">
        <v>42777</v>
      </c>
      <c r="I73" s="3">
        <v>3875742</v>
      </c>
      <c r="J73" s="3" t="s">
        <v>5352</v>
      </c>
    </row>
    <row r="74" spans="1:10" x14ac:dyDescent="0.3">
      <c r="A74" s="2" t="s">
        <v>650</v>
      </c>
      <c r="B74" s="2" t="s">
        <v>6080</v>
      </c>
      <c r="C74" s="2" t="s">
        <v>4569</v>
      </c>
      <c r="D74" s="2" t="s">
        <v>3863</v>
      </c>
      <c r="E74" s="2" t="s">
        <v>3934</v>
      </c>
      <c r="F74" s="2" t="s">
        <v>3909</v>
      </c>
      <c r="G74" s="2" t="s">
        <v>5981</v>
      </c>
      <c r="H74" s="5">
        <v>42280</v>
      </c>
      <c r="I74" s="2">
        <v>4760462</v>
      </c>
      <c r="J74" s="2" t="s">
        <v>5352</v>
      </c>
    </row>
    <row r="75" spans="1:10" x14ac:dyDescent="0.3">
      <c r="A75" s="3" t="s">
        <v>677</v>
      </c>
      <c r="B75" s="3" t="s">
        <v>6081</v>
      </c>
      <c r="C75" s="3" t="s">
        <v>6082</v>
      </c>
      <c r="D75" s="3" t="s">
        <v>3863</v>
      </c>
      <c r="E75" s="3" t="s">
        <v>3908</v>
      </c>
      <c r="F75" s="3" t="s">
        <v>3909</v>
      </c>
      <c r="G75" s="3" t="s">
        <v>5981</v>
      </c>
      <c r="H75" s="6">
        <v>43007</v>
      </c>
      <c r="I75" s="3">
        <v>4458567</v>
      </c>
      <c r="J75" s="3" t="s">
        <v>5352</v>
      </c>
    </row>
    <row r="76" spans="1:10" x14ac:dyDescent="0.3">
      <c r="A76" s="2" t="s">
        <v>109</v>
      </c>
      <c r="B76" s="2" t="s">
        <v>6083</v>
      </c>
      <c r="C76" s="2" t="s">
        <v>6084</v>
      </c>
      <c r="D76" s="2" t="s">
        <v>3863</v>
      </c>
      <c r="E76" s="2" t="s">
        <v>3888</v>
      </c>
      <c r="F76" s="2" t="s">
        <v>3862</v>
      </c>
      <c r="G76" s="2" t="s">
        <v>5969</v>
      </c>
      <c r="H76" s="5">
        <v>42578</v>
      </c>
      <c r="I76" s="2">
        <v>838760</v>
      </c>
      <c r="J76" s="2" t="s">
        <v>5352</v>
      </c>
    </row>
    <row r="77" spans="1:10" x14ac:dyDescent="0.3">
      <c r="A77" s="3" t="s">
        <v>349</v>
      </c>
      <c r="B77" s="3" t="s">
        <v>6085</v>
      </c>
      <c r="C77" s="3" t="s">
        <v>6086</v>
      </c>
      <c r="D77" s="3" t="s">
        <v>3863</v>
      </c>
      <c r="E77" s="3" t="s">
        <v>3928</v>
      </c>
      <c r="F77" s="3" t="s">
        <v>3929</v>
      </c>
      <c r="G77" s="3" t="s">
        <v>5969</v>
      </c>
      <c r="H77" s="6">
        <v>42975</v>
      </c>
      <c r="I77" s="3">
        <v>1041021</v>
      </c>
      <c r="J77" s="3" t="s">
        <v>5352</v>
      </c>
    </row>
    <row r="78" spans="1:10" x14ac:dyDescent="0.3">
      <c r="A78" s="2" t="s">
        <v>178</v>
      </c>
      <c r="B78" s="2" t="s">
        <v>6087</v>
      </c>
      <c r="C78" s="2" t="s">
        <v>6088</v>
      </c>
      <c r="D78" s="2" t="s">
        <v>3863</v>
      </c>
      <c r="E78" s="2" t="s">
        <v>3904</v>
      </c>
      <c r="F78" s="2" t="s">
        <v>3905</v>
      </c>
      <c r="G78" s="2" t="s">
        <v>5967</v>
      </c>
      <c r="H78" s="5">
        <v>44281</v>
      </c>
      <c r="I78" s="2">
        <v>433204</v>
      </c>
      <c r="J78" s="2" t="s">
        <v>5352</v>
      </c>
    </row>
    <row r="79" spans="1:10" x14ac:dyDescent="0.3">
      <c r="A79" s="3" t="s">
        <v>988</v>
      </c>
      <c r="B79" s="3" t="s">
        <v>6089</v>
      </c>
      <c r="C79" s="3" t="s">
        <v>6090</v>
      </c>
      <c r="D79" s="3" t="s">
        <v>3863</v>
      </c>
      <c r="E79" s="3" t="s">
        <v>3867</v>
      </c>
      <c r="F79" s="3" t="s">
        <v>3862</v>
      </c>
      <c r="G79" s="3" t="s">
        <v>5967</v>
      </c>
      <c r="H79" s="6">
        <v>44857</v>
      </c>
      <c r="I79" s="3">
        <v>496445</v>
      </c>
      <c r="J79" s="3" t="s">
        <v>5352</v>
      </c>
    </row>
    <row r="80" spans="1:10" x14ac:dyDescent="0.3">
      <c r="A80" s="2" t="s">
        <v>406</v>
      </c>
      <c r="B80" s="2" t="s">
        <v>6091</v>
      </c>
      <c r="C80" s="2" t="s">
        <v>6092</v>
      </c>
      <c r="D80" s="2" t="s">
        <v>3863</v>
      </c>
      <c r="E80" s="2" t="s">
        <v>3872</v>
      </c>
      <c r="F80" s="2" t="s">
        <v>3862</v>
      </c>
      <c r="G80" s="2" t="s">
        <v>5964</v>
      </c>
      <c r="H80" s="5">
        <v>45483</v>
      </c>
      <c r="I80" s="2">
        <v>2101567</v>
      </c>
      <c r="J80" s="2" t="s">
        <v>5352</v>
      </c>
    </row>
    <row r="81" spans="1:10" x14ac:dyDescent="0.3">
      <c r="A81" s="3" t="s">
        <v>930</v>
      </c>
      <c r="B81" s="3" t="s">
        <v>6093</v>
      </c>
      <c r="C81" s="3" t="s">
        <v>4042</v>
      </c>
      <c r="D81" s="3" t="s">
        <v>3863</v>
      </c>
      <c r="E81" s="3" t="s">
        <v>3985</v>
      </c>
      <c r="F81" s="3" t="s">
        <v>3862</v>
      </c>
      <c r="G81" s="3" t="s">
        <v>5964</v>
      </c>
      <c r="H81" s="6">
        <v>44175</v>
      </c>
      <c r="I81" s="3">
        <v>2169082</v>
      </c>
      <c r="J81" s="3" t="s">
        <v>5352</v>
      </c>
    </row>
    <row r="82" spans="1:10" x14ac:dyDescent="0.3">
      <c r="A82" s="2" t="s">
        <v>526</v>
      </c>
      <c r="B82" s="2" t="s">
        <v>6094</v>
      </c>
      <c r="C82" s="2" t="s">
        <v>6095</v>
      </c>
      <c r="D82" s="2" t="s">
        <v>3863</v>
      </c>
      <c r="E82" s="2" t="s">
        <v>3872</v>
      </c>
      <c r="F82" s="2" t="s">
        <v>3862</v>
      </c>
      <c r="G82" s="2" t="s">
        <v>5969</v>
      </c>
      <c r="H82" s="5">
        <v>45474</v>
      </c>
      <c r="I82" s="2">
        <v>794126</v>
      </c>
      <c r="J82" s="2" t="s">
        <v>5352</v>
      </c>
    </row>
    <row r="83" spans="1:10" x14ac:dyDescent="0.3">
      <c r="A83" s="3" t="s">
        <v>30</v>
      </c>
      <c r="B83" s="3" t="s">
        <v>6096</v>
      </c>
      <c r="C83" s="3" t="s">
        <v>6097</v>
      </c>
      <c r="D83" s="3" t="s">
        <v>3863</v>
      </c>
      <c r="E83" s="3" t="s">
        <v>3888</v>
      </c>
      <c r="F83" s="3" t="s">
        <v>3862</v>
      </c>
      <c r="G83" s="3" t="s">
        <v>5981</v>
      </c>
      <c r="H83" s="6">
        <v>44474</v>
      </c>
      <c r="I83" s="3">
        <v>5200952</v>
      </c>
      <c r="J83" s="3" t="s">
        <v>5352</v>
      </c>
    </row>
    <row r="84" spans="1:10" x14ac:dyDescent="0.3">
      <c r="A84" s="2" t="s">
        <v>1414</v>
      </c>
      <c r="B84" s="2" t="s">
        <v>6098</v>
      </c>
      <c r="C84" s="2" t="s">
        <v>4654</v>
      </c>
      <c r="D84" s="2" t="s">
        <v>3863</v>
      </c>
      <c r="E84" s="2" t="s">
        <v>3888</v>
      </c>
      <c r="F84" s="2" t="s">
        <v>3862</v>
      </c>
      <c r="G84" s="2" t="s">
        <v>5967</v>
      </c>
      <c r="H84" s="5">
        <v>42893</v>
      </c>
      <c r="I84" s="2">
        <v>461555</v>
      </c>
      <c r="J84" s="2" t="s">
        <v>5352</v>
      </c>
    </row>
    <row r="85" spans="1:10" x14ac:dyDescent="0.3">
      <c r="A85" s="3" t="s">
        <v>80</v>
      </c>
      <c r="B85" s="3" t="s">
        <v>6099</v>
      </c>
      <c r="C85" s="3" t="s">
        <v>6509</v>
      </c>
      <c r="D85" s="3" t="s">
        <v>3863</v>
      </c>
      <c r="E85" s="3" t="s">
        <v>3867</v>
      </c>
      <c r="F85" s="3" t="s">
        <v>3862</v>
      </c>
      <c r="G85" s="3" t="s">
        <v>5981</v>
      </c>
      <c r="H85" s="6">
        <v>45042</v>
      </c>
      <c r="I85" s="3">
        <v>5001334</v>
      </c>
      <c r="J85" s="3" t="s">
        <v>5352</v>
      </c>
    </row>
    <row r="86" spans="1:10" x14ac:dyDescent="0.3">
      <c r="A86" s="2" t="s">
        <v>513</v>
      </c>
      <c r="B86" s="2" t="s">
        <v>6100</v>
      </c>
      <c r="C86" s="2" t="s">
        <v>5397</v>
      </c>
      <c r="D86" s="2" t="s">
        <v>3863</v>
      </c>
      <c r="E86" s="2" t="s">
        <v>3908</v>
      </c>
      <c r="F86" s="2" t="s">
        <v>3909</v>
      </c>
      <c r="G86" s="2" t="s">
        <v>5969</v>
      </c>
      <c r="H86" s="5">
        <v>42985</v>
      </c>
      <c r="I86" s="2">
        <v>1009286</v>
      </c>
      <c r="J86" s="2" t="s">
        <v>5352</v>
      </c>
    </row>
    <row r="87" spans="1:10" x14ac:dyDescent="0.3">
      <c r="A87" s="3" t="s">
        <v>160</v>
      </c>
      <c r="B87" s="3" t="s">
        <v>6101</v>
      </c>
      <c r="C87" s="3" t="s">
        <v>4305</v>
      </c>
      <c r="D87" s="3" t="s">
        <v>3863</v>
      </c>
      <c r="E87" s="3" t="s">
        <v>3934</v>
      </c>
      <c r="F87" s="3" t="s">
        <v>3909</v>
      </c>
      <c r="G87" s="3" t="s">
        <v>5969</v>
      </c>
      <c r="H87" s="6">
        <v>43076</v>
      </c>
      <c r="I87" s="3">
        <v>926537</v>
      </c>
      <c r="J87" s="3" t="s">
        <v>5352</v>
      </c>
    </row>
    <row r="88" spans="1:10" x14ac:dyDescent="0.3">
      <c r="A88" s="2" t="s">
        <v>210</v>
      </c>
      <c r="B88" s="2" t="s">
        <v>6102</v>
      </c>
      <c r="C88" s="2" t="s">
        <v>6103</v>
      </c>
      <c r="D88" s="2" t="s">
        <v>3863</v>
      </c>
      <c r="E88" s="2" t="s">
        <v>3908</v>
      </c>
      <c r="F88" s="2" t="s">
        <v>3909</v>
      </c>
      <c r="G88" s="2" t="s">
        <v>5967</v>
      </c>
      <c r="H88" s="5">
        <v>43286</v>
      </c>
      <c r="I88" s="2">
        <v>433000</v>
      </c>
      <c r="J88" s="2" t="s">
        <v>5352</v>
      </c>
    </row>
    <row r="89" spans="1:10" x14ac:dyDescent="0.3">
      <c r="A89" s="3" t="s">
        <v>169</v>
      </c>
      <c r="B89" s="3" t="s">
        <v>6104</v>
      </c>
      <c r="C89" s="3" t="s">
        <v>6105</v>
      </c>
      <c r="D89" s="3" t="s">
        <v>3863</v>
      </c>
      <c r="E89" s="3" t="s">
        <v>3888</v>
      </c>
      <c r="F89" s="3" t="s">
        <v>3862</v>
      </c>
      <c r="G89" s="3" t="s">
        <v>5967</v>
      </c>
      <c r="H89" s="6">
        <v>44377</v>
      </c>
      <c r="I89" s="3">
        <v>476658</v>
      </c>
      <c r="J89" s="3" t="s">
        <v>5352</v>
      </c>
    </row>
    <row r="90" spans="1:10" x14ac:dyDescent="0.3">
      <c r="A90" s="2" t="s">
        <v>298</v>
      </c>
      <c r="B90" s="2" t="s">
        <v>6106</v>
      </c>
      <c r="C90" s="2" t="s">
        <v>6107</v>
      </c>
      <c r="D90" s="2" t="s">
        <v>3863</v>
      </c>
      <c r="E90" s="2" t="s">
        <v>3888</v>
      </c>
      <c r="F90" s="2" t="s">
        <v>3862</v>
      </c>
      <c r="G90" s="2" t="s">
        <v>5969</v>
      </c>
      <c r="H90" s="5">
        <v>44050</v>
      </c>
      <c r="I90" s="2">
        <v>846057</v>
      </c>
      <c r="J90" s="2" t="s">
        <v>5352</v>
      </c>
    </row>
    <row r="91" spans="1:10" x14ac:dyDescent="0.3">
      <c r="A91" s="3" t="s">
        <v>1044</v>
      </c>
      <c r="B91" s="3" t="s">
        <v>6108</v>
      </c>
      <c r="C91" s="3" t="s">
        <v>6109</v>
      </c>
      <c r="D91" s="3" t="s">
        <v>3863</v>
      </c>
      <c r="E91" s="3" t="s">
        <v>3908</v>
      </c>
      <c r="F91" s="3" t="s">
        <v>3909</v>
      </c>
      <c r="G91" s="3" t="s">
        <v>5964</v>
      </c>
      <c r="H91" s="6">
        <v>43892</v>
      </c>
      <c r="I91" s="3">
        <v>2434234</v>
      </c>
      <c r="J91" s="3" t="s">
        <v>5352</v>
      </c>
    </row>
    <row r="92" spans="1:10" x14ac:dyDescent="0.3">
      <c r="A92" s="2" t="s">
        <v>105</v>
      </c>
      <c r="B92" s="2" t="s">
        <v>6110</v>
      </c>
      <c r="C92" s="2" t="s">
        <v>6111</v>
      </c>
      <c r="D92" s="2" t="s">
        <v>3863</v>
      </c>
      <c r="E92" s="2" t="s">
        <v>3867</v>
      </c>
      <c r="F92" s="2" t="s">
        <v>3862</v>
      </c>
      <c r="G92" s="2" t="s">
        <v>5981</v>
      </c>
      <c r="H92" s="5">
        <v>45647</v>
      </c>
      <c r="I92" s="2">
        <v>4650212</v>
      </c>
      <c r="J92" s="2" t="s">
        <v>5352</v>
      </c>
    </row>
    <row r="93" spans="1:10" x14ac:dyDescent="0.3">
      <c r="A93" s="3" t="s">
        <v>275</v>
      </c>
      <c r="B93" s="3" t="s">
        <v>6112</v>
      </c>
      <c r="C93" s="3" t="s">
        <v>6113</v>
      </c>
      <c r="D93" s="3" t="s">
        <v>3863</v>
      </c>
      <c r="E93" s="3" t="s">
        <v>3893</v>
      </c>
      <c r="F93" s="3" t="s">
        <v>3862</v>
      </c>
      <c r="G93" s="3" t="s">
        <v>5964</v>
      </c>
      <c r="H93" s="6">
        <v>42568</v>
      </c>
      <c r="I93" s="3">
        <v>1922335</v>
      </c>
      <c r="J93" s="3" t="s">
        <v>5352</v>
      </c>
    </row>
    <row r="94" spans="1:10" x14ac:dyDescent="0.3">
      <c r="A94" s="2" t="s">
        <v>2045</v>
      </c>
      <c r="B94" s="2" t="s">
        <v>6114</v>
      </c>
      <c r="C94" s="2" t="s">
        <v>6115</v>
      </c>
      <c r="D94" s="2" t="s">
        <v>3943</v>
      </c>
      <c r="E94" s="2" t="s">
        <v>4166</v>
      </c>
      <c r="F94" s="2" t="s">
        <v>4069</v>
      </c>
      <c r="G94" s="2" t="s">
        <v>5967</v>
      </c>
      <c r="H94" s="5">
        <v>42252</v>
      </c>
      <c r="I94" s="2">
        <v>540374</v>
      </c>
      <c r="J94" s="2" t="s">
        <v>5352</v>
      </c>
    </row>
    <row r="95" spans="1:10" x14ac:dyDescent="0.3">
      <c r="A95" s="3" t="s">
        <v>1153</v>
      </c>
      <c r="B95" s="3" t="s">
        <v>6116</v>
      </c>
      <c r="C95" s="3" t="s">
        <v>5273</v>
      </c>
      <c r="D95" s="3" t="s">
        <v>3943</v>
      </c>
      <c r="E95" s="3" t="s">
        <v>4068</v>
      </c>
      <c r="F95" s="3" t="s">
        <v>4069</v>
      </c>
      <c r="G95" s="3" t="s">
        <v>5969</v>
      </c>
      <c r="H95" s="6">
        <v>42073</v>
      </c>
      <c r="I95" s="3">
        <v>933757</v>
      </c>
      <c r="J95" s="3" t="s">
        <v>5352</v>
      </c>
    </row>
    <row r="96" spans="1:10" x14ac:dyDescent="0.3">
      <c r="A96" s="2" t="s">
        <v>681</v>
      </c>
      <c r="B96" s="2" t="s">
        <v>6117</v>
      </c>
      <c r="C96" s="2" t="s">
        <v>6118</v>
      </c>
      <c r="D96" s="2" t="s">
        <v>3943</v>
      </c>
      <c r="E96" s="2" t="s">
        <v>3941</v>
      </c>
      <c r="F96" s="2" t="s">
        <v>3942</v>
      </c>
      <c r="G96" s="2" t="s">
        <v>5964</v>
      </c>
      <c r="H96" s="5">
        <v>45307</v>
      </c>
      <c r="I96" s="2">
        <v>1952402</v>
      </c>
      <c r="J96" s="2" t="s">
        <v>5352</v>
      </c>
    </row>
    <row r="97" spans="1:10" x14ac:dyDescent="0.3">
      <c r="A97" s="3" t="s">
        <v>780</v>
      </c>
      <c r="B97" s="3" t="s">
        <v>6119</v>
      </c>
      <c r="C97" s="3" t="s">
        <v>6120</v>
      </c>
      <c r="D97" s="3" t="s">
        <v>3943</v>
      </c>
      <c r="E97" s="3" t="s">
        <v>4068</v>
      </c>
      <c r="F97" s="3" t="s">
        <v>4069</v>
      </c>
      <c r="G97" s="3" t="s">
        <v>5969</v>
      </c>
      <c r="H97" s="6">
        <v>44161</v>
      </c>
      <c r="I97" s="3">
        <v>1021792</v>
      </c>
      <c r="J97" s="3" t="s">
        <v>5352</v>
      </c>
    </row>
    <row r="98" spans="1:10" x14ac:dyDescent="0.3">
      <c r="A98" s="2" t="s">
        <v>476</v>
      </c>
      <c r="B98" s="2" t="s">
        <v>6121</v>
      </c>
      <c r="C98" s="2" t="s">
        <v>5625</v>
      </c>
      <c r="D98" s="2" t="s">
        <v>3943</v>
      </c>
      <c r="E98" s="2" t="s">
        <v>3941</v>
      </c>
      <c r="F98" s="2" t="s">
        <v>3942</v>
      </c>
      <c r="G98" s="2" t="s">
        <v>5964</v>
      </c>
      <c r="H98" s="5">
        <v>43885</v>
      </c>
      <c r="I98" s="2">
        <v>2632479</v>
      </c>
      <c r="J98" s="2" t="s">
        <v>5352</v>
      </c>
    </row>
    <row r="99" spans="1:10" x14ac:dyDescent="0.3">
      <c r="A99" s="3" t="s">
        <v>554</v>
      </c>
      <c r="B99" s="3" t="s">
        <v>6122</v>
      </c>
      <c r="C99" s="3" t="s">
        <v>6123</v>
      </c>
      <c r="D99" s="3" t="s">
        <v>3885</v>
      </c>
      <c r="E99" s="3" t="s">
        <v>4166</v>
      </c>
      <c r="F99" s="3" t="s">
        <v>4069</v>
      </c>
      <c r="G99" s="3" t="s">
        <v>5967</v>
      </c>
      <c r="H99" s="6">
        <v>42387</v>
      </c>
      <c r="I99" s="3">
        <v>491371</v>
      </c>
      <c r="J99" s="3" t="s">
        <v>5352</v>
      </c>
    </row>
    <row r="100" spans="1:10" x14ac:dyDescent="0.3">
      <c r="A100" s="2" t="s">
        <v>419</v>
      </c>
      <c r="B100" s="2" t="s">
        <v>6124</v>
      </c>
      <c r="C100" s="2" t="s">
        <v>4971</v>
      </c>
      <c r="D100" s="2" t="s">
        <v>3943</v>
      </c>
      <c r="E100" s="2" t="s">
        <v>4139</v>
      </c>
      <c r="F100" s="2" t="s">
        <v>4069</v>
      </c>
      <c r="G100" s="2" t="s">
        <v>5967</v>
      </c>
      <c r="H100" s="5">
        <v>42343</v>
      </c>
      <c r="I100" s="2">
        <v>572932</v>
      </c>
      <c r="J100" s="2" t="s">
        <v>5352</v>
      </c>
    </row>
    <row r="101" spans="1:10" x14ac:dyDescent="0.3">
      <c r="A101" s="3" t="s">
        <v>42</v>
      </c>
      <c r="B101" s="3" t="s">
        <v>6125</v>
      </c>
      <c r="C101" s="3" t="s">
        <v>6126</v>
      </c>
      <c r="D101" s="3" t="s">
        <v>3943</v>
      </c>
      <c r="E101" s="3" t="s">
        <v>3941</v>
      </c>
      <c r="F101" s="3" t="s">
        <v>3942</v>
      </c>
      <c r="G101" s="3" t="s">
        <v>5964</v>
      </c>
      <c r="H101" s="6">
        <v>42179</v>
      </c>
      <c r="I101" s="3">
        <v>2032791</v>
      </c>
      <c r="J101" s="3" t="s">
        <v>5352</v>
      </c>
    </row>
    <row r="102" spans="1:10" x14ac:dyDescent="0.3">
      <c r="A102" s="2" t="s">
        <v>482</v>
      </c>
      <c r="B102" s="2" t="s">
        <v>6127</v>
      </c>
      <c r="C102" s="2" t="s">
        <v>4074</v>
      </c>
      <c r="D102" s="2" t="s">
        <v>3943</v>
      </c>
      <c r="E102" s="2" t="s">
        <v>4139</v>
      </c>
      <c r="F102" s="2" t="s">
        <v>4069</v>
      </c>
      <c r="G102" s="2" t="s">
        <v>5969</v>
      </c>
      <c r="H102" s="5">
        <v>44808</v>
      </c>
      <c r="I102" s="2">
        <v>1048283</v>
      </c>
      <c r="J102" s="2" t="s">
        <v>5352</v>
      </c>
    </row>
    <row r="103" spans="1:10" x14ac:dyDescent="0.3">
      <c r="A103" s="3" t="s">
        <v>1004</v>
      </c>
      <c r="B103" s="3" t="s">
        <v>6128</v>
      </c>
      <c r="C103" s="3" t="s">
        <v>6129</v>
      </c>
      <c r="D103" s="3" t="s">
        <v>3863</v>
      </c>
      <c r="E103" s="3" t="s">
        <v>4139</v>
      </c>
      <c r="F103" s="3" t="s">
        <v>4069</v>
      </c>
      <c r="G103" s="3" t="s">
        <v>5964</v>
      </c>
      <c r="H103" s="6">
        <v>42069</v>
      </c>
      <c r="I103" s="3">
        <v>2322017</v>
      </c>
      <c r="J103" s="3" t="s">
        <v>5352</v>
      </c>
    </row>
    <row r="104" spans="1:10" x14ac:dyDescent="0.3">
      <c r="A104" s="2" t="s">
        <v>920</v>
      </c>
      <c r="B104" s="2" t="s">
        <v>6130</v>
      </c>
      <c r="C104" s="2" t="s">
        <v>6131</v>
      </c>
      <c r="D104" s="2" t="s">
        <v>3943</v>
      </c>
      <c r="E104" s="2" t="s">
        <v>4065</v>
      </c>
      <c r="F104" s="2" t="s">
        <v>3942</v>
      </c>
      <c r="G104" s="2" t="s">
        <v>5967</v>
      </c>
      <c r="H104" s="5">
        <v>42989</v>
      </c>
      <c r="I104" s="2">
        <v>543481</v>
      </c>
      <c r="J104" s="2" t="s">
        <v>5352</v>
      </c>
    </row>
    <row r="105" spans="1:10" x14ac:dyDescent="0.3">
      <c r="A105" s="3" t="s">
        <v>152</v>
      </c>
      <c r="B105" s="3" t="s">
        <v>6132</v>
      </c>
      <c r="C105" s="3" t="s">
        <v>4078</v>
      </c>
      <c r="D105" s="3" t="s">
        <v>3943</v>
      </c>
      <c r="E105" s="3" t="s">
        <v>4139</v>
      </c>
      <c r="F105" s="3" t="s">
        <v>4069</v>
      </c>
      <c r="G105" s="3" t="s">
        <v>5981</v>
      </c>
      <c r="H105" s="6">
        <v>45242</v>
      </c>
      <c r="I105" s="3">
        <v>4613748</v>
      </c>
      <c r="J105" s="3" t="s">
        <v>5352</v>
      </c>
    </row>
    <row r="106" spans="1:10" x14ac:dyDescent="0.3">
      <c r="A106" s="2" t="s">
        <v>1070</v>
      </c>
      <c r="B106" s="2" t="s">
        <v>6133</v>
      </c>
      <c r="C106" s="2" t="s">
        <v>6509</v>
      </c>
      <c r="D106" s="2" t="s">
        <v>3943</v>
      </c>
      <c r="E106" s="2" t="s">
        <v>3941</v>
      </c>
      <c r="F106" s="2" t="s">
        <v>3942</v>
      </c>
      <c r="G106" s="2" t="s">
        <v>5967</v>
      </c>
      <c r="H106" s="5">
        <v>43400</v>
      </c>
      <c r="I106" s="2">
        <v>594561</v>
      </c>
      <c r="J106" s="2" t="s">
        <v>5352</v>
      </c>
    </row>
    <row r="107" spans="1:10" x14ac:dyDescent="0.3">
      <c r="A107" s="3" t="s">
        <v>559</v>
      </c>
      <c r="B107" s="3" t="s">
        <v>6134</v>
      </c>
      <c r="C107" s="3" t="s">
        <v>6135</v>
      </c>
      <c r="D107" s="3" t="s">
        <v>3943</v>
      </c>
      <c r="E107" s="3" t="s">
        <v>3941</v>
      </c>
      <c r="F107" s="3" t="s">
        <v>3942</v>
      </c>
      <c r="G107" s="3" t="s">
        <v>5964</v>
      </c>
      <c r="H107" s="6">
        <v>44014</v>
      </c>
      <c r="I107" s="3">
        <v>2143974</v>
      </c>
      <c r="J107" s="3" t="s">
        <v>5352</v>
      </c>
    </row>
    <row r="108" spans="1:10" x14ac:dyDescent="0.3">
      <c r="A108" s="2" t="s">
        <v>882</v>
      </c>
      <c r="B108" s="2" t="s">
        <v>6136</v>
      </c>
      <c r="C108" s="2" t="s">
        <v>6137</v>
      </c>
      <c r="D108" s="2" t="s">
        <v>3943</v>
      </c>
      <c r="E108" s="2" t="s">
        <v>4065</v>
      </c>
      <c r="F108" s="2" t="s">
        <v>3942</v>
      </c>
      <c r="G108" s="2" t="s">
        <v>5969</v>
      </c>
      <c r="H108" s="5">
        <v>42356</v>
      </c>
      <c r="I108" s="2">
        <v>1016387</v>
      </c>
      <c r="J108" s="2" t="s">
        <v>5352</v>
      </c>
    </row>
    <row r="109" spans="1:10" x14ac:dyDescent="0.3">
      <c r="A109" s="3" t="s">
        <v>637</v>
      </c>
      <c r="B109" s="3" t="s">
        <v>6138</v>
      </c>
      <c r="C109" s="3" t="s">
        <v>5283</v>
      </c>
      <c r="D109" s="3" t="s">
        <v>3943</v>
      </c>
      <c r="E109" s="3" t="s">
        <v>4068</v>
      </c>
      <c r="F109" s="3" t="s">
        <v>4069</v>
      </c>
      <c r="G109" s="3" t="s">
        <v>5967</v>
      </c>
      <c r="H109" s="6">
        <v>45034</v>
      </c>
      <c r="I109" s="3">
        <v>480418</v>
      </c>
      <c r="J109" s="3" t="s">
        <v>5352</v>
      </c>
    </row>
    <row r="110" spans="1:10" x14ac:dyDescent="0.3">
      <c r="A110" s="2" t="s">
        <v>623</v>
      </c>
      <c r="B110" s="2" t="s">
        <v>6139</v>
      </c>
      <c r="C110" s="2" t="s">
        <v>5117</v>
      </c>
      <c r="D110" s="2" t="s">
        <v>3943</v>
      </c>
      <c r="E110" s="2" t="s">
        <v>4068</v>
      </c>
      <c r="F110" s="2" t="s">
        <v>4069</v>
      </c>
      <c r="G110" s="2" t="s">
        <v>5969</v>
      </c>
      <c r="H110" s="5">
        <v>45123</v>
      </c>
      <c r="I110" s="2">
        <v>797202</v>
      </c>
      <c r="J110" s="2" t="s">
        <v>5352</v>
      </c>
    </row>
    <row r="111" spans="1:10" x14ac:dyDescent="0.3">
      <c r="A111" s="3" t="s">
        <v>574</v>
      </c>
      <c r="B111" s="3" t="s">
        <v>6140</v>
      </c>
      <c r="C111" s="3" t="s">
        <v>5072</v>
      </c>
      <c r="D111" s="3" t="s">
        <v>3943</v>
      </c>
      <c r="E111" s="3" t="s">
        <v>4068</v>
      </c>
      <c r="F111" s="3" t="s">
        <v>4069</v>
      </c>
      <c r="G111" s="3" t="s">
        <v>5967</v>
      </c>
      <c r="H111" s="6">
        <v>44103</v>
      </c>
      <c r="I111" s="3">
        <v>443076</v>
      </c>
      <c r="J111" s="3" t="s">
        <v>5352</v>
      </c>
    </row>
    <row r="112" spans="1:10" x14ac:dyDescent="0.3">
      <c r="A112" s="2" t="s">
        <v>1031</v>
      </c>
      <c r="B112" s="2" t="s">
        <v>6141</v>
      </c>
      <c r="C112" s="2" t="s">
        <v>6142</v>
      </c>
      <c r="D112" s="2" t="s">
        <v>3943</v>
      </c>
      <c r="E112" s="2" t="s">
        <v>4068</v>
      </c>
      <c r="F112" s="2" t="s">
        <v>4069</v>
      </c>
      <c r="G112" s="2" t="s">
        <v>5967</v>
      </c>
      <c r="H112" s="5">
        <v>45542</v>
      </c>
      <c r="I112" s="2">
        <v>427159</v>
      </c>
      <c r="J112" s="2" t="s">
        <v>5352</v>
      </c>
    </row>
    <row r="113" spans="1:10" x14ac:dyDescent="0.3">
      <c r="A113" s="3" t="s">
        <v>1139</v>
      </c>
      <c r="B113" s="3" t="s">
        <v>6514</v>
      </c>
      <c r="C113" s="3" t="s">
        <v>6143</v>
      </c>
      <c r="D113" s="3" t="s">
        <v>3943</v>
      </c>
      <c r="E113" s="3" t="s">
        <v>4065</v>
      </c>
      <c r="F113" s="3" t="s">
        <v>3942</v>
      </c>
      <c r="G113" s="3" t="s">
        <v>5964</v>
      </c>
      <c r="H113" s="6">
        <v>42999</v>
      </c>
      <c r="I113" s="3">
        <v>2397693</v>
      </c>
      <c r="J113" s="3" t="s">
        <v>5352</v>
      </c>
    </row>
    <row r="114" spans="1:10" x14ac:dyDescent="0.3">
      <c r="A114" s="2" t="s">
        <v>716</v>
      </c>
      <c r="B114" s="2" t="s">
        <v>6144</v>
      </c>
      <c r="C114" s="2" t="s">
        <v>6088</v>
      </c>
      <c r="D114" s="2" t="s">
        <v>3943</v>
      </c>
      <c r="E114" s="2" t="s">
        <v>4166</v>
      </c>
      <c r="F114" s="2" t="s">
        <v>4069</v>
      </c>
      <c r="G114" s="2" t="s">
        <v>5981</v>
      </c>
      <c r="H114" s="5">
        <v>42602</v>
      </c>
      <c r="I114" s="2">
        <v>4088351</v>
      </c>
      <c r="J114" s="2" t="s">
        <v>5352</v>
      </c>
    </row>
    <row r="115" spans="1:10" x14ac:dyDescent="0.3">
      <c r="A115" s="3" t="s">
        <v>114</v>
      </c>
      <c r="B115" s="3" t="s">
        <v>6014</v>
      </c>
      <c r="C115" s="3" t="s">
        <v>5466</v>
      </c>
      <c r="D115" s="3" t="s">
        <v>3943</v>
      </c>
      <c r="E115" s="3" t="s">
        <v>3941</v>
      </c>
      <c r="F115" s="3" t="s">
        <v>3942</v>
      </c>
      <c r="G115" s="3" t="s">
        <v>5964</v>
      </c>
      <c r="H115" s="6">
        <v>43035</v>
      </c>
      <c r="I115" s="3">
        <v>2425092</v>
      </c>
      <c r="J115" s="3" t="s">
        <v>5352</v>
      </c>
    </row>
    <row r="116" spans="1:10" x14ac:dyDescent="0.3">
      <c r="A116" s="2" t="s">
        <v>1170</v>
      </c>
      <c r="B116" s="2" t="s">
        <v>6145</v>
      </c>
      <c r="C116" s="2" t="s">
        <v>6146</v>
      </c>
      <c r="D116" s="2" t="s">
        <v>3943</v>
      </c>
      <c r="E116" s="2" t="s">
        <v>4065</v>
      </c>
      <c r="F116" s="2" t="s">
        <v>3942</v>
      </c>
      <c r="G116" s="2" t="s">
        <v>5969</v>
      </c>
      <c r="H116" s="5">
        <v>42559</v>
      </c>
      <c r="I116" s="2">
        <v>767131</v>
      </c>
      <c r="J116" s="2" t="s">
        <v>5352</v>
      </c>
    </row>
    <row r="117" spans="1:10" x14ac:dyDescent="0.3">
      <c r="A117" s="3" t="s">
        <v>2029</v>
      </c>
      <c r="B117" s="3" t="s">
        <v>6147</v>
      </c>
      <c r="C117" s="3" t="s">
        <v>6148</v>
      </c>
      <c r="D117" s="3" t="s">
        <v>3943</v>
      </c>
      <c r="E117" s="3" t="s">
        <v>4065</v>
      </c>
      <c r="F117" s="3" t="s">
        <v>3942</v>
      </c>
      <c r="G117" s="3" t="s">
        <v>5969</v>
      </c>
      <c r="H117" s="6">
        <v>43808</v>
      </c>
      <c r="I117" s="3">
        <v>900644</v>
      </c>
      <c r="J117" s="3" t="s">
        <v>5352</v>
      </c>
    </row>
    <row r="118" spans="1:10" x14ac:dyDescent="0.3">
      <c r="A118" s="2" t="s">
        <v>1157</v>
      </c>
      <c r="B118" s="2" t="s">
        <v>6149</v>
      </c>
      <c r="C118" s="2" t="s">
        <v>5109</v>
      </c>
      <c r="D118" s="2" t="s">
        <v>3863</v>
      </c>
      <c r="E118" s="2" t="s">
        <v>4139</v>
      </c>
      <c r="F118" s="2" t="s">
        <v>4069</v>
      </c>
      <c r="G118" s="2" t="s">
        <v>5969</v>
      </c>
      <c r="H118" s="5">
        <v>43967</v>
      </c>
      <c r="I118" s="2">
        <v>820955</v>
      </c>
      <c r="J118" s="2" t="s">
        <v>5352</v>
      </c>
    </row>
    <row r="119" spans="1:10" x14ac:dyDescent="0.3">
      <c r="A119" s="3" t="s">
        <v>599</v>
      </c>
      <c r="B119" s="3" t="s">
        <v>6150</v>
      </c>
      <c r="C119" s="3" t="s">
        <v>6151</v>
      </c>
      <c r="D119" s="3" t="s">
        <v>3943</v>
      </c>
      <c r="E119" s="3" t="s">
        <v>4065</v>
      </c>
      <c r="F119" s="3" t="s">
        <v>3942</v>
      </c>
      <c r="G119" s="3" t="s">
        <v>5964</v>
      </c>
      <c r="H119" s="6">
        <v>44363</v>
      </c>
      <c r="I119" s="3">
        <v>2120932</v>
      </c>
      <c r="J119" s="3" t="s">
        <v>5352</v>
      </c>
    </row>
    <row r="120" spans="1:10" x14ac:dyDescent="0.3">
      <c r="A120" s="2" t="s">
        <v>434</v>
      </c>
      <c r="B120" s="2" t="s">
        <v>6152</v>
      </c>
      <c r="C120" s="2" t="s">
        <v>6153</v>
      </c>
      <c r="D120" s="2" t="s">
        <v>3943</v>
      </c>
      <c r="E120" s="2" t="s">
        <v>3941</v>
      </c>
      <c r="F120" s="2" t="s">
        <v>3942</v>
      </c>
      <c r="G120" s="2" t="s">
        <v>5964</v>
      </c>
      <c r="H120" s="5">
        <v>44314</v>
      </c>
      <c r="I120" s="2">
        <v>2326014</v>
      </c>
      <c r="J120" s="2" t="s">
        <v>5352</v>
      </c>
    </row>
    <row r="121" spans="1:10" x14ac:dyDescent="0.3">
      <c r="A121" s="3" t="s">
        <v>431</v>
      </c>
      <c r="B121" s="3" t="s">
        <v>6154</v>
      </c>
      <c r="C121" s="3" t="s">
        <v>3965</v>
      </c>
      <c r="D121" s="3" t="s">
        <v>3943</v>
      </c>
      <c r="E121" s="3" t="s">
        <v>4139</v>
      </c>
      <c r="F121" s="3" t="s">
        <v>4069</v>
      </c>
      <c r="G121" s="3" t="s">
        <v>5967</v>
      </c>
      <c r="H121" s="6">
        <v>44983</v>
      </c>
      <c r="I121" s="3">
        <v>590020</v>
      </c>
      <c r="J121" s="3" t="s">
        <v>5352</v>
      </c>
    </row>
    <row r="122" spans="1:10" x14ac:dyDescent="0.3">
      <c r="A122" s="2" t="s">
        <v>789</v>
      </c>
      <c r="B122" s="2" t="s">
        <v>6155</v>
      </c>
      <c r="C122" s="2" t="s">
        <v>6156</v>
      </c>
      <c r="D122" s="2" t="s">
        <v>3943</v>
      </c>
      <c r="E122" s="2" t="s">
        <v>4166</v>
      </c>
      <c r="F122" s="2" t="s">
        <v>4069</v>
      </c>
      <c r="G122" s="2" t="s">
        <v>5967</v>
      </c>
      <c r="H122" s="5">
        <v>45359</v>
      </c>
      <c r="I122" s="2">
        <v>542771</v>
      </c>
      <c r="J122" s="2" t="s">
        <v>5352</v>
      </c>
    </row>
    <row r="123" spans="1:10" x14ac:dyDescent="0.3">
      <c r="A123" s="3" t="s">
        <v>219</v>
      </c>
      <c r="B123" s="3" t="s">
        <v>6157</v>
      </c>
      <c r="C123" s="3" t="s">
        <v>6158</v>
      </c>
      <c r="D123" s="3" t="s">
        <v>3943</v>
      </c>
      <c r="E123" s="3" t="s">
        <v>4166</v>
      </c>
      <c r="F123" s="3" t="s">
        <v>4069</v>
      </c>
      <c r="G123" s="3" t="s">
        <v>5967</v>
      </c>
      <c r="H123" s="6">
        <v>44934</v>
      </c>
      <c r="I123" s="3">
        <v>563088</v>
      </c>
      <c r="J123" s="3" t="s">
        <v>5352</v>
      </c>
    </row>
    <row r="124" spans="1:10" x14ac:dyDescent="0.3">
      <c r="A124" s="2" t="s">
        <v>551</v>
      </c>
      <c r="B124" s="2" t="s">
        <v>6159</v>
      </c>
      <c r="C124" s="2" t="s">
        <v>6160</v>
      </c>
      <c r="D124" s="2" t="s">
        <v>3943</v>
      </c>
      <c r="E124" s="2" t="s">
        <v>4068</v>
      </c>
      <c r="F124" s="2" t="s">
        <v>4069</v>
      </c>
      <c r="G124" s="2" t="s">
        <v>5967</v>
      </c>
      <c r="H124" s="5">
        <v>43646</v>
      </c>
      <c r="I124" s="2">
        <v>520137</v>
      </c>
      <c r="J124" s="2" t="s">
        <v>5352</v>
      </c>
    </row>
    <row r="125" spans="1:10" x14ac:dyDescent="0.3">
      <c r="A125" s="3" t="s">
        <v>228</v>
      </c>
      <c r="B125" s="3" t="s">
        <v>6005</v>
      </c>
      <c r="C125" s="3" t="s">
        <v>6161</v>
      </c>
      <c r="D125" s="3" t="s">
        <v>3943</v>
      </c>
      <c r="E125" s="3" t="s">
        <v>3941</v>
      </c>
      <c r="F125" s="3" t="s">
        <v>3942</v>
      </c>
      <c r="G125" s="3" t="s">
        <v>5969</v>
      </c>
      <c r="H125" s="6">
        <v>44698</v>
      </c>
      <c r="I125" s="3">
        <v>817396</v>
      </c>
      <c r="J125" s="3" t="s">
        <v>5352</v>
      </c>
    </row>
    <row r="126" spans="1:10" x14ac:dyDescent="0.3">
      <c r="A126" s="2" t="s">
        <v>685</v>
      </c>
      <c r="B126" s="2" t="s">
        <v>6162</v>
      </c>
      <c r="C126" s="2" t="s">
        <v>4824</v>
      </c>
      <c r="D126" s="2" t="s">
        <v>3943</v>
      </c>
      <c r="E126" s="2" t="s">
        <v>4139</v>
      </c>
      <c r="F126" s="2" t="s">
        <v>4069</v>
      </c>
      <c r="G126" s="2" t="s">
        <v>5969</v>
      </c>
      <c r="H126" s="5">
        <v>45087</v>
      </c>
      <c r="I126" s="2">
        <v>1069200</v>
      </c>
      <c r="J126" s="2" t="s">
        <v>5352</v>
      </c>
    </row>
    <row r="127" spans="1:10" x14ac:dyDescent="0.3">
      <c r="A127" s="3" t="s">
        <v>1118</v>
      </c>
      <c r="B127" s="3" t="s">
        <v>6163</v>
      </c>
      <c r="C127" s="3" t="s">
        <v>6164</v>
      </c>
      <c r="D127" s="3" t="s">
        <v>3943</v>
      </c>
      <c r="E127" s="3" t="s">
        <v>4065</v>
      </c>
      <c r="F127" s="3" t="s">
        <v>3942</v>
      </c>
      <c r="G127" s="3" t="s">
        <v>5964</v>
      </c>
      <c r="H127" s="6">
        <v>44096</v>
      </c>
      <c r="I127" s="3">
        <v>2213249</v>
      </c>
      <c r="J127" s="3" t="s">
        <v>5352</v>
      </c>
    </row>
    <row r="128" spans="1:10" x14ac:dyDescent="0.3">
      <c r="A128" s="2" t="s">
        <v>49</v>
      </c>
      <c r="B128" s="2" t="s">
        <v>6515</v>
      </c>
      <c r="C128" s="2" t="s">
        <v>6137</v>
      </c>
      <c r="D128" s="2" t="s">
        <v>3943</v>
      </c>
      <c r="E128" s="2" t="s">
        <v>4065</v>
      </c>
      <c r="F128" s="2" t="s">
        <v>3942</v>
      </c>
      <c r="G128" s="2" t="s">
        <v>5969</v>
      </c>
      <c r="H128" s="5">
        <v>42622</v>
      </c>
      <c r="I128" s="2">
        <v>1079276</v>
      </c>
      <c r="J128" s="2" t="s">
        <v>5352</v>
      </c>
    </row>
    <row r="129" spans="1:10" x14ac:dyDescent="0.3">
      <c r="A129" s="3" t="s">
        <v>1576</v>
      </c>
      <c r="B129" s="3" t="s">
        <v>6165</v>
      </c>
      <c r="C129" s="3" t="s">
        <v>4392</v>
      </c>
      <c r="D129" s="3" t="s">
        <v>3943</v>
      </c>
      <c r="E129" s="3" t="s">
        <v>4065</v>
      </c>
      <c r="F129" s="3" t="s">
        <v>3942</v>
      </c>
      <c r="G129" s="3" t="s">
        <v>5964</v>
      </c>
      <c r="H129" s="6">
        <v>42480</v>
      </c>
      <c r="I129" s="3">
        <v>2138213</v>
      </c>
      <c r="J129" s="3" t="s">
        <v>5352</v>
      </c>
    </row>
    <row r="130" spans="1:10" x14ac:dyDescent="0.3">
      <c r="A130" s="2" t="s">
        <v>1498</v>
      </c>
      <c r="B130" s="2" t="s">
        <v>6166</v>
      </c>
      <c r="C130" s="2" t="s">
        <v>3922</v>
      </c>
      <c r="D130" s="2" t="s">
        <v>3943</v>
      </c>
      <c r="E130" s="2" t="s">
        <v>3941</v>
      </c>
      <c r="F130" s="2" t="s">
        <v>3942</v>
      </c>
      <c r="G130" s="2" t="s">
        <v>5967</v>
      </c>
      <c r="H130" s="5">
        <v>43431</v>
      </c>
      <c r="I130" s="2">
        <v>442084</v>
      </c>
      <c r="J130" s="2" t="s">
        <v>5352</v>
      </c>
    </row>
    <row r="131" spans="1:10" x14ac:dyDescent="0.3">
      <c r="A131" s="3" t="s">
        <v>363</v>
      </c>
      <c r="B131" s="3" t="s">
        <v>6167</v>
      </c>
      <c r="C131" s="3" t="s">
        <v>6168</v>
      </c>
      <c r="D131" s="3" t="s">
        <v>3943</v>
      </c>
      <c r="E131" s="3" t="s">
        <v>4065</v>
      </c>
      <c r="F131" s="3" t="s">
        <v>3942</v>
      </c>
      <c r="G131" s="3" t="s">
        <v>5969</v>
      </c>
      <c r="H131" s="6">
        <v>45483</v>
      </c>
      <c r="I131" s="3">
        <v>969110</v>
      </c>
      <c r="J131" s="3" t="s">
        <v>5352</v>
      </c>
    </row>
    <row r="132" spans="1:10" x14ac:dyDescent="0.3">
      <c r="A132" s="2" t="s">
        <v>398</v>
      </c>
      <c r="B132" s="2" t="s">
        <v>6169</v>
      </c>
      <c r="C132" s="2" t="s">
        <v>6170</v>
      </c>
      <c r="D132" s="2" t="s">
        <v>3943</v>
      </c>
      <c r="E132" s="2" t="s">
        <v>4166</v>
      </c>
      <c r="F132" s="2" t="s">
        <v>4069</v>
      </c>
      <c r="G132" s="2" t="s">
        <v>5964</v>
      </c>
      <c r="H132" s="5">
        <v>42719</v>
      </c>
      <c r="I132" s="2">
        <v>2124862</v>
      </c>
      <c r="J132" s="2" t="s">
        <v>5352</v>
      </c>
    </row>
    <row r="133" spans="1:10" x14ac:dyDescent="0.3">
      <c r="A133" s="3" t="s">
        <v>499</v>
      </c>
      <c r="B133" s="3" t="s">
        <v>6171</v>
      </c>
      <c r="C133" s="3" t="s">
        <v>6172</v>
      </c>
      <c r="D133" s="3" t="s">
        <v>3943</v>
      </c>
      <c r="E133" s="3" t="s">
        <v>4065</v>
      </c>
      <c r="F133" s="3" t="s">
        <v>3942</v>
      </c>
      <c r="G133" s="3" t="s">
        <v>5967</v>
      </c>
      <c r="H133" s="6">
        <v>42768</v>
      </c>
      <c r="I133" s="3">
        <v>494226</v>
      </c>
      <c r="J133" s="3" t="s">
        <v>5352</v>
      </c>
    </row>
    <row r="134" spans="1:10" x14ac:dyDescent="0.3">
      <c r="A134" s="2" t="s">
        <v>1114</v>
      </c>
      <c r="B134" s="2" t="s">
        <v>6173</v>
      </c>
      <c r="C134" s="2" t="s">
        <v>6174</v>
      </c>
      <c r="D134" s="2" t="s">
        <v>3943</v>
      </c>
      <c r="E134" s="2" t="s">
        <v>4139</v>
      </c>
      <c r="F134" s="2" t="s">
        <v>4069</v>
      </c>
      <c r="G134" s="2" t="s">
        <v>5981</v>
      </c>
      <c r="H134" s="5">
        <v>43597</v>
      </c>
      <c r="I134" s="2">
        <v>4934958</v>
      </c>
      <c r="J134" s="2" t="s">
        <v>5352</v>
      </c>
    </row>
    <row r="135" spans="1:10" x14ac:dyDescent="0.3">
      <c r="A135" s="3" t="s">
        <v>690</v>
      </c>
      <c r="B135" s="3" t="s">
        <v>6175</v>
      </c>
      <c r="C135" s="3" t="s">
        <v>6176</v>
      </c>
      <c r="D135" s="3" t="s">
        <v>3943</v>
      </c>
      <c r="E135" s="3" t="s">
        <v>4166</v>
      </c>
      <c r="F135" s="3" t="s">
        <v>4069</v>
      </c>
      <c r="G135" s="3" t="s">
        <v>5964</v>
      </c>
      <c r="H135" s="6">
        <v>42421</v>
      </c>
      <c r="I135" s="3">
        <v>2151660</v>
      </c>
      <c r="J135" s="3" t="s">
        <v>5352</v>
      </c>
    </row>
    <row r="136" spans="1:10" x14ac:dyDescent="0.3">
      <c r="A136" s="2" t="s">
        <v>939</v>
      </c>
      <c r="B136" s="2" t="s">
        <v>6177</v>
      </c>
      <c r="C136" s="2" t="s">
        <v>6178</v>
      </c>
      <c r="D136" s="2" t="s">
        <v>3943</v>
      </c>
      <c r="E136" s="2" t="s">
        <v>4166</v>
      </c>
      <c r="F136" s="2" t="s">
        <v>4069</v>
      </c>
      <c r="G136" s="2" t="s">
        <v>5967</v>
      </c>
      <c r="H136" s="5">
        <v>44450</v>
      </c>
      <c r="I136" s="2">
        <v>531978</v>
      </c>
      <c r="J136" s="2" t="s">
        <v>5352</v>
      </c>
    </row>
    <row r="137" spans="1:10" x14ac:dyDescent="0.3">
      <c r="A137" s="3" t="s">
        <v>312</v>
      </c>
      <c r="B137" s="3" t="s">
        <v>6179</v>
      </c>
      <c r="C137" s="3" t="s">
        <v>6180</v>
      </c>
      <c r="D137" s="3" t="s">
        <v>3943</v>
      </c>
      <c r="E137" s="3" t="s">
        <v>4139</v>
      </c>
      <c r="F137" s="3" t="s">
        <v>4069</v>
      </c>
      <c r="G137" s="3" t="s">
        <v>5964</v>
      </c>
      <c r="H137" s="6">
        <v>44533</v>
      </c>
      <c r="I137" s="3">
        <v>2496578</v>
      </c>
      <c r="J137" s="3" t="s">
        <v>5352</v>
      </c>
    </row>
    <row r="138" spans="1:10" x14ac:dyDescent="0.3">
      <c r="A138" s="2" t="s">
        <v>1937</v>
      </c>
      <c r="B138" s="2" t="s">
        <v>6181</v>
      </c>
      <c r="C138" s="2" t="s">
        <v>4840</v>
      </c>
      <c r="D138" s="2" t="s">
        <v>3943</v>
      </c>
      <c r="E138" s="2" t="s">
        <v>3941</v>
      </c>
      <c r="F138" s="2" t="s">
        <v>3942</v>
      </c>
      <c r="G138" s="2" t="s">
        <v>5981</v>
      </c>
      <c r="H138" s="5">
        <v>43287</v>
      </c>
      <c r="I138" s="2">
        <v>4200752</v>
      </c>
      <c r="J138" s="2" t="s">
        <v>5352</v>
      </c>
    </row>
    <row r="139" spans="1:10" x14ac:dyDescent="0.3">
      <c r="A139" s="3" t="s">
        <v>332</v>
      </c>
      <c r="B139" s="3" t="s">
        <v>6182</v>
      </c>
      <c r="C139" s="3" t="s">
        <v>5163</v>
      </c>
      <c r="D139" s="3" t="s">
        <v>3943</v>
      </c>
      <c r="E139" s="3" t="s">
        <v>4068</v>
      </c>
      <c r="F139" s="3" t="s">
        <v>4069</v>
      </c>
      <c r="G139" s="3" t="s">
        <v>5967</v>
      </c>
      <c r="H139" s="6">
        <v>43596</v>
      </c>
      <c r="I139" s="3">
        <v>529374</v>
      </c>
      <c r="J139" s="3" t="s">
        <v>5352</v>
      </c>
    </row>
    <row r="140" spans="1:10" x14ac:dyDescent="0.3">
      <c r="A140" s="2" t="s">
        <v>372</v>
      </c>
      <c r="B140" s="2" t="s">
        <v>6183</v>
      </c>
      <c r="C140" s="2" t="s">
        <v>4577</v>
      </c>
      <c r="D140" s="2" t="s">
        <v>3943</v>
      </c>
      <c r="E140" s="2" t="s">
        <v>4139</v>
      </c>
      <c r="F140" s="2" t="s">
        <v>4069</v>
      </c>
      <c r="G140" s="2" t="s">
        <v>5964</v>
      </c>
      <c r="H140" s="5">
        <v>44845</v>
      </c>
      <c r="I140" s="2">
        <v>2297282</v>
      </c>
      <c r="J140" s="2" t="s">
        <v>5352</v>
      </c>
    </row>
    <row r="141" spans="1:10" x14ac:dyDescent="0.3">
      <c r="A141" s="3" t="s">
        <v>583</v>
      </c>
      <c r="B141" s="3" t="s">
        <v>6516</v>
      </c>
      <c r="C141" s="3" t="s">
        <v>4857</v>
      </c>
      <c r="D141" s="3" t="s">
        <v>3943</v>
      </c>
      <c r="E141" s="3" t="s">
        <v>4065</v>
      </c>
      <c r="F141" s="3" t="s">
        <v>3942</v>
      </c>
      <c r="G141" s="3" t="s">
        <v>5981</v>
      </c>
      <c r="H141" s="6">
        <v>44542</v>
      </c>
      <c r="I141" s="3">
        <v>5188197</v>
      </c>
      <c r="J141" s="3" t="s">
        <v>5352</v>
      </c>
    </row>
    <row r="142" spans="1:10" x14ac:dyDescent="0.3">
      <c r="A142" s="2" t="s">
        <v>324</v>
      </c>
      <c r="B142" s="2" t="s">
        <v>6184</v>
      </c>
      <c r="C142" s="2" t="s">
        <v>5435</v>
      </c>
      <c r="D142" s="2" t="s">
        <v>3885</v>
      </c>
      <c r="E142" s="2" t="s">
        <v>3967</v>
      </c>
      <c r="F142" s="2" t="s">
        <v>3967</v>
      </c>
      <c r="G142" s="2" t="s">
        <v>5967</v>
      </c>
      <c r="H142" s="5">
        <v>44305</v>
      </c>
      <c r="I142" s="2">
        <v>496598</v>
      </c>
      <c r="J142" s="2" t="s">
        <v>5352</v>
      </c>
    </row>
    <row r="143" spans="1:10" x14ac:dyDescent="0.3">
      <c r="A143" s="3" t="s">
        <v>1803</v>
      </c>
      <c r="B143" s="3" t="s">
        <v>6185</v>
      </c>
      <c r="C143" s="3" t="s">
        <v>6186</v>
      </c>
      <c r="D143" s="3" t="s">
        <v>3885</v>
      </c>
      <c r="E143" s="3" t="s">
        <v>4129</v>
      </c>
      <c r="F143" s="3" t="s">
        <v>4130</v>
      </c>
      <c r="G143" s="3" t="s">
        <v>5981</v>
      </c>
      <c r="H143" s="6">
        <v>42343</v>
      </c>
      <c r="I143" s="3">
        <v>5078512</v>
      </c>
      <c r="J143" s="3" t="s">
        <v>5352</v>
      </c>
    </row>
    <row r="144" spans="1:10" x14ac:dyDescent="0.3">
      <c r="A144" s="2" t="s">
        <v>588</v>
      </c>
      <c r="B144" s="2" t="s">
        <v>6187</v>
      </c>
      <c r="C144" s="2" t="s">
        <v>6188</v>
      </c>
      <c r="D144" s="2" t="s">
        <v>3885</v>
      </c>
      <c r="E144" s="2" t="s">
        <v>4009</v>
      </c>
      <c r="F144" s="2" t="s">
        <v>4010</v>
      </c>
      <c r="G144" s="2" t="s">
        <v>5964</v>
      </c>
      <c r="H144" s="5">
        <v>43187</v>
      </c>
      <c r="I144" s="2">
        <v>2471169</v>
      </c>
      <c r="J144" s="2" t="s">
        <v>5352</v>
      </c>
    </row>
    <row r="145" spans="1:10" x14ac:dyDescent="0.3">
      <c r="A145" s="3" t="s">
        <v>265</v>
      </c>
      <c r="B145" s="3" t="s">
        <v>6189</v>
      </c>
      <c r="C145" s="3" t="s">
        <v>4875</v>
      </c>
      <c r="D145" s="3" t="s">
        <v>3885</v>
      </c>
      <c r="E145" s="3" t="s">
        <v>3883</v>
      </c>
      <c r="F145" s="3" t="s">
        <v>3884</v>
      </c>
      <c r="G145" s="3" t="s">
        <v>5981</v>
      </c>
      <c r="H145" s="6">
        <v>44097</v>
      </c>
      <c r="I145" s="3">
        <v>4727024</v>
      </c>
      <c r="J145" s="3" t="s">
        <v>5352</v>
      </c>
    </row>
    <row r="146" spans="1:10" x14ac:dyDescent="0.3">
      <c r="A146" s="2" t="s">
        <v>427</v>
      </c>
      <c r="B146" s="2" t="s">
        <v>6190</v>
      </c>
      <c r="C146" s="2" t="s">
        <v>5542</v>
      </c>
      <c r="D146" s="2" t="s">
        <v>3885</v>
      </c>
      <c r="E146" s="2" t="s">
        <v>4146</v>
      </c>
      <c r="F146" s="2" t="s">
        <v>3884</v>
      </c>
      <c r="G146" s="2" t="s">
        <v>5967</v>
      </c>
      <c r="H146" s="5">
        <v>45117</v>
      </c>
      <c r="I146" s="2">
        <v>520611</v>
      </c>
      <c r="J146" s="2" t="s">
        <v>5352</v>
      </c>
    </row>
    <row r="147" spans="1:10" x14ac:dyDescent="0.3">
      <c r="A147" s="3" t="s">
        <v>1738</v>
      </c>
      <c r="B147" s="3" t="s">
        <v>6191</v>
      </c>
      <c r="C147" s="3" t="s">
        <v>6192</v>
      </c>
      <c r="D147" s="3" t="s">
        <v>3885</v>
      </c>
      <c r="E147" s="3" t="s">
        <v>4129</v>
      </c>
      <c r="F147" s="3" t="s">
        <v>4130</v>
      </c>
      <c r="G147" s="3" t="s">
        <v>5981</v>
      </c>
      <c r="H147" s="6">
        <v>43224</v>
      </c>
      <c r="I147" s="3">
        <v>4533328</v>
      </c>
      <c r="J147" s="3" t="s">
        <v>5352</v>
      </c>
    </row>
    <row r="148" spans="1:10" x14ac:dyDescent="0.3">
      <c r="A148" s="2" t="s">
        <v>1089</v>
      </c>
      <c r="B148" s="2" t="s">
        <v>6193</v>
      </c>
      <c r="C148" s="2" t="s">
        <v>6194</v>
      </c>
      <c r="D148" s="2" t="s">
        <v>3885</v>
      </c>
      <c r="E148" s="2" t="s">
        <v>4146</v>
      </c>
      <c r="F148" s="2" t="s">
        <v>3884</v>
      </c>
      <c r="G148" s="2" t="s">
        <v>5964</v>
      </c>
      <c r="H148" s="5">
        <v>45181</v>
      </c>
      <c r="I148" s="2">
        <v>2031606</v>
      </c>
      <c r="J148" s="2" t="s">
        <v>5352</v>
      </c>
    </row>
    <row r="149" spans="1:10" x14ac:dyDescent="0.3">
      <c r="A149" s="3" t="s">
        <v>785</v>
      </c>
      <c r="B149" s="3" t="s">
        <v>6195</v>
      </c>
      <c r="C149" s="3" t="s">
        <v>6196</v>
      </c>
      <c r="D149" s="3" t="s">
        <v>3885</v>
      </c>
      <c r="E149" s="3" t="s">
        <v>3883</v>
      </c>
      <c r="F149" s="3" t="s">
        <v>3884</v>
      </c>
      <c r="G149" s="3" t="s">
        <v>5964</v>
      </c>
      <c r="H149" s="6">
        <v>42684</v>
      </c>
      <c r="I149" s="3">
        <v>2474333</v>
      </c>
      <c r="J149" s="3" t="s">
        <v>5352</v>
      </c>
    </row>
    <row r="150" spans="1:10" x14ac:dyDescent="0.3">
      <c r="A150" s="2" t="s">
        <v>1521</v>
      </c>
      <c r="B150" s="2" t="s">
        <v>6197</v>
      </c>
      <c r="C150" s="2" t="s">
        <v>6198</v>
      </c>
      <c r="D150" s="2" t="s">
        <v>3885</v>
      </c>
      <c r="E150" s="2" t="s">
        <v>4009</v>
      </c>
      <c r="F150" s="2" t="s">
        <v>4010</v>
      </c>
      <c r="G150" s="2" t="s">
        <v>5964</v>
      </c>
      <c r="H150" s="5">
        <v>44449</v>
      </c>
      <c r="I150" s="2">
        <v>2119213</v>
      </c>
      <c r="J150" s="2" t="s">
        <v>5352</v>
      </c>
    </row>
    <row r="151" spans="1:10" x14ac:dyDescent="0.3">
      <c r="A151" s="3" t="s">
        <v>951</v>
      </c>
      <c r="B151" s="3" t="s">
        <v>6199</v>
      </c>
      <c r="C151" s="3" t="s">
        <v>6200</v>
      </c>
      <c r="D151" s="3" t="s">
        <v>3885</v>
      </c>
      <c r="E151" s="3" t="s">
        <v>4146</v>
      </c>
      <c r="F151" s="3" t="s">
        <v>3884</v>
      </c>
      <c r="G151" s="3" t="s">
        <v>5981</v>
      </c>
      <c r="H151" s="6">
        <v>44787</v>
      </c>
      <c r="I151" s="3">
        <v>4038552</v>
      </c>
      <c r="J151" s="3" t="s">
        <v>5352</v>
      </c>
    </row>
    <row r="152" spans="1:10" x14ac:dyDescent="0.3">
      <c r="A152" s="2" t="s">
        <v>845</v>
      </c>
      <c r="B152" s="2" t="s">
        <v>6201</v>
      </c>
      <c r="C152" s="2" t="s">
        <v>4650</v>
      </c>
      <c r="D152" s="2" t="s">
        <v>3885</v>
      </c>
      <c r="E152" s="2" t="s">
        <v>4129</v>
      </c>
      <c r="F152" s="2" t="s">
        <v>4130</v>
      </c>
      <c r="G152" s="2" t="s">
        <v>5964</v>
      </c>
      <c r="H152" s="5">
        <v>44878</v>
      </c>
      <c r="I152" s="2">
        <v>2062251</v>
      </c>
      <c r="J152" s="2" t="s">
        <v>5352</v>
      </c>
    </row>
    <row r="153" spans="1:10" x14ac:dyDescent="0.3">
      <c r="A153" s="3" t="s">
        <v>1374</v>
      </c>
      <c r="B153" s="3" t="s">
        <v>6202</v>
      </c>
      <c r="C153" s="3" t="s">
        <v>4679</v>
      </c>
      <c r="D153" s="3" t="s">
        <v>3885</v>
      </c>
      <c r="E153" s="3" t="s">
        <v>4146</v>
      </c>
      <c r="F153" s="3" t="s">
        <v>3884</v>
      </c>
      <c r="G153" s="3" t="s">
        <v>5964</v>
      </c>
      <c r="H153" s="6">
        <v>44009</v>
      </c>
      <c r="I153" s="3">
        <v>2314617</v>
      </c>
      <c r="J153" s="3" t="s">
        <v>5352</v>
      </c>
    </row>
    <row r="154" spans="1:10" x14ac:dyDescent="0.3">
      <c r="A154" s="2" t="s">
        <v>1430</v>
      </c>
      <c r="B154" s="2" t="s">
        <v>6203</v>
      </c>
      <c r="C154" s="2" t="s">
        <v>6204</v>
      </c>
      <c r="D154" s="2" t="s">
        <v>3885</v>
      </c>
      <c r="E154" s="2" t="s">
        <v>4146</v>
      </c>
      <c r="F154" s="2" t="s">
        <v>3884</v>
      </c>
      <c r="G154" s="2" t="s">
        <v>5981</v>
      </c>
      <c r="H154" s="5">
        <v>44600</v>
      </c>
      <c r="I154" s="2">
        <v>4459489</v>
      </c>
      <c r="J154" s="2" t="s">
        <v>5352</v>
      </c>
    </row>
    <row r="155" spans="1:10" x14ac:dyDescent="0.3">
      <c r="A155" s="3" t="s">
        <v>877</v>
      </c>
      <c r="B155" s="3" t="s">
        <v>6205</v>
      </c>
      <c r="C155" s="3" t="s">
        <v>5384</v>
      </c>
      <c r="D155" s="3" t="s">
        <v>3885</v>
      </c>
      <c r="E155" s="3" t="s">
        <v>4146</v>
      </c>
      <c r="F155" s="3" t="s">
        <v>3884</v>
      </c>
      <c r="G155" s="3" t="s">
        <v>5981</v>
      </c>
      <c r="H155" s="6">
        <v>43345</v>
      </c>
      <c r="I155" s="3">
        <v>5193529</v>
      </c>
      <c r="J155" s="3" t="s">
        <v>5352</v>
      </c>
    </row>
    <row r="156" spans="1:10" x14ac:dyDescent="0.3">
      <c r="A156" s="2" t="s">
        <v>388</v>
      </c>
      <c r="B156" s="2" t="s">
        <v>6206</v>
      </c>
      <c r="C156" s="2" t="s">
        <v>6207</v>
      </c>
      <c r="D156" s="2" t="s">
        <v>3885</v>
      </c>
      <c r="E156" s="2" t="s">
        <v>3967</v>
      </c>
      <c r="F156" s="2" t="s">
        <v>3967</v>
      </c>
      <c r="G156" s="2" t="s">
        <v>5981</v>
      </c>
      <c r="H156" s="5">
        <v>45487</v>
      </c>
      <c r="I156" s="2">
        <v>5078192</v>
      </c>
      <c r="J156" s="2" t="s">
        <v>5352</v>
      </c>
    </row>
    <row r="157" spans="1:10" x14ac:dyDescent="0.3">
      <c r="A157" s="3" t="s">
        <v>2071</v>
      </c>
      <c r="B157" s="3" t="s">
        <v>6208</v>
      </c>
      <c r="C157" s="3" t="s">
        <v>4327</v>
      </c>
      <c r="D157" s="3" t="s">
        <v>3885</v>
      </c>
      <c r="E157" s="3" t="s">
        <v>4129</v>
      </c>
      <c r="F157" s="3" t="s">
        <v>4130</v>
      </c>
      <c r="G157" s="3" t="s">
        <v>5969</v>
      </c>
      <c r="H157" s="6">
        <v>44031</v>
      </c>
      <c r="I157" s="3">
        <v>866702</v>
      </c>
      <c r="J157" s="3" t="s">
        <v>5352</v>
      </c>
    </row>
    <row r="158" spans="1:10" x14ac:dyDescent="0.3">
      <c r="A158" s="2" t="s">
        <v>934</v>
      </c>
      <c r="B158" s="2" t="s">
        <v>6209</v>
      </c>
      <c r="C158" s="2" t="s">
        <v>4151</v>
      </c>
      <c r="D158" s="2" t="s">
        <v>3885</v>
      </c>
      <c r="E158" s="2" t="s">
        <v>4146</v>
      </c>
      <c r="F158" s="2" t="s">
        <v>3884</v>
      </c>
      <c r="G158" s="2" t="s">
        <v>5967</v>
      </c>
      <c r="H158" s="5">
        <v>45496</v>
      </c>
      <c r="I158" s="2">
        <v>562953</v>
      </c>
      <c r="J158" s="2" t="s">
        <v>5352</v>
      </c>
    </row>
    <row r="159" spans="1:10" x14ac:dyDescent="0.3">
      <c r="A159" s="3" t="s">
        <v>85</v>
      </c>
      <c r="B159" s="3" t="s">
        <v>6210</v>
      </c>
      <c r="C159" s="3" t="s">
        <v>4361</v>
      </c>
      <c r="D159" s="3" t="s">
        <v>3885</v>
      </c>
      <c r="E159" s="3" t="s">
        <v>3967</v>
      </c>
      <c r="F159" s="3" t="s">
        <v>3967</v>
      </c>
      <c r="G159" s="3" t="s">
        <v>5981</v>
      </c>
      <c r="H159" s="6">
        <v>42071</v>
      </c>
      <c r="I159" s="3">
        <v>5288856</v>
      </c>
      <c r="J159" s="3" t="s">
        <v>5352</v>
      </c>
    </row>
    <row r="160" spans="1:10" x14ac:dyDescent="0.3">
      <c r="A160" s="2" t="s">
        <v>724</v>
      </c>
      <c r="B160" s="2" t="s">
        <v>6211</v>
      </c>
      <c r="C160" s="2" t="s">
        <v>5135</v>
      </c>
      <c r="D160" s="2" t="s">
        <v>3885</v>
      </c>
      <c r="E160" s="2" t="s">
        <v>4009</v>
      </c>
      <c r="F160" s="2" t="s">
        <v>4010</v>
      </c>
      <c r="G160" s="2" t="s">
        <v>5964</v>
      </c>
      <c r="H160" s="5">
        <v>44825</v>
      </c>
      <c r="I160" s="2">
        <v>2549253</v>
      </c>
      <c r="J160" s="2" t="s">
        <v>5352</v>
      </c>
    </row>
    <row r="161" spans="1:10" x14ac:dyDescent="0.3">
      <c r="A161" s="3" t="s">
        <v>486</v>
      </c>
      <c r="B161" s="3" t="s">
        <v>6212</v>
      </c>
      <c r="C161" s="3" t="s">
        <v>6213</v>
      </c>
      <c r="D161" s="3" t="s">
        <v>3885</v>
      </c>
      <c r="E161" s="3" t="s">
        <v>4146</v>
      </c>
      <c r="F161" s="3" t="s">
        <v>3884</v>
      </c>
      <c r="G161" s="3" t="s">
        <v>5981</v>
      </c>
      <c r="H161" s="6">
        <v>43030</v>
      </c>
      <c r="I161" s="3">
        <v>4410653</v>
      </c>
      <c r="J161" s="3" t="s">
        <v>5352</v>
      </c>
    </row>
    <row r="162" spans="1:10" x14ac:dyDescent="0.3">
      <c r="A162" s="2" t="s">
        <v>1487</v>
      </c>
      <c r="B162" s="2" t="s">
        <v>6214</v>
      </c>
      <c r="C162" s="2" t="s">
        <v>4135</v>
      </c>
      <c r="D162" s="2" t="s">
        <v>3885</v>
      </c>
      <c r="E162" s="2" t="s">
        <v>4009</v>
      </c>
      <c r="F162" s="2" t="s">
        <v>4010</v>
      </c>
      <c r="G162" s="2" t="s">
        <v>5981</v>
      </c>
      <c r="H162" s="5">
        <v>43763</v>
      </c>
      <c r="I162" s="2">
        <v>4933324</v>
      </c>
      <c r="J162" s="2" t="s">
        <v>5352</v>
      </c>
    </row>
    <row r="163" spans="1:10" x14ac:dyDescent="0.3">
      <c r="A163" s="3" t="s">
        <v>537</v>
      </c>
      <c r="B163" s="3" t="s">
        <v>6215</v>
      </c>
      <c r="C163" s="3" t="s">
        <v>6216</v>
      </c>
      <c r="D163" s="3" t="s">
        <v>3885</v>
      </c>
      <c r="E163" s="3" t="s">
        <v>3967</v>
      </c>
      <c r="F163" s="3" t="s">
        <v>3967</v>
      </c>
      <c r="G163" s="3" t="s">
        <v>5967</v>
      </c>
      <c r="H163" s="6">
        <v>42931</v>
      </c>
      <c r="I163" s="3">
        <v>426625</v>
      </c>
      <c r="J163" s="3" t="s">
        <v>5352</v>
      </c>
    </row>
    <row r="164" spans="1:10" x14ac:dyDescent="0.3">
      <c r="A164" s="2" t="s">
        <v>873</v>
      </c>
      <c r="B164" s="2" t="s">
        <v>6517</v>
      </c>
      <c r="C164" s="2" t="s">
        <v>4558</v>
      </c>
      <c r="D164" s="2" t="s">
        <v>3885</v>
      </c>
      <c r="E164" s="2" t="s">
        <v>4146</v>
      </c>
      <c r="F164" s="2" t="s">
        <v>3884</v>
      </c>
      <c r="G164" s="2" t="s">
        <v>5981</v>
      </c>
      <c r="H164" s="5">
        <v>43961</v>
      </c>
      <c r="I164" s="2">
        <v>4185591</v>
      </c>
      <c r="J164" s="2" t="s">
        <v>5352</v>
      </c>
    </row>
    <row r="165" spans="1:10" x14ac:dyDescent="0.3">
      <c r="A165" s="3" t="s">
        <v>1174</v>
      </c>
      <c r="B165" s="3" t="s">
        <v>6217</v>
      </c>
      <c r="C165" s="3" t="s">
        <v>4842</v>
      </c>
      <c r="D165" s="3" t="s">
        <v>3885</v>
      </c>
      <c r="E165" s="3" t="s">
        <v>3967</v>
      </c>
      <c r="F165" s="3" t="s">
        <v>3967</v>
      </c>
      <c r="G165" s="3" t="s">
        <v>5969</v>
      </c>
      <c r="H165" s="6">
        <v>43510</v>
      </c>
      <c r="I165" s="3">
        <v>808195</v>
      </c>
      <c r="J165" s="3" t="s">
        <v>5352</v>
      </c>
    </row>
    <row r="166" spans="1:10" x14ac:dyDescent="0.3">
      <c r="A166" s="2" t="s">
        <v>647</v>
      </c>
      <c r="B166" s="2" t="s">
        <v>6218</v>
      </c>
      <c r="C166" s="2" t="s">
        <v>5548</v>
      </c>
      <c r="D166" s="2" t="s">
        <v>3885</v>
      </c>
      <c r="E166" s="2" t="s">
        <v>4009</v>
      </c>
      <c r="F166" s="2" t="s">
        <v>4010</v>
      </c>
      <c r="G166" s="2" t="s">
        <v>5981</v>
      </c>
      <c r="H166" s="5">
        <v>44177</v>
      </c>
      <c r="I166" s="2">
        <v>4786252</v>
      </c>
      <c r="J166" s="2" t="s">
        <v>5352</v>
      </c>
    </row>
    <row r="167" spans="1:10" x14ac:dyDescent="0.3">
      <c r="A167" s="3" t="s">
        <v>5399</v>
      </c>
      <c r="B167" s="3" t="s">
        <v>6219</v>
      </c>
      <c r="C167" s="3" t="s">
        <v>6220</v>
      </c>
      <c r="D167" s="3" t="s">
        <v>3880</v>
      </c>
      <c r="E167" s="3" t="s">
        <v>3924</v>
      </c>
      <c r="F167" s="3" t="s">
        <v>3925</v>
      </c>
      <c r="G167" s="3" t="s">
        <v>5967</v>
      </c>
      <c r="H167" s="6">
        <v>43691</v>
      </c>
      <c r="I167" s="3">
        <v>575493</v>
      </c>
      <c r="J167" s="3" t="s">
        <v>5352</v>
      </c>
    </row>
    <row r="168" spans="1:10" x14ac:dyDescent="0.3">
      <c r="A168" s="2" t="s">
        <v>673</v>
      </c>
      <c r="B168" s="2" t="s">
        <v>6221</v>
      </c>
      <c r="C168" s="2" t="s">
        <v>6222</v>
      </c>
      <c r="D168" s="2" t="s">
        <v>3880</v>
      </c>
      <c r="E168" s="2" t="s">
        <v>3916</v>
      </c>
      <c r="F168" s="2" t="s">
        <v>3917</v>
      </c>
      <c r="G168" s="2" t="s">
        <v>5967</v>
      </c>
      <c r="H168" s="5">
        <v>44419</v>
      </c>
      <c r="I168" s="2">
        <v>486518</v>
      </c>
      <c r="J168" s="2" t="s">
        <v>5352</v>
      </c>
    </row>
    <row r="169" spans="1:10" x14ac:dyDescent="0.3">
      <c r="A169" s="3" t="s">
        <v>2074</v>
      </c>
      <c r="B169" s="3" t="s">
        <v>6223</v>
      </c>
      <c r="C169" s="3" t="s">
        <v>6224</v>
      </c>
      <c r="D169" s="3" t="s">
        <v>3880</v>
      </c>
      <c r="E169" s="3" t="s">
        <v>3878</v>
      </c>
      <c r="F169" s="3" t="s">
        <v>3879</v>
      </c>
      <c r="G169" s="3" t="s">
        <v>5981</v>
      </c>
      <c r="H169" s="6">
        <v>44645</v>
      </c>
      <c r="I169" s="3">
        <v>4215863</v>
      </c>
      <c r="J169" s="3" t="s">
        <v>5352</v>
      </c>
    </row>
    <row r="170" spans="1:10" x14ac:dyDescent="0.3">
      <c r="A170" s="2" t="s">
        <v>3316</v>
      </c>
      <c r="B170" s="2" t="s">
        <v>6225</v>
      </c>
      <c r="C170" s="2" t="s">
        <v>6226</v>
      </c>
      <c r="D170" s="2" t="s">
        <v>3880</v>
      </c>
      <c r="E170" s="2" t="s">
        <v>4886</v>
      </c>
      <c r="F170" s="2" t="s">
        <v>4887</v>
      </c>
      <c r="G170" s="2" t="s">
        <v>5964</v>
      </c>
      <c r="H170" s="5">
        <v>42846</v>
      </c>
      <c r="I170" s="2">
        <v>2445839</v>
      </c>
      <c r="J170" s="2" t="s">
        <v>5352</v>
      </c>
    </row>
    <row r="171" spans="1:10" x14ac:dyDescent="0.3">
      <c r="A171" s="3" t="s">
        <v>1605</v>
      </c>
      <c r="B171" s="3" t="s">
        <v>6227</v>
      </c>
      <c r="C171" s="3" t="s">
        <v>5638</v>
      </c>
      <c r="D171" s="3" t="s">
        <v>3880</v>
      </c>
      <c r="E171" s="3" t="s">
        <v>4886</v>
      </c>
      <c r="F171" s="3" t="s">
        <v>4887</v>
      </c>
      <c r="G171" s="3" t="s">
        <v>5964</v>
      </c>
      <c r="H171" s="6">
        <v>42466</v>
      </c>
      <c r="I171" s="3">
        <v>2254678</v>
      </c>
      <c r="J171" s="3" t="s">
        <v>5352</v>
      </c>
    </row>
    <row r="172" spans="1:10" x14ac:dyDescent="0.3">
      <c r="A172" s="2" t="s">
        <v>838</v>
      </c>
      <c r="B172" s="2" t="s">
        <v>6228</v>
      </c>
      <c r="C172" s="2" t="s">
        <v>6229</v>
      </c>
      <c r="D172" s="2" t="s">
        <v>3880</v>
      </c>
      <c r="E172" s="2" t="s">
        <v>3916</v>
      </c>
      <c r="F172" s="2" t="s">
        <v>3917</v>
      </c>
      <c r="G172" s="2" t="s">
        <v>5967</v>
      </c>
      <c r="H172" s="5">
        <v>42545</v>
      </c>
      <c r="I172" s="2">
        <v>575642</v>
      </c>
      <c r="J172" s="2" t="s">
        <v>5352</v>
      </c>
    </row>
    <row r="173" spans="1:10" x14ac:dyDescent="0.3">
      <c r="A173" s="3" t="s">
        <v>955</v>
      </c>
      <c r="B173" s="3" t="s">
        <v>6230</v>
      </c>
      <c r="C173" s="3" t="s">
        <v>6231</v>
      </c>
      <c r="D173" s="3" t="s">
        <v>3880</v>
      </c>
      <c r="E173" s="3" t="s">
        <v>3878</v>
      </c>
      <c r="F173" s="3" t="s">
        <v>3879</v>
      </c>
      <c r="G173" s="3" t="s">
        <v>5981</v>
      </c>
      <c r="H173" s="6">
        <v>45160</v>
      </c>
      <c r="I173" s="3">
        <v>3851285</v>
      </c>
      <c r="J173" s="3" t="s">
        <v>5352</v>
      </c>
    </row>
    <row r="174" spans="1:10" x14ac:dyDescent="0.3">
      <c r="A174" s="2" t="s">
        <v>142</v>
      </c>
      <c r="B174" s="2" t="s">
        <v>6232</v>
      </c>
      <c r="C174" s="2" t="s">
        <v>6233</v>
      </c>
      <c r="D174" s="2" t="s">
        <v>3880</v>
      </c>
      <c r="E174" s="2" t="s">
        <v>3916</v>
      </c>
      <c r="F174" s="2" t="s">
        <v>3917</v>
      </c>
      <c r="G174" s="2" t="s">
        <v>5967</v>
      </c>
      <c r="H174" s="5">
        <v>45237</v>
      </c>
      <c r="I174" s="2">
        <v>513656</v>
      </c>
      <c r="J174" s="2" t="s">
        <v>5352</v>
      </c>
    </row>
    <row r="175" spans="1:10" x14ac:dyDescent="0.3">
      <c r="A175" s="3" t="s">
        <v>1104</v>
      </c>
      <c r="B175" s="3" t="s">
        <v>6234</v>
      </c>
      <c r="C175" s="3" t="s">
        <v>4535</v>
      </c>
      <c r="D175" s="3" t="s">
        <v>3880</v>
      </c>
      <c r="E175" s="3" t="s">
        <v>3878</v>
      </c>
      <c r="F175" s="3" t="s">
        <v>3879</v>
      </c>
      <c r="G175" s="3" t="s">
        <v>5964</v>
      </c>
      <c r="H175" s="6">
        <v>44207</v>
      </c>
      <c r="I175" s="3">
        <v>2083650</v>
      </c>
      <c r="J175" s="3" t="s">
        <v>5352</v>
      </c>
    </row>
    <row r="176" spans="1:10" x14ac:dyDescent="0.3">
      <c r="A176" s="2" t="s">
        <v>411</v>
      </c>
      <c r="B176" s="2" t="s">
        <v>6235</v>
      </c>
      <c r="C176" s="2" t="s">
        <v>4364</v>
      </c>
      <c r="D176" s="2" t="s">
        <v>3880</v>
      </c>
      <c r="E176" s="2" t="s">
        <v>4886</v>
      </c>
      <c r="F176" s="2" t="s">
        <v>4887</v>
      </c>
      <c r="G176" s="2" t="s">
        <v>5969</v>
      </c>
      <c r="H176" s="5">
        <v>44202</v>
      </c>
      <c r="I176" s="2">
        <v>888080</v>
      </c>
      <c r="J176" s="2" t="s">
        <v>5352</v>
      </c>
    </row>
    <row r="177" spans="1:10" x14ac:dyDescent="0.3">
      <c r="A177" s="3" t="s">
        <v>1496</v>
      </c>
      <c r="B177" s="3" t="s">
        <v>6236</v>
      </c>
      <c r="C177" s="3" t="s">
        <v>5293</v>
      </c>
      <c r="D177" s="3" t="s">
        <v>3880</v>
      </c>
      <c r="E177" s="3" t="s">
        <v>3916</v>
      </c>
      <c r="F177" s="3" t="s">
        <v>3917</v>
      </c>
      <c r="G177" s="3" t="s">
        <v>5964</v>
      </c>
      <c r="H177" s="6">
        <v>42242</v>
      </c>
      <c r="I177" s="3">
        <v>1936383</v>
      </c>
      <c r="J177" s="3" t="s">
        <v>5352</v>
      </c>
    </row>
    <row r="178" spans="1:10" x14ac:dyDescent="0.3">
      <c r="A178" s="2" t="s">
        <v>1913</v>
      </c>
      <c r="B178" s="2" t="s">
        <v>6237</v>
      </c>
      <c r="C178" s="2" t="s">
        <v>4183</v>
      </c>
      <c r="D178" s="2" t="s">
        <v>3880</v>
      </c>
      <c r="E178" s="2" t="s">
        <v>3878</v>
      </c>
      <c r="F178" s="2" t="s">
        <v>3879</v>
      </c>
      <c r="G178" s="2" t="s">
        <v>5964</v>
      </c>
      <c r="H178" s="5">
        <v>43271</v>
      </c>
      <c r="I178" s="2">
        <v>1961971</v>
      </c>
      <c r="J178" s="2" t="s">
        <v>5352</v>
      </c>
    </row>
    <row r="179" spans="1:10" x14ac:dyDescent="0.3">
      <c r="A179" s="3" t="s">
        <v>1176</v>
      </c>
      <c r="B179" s="3" t="s">
        <v>6238</v>
      </c>
      <c r="C179" s="3" t="s">
        <v>5324</v>
      </c>
      <c r="D179" s="3" t="s">
        <v>3880</v>
      </c>
      <c r="E179" s="3" t="s">
        <v>3924</v>
      </c>
      <c r="F179" s="3" t="s">
        <v>3925</v>
      </c>
      <c r="G179" s="3" t="s">
        <v>5969</v>
      </c>
      <c r="H179" s="6">
        <v>44147</v>
      </c>
      <c r="I179" s="3">
        <v>817593</v>
      </c>
      <c r="J179" s="3" t="s">
        <v>5352</v>
      </c>
    </row>
    <row r="180" spans="1:10" x14ac:dyDescent="0.3">
      <c r="A180" s="2" t="s">
        <v>1246</v>
      </c>
      <c r="B180" s="2" t="s">
        <v>6239</v>
      </c>
      <c r="C180" s="2" t="s">
        <v>6240</v>
      </c>
      <c r="D180" s="2" t="s">
        <v>3880</v>
      </c>
      <c r="E180" s="2" t="s">
        <v>3924</v>
      </c>
      <c r="F180" s="2" t="s">
        <v>3925</v>
      </c>
      <c r="G180" s="2" t="s">
        <v>5981</v>
      </c>
      <c r="H180" s="5">
        <v>45164</v>
      </c>
      <c r="I180" s="2">
        <v>4352642</v>
      </c>
      <c r="J180" s="2" t="s">
        <v>5352</v>
      </c>
    </row>
    <row r="181" spans="1:10" x14ac:dyDescent="0.3">
      <c r="A181" s="3" t="s">
        <v>712</v>
      </c>
      <c r="B181" s="3" t="s">
        <v>6241</v>
      </c>
      <c r="C181" s="3" t="s">
        <v>4057</v>
      </c>
      <c r="D181" s="3" t="s">
        <v>3880</v>
      </c>
      <c r="E181" s="3" t="s">
        <v>3878</v>
      </c>
      <c r="F181" s="3" t="s">
        <v>3879</v>
      </c>
      <c r="G181" s="3" t="s">
        <v>5981</v>
      </c>
      <c r="H181" s="6">
        <v>44575</v>
      </c>
      <c r="I181" s="3">
        <v>4606432</v>
      </c>
      <c r="J181" s="3" t="s">
        <v>5352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4" t="s">
        <v>3</v>
      </c>
      <c r="B1" s="4" t="s">
        <v>5645</v>
      </c>
      <c r="C1" s="4" t="s">
        <v>5646</v>
      </c>
      <c r="D1" s="4" t="s">
        <v>5647</v>
      </c>
      <c r="E1" s="4" t="s">
        <v>5648</v>
      </c>
      <c r="F1" s="4" t="s">
        <v>5649</v>
      </c>
      <c r="G1" s="4" t="s">
        <v>5650</v>
      </c>
      <c r="H1" s="4" t="s">
        <v>5651</v>
      </c>
      <c r="I1" s="4" t="s">
        <v>5652</v>
      </c>
      <c r="J1" s="4" t="s">
        <v>5653</v>
      </c>
    </row>
    <row r="2" spans="1:10" x14ac:dyDescent="0.3">
      <c r="A2" s="2" t="s">
        <v>344</v>
      </c>
      <c r="B2" s="2" t="s">
        <v>5654</v>
      </c>
      <c r="C2" s="2" t="s">
        <v>5655</v>
      </c>
      <c r="D2" s="2" t="s">
        <v>5656</v>
      </c>
      <c r="E2" s="2" t="s">
        <v>5657</v>
      </c>
      <c r="F2" s="2">
        <v>184.74</v>
      </c>
      <c r="G2" s="2">
        <v>299.73</v>
      </c>
      <c r="H2" s="2" t="s">
        <v>5658</v>
      </c>
      <c r="I2" s="2" t="s">
        <v>5659</v>
      </c>
      <c r="J2" s="2" t="s">
        <v>5352</v>
      </c>
    </row>
    <row r="3" spans="1:10" x14ac:dyDescent="0.3">
      <c r="A3" s="3" t="s">
        <v>341</v>
      </c>
      <c r="B3" s="3" t="s">
        <v>5660</v>
      </c>
      <c r="C3" s="2" t="s">
        <v>5655</v>
      </c>
      <c r="D3" s="3" t="s">
        <v>5656</v>
      </c>
      <c r="E3" s="3" t="s">
        <v>5661</v>
      </c>
      <c r="F3" s="3">
        <v>254.05</v>
      </c>
      <c r="G3" s="3">
        <v>440.5</v>
      </c>
      <c r="H3" s="3" t="s">
        <v>5662</v>
      </c>
      <c r="I3" s="3" t="s">
        <v>5663</v>
      </c>
      <c r="J3" s="3" t="s">
        <v>5352</v>
      </c>
    </row>
    <row r="4" spans="1:10" x14ac:dyDescent="0.3">
      <c r="A4" s="2" t="s">
        <v>392</v>
      </c>
      <c r="B4" s="2" t="s">
        <v>5664</v>
      </c>
      <c r="C4" s="2" t="s">
        <v>5655</v>
      </c>
      <c r="D4" s="2" t="s">
        <v>5656</v>
      </c>
      <c r="E4" s="2" t="s">
        <v>5665</v>
      </c>
      <c r="F4" s="2">
        <v>343.65</v>
      </c>
      <c r="G4" s="2">
        <v>589.75</v>
      </c>
      <c r="H4" s="2" t="s">
        <v>5666</v>
      </c>
      <c r="I4" s="2" t="s">
        <v>5667</v>
      </c>
      <c r="J4" s="2" t="s">
        <v>5352</v>
      </c>
    </row>
    <row r="5" spans="1:10" x14ac:dyDescent="0.3">
      <c r="A5" s="3" t="s">
        <v>41</v>
      </c>
      <c r="B5" s="3" t="s">
        <v>5668</v>
      </c>
      <c r="C5" s="2" t="s">
        <v>5655</v>
      </c>
      <c r="D5" s="3" t="s">
        <v>5656</v>
      </c>
      <c r="E5" s="3" t="s">
        <v>5661</v>
      </c>
      <c r="F5" s="3">
        <v>236.54</v>
      </c>
      <c r="G5" s="3">
        <v>398.25</v>
      </c>
      <c r="H5" s="3" t="s">
        <v>5669</v>
      </c>
      <c r="I5" s="3" t="s">
        <v>5670</v>
      </c>
      <c r="J5" s="3" t="s">
        <v>5352</v>
      </c>
    </row>
    <row r="6" spans="1:10" x14ac:dyDescent="0.3">
      <c r="A6" s="2" t="s">
        <v>187</v>
      </c>
      <c r="B6" s="2" t="s">
        <v>5671</v>
      </c>
      <c r="C6" s="2" t="s">
        <v>5655</v>
      </c>
      <c r="D6" s="2" t="s">
        <v>5656</v>
      </c>
      <c r="E6" s="2" t="s">
        <v>5665</v>
      </c>
      <c r="F6" s="2">
        <v>205.27</v>
      </c>
      <c r="G6" s="2">
        <v>332.74</v>
      </c>
      <c r="H6" s="2" t="s">
        <v>5672</v>
      </c>
      <c r="I6" s="2" t="s">
        <v>5667</v>
      </c>
      <c r="J6" s="2" t="s">
        <v>5352</v>
      </c>
    </row>
    <row r="7" spans="1:10" x14ac:dyDescent="0.3">
      <c r="A7" s="3" t="s">
        <v>254</v>
      </c>
      <c r="B7" s="3" t="s">
        <v>5673</v>
      </c>
      <c r="C7" s="2" t="s">
        <v>5655</v>
      </c>
      <c r="D7" s="3" t="s">
        <v>5674</v>
      </c>
      <c r="E7" s="3" t="s">
        <v>5665</v>
      </c>
      <c r="F7" s="3">
        <v>216.32</v>
      </c>
      <c r="G7" s="3">
        <v>343.56</v>
      </c>
      <c r="H7" s="3" t="s">
        <v>5675</v>
      </c>
      <c r="I7" s="3" t="s">
        <v>5663</v>
      </c>
      <c r="J7" s="3" t="s">
        <v>5352</v>
      </c>
    </row>
    <row r="8" spans="1:10" x14ac:dyDescent="0.3">
      <c r="A8" s="2" t="s">
        <v>122</v>
      </c>
      <c r="B8" s="2" t="s">
        <v>5676</v>
      </c>
      <c r="C8" s="2" t="s">
        <v>5655</v>
      </c>
      <c r="D8" s="2" t="s">
        <v>5656</v>
      </c>
      <c r="E8" s="2" t="s">
        <v>5661</v>
      </c>
      <c r="F8" s="2">
        <v>265.44</v>
      </c>
      <c r="G8" s="2">
        <v>437.49</v>
      </c>
      <c r="H8" s="2" t="s">
        <v>5677</v>
      </c>
      <c r="I8" s="2" t="s">
        <v>5670</v>
      </c>
      <c r="J8" s="2" t="s">
        <v>5352</v>
      </c>
    </row>
    <row r="9" spans="1:10" x14ac:dyDescent="0.3">
      <c r="A9" s="3" t="s">
        <v>259</v>
      </c>
      <c r="B9" s="3" t="s">
        <v>5678</v>
      </c>
      <c r="C9" s="2" t="s">
        <v>5655</v>
      </c>
      <c r="D9" s="3" t="s">
        <v>5674</v>
      </c>
      <c r="E9" s="3" t="s">
        <v>5661</v>
      </c>
      <c r="F9" s="3">
        <v>282.88</v>
      </c>
      <c r="G9" s="3">
        <v>455.79</v>
      </c>
      <c r="H9" s="3" t="s">
        <v>5679</v>
      </c>
      <c r="I9" s="3" t="s">
        <v>5667</v>
      </c>
      <c r="J9" s="3" t="s">
        <v>5352</v>
      </c>
    </row>
    <row r="10" spans="1:10" x14ac:dyDescent="0.3">
      <c r="A10" s="2" t="s">
        <v>602</v>
      </c>
      <c r="B10" s="2" t="s">
        <v>5680</v>
      </c>
      <c r="C10" s="2" t="s">
        <v>5655</v>
      </c>
      <c r="D10" s="2" t="s">
        <v>5656</v>
      </c>
      <c r="E10" s="2" t="s">
        <v>5665</v>
      </c>
      <c r="F10" s="2">
        <v>398.72</v>
      </c>
      <c r="G10" s="2">
        <v>661.91</v>
      </c>
      <c r="H10" s="2" t="s">
        <v>5681</v>
      </c>
      <c r="I10" s="2" t="s">
        <v>5663</v>
      </c>
      <c r="J10" s="2" t="s">
        <v>5352</v>
      </c>
    </row>
    <row r="11" spans="1:10" x14ac:dyDescent="0.3">
      <c r="A11" s="3" t="s">
        <v>982</v>
      </c>
      <c r="B11" s="3" t="s">
        <v>5682</v>
      </c>
      <c r="C11" s="2" t="s">
        <v>5655</v>
      </c>
      <c r="D11" s="3" t="s">
        <v>5674</v>
      </c>
      <c r="E11" s="3" t="s">
        <v>5665</v>
      </c>
      <c r="F11" s="3">
        <v>107.6</v>
      </c>
      <c r="G11" s="3">
        <v>182.3</v>
      </c>
      <c r="H11" s="3" t="s">
        <v>5683</v>
      </c>
      <c r="I11" s="3" t="s">
        <v>5670</v>
      </c>
      <c r="J11" s="3" t="s">
        <v>5352</v>
      </c>
    </row>
    <row r="12" spans="1:10" x14ac:dyDescent="0.3">
      <c r="A12" s="2" t="s">
        <v>612</v>
      </c>
      <c r="B12" s="2" t="s">
        <v>5684</v>
      </c>
      <c r="C12" s="2" t="s">
        <v>5655</v>
      </c>
      <c r="D12" s="2" t="s">
        <v>5685</v>
      </c>
      <c r="E12" s="2" t="s">
        <v>5661</v>
      </c>
      <c r="F12" s="2">
        <v>102.23</v>
      </c>
      <c r="G12" s="2">
        <v>168.36</v>
      </c>
      <c r="H12" s="2" t="s">
        <v>5686</v>
      </c>
      <c r="I12" s="2" t="s">
        <v>5687</v>
      </c>
      <c r="J12" s="2" t="s">
        <v>5352</v>
      </c>
    </row>
    <row r="13" spans="1:10" x14ac:dyDescent="0.3">
      <c r="A13" s="3" t="s">
        <v>201</v>
      </c>
      <c r="B13" s="3" t="s">
        <v>5688</v>
      </c>
      <c r="C13" s="2" t="s">
        <v>5655</v>
      </c>
      <c r="D13" s="3" t="s">
        <v>5685</v>
      </c>
      <c r="E13" s="3" t="s">
        <v>5665</v>
      </c>
      <c r="F13" s="3">
        <v>336.4</v>
      </c>
      <c r="G13" s="3">
        <v>541.35</v>
      </c>
      <c r="H13" s="3" t="s">
        <v>5689</v>
      </c>
      <c r="I13" s="3" t="s">
        <v>5659</v>
      </c>
      <c r="J13" s="3" t="s">
        <v>5352</v>
      </c>
    </row>
    <row r="14" spans="1:10" x14ac:dyDescent="0.3">
      <c r="A14" s="2" t="s">
        <v>587</v>
      </c>
      <c r="B14" s="2" t="s">
        <v>5671</v>
      </c>
      <c r="C14" s="2" t="s">
        <v>5690</v>
      </c>
      <c r="D14" s="2" t="s">
        <v>5691</v>
      </c>
      <c r="E14" s="2" t="s">
        <v>5692</v>
      </c>
      <c r="F14" s="2">
        <v>124.24</v>
      </c>
      <c r="G14" s="2">
        <v>161.03</v>
      </c>
      <c r="H14" s="2" t="s">
        <v>5693</v>
      </c>
      <c r="I14" s="2" t="s">
        <v>5667</v>
      </c>
      <c r="J14" s="2" t="s">
        <v>5352</v>
      </c>
    </row>
    <row r="15" spans="1:10" x14ac:dyDescent="0.3">
      <c r="A15" s="3" t="s">
        <v>89</v>
      </c>
      <c r="B15" s="3" t="s">
        <v>5694</v>
      </c>
      <c r="C15" s="3" t="s">
        <v>5690</v>
      </c>
      <c r="D15" s="3" t="s">
        <v>5695</v>
      </c>
      <c r="E15" s="3" t="s">
        <v>5696</v>
      </c>
      <c r="F15" s="3">
        <v>351.63</v>
      </c>
      <c r="G15" s="3">
        <v>434.65</v>
      </c>
      <c r="H15" s="3" t="s">
        <v>5697</v>
      </c>
      <c r="I15" s="3" t="s">
        <v>5663</v>
      </c>
      <c r="J15" s="3" t="s">
        <v>5352</v>
      </c>
    </row>
    <row r="16" spans="1:10" x14ac:dyDescent="0.3">
      <c r="A16" s="2" t="s">
        <v>306</v>
      </c>
      <c r="B16" s="2" t="s">
        <v>5698</v>
      </c>
      <c r="C16" s="2" t="s">
        <v>5690</v>
      </c>
      <c r="D16" s="2" t="s">
        <v>5699</v>
      </c>
      <c r="E16" s="2" t="s">
        <v>5700</v>
      </c>
      <c r="F16" s="2">
        <v>386.89</v>
      </c>
      <c r="G16" s="2">
        <v>459.58</v>
      </c>
      <c r="H16" s="2" t="s">
        <v>5662</v>
      </c>
      <c r="I16" s="2" t="s">
        <v>5670</v>
      </c>
      <c r="J16" s="2" t="s">
        <v>5352</v>
      </c>
    </row>
    <row r="17" spans="1:10" x14ac:dyDescent="0.3">
      <c r="A17" s="3" t="s">
        <v>94</v>
      </c>
      <c r="B17" s="3" t="s">
        <v>5701</v>
      </c>
      <c r="C17" s="3" t="s">
        <v>5690</v>
      </c>
      <c r="D17" s="3" t="s">
        <v>5702</v>
      </c>
      <c r="E17" s="3" t="s">
        <v>5696</v>
      </c>
      <c r="F17" s="3">
        <v>48.15</v>
      </c>
      <c r="G17" s="3">
        <v>59.92</v>
      </c>
      <c r="H17" s="3" t="s">
        <v>5703</v>
      </c>
      <c r="I17" s="3" t="s">
        <v>5659</v>
      </c>
      <c r="J17" s="3" t="s">
        <v>5352</v>
      </c>
    </row>
    <row r="18" spans="1:10" x14ac:dyDescent="0.3">
      <c r="A18" s="2" t="s">
        <v>737</v>
      </c>
      <c r="B18" s="2" t="s">
        <v>5704</v>
      </c>
      <c r="C18" s="2" t="s">
        <v>5690</v>
      </c>
      <c r="D18" s="2" t="s">
        <v>5695</v>
      </c>
      <c r="E18" s="2" t="s">
        <v>5700</v>
      </c>
      <c r="F18" s="2">
        <v>397.69</v>
      </c>
      <c r="G18" s="2">
        <v>464.41</v>
      </c>
      <c r="H18" s="2" t="s">
        <v>5705</v>
      </c>
      <c r="I18" s="2" t="s">
        <v>5687</v>
      </c>
      <c r="J18" s="2" t="s">
        <v>5352</v>
      </c>
    </row>
    <row r="19" spans="1:10" x14ac:dyDescent="0.3">
      <c r="A19" s="3" t="s">
        <v>410</v>
      </c>
      <c r="B19" s="3" t="s">
        <v>5706</v>
      </c>
      <c r="C19" s="3" t="s">
        <v>5690</v>
      </c>
      <c r="D19" s="3" t="s">
        <v>5707</v>
      </c>
      <c r="E19" s="3" t="s">
        <v>5708</v>
      </c>
      <c r="F19" s="3">
        <v>191.2</v>
      </c>
      <c r="G19" s="3">
        <v>232.58</v>
      </c>
      <c r="H19" s="3" t="s">
        <v>5686</v>
      </c>
      <c r="I19" s="3" t="s">
        <v>5663</v>
      </c>
      <c r="J19" s="3" t="s">
        <v>5352</v>
      </c>
    </row>
    <row r="20" spans="1:10" x14ac:dyDescent="0.3">
      <c r="A20" s="2" t="s">
        <v>29</v>
      </c>
      <c r="B20" s="2" t="s">
        <v>5709</v>
      </c>
      <c r="C20" s="2" t="s">
        <v>5690</v>
      </c>
      <c r="D20" s="2" t="s">
        <v>5691</v>
      </c>
      <c r="E20" s="2" t="s">
        <v>5692</v>
      </c>
      <c r="F20" s="2">
        <v>380.08</v>
      </c>
      <c r="G20" s="2">
        <v>448.94</v>
      </c>
      <c r="H20" s="2" t="s">
        <v>5710</v>
      </c>
      <c r="I20" s="2" t="s">
        <v>5667</v>
      </c>
      <c r="J20" s="2" t="s">
        <v>5352</v>
      </c>
    </row>
    <row r="21" spans="1:10" x14ac:dyDescent="0.3">
      <c r="A21" s="3" t="s">
        <v>336</v>
      </c>
      <c r="B21" s="3" t="s">
        <v>5711</v>
      </c>
      <c r="C21" s="3" t="s">
        <v>5690</v>
      </c>
      <c r="D21" s="3" t="s">
        <v>5702</v>
      </c>
      <c r="E21" s="3" t="s">
        <v>5708</v>
      </c>
      <c r="F21" s="3">
        <v>86.05</v>
      </c>
      <c r="G21" s="3">
        <v>99.93</v>
      </c>
      <c r="H21" s="3" t="s">
        <v>5712</v>
      </c>
      <c r="I21" s="3" t="s">
        <v>5663</v>
      </c>
      <c r="J21" s="3" t="s">
        <v>5352</v>
      </c>
    </row>
    <row r="22" spans="1:10" x14ac:dyDescent="0.3">
      <c r="A22" s="2" t="s">
        <v>79</v>
      </c>
      <c r="B22" s="2" t="s">
        <v>5713</v>
      </c>
      <c r="C22" s="2" t="s">
        <v>5690</v>
      </c>
      <c r="D22" s="2" t="s">
        <v>5699</v>
      </c>
      <c r="E22" s="2" t="s">
        <v>5696</v>
      </c>
      <c r="F22" s="2">
        <v>32.4</v>
      </c>
      <c r="G22" s="2">
        <v>38.659999999999997</v>
      </c>
      <c r="H22" s="2" t="s">
        <v>5714</v>
      </c>
      <c r="I22" s="2" t="s">
        <v>5663</v>
      </c>
      <c r="J22" s="2" t="s">
        <v>5352</v>
      </c>
    </row>
    <row r="23" spans="1:10" x14ac:dyDescent="0.3">
      <c r="A23" s="3" t="s">
        <v>108</v>
      </c>
      <c r="B23" s="3" t="s">
        <v>5715</v>
      </c>
      <c r="C23" s="3" t="s">
        <v>5690</v>
      </c>
      <c r="D23" s="3" t="s">
        <v>5702</v>
      </c>
      <c r="E23" s="3" t="s">
        <v>5708</v>
      </c>
      <c r="F23" s="3">
        <v>319.37</v>
      </c>
      <c r="G23" s="3">
        <v>397.22</v>
      </c>
      <c r="H23" s="3" t="s">
        <v>5716</v>
      </c>
      <c r="I23" s="3" t="s">
        <v>5659</v>
      </c>
      <c r="J23" s="3" t="s">
        <v>5352</v>
      </c>
    </row>
    <row r="24" spans="1:10" x14ac:dyDescent="0.3">
      <c r="A24" s="2" t="s">
        <v>1325</v>
      </c>
      <c r="B24" s="2" t="s">
        <v>5717</v>
      </c>
      <c r="C24" s="2" t="s">
        <v>5690</v>
      </c>
      <c r="D24" s="2" t="s">
        <v>5699</v>
      </c>
      <c r="E24" s="2" t="s">
        <v>6495</v>
      </c>
      <c r="F24" s="2">
        <v>266.10000000000002</v>
      </c>
      <c r="G24" s="2">
        <v>342.27</v>
      </c>
      <c r="H24" s="2" t="s">
        <v>5718</v>
      </c>
      <c r="I24" s="2" t="s">
        <v>5670</v>
      </c>
      <c r="J24" s="2" t="s">
        <v>5352</v>
      </c>
    </row>
    <row r="25" spans="1:10" x14ac:dyDescent="0.3">
      <c r="A25" s="3" t="s">
        <v>48</v>
      </c>
      <c r="B25" s="3" t="s">
        <v>5719</v>
      </c>
      <c r="C25" s="3" t="s">
        <v>5690</v>
      </c>
      <c r="D25" s="3" t="s">
        <v>5702</v>
      </c>
      <c r="E25" s="3" t="s">
        <v>5708</v>
      </c>
      <c r="F25" s="3">
        <v>246.12</v>
      </c>
      <c r="G25" s="3">
        <v>313.47000000000003</v>
      </c>
      <c r="H25" s="3" t="s">
        <v>5714</v>
      </c>
      <c r="I25" s="3" t="s">
        <v>5663</v>
      </c>
      <c r="J25" s="3" t="s">
        <v>5352</v>
      </c>
    </row>
    <row r="26" spans="1:10" x14ac:dyDescent="0.3">
      <c r="A26" s="2" t="s">
        <v>223</v>
      </c>
      <c r="B26" s="2" t="s">
        <v>5720</v>
      </c>
      <c r="C26" s="2" t="s">
        <v>5721</v>
      </c>
      <c r="D26" s="2" t="s">
        <v>5722</v>
      </c>
      <c r="E26" s="2" t="s">
        <v>5723</v>
      </c>
      <c r="F26" s="2">
        <v>285.89999999999998</v>
      </c>
      <c r="G26" s="2">
        <v>383.51</v>
      </c>
      <c r="H26" s="2" t="s">
        <v>5724</v>
      </c>
      <c r="I26" s="2" t="s">
        <v>5687</v>
      </c>
      <c r="J26" s="2" t="s">
        <v>5352</v>
      </c>
    </row>
    <row r="27" spans="1:10" x14ac:dyDescent="0.3">
      <c r="A27" s="3" t="s">
        <v>264</v>
      </c>
      <c r="B27" s="3" t="s">
        <v>5725</v>
      </c>
      <c r="C27" s="3" t="s">
        <v>5721</v>
      </c>
      <c r="D27" s="3" t="s">
        <v>5726</v>
      </c>
      <c r="E27" s="3" t="s">
        <v>5723</v>
      </c>
      <c r="F27" s="3">
        <v>247.25</v>
      </c>
      <c r="G27" s="3">
        <v>329.69</v>
      </c>
      <c r="H27" s="3" t="s">
        <v>5727</v>
      </c>
      <c r="I27" s="3" t="s">
        <v>5687</v>
      </c>
      <c r="J27" s="3" t="s">
        <v>5352</v>
      </c>
    </row>
    <row r="28" spans="1:10" x14ac:dyDescent="0.3">
      <c r="A28" s="2" t="s">
        <v>480</v>
      </c>
      <c r="B28" s="2" t="s">
        <v>5728</v>
      </c>
      <c r="C28" s="2" t="s">
        <v>5721</v>
      </c>
      <c r="D28" s="2" t="s">
        <v>5729</v>
      </c>
      <c r="E28" s="2" t="s">
        <v>5730</v>
      </c>
      <c r="F28" s="2">
        <v>106.99</v>
      </c>
      <c r="G28" s="2">
        <v>139.21</v>
      </c>
      <c r="H28" s="2" t="s">
        <v>5731</v>
      </c>
      <c r="I28" s="2" t="s">
        <v>5687</v>
      </c>
      <c r="J28" s="2" t="s">
        <v>5352</v>
      </c>
    </row>
    <row r="29" spans="1:10" x14ac:dyDescent="0.3">
      <c r="A29" s="3" t="s">
        <v>311</v>
      </c>
      <c r="B29" s="3" t="s">
        <v>5732</v>
      </c>
      <c r="C29" s="3" t="s">
        <v>5721</v>
      </c>
      <c r="D29" s="3" t="s">
        <v>5722</v>
      </c>
      <c r="E29" s="3" t="s">
        <v>5733</v>
      </c>
      <c r="F29" s="3">
        <v>309.98</v>
      </c>
      <c r="G29" s="3">
        <v>380.12</v>
      </c>
      <c r="H29" s="3" t="s">
        <v>5734</v>
      </c>
      <c r="I29" s="3" t="s">
        <v>5663</v>
      </c>
      <c r="J29" s="3" t="s">
        <v>5352</v>
      </c>
    </row>
    <row r="30" spans="1:10" x14ac:dyDescent="0.3">
      <c r="A30" s="2" t="s">
        <v>127</v>
      </c>
      <c r="B30" s="2" t="s">
        <v>5735</v>
      </c>
      <c r="C30" s="2" t="s">
        <v>5721</v>
      </c>
      <c r="D30" s="2" t="s">
        <v>5729</v>
      </c>
      <c r="E30" s="2" t="s">
        <v>5736</v>
      </c>
      <c r="F30" s="2">
        <v>261.22000000000003</v>
      </c>
      <c r="G30" s="2">
        <v>332.73</v>
      </c>
      <c r="H30" s="2" t="s">
        <v>5666</v>
      </c>
      <c r="I30" s="2" t="s">
        <v>5663</v>
      </c>
      <c r="J30" s="2" t="s">
        <v>5352</v>
      </c>
    </row>
    <row r="31" spans="1:10" x14ac:dyDescent="0.3">
      <c r="A31" s="3" t="s">
        <v>59</v>
      </c>
      <c r="B31" s="3" t="s">
        <v>5737</v>
      </c>
      <c r="C31" s="3" t="s">
        <v>5721</v>
      </c>
      <c r="D31" s="3" t="s">
        <v>5729</v>
      </c>
      <c r="E31" s="3" t="s">
        <v>5723</v>
      </c>
      <c r="F31" s="3">
        <v>142</v>
      </c>
      <c r="G31" s="3">
        <v>172.63</v>
      </c>
      <c r="H31" s="3" t="s">
        <v>5738</v>
      </c>
      <c r="I31" s="3" t="s">
        <v>5667</v>
      </c>
      <c r="J31" s="3" t="s">
        <v>5352</v>
      </c>
    </row>
    <row r="32" spans="1:10" x14ac:dyDescent="0.3">
      <c r="A32" s="2" t="s">
        <v>54</v>
      </c>
      <c r="B32" s="2" t="s">
        <v>5739</v>
      </c>
      <c r="C32" s="2" t="s">
        <v>5721</v>
      </c>
      <c r="D32" s="2" t="s">
        <v>5726</v>
      </c>
      <c r="E32" s="2" t="s">
        <v>5723</v>
      </c>
      <c r="F32" s="2">
        <v>271.77999999999997</v>
      </c>
      <c r="G32" s="2">
        <v>342.46</v>
      </c>
      <c r="H32" s="2" t="s">
        <v>5693</v>
      </c>
      <c r="I32" s="2" t="s">
        <v>5670</v>
      </c>
      <c r="J32" s="2" t="s">
        <v>5352</v>
      </c>
    </row>
    <row r="33" spans="1:10" x14ac:dyDescent="0.3">
      <c r="A33" s="3" t="s">
        <v>104</v>
      </c>
      <c r="B33" s="3" t="s">
        <v>5740</v>
      </c>
      <c r="C33" s="3" t="s">
        <v>5721</v>
      </c>
      <c r="D33" s="3" t="s">
        <v>5726</v>
      </c>
      <c r="E33" s="3" t="s">
        <v>5730</v>
      </c>
      <c r="F33" s="3">
        <v>115.91</v>
      </c>
      <c r="G33" s="3">
        <v>141.11000000000001</v>
      </c>
      <c r="H33" s="3" t="s">
        <v>5741</v>
      </c>
      <c r="I33" s="3" t="s">
        <v>5687</v>
      </c>
      <c r="J33" s="3" t="s">
        <v>5352</v>
      </c>
    </row>
    <row r="34" spans="1:10" x14ac:dyDescent="0.3">
      <c r="A34" s="2" t="s">
        <v>159</v>
      </c>
      <c r="B34" s="2" t="s">
        <v>5742</v>
      </c>
      <c r="C34" s="2" t="s">
        <v>5721</v>
      </c>
      <c r="D34" s="2" t="s">
        <v>5722</v>
      </c>
      <c r="E34" s="2" t="s">
        <v>5743</v>
      </c>
      <c r="F34" s="2">
        <v>177.03</v>
      </c>
      <c r="G34" s="2">
        <v>217.42</v>
      </c>
      <c r="H34" s="2" t="s">
        <v>5689</v>
      </c>
      <c r="I34" s="2" t="s">
        <v>5687</v>
      </c>
      <c r="J34" s="2" t="s">
        <v>5352</v>
      </c>
    </row>
    <row r="35" spans="1:10" x14ac:dyDescent="0.3">
      <c r="A35" s="3" t="s">
        <v>236</v>
      </c>
      <c r="B35" s="3" t="s">
        <v>5744</v>
      </c>
      <c r="C35" s="3" t="s">
        <v>5721</v>
      </c>
      <c r="D35" s="3" t="s">
        <v>5726</v>
      </c>
      <c r="E35" s="3" t="s">
        <v>5723</v>
      </c>
      <c r="F35" s="3">
        <v>97.35</v>
      </c>
      <c r="G35" s="3">
        <v>124.84</v>
      </c>
      <c r="H35" s="3" t="s">
        <v>5714</v>
      </c>
      <c r="I35" s="3" t="s">
        <v>5663</v>
      </c>
      <c r="J35" s="3" t="s">
        <v>5352</v>
      </c>
    </row>
    <row r="36" spans="1:10" x14ac:dyDescent="0.3">
      <c r="A36" s="2" t="s">
        <v>418</v>
      </c>
      <c r="B36" s="2" t="s">
        <v>5745</v>
      </c>
      <c r="C36" s="2" t="s">
        <v>5721</v>
      </c>
      <c r="D36" s="2" t="s">
        <v>5726</v>
      </c>
      <c r="E36" s="2" t="s">
        <v>5730</v>
      </c>
      <c r="F36" s="2">
        <v>389.8</v>
      </c>
      <c r="G36" s="2">
        <v>503.36</v>
      </c>
      <c r="H36" s="2" t="s">
        <v>5675</v>
      </c>
      <c r="I36" s="2" t="s">
        <v>5659</v>
      </c>
      <c r="J36" s="2" t="s">
        <v>5352</v>
      </c>
    </row>
    <row r="37" spans="1:10" x14ac:dyDescent="0.3">
      <c r="A37" s="3" t="s">
        <v>2039</v>
      </c>
      <c r="B37" s="3" t="s">
        <v>5746</v>
      </c>
      <c r="C37" s="2" t="s">
        <v>5751</v>
      </c>
      <c r="D37" s="3" t="s">
        <v>5747</v>
      </c>
      <c r="E37" s="3" t="s">
        <v>5748</v>
      </c>
      <c r="F37" s="3">
        <v>229.86</v>
      </c>
      <c r="G37" s="3">
        <v>254.99</v>
      </c>
      <c r="H37" s="3" t="s">
        <v>5749</v>
      </c>
      <c r="I37" s="3" t="s">
        <v>5663</v>
      </c>
      <c r="J37" s="3" t="s">
        <v>5352</v>
      </c>
    </row>
    <row r="38" spans="1:10" x14ac:dyDescent="0.3">
      <c r="A38" s="2" t="s">
        <v>279</v>
      </c>
      <c r="B38" s="2" t="s">
        <v>5750</v>
      </c>
      <c r="C38" s="2" t="s">
        <v>5751</v>
      </c>
      <c r="D38" s="2" t="s">
        <v>5752</v>
      </c>
      <c r="E38" s="2" t="s">
        <v>5748</v>
      </c>
      <c r="F38" s="2">
        <v>209.38</v>
      </c>
      <c r="G38" s="2">
        <v>245.32</v>
      </c>
      <c r="H38" s="2" t="s">
        <v>5753</v>
      </c>
      <c r="I38" s="2" t="s">
        <v>5667</v>
      </c>
      <c r="J38" s="2" t="s">
        <v>5352</v>
      </c>
    </row>
    <row r="39" spans="1:10" x14ac:dyDescent="0.3">
      <c r="A39" s="3" t="s">
        <v>793</v>
      </c>
      <c r="B39" s="3" t="s">
        <v>5754</v>
      </c>
      <c r="C39" s="2" t="s">
        <v>5751</v>
      </c>
      <c r="D39" s="3" t="s">
        <v>5747</v>
      </c>
      <c r="E39" s="3" t="s">
        <v>5692</v>
      </c>
      <c r="F39" s="3">
        <v>112.62</v>
      </c>
      <c r="G39" s="3">
        <v>130.09</v>
      </c>
      <c r="H39" s="3" t="s">
        <v>5755</v>
      </c>
      <c r="I39" s="3" t="s">
        <v>5659</v>
      </c>
      <c r="J39" s="3" t="s">
        <v>5352</v>
      </c>
    </row>
    <row r="40" spans="1:10" x14ac:dyDescent="0.3">
      <c r="A40" s="2" t="s">
        <v>1610</v>
      </c>
      <c r="B40" s="2" t="s">
        <v>5756</v>
      </c>
      <c r="C40" s="2" t="s">
        <v>5751</v>
      </c>
      <c r="D40" s="2" t="s">
        <v>5757</v>
      </c>
      <c r="E40" s="2" t="s">
        <v>5748</v>
      </c>
      <c r="F40" s="2">
        <v>348.33</v>
      </c>
      <c r="G40" s="2">
        <v>392.79</v>
      </c>
      <c r="H40" s="2" t="s">
        <v>5705</v>
      </c>
      <c r="I40" s="2" t="s">
        <v>5667</v>
      </c>
      <c r="J40" s="2" t="s">
        <v>5352</v>
      </c>
    </row>
    <row r="41" spans="1:10" x14ac:dyDescent="0.3">
      <c r="A41" s="3" t="s">
        <v>616</v>
      </c>
      <c r="B41" s="3" t="s">
        <v>5758</v>
      </c>
      <c r="C41" s="2" t="s">
        <v>5751</v>
      </c>
      <c r="D41" s="3" t="s">
        <v>5757</v>
      </c>
      <c r="E41" s="3" t="s">
        <v>5692</v>
      </c>
      <c r="F41" s="3">
        <v>127.48</v>
      </c>
      <c r="G41" s="3">
        <v>144.03</v>
      </c>
      <c r="H41" s="3" t="s">
        <v>5686</v>
      </c>
      <c r="I41" s="3" t="s">
        <v>5687</v>
      </c>
      <c r="J41" s="3" t="s">
        <v>5352</v>
      </c>
    </row>
    <row r="42" spans="1:10" x14ac:dyDescent="0.3">
      <c r="A42" s="2" t="s">
        <v>622</v>
      </c>
      <c r="B42" s="2" t="s">
        <v>5759</v>
      </c>
      <c r="C42" s="2" t="s">
        <v>5751</v>
      </c>
      <c r="D42" s="2" t="s">
        <v>5757</v>
      </c>
      <c r="E42" s="2" t="s">
        <v>5692</v>
      </c>
      <c r="F42" s="2">
        <v>189.69</v>
      </c>
      <c r="G42" s="2">
        <v>217.85</v>
      </c>
      <c r="H42" s="2" t="s">
        <v>5760</v>
      </c>
      <c r="I42" s="2" t="s">
        <v>5687</v>
      </c>
      <c r="J42" s="2" t="s">
        <v>5352</v>
      </c>
    </row>
    <row r="43" spans="1:10" x14ac:dyDescent="0.3">
      <c r="A43" s="3" t="s">
        <v>2011</v>
      </c>
      <c r="B43" s="3" t="s">
        <v>5761</v>
      </c>
      <c r="C43" s="2" t="s">
        <v>5751</v>
      </c>
      <c r="D43" s="3" t="s">
        <v>5757</v>
      </c>
      <c r="E43" s="3" t="s">
        <v>5692</v>
      </c>
      <c r="F43" s="3">
        <v>374.48</v>
      </c>
      <c r="G43" s="3">
        <v>444.49</v>
      </c>
      <c r="H43" s="3" t="s">
        <v>5675</v>
      </c>
      <c r="I43" s="3" t="s">
        <v>5687</v>
      </c>
      <c r="J43" s="3" t="s">
        <v>5352</v>
      </c>
    </row>
    <row r="44" spans="1:10" x14ac:dyDescent="0.3">
      <c r="A44" s="2" t="s">
        <v>1418</v>
      </c>
      <c r="B44" s="2" t="s">
        <v>5762</v>
      </c>
      <c r="C44" s="2" t="s">
        <v>5751</v>
      </c>
      <c r="D44" s="2" t="s">
        <v>5747</v>
      </c>
      <c r="E44" s="2" t="s">
        <v>5763</v>
      </c>
      <c r="F44" s="2">
        <v>36.590000000000003</v>
      </c>
      <c r="G44" s="2">
        <v>42.97</v>
      </c>
      <c r="H44" s="2" t="s">
        <v>5764</v>
      </c>
      <c r="I44" s="2" t="s">
        <v>5663</v>
      </c>
      <c r="J44" s="2" t="s">
        <v>5352</v>
      </c>
    </row>
    <row r="45" spans="1:10" x14ac:dyDescent="0.3">
      <c r="A45" s="3" t="s">
        <v>1054</v>
      </c>
      <c r="B45" s="3" t="s">
        <v>5765</v>
      </c>
      <c r="C45" s="2" t="s">
        <v>5751</v>
      </c>
      <c r="D45" s="3" t="s">
        <v>5757</v>
      </c>
      <c r="E45" s="3" t="s">
        <v>5748</v>
      </c>
      <c r="F45" s="3">
        <v>208.22</v>
      </c>
      <c r="G45" s="3">
        <v>229.81</v>
      </c>
      <c r="H45" s="3" t="s">
        <v>5724</v>
      </c>
      <c r="I45" s="3" t="s">
        <v>5687</v>
      </c>
      <c r="J45" s="3" t="s">
        <v>5352</v>
      </c>
    </row>
    <row r="46" spans="1:10" x14ac:dyDescent="0.3">
      <c r="A46" s="2" t="s">
        <v>1669</v>
      </c>
      <c r="B46" s="2" t="s">
        <v>5766</v>
      </c>
      <c r="C46" s="2" t="s">
        <v>5751</v>
      </c>
      <c r="D46" s="2" t="s">
        <v>5747</v>
      </c>
      <c r="E46" s="2" t="s">
        <v>5763</v>
      </c>
      <c r="F46" s="2">
        <v>57.89</v>
      </c>
      <c r="G46" s="2">
        <v>68.95</v>
      </c>
      <c r="H46" s="2" t="s">
        <v>5767</v>
      </c>
      <c r="I46" s="2" t="s">
        <v>5659</v>
      </c>
      <c r="J46" s="2" t="s">
        <v>5352</v>
      </c>
    </row>
    <row r="47" spans="1:10" x14ac:dyDescent="0.3">
      <c r="A47" s="3" t="s">
        <v>1988</v>
      </c>
      <c r="B47" s="3" t="s">
        <v>5768</v>
      </c>
      <c r="C47" s="2" t="s">
        <v>5751</v>
      </c>
      <c r="D47" s="3" t="s">
        <v>5747</v>
      </c>
      <c r="E47" s="3" t="s">
        <v>5748</v>
      </c>
      <c r="F47" s="3">
        <v>48.43</v>
      </c>
      <c r="G47" s="3">
        <v>57.06</v>
      </c>
      <c r="H47" s="3" t="s">
        <v>5672</v>
      </c>
      <c r="I47" s="3" t="s">
        <v>5667</v>
      </c>
      <c r="J47" s="3" t="s">
        <v>5352</v>
      </c>
    </row>
    <row r="48" spans="1:10" x14ac:dyDescent="0.3">
      <c r="A48" s="2" t="s">
        <v>582</v>
      </c>
      <c r="B48" s="2" t="s">
        <v>5769</v>
      </c>
      <c r="C48" s="2" t="s">
        <v>5770</v>
      </c>
      <c r="D48" s="2" t="s">
        <v>5771</v>
      </c>
      <c r="E48" s="2" t="s">
        <v>5772</v>
      </c>
      <c r="F48" s="2">
        <v>343.89</v>
      </c>
      <c r="G48" s="2">
        <v>474.19</v>
      </c>
      <c r="H48" s="2" t="s">
        <v>5764</v>
      </c>
      <c r="I48" s="2" t="s">
        <v>5667</v>
      </c>
      <c r="J48" s="2" t="s">
        <v>5352</v>
      </c>
    </row>
    <row r="49" spans="1:10" x14ac:dyDescent="0.3">
      <c r="A49" s="3" t="s">
        <v>929</v>
      </c>
      <c r="B49" s="3" t="s">
        <v>5773</v>
      </c>
      <c r="C49" s="3" t="s">
        <v>5770</v>
      </c>
      <c r="D49" s="3" t="s">
        <v>5771</v>
      </c>
      <c r="E49" s="3" t="s">
        <v>5772</v>
      </c>
      <c r="F49" s="3">
        <v>109.21</v>
      </c>
      <c r="G49" s="3">
        <v>147.72</v>
      </c>
      <c r="H49" s="3" t="s">
        <v>5714</v>
      </c>
      <c r="I49" s="3" t="s">
        <v>6496</v>
      </c>
      <c r="J49" s="3" t="s">
        <v>5352</v>
      </c>
    </row>
    <row r="50" spans="1:10" x14ac:dyDescent="0.3">
      <c r="A50" s="2" t="s">
        <v>196</v>
      </c>
      <c r="B50" s="2" t="s">
        <v>5774</v>
      </c>
      <c r="C50" s="2" t="s">
        <v>5770</v>
      </c>
      <c r="D50" s="2" t="s">
        <v>5775</v>
      </c>
      <c r="E50" s="2" t="s">
        <v>5776</v>
      </c>
      <c r="F50" s="2">
        <v>308.94</v>
      </c>
      <c r="G50" s="2">
        <v>418.79</v>
      </c>
      <c r="H50" s="2" t="s">
        <v>5777</v>
      </c>
      <c r="I50" s="2" t="s">
        <v>5663</v>
      </c>
      <c r="J50" s="2" t="s">
        <v>5352</v>
      </c>
    </row>
    <row r="51" spans="1:10" x14ac:dyDescent="0.3">
      <c r="A51" s="3" t="s">
        <v>232</v>
      </c>
      <c r="B51" s="3" t="s">
        <v>5778</v>
      </c>
      <c r="C51" s="3" t="s">
        <v>5770</v>
      </c>
      <c r="D51" s="3" t="s">
        <v>5779</v>
      </c>
      <c r="E51" s="3" t="s">
        <v>5780</v>
      </c>
      <c r="F51" s="3">
        <v>37.479999999999997</v>
      </c>
      <c r="G51" s="3">
        <v>51.33</v>
      </c>
      <c r="H51" s="3" t="s">
        <v>5781</v>
      </c>
      <c r="I51" s="3" t="s">
        <v>5667</v>
      </c>
      <c r="J51" s="3" t="s">
        <v>5352</v>
      </c>
    </row>
    <row r="52" spans="1:10" x14ac:dyDescent="0.3">
      <c r="A52" s="2" t="s">
        <v>182</v>
      </c>
      <c r="B52" s="2" t="s">
        <v>5782</v>
      </c>
      <c r="C52" s="2" t="s">
        <v>5770</v>
      </c>
      <c r="D52" s="2" t="s">
        <v>5783</v>
      </c>
      <c r="E52" s="2" t="s">
        <v>5776</v>
      </c>
      <c r="F52" s="2">
        <v>112.8</v>
      </c>
      <c r="G52" s="2">
        <v>147.97</v>
      </c>
      <c r="H52" s="2" t="s">
        <v>5784</v>
      </c>
      <c r="I52" s="2" t="s">
        <v>5659</v>
      </c>
      <c r="J52" s="2" t="s">
        <v>5352</v>
      </c>
    </row>
    <row r="53" spans="1:10" x14ac:dyDescent="0.3">
      <c r="A53" s="3" t="s">
        <v>468</v>
      </c>
      <c r="B53" s="3" t="s">
        <v>5785</v>
      </c>
      <c r="C53" s="3" t="s">
        <v>5770</v>
      </c>
      <c r="D53" s="3" t="s">
        <v>5779</v>
      </c>
      <c r="E53" s="3" t="s">
        <v>5772</v>
      </c>
      <c r="F53" s="3">
        <v>255.49</v>
      </c>
      <c r="G53" s="3">
        <v>328.59</v>
      </c>
      <c r="H53" s="3" t="s">
        <v>5679</v>
      </c>
      <c r="I53" s="3" t="s">
        <v>5659</v>
      </c>
      <c r="J53" s="3" t="s">
        <v>5352</v>
      </c>
    </row>
    <row r="54" spans="1:10" x14ac:dyDescent="0.3">
      <c r="A54" s="2" t="s">
        <v>720</v>
      </c>
      <c r="B54" s="2" t="s">
        <v>5786</v>
      </c>
      <c r="C54" s="2" t="s">
        <v>5770</v>
      </c>
      <c r="D54" s="2" t="s">
        <v>5779</v>
      </c>
      <c r="E54" s="2" t="s">
        <v>5776</v>
      </c>
      <c r="F54" s="2">
        <v>194.64</v>
      </c>
      <c r="G54" s="2">
        <v>262.77</v>
      </c>
      <c r="H54" s="2" t="s">
        <v>5787</v>
      </c>
      <c r="I54" s="2" t="s">
        <v>5667</v>
      </c>
      <c r="J54" s="2" t="s">
        <v>5352</v>
      </c>
    </row>
    <row r="55" spans="1:10" x14ac:dyDescent="0.3">
      <c r="A55" s="3" t="s">
        <v>662</v>
      </c>
      <c r="B55" s="3" t="s">
        <v>5788</v>
      </c>
      <c r="C55" s="3" t="s">
        <v>5770</v>
      </c>
      <c r="D55" s="3" t="s">
        <v>5779</v>
      </c>
      <c r="E55" s="3" t="s">
        <v>5772</v>
      </c>
      <c r="F55" s="3">
        <v>379.19</v>
      </c>
      <c r="G55" s="3">
        <v>530.16</v>
      </c>
      <c r="H55" s="3" t="s">
        <v>5789</v>
      </c>
      <c r="I55" s="3" t="s">
        <v>5663</v>
      </c>
      <c r="J55" s="3" t="s">
        <v>5352</v>
      </c>
    </row>
    <row r="56" spans="1:10" x14ac:dyDescent="0.3">
      <c r="A56" s="2" t="s">
        <v>440</v>
      </c>
      <c r="B56" s="2" t="s">
        <v>5790</v>
      </c>
      <c r="C56" s="2" t="s">
        <v>5770</v>
      </c>
      <c r="D56" s="2" t="s">
        <v>5783</v>
      </c>
      <c r="E56" s="2" t="s">
        <v>5776</v>
      </c>
      <c r="F56" s="2">
        <v>95.7</v>
      </c>
      <c r="G56" s="2">
        <v>125.15</v>
      </c>
      <c r="H56" s="2" t="s">
        <v>5662</v>
      </c>
      <c r="I56" s="2" t="s">
        <v>5670</v>
      </c>
      <c r="J56" s="2" t="s">
        <v>5352</v>
      </c>
    </row>
    <row r="57" spans="1:10" x14ac:dyDescent="0.3">
      <c r="A57" s="3" t="s">
        <v>767</v>
      </c>
      <c r="B57" s="3" t="s">
        <v>5791</v>
      </c>
      <c r="C57" s="3" t="s">
        <v>5770</v>
      </c>
      <c r="D57" s="3" t="s">
        <v>5779</v>
      </c>
      <c r="E57" s="3" t="s">
        <v>5776</v>
      </c>
      <c r="F57" s="3">
        <v>238.43</v>
      </c>
      <c r="G57" s="3">
        <v>333.54</v>
      </c>
      <c r="H57" s="3" t="s">
        <v>5781</v>
      </c>
      <c r="I57" s="3" t="s">
        <v>5670</v>
      </c>
      <c r="J57" s="3" t="s">
        <v>5352</v>
      </c>
    </row>
    <row r="58" spans="1:10" x14ac:dyDescent="0.3">
      <c r="A58" s="2" t="s">
        <v>1101</v>
      </c>
      <c r="B58" s="2" t="s">
        <v>5792</v>
      </c>
      <c r="C58" s="2" t="s">
        <v>5770</v>
      </c>
      <c r="D58" s="2" t="s">
        <v>5771</v>
      </c>
      <c r="E58" s="2" t="s">
        <v>5780</v>
      </c>
      <c r="F58" s="2">
        <v>235.05</v>
      </c>
      <c r="G58" s="2">
        <v>317.99</v>
      </c>
      <c r="H58" s="2" t="s">
        <v>5703</v>
      </c>
      <c r="I58" s="2" t="s">
        <v>5687</v>
      </c>
      <c r="J58" s="2" t="s">
        <v>5352</v>
      </c>
    </row>
    <row r="59" spans="1:10" x14ac:dyDescent="0.3">
      <c r="A59" s="3" t="s">
        <v>503</v>
      </c>
      <c r="B59" s="3" t="s">
        <v>5793</v>
      </c>
      <c r="C59" s="3" t="s">
        <v>5794</v>
      </c>
      <c r="D59" s="3" t="s">
        <v>5795</v>
      </c>
      <c r="E59" s="3" t="s">
        <v>5796</v>
      </c>
      <c r="F59" s="3">
        <v>250.68</v>
      </c>
      <c r="G59" s="3">
        <v>339.13</v>
      </c>
      <c r="H59" s="3" t="s">
        <v>5797</v>
      </c>
      <c r="I59" s="3" t="s">
        <v>5659</v>
      </c>
      <c r="J59" s="3" t="s">
        <v>5352</v>
      </c>
    </row>
    <row r="60" spans="1:10" x14ac:dyDescent="0.3">
      <c r="A60" s="2" t="s">
        <v>249</v>
      </c>
      <c r="B60" s="2" t="s">
        <v>5798</v>
      </c>
      <c r="C60" s="2" t="s">
        <v>5794</v>
      </c>
      <c r="D60" s="2" t="s">
        <v>5799</v>
      </c>
      <c r="E60" s="2" t="s">
        <v>5800</v>
      </c>
      <c r="F60" s="2">
        <v>363.29</v>
      </c>
      <c r="G60" s="2">
        <v>507.5</v>
      </c>
      <c r="H60" s="2" t="s">
        <v>5801</v>
      </c>
      <c r="I60" s="2" t="s">
        <v>5663</v>
      </c>
      <c r="J60" s="2" t="s">
        <v>5352</v>
      </c>
    </row>
    <row r="61" spans="1:10" x14ac:dyDescent="0.3">
      <c r="A61" s="3" t="s">
        <v>1995</v>
      </c>
      <c r="B61" s="3" t="s">
        <v>5802</v>
      </c>
      <c r="C61" s="3" t="s">
        <v>5794</v>
      </c>
      <c r="D61" s="3" t="s">
        <v>5803</v>
      </c>
      <c r="E61" s="3" t="s">
        <v>6495</v>
      </c>
      <c r="F61" s="3">
        <v>54.25</v>
      </c>
      <c r="G61" s="3">
        <v>72.930000000000007</v>
      </c>
      <c r="H61" s="3" t="s">
        <v>5705</v>
      </c>
      <c r="I61" s="3" t="s">
        <v>5659</v>
      </c>
      <c r="J61" s="3" t="s">
        <v>5352</v>
      </c>
    </row>
    <row r="62" spans="1:10" x14ac:dyDescent="0.3">
      <c r="A62" s="2" t="s">
        <v>192</v>
      </c>
      <c r="B62" s="2" t="s">
        <v>5804</v>
      </c>
      <c r="C62" s="2" t="s">
        <v>5794</v>
      </c>
      <c r="D62" s="2" t="s">
        <v>5805</v>
      </c>
      <c r="E62" s="2" t="s">
        <v>5800</v>
      </c>
      <c r="F62" s="2">
        <v>221.72</v>
      </c>
      <c r="G62" s="2">
        <v>318.62</v>
      </c>
      <c r="H62" s="2" t="s">
        <v>5806</v>
      </c>
      <c r="I62" s="2" t="s">
        <v>5667</v>
      </c>
      <c r="J62" s="2" t="s">
        <v>5352</v>
      </c>
    </row>
    <row r="63" spans="1:10" x14ac:dyDescent="0.3">
      <c r="A63" s="3" t="s">
        <v>293</v>
      </c>
      <c r="B63" s="3" t="s">
        <v>5807</v>
      </c>
      <c r="C63" s="3" t="s">
        <v>5794</v>
      </c>
      <c r="D63" s="3" t="s">
        <v>5795</v>
      </c>
      <c r="E63" s="3" t="s">
        <v>5796</v>
      </c>
      <c r="F63" s="3">
        <v>325.61</v>
      </c>
      <c r="G63" s="3">
        <v>298.81</v>
      </c>
      <c r="H63" s="3" t="s">
        <v>5808</v>
      </c>
      <c r="I63" s="3" t="s">
        <v>5659</v>
      </c>
      <c r="J63" s="3" t="s">
        <v>5352</v>
      </c>
    </row>
    <row r="64" spans="1:10" x14ac:dyDescent="0.3">
      <c r="A64" s="2" t="s">
        <v>239</v>
      </c>
      <c r="B64" s="2" t="s">
        <v>5809</v>
      </c>
      <c r="C64" s="2" t="s">
        <v>5794</v>
      </c>
      <c r="D64" s="2" t="s">
        <v>5805</v>
      </c>
      <c r="E64" s="2" t="s">
        <v>5810</v>
      </c>
      <c r="F64" s="2">
        <v>54.32</v>
      </c>
      <c r="G64" s="2">
        <v>42.16</v>
      </c>
      <c r="H64" s="2" t="s">
        <v>5672</v>
      </c>
      <c r="I64" s="2" t="s">
        <v>5687</v>
      </c>
      <c r="J64" s="2" t="s">
        <v>5352</v>
      </c>
    </row>
    <row r="65" spans="1:10" x14ac:dyDescent="0.3">
      <c r="A65" s="3" t="s">
        <v>450</v>
      </c>
      <c r="B65" s="3" t="s">
        <v>5811</v>
      </c>
      <c r="C65" s="3" t="s">
        <v>5794</v>
      </c>
      <c r="D65" s="3" t="s">
        <v>5803</v>
      </c>
      <c r="E65" s="3" t="s">
        <v>5810</v>
      </c>
      <c r="F65" s="3">
        <v>275.67</v>
      </c>
      <c r="G65" s="3">
        <v>386.17</v>
      </c>
      <c r="H65" s="3" t="s">
        <v>5679</v>
      </c>
      <c r="I65" s="3" t="s">
        <v>5663</v>
      </c>
      <c r="J65" s="3" t="s">
        <v>5352</v>
      </c>
    </row>
    <row r="66" spans="1:10" x14ac:dyDescent="0.3">
      <c r="A66" s="2" t="s">
        <v>833</v>
      </c>
      <c r="B66" s="2" t="s">
        <v>5812</v>
      </c>
      <c r="C66" s="2" t="s">
        <v>5794</v>
      </c>
      <c r="D66" s="2" t="s">
        <v>5799</v>
      </c>
      <c r="E66" s="2" t="s">
        <v>5813</v>
      </c>
      <c r="F66" s="2">
        <v>199.16</v>
      </c>
      <c r="G66" s="2">
        <v>159.5</v>
      </c>
      <c r="H66" s="2" t="s">
        <v>5814</v>
      </c>
      <c r="I66" s="2" t="s">
        <v>5667</v>
      </c>
      <c r="J66" s="2" t="s">
        <v>5352</v>
      </c>
    </row>
    <row r="67" spans="1:10" x14ac:dyDescent="0.3">
      <c r="A67" s="3" t="s">
        <v>460</v>
      </c>
      <c r="B67" s="3" t="s">
        <v>5815</v>
      </c>
      <c r="C67" s="3" t="s">
        <v>5794</v>
      </c>
      <c r="D67" s="3" t="s">
        <v>5805</v>
      </c>
      <c r="E67" s="3" t="s">
        <v>5813</v>
      </c>
      <c r="F67" s="3">
        <v>365.57</v>
      </c>
      <c r="G67" s="3">
        <v>491.81</v>
      </c>
      <c r="H67" s="3" t="s">
        <v>5816</v>
      </c>
      <c r="I67" s="3" t="s">
        <v>5670</v>
      </c>
      <c r="J67" s="3" t="s">
        <v>5352</v>
      </c>
    </row>
    <row r="68" spans="1:10" x14ac:dyDescent="0.3">
      <c r="A68" s="2" t="s">
        <v>283</v>
      </c>
      <c r="B68" s="2" t="s">
        <v>5817</v>
      </c>
      <c r="C68" s="2" t="s">
        <v>5794</v>
      </c>
      <c r="D68" s="2" t="s">
        <v>5805</v>
      </c>
      <c r="E68" s="2" t="s">
        <v>5813</v>
      </c>
      <c r="F68" s="2">
        <v>135.66</v>
      </c>
      <c r="G68" s="2">
        <v>186.38</v>
      </c>
      <c r="H68" s="2" t="s">
        <v>5777</v>
      </c>
      <c r="I68" s="2" t="s">
        <v>5659</v>
      </c>
      <c r="J68" s="2" t="s">
        <v>5352</v>
      </c>
    </row>
    <row r="69" spans="1:10" x14ac:dyDescent="0.3">
      <c r="A69" s="3" t="s">
        <v>1304</v>
      </c>
      <c r="B69" s="3" t="s">
        <v>6497</v>
      </c>
      <c r="C69" s="3" t="s">
        <v>5794</v>
      </c>
      <c r="D69" s="3" t="s">
        <v>5805</v>
      </c>
      <c r="E69" s="3" t="s">
        <v>5810</v>
      </c>
      <c r="F69" s="3">
        <v>160.97999999999999</v>
      </c>
      <c r="G69" s="3">
        <v>232.2</v>
      </c>
      <c r="H69" s="3" t="s">
        <v>5818</v>
      </c>
      <c r="I69" s="3" t="s">
        <v>5663</v>
      </c>
      <c r="J69" s="3" t="s">
        <v>5352</v>
      </c>
    </row>
    <row r="70" spans="1:10" x14ac:dyDescent="0.3">
      <c r="A70" s="2" t="s">
        <v>924</v>
      </c>
      <c r="B70" s="2" t="s">
        <v>5819</v>
      </c>
      <c r="C70" s="2" t="s">
        <v>5794</v>
      </c>
      <c r="D70" s="2" t="s">
        <v>5805</v>
      </c>
      <c r="E70" s="2" t="s">
        <v>5810</v>
      </c>
      <c r="F70" s="2">
        <v>336.8</v>
      </c>
      <c r="G70" s="2">
        <v>468.94</v>
      </c>
      <c r="H70" s="2" t="s">
        <v>5820</v>
      </c>
      <c r="I70" s="2" t="s">
        <v>5670</v>
      </c>
      <c r="J70" s="2" t="s">
        <v>5352</v>
      </c>
    </row>
    <row r="71" spans="1:10" x14ac:dyDescent="0.3">
      <c r="A71" s="3" t="s">
        <v>1310</v>
      </c>
      <c r="B71" s="3" t="s">
        <v>5821</v>
      </c>
      <c r="C71" s="3" t="s">
        <v>5822</v>
      </c>
      <c r="D71" s="3" t="s">
        <v>5823</v>
      </c>
      <c r="E71" s="3" t="s">
        <v>5824</v>
      </c>
      <c r="F71" s="3">
        <v>188.98</v>
      </c>
      <c r="G71" s="3">
        <v>233.47</v>
      </c>
      <c r="H71" s="3" t="s">
        <v>5689</v>
      </c>
      <c r="I71" s="3" t="s">
        <v>5670</v>
      </c>
      <c r="J71" s="3" t="s">
        <v>5352</v>
      </c>
    </row>
    <row r="72" spans="1:10" x14ac:dyDescent="0.3">
      <c r="A72" s="2" t="s">
        <v>316</v>
      </c>
      <c r="B72" s="2" t="s">
        <v>5825</v>
      </c>
      <c r="C72" s="2" t="s">
        <v>5822</v>
      </c>
      <c r="D72" s="2" t="s">
        <v>5823</v>
      </c>
      <c r="E72" s="2" t="s">
        <v>5826</v>
      </c>
      <c r="F72" s="2">
        <v>43.01</v>
      </c>
      <c r="G72" s="2">
        <v>53.39</v>
      </c>
      <c r="H72" s="2" t="s">
        <v>5827</v>
      </c>
      <c r="I72" s="2" t="s">
        <v>5663</v>
      </c>
      <c r="J72" s="2" t="s">
        <v>5352</v>
      </c>
    </row>
    <row r="73" spans="1:10" x14ac:dyDescent="0.3">
      <c r="A73" s="3" t="s">
        <v>627</v>
      </c>
      <c r="B73" s="3" t="s">
        <v>5828</v>
      </c>
      <c r="C73" s="3" t="s">
        <v>5822</v>
      </c>
      <c r="D73" s="3" t="s">
        <v>5829</v>
      </c>
      <c r="E73" s="3" t="s">
        <v>5826</v>
      </c>
      <c r="F73" s="3">
        <v>263.85000000000002</v>
      </c>
      <c r="G73" s="3">
        <v>340.25</v>
      </c>
      <c r="H73" s="3" t="s">
        <v>5677</v>
      </c>
      <c r="I73" s="3" t="s">
        <v>5670</v>
      </c>
      <c r="J73" s="3" t="s">
        <v>5352</v>
      </c>
    </row>
    <row r="74" spans="1:10" x14ac:dyDescent="0.3">
      <c r="A74" s="2" t="s">
        <v>1631</v>
      </c>
      <c r="B74" s="2" t="s">
        <v>5688</v>
      </c>
      <c r="C74" s="2" t="s">
        <v>5822</v>
      </c>
      <c r="D74" s="2" t="s">
        <v>5823</v>
      </c>
      <c r="E74" s="2" t="s">
        <v>5824</v>
      </c>
      <c r="F74" s="2">
        <v>319.05</v>
      </c>
      <c r="G74" s="2">
        <v>392.68</v>
      </c>
      <c r="H74" s="2" t="s">
        <v>5693</v>
      </c>
      <c r="I74" s="2" t="s">
        <v>5659</v>
      </c>
      <c r="J74" s="2" t="s">
        <v>5352</v>
      </c>
    </row>
    <row r="75" spans="1:10" x14ac:dyDescent="0.3">
      <c r="A75" s="3" t="s">
        <v>2338</v>
      </c>
      <c r="B75" s="3" t="s">
        <v>5830</v>
      </c>
      <c r="C75" s="3" t="s">
        <v>5822</v>
      </c>
      <c r="D75" s="3" t="s">
        <v>5831</v>
      </c>
      <c r="E75" s="3" t="s">
        <v>5824</v>
      </c>
      <c r="F75" s="3">
        <v>314.26</v>
      </c>
      <c r="G75" s="3">
        <v>414.29</v>
      </c>
      <c r="H75" s="3" t="s">
        <v>5832</v>
      </c>
      <c r="I75" s="3" t="s">
        <v>5670</v>
      </c>
      <c r="J75" s="3" t="s">
        <v>5352</v>
      </c>
    </row>
    <row r="76" spans="1:10" x14ac:dyDescent="0.3">
      <c r="A76" s="2" t="s">
        <v>881</v>
      </c>
      <c r="B76" s="2" t="s">
        <v>5833</v>
      </c>
      <c r="C76" s="2" t="s">
        <v>5822</v>
      </c>
      <c r="D76" s="2" t="s">
        <v>5823</v>
      </c>
      <c r="E76" s="2" t="s">
        <v>5824</v>
      </c>
      <c r="F76" s="2">
        <v>225.28</v>
      </c>
      <c r="G76" s="2">
        <v>297.32</v>
      </c>
      <c r="H76" s="2" t="s">
        <v>5749</v>
      </c>
      <c r="I76" s="2" t="s">
        <v>5670</v>
      </c>
      <c r="J76" s="2" t="s">
        <v>5352</v>
      </c>
    </row>
    <row r="77" spans="1:10" x14ac:dyDescent="0.3">
      <c r="A77" s="3" t="s">
        <v>375</v>
      </c>
      <c r="B77" s="3" t="s">
        <v>5834</v>
      </c>
      <c r="C77" s="3" t="s">
        <v>5822</v>
      </c>
      <c r="D77" s="3" t="s">
        <v>5831</v>
      </c>
      <c r="E77" s="3" t="s">
        <v>5824</v>
      </c>
      <c r="F77" s="3">
        <v>320.19</v>
      </c>
      <c r="G77" s="3">
        <v>395.66</v>
      </c>
      <c r="H77" s="3" t="s">
        <v>5727</v>
      </c>
      <c r="I77" s="3" t="s">
        <v>5670</v>
      </c>
      <c r="J77" s="3" t="s">
        <v>5352</v>
      </c>
    </row>
    <row r="78" spans="1:10" x14ac:dyDescent="0.3">
      <c r="A78" s="2" t="s">
        <v>636</v>
      </c>
      <c r="B78" s="2" t="s">
        <v>5835</v>
      </c>
      <c r="C78" s="2" t="s">
        <v>5822</v>
      </c>
      <c r="D78" s="2" t="s">
        <v>5831</v>
      </c>
      <c r="E78" s="2" t="s">
        <v>5836</v>
      </c>
      <c r="F78" s="2">
        <v>68.17</v>
      </c>
      <c r="G78" s="2">
        <v>86.11</v>
      </c>
      <c r="H78" s="2" t="s">
        <v>5749</v>
      </c>
      <c r="I78" s="2" t="s">
        <v>5670</v>
      </c>
      <c r="J78" s="2" t="s">
        <v>5487</v>
      </c>
    </row>
    <row r="79" spans="1:10" x14ac:dyDescent="0.3">
      <c r="A79" s="3" t="s">
        <v>818</v>
      </c>
      <c r="B79" s="3" t="s">
        <v>5837</v>
      </c>
      <c r="C79" s="3" t="s">
        <v>5822</v>
      </c>
      <c r="D79" s="3" t="s">
        <v>5838</v>
      </c>
      <c r="E79" s="3" t="s">
        <v>5836</v>
      </c>
      <c r="F79" s="3">
        <v>215.03</v>
      </c>
      <c r="G79" s="3">
        <v>261.55</v>
      </c>
      <c r="H79" s="3" t="s">
        <v>5724</v>
      </c>
      <c r="I79" s="3" t="s">
        <v>5659</v>
      </c>
      <c r="J79" s="3" t="s">
        <v>5352</v>
      </c>
    </row>
    <row r="80" spans="1:10" x14ac:dyDescent="0.3">
      <c r="A80" s="2" t="s">
        <v>75</v>
      </c>
      <c r="B80" s="2" t="s">
        <v>5839</v>
      </c>
      <c r="C80" s="2" t="s">
        <v>5822</v>
      </c>
      <c r="D80" s="2" t="s">
        <v>5829</v>
      </c>
      <c r="E80" s="2" t="s">
        <v>5826</v>
      </c>
      <c r="F80" s="2">
        <v>194.06</v>
      </c>
      <c r="G80" s="2">
        <v>260.93</v>
      </c>
      <c r="H80" s="2" t="s">
        <v>5840</v>
      </c>
      <c r="I80" s="2" t="s">
        <v>6496</v>
      </c>
      <c r="J80" s="2" t="s">
        <v>5352</v>
      </c>
    </row>
    <row r="81" spans="1:10" x14ac:dyDescent="0.3">
      <c r="A81" s="3" t="s">
        <v>698</v>
      </c>
      <c r="B81" s="3" t="s">
        <v>5841</v>
      </c>
      <c r="C81" s="3" t="s">
        <v>5822</v>
      </c>
      <c r="D81" s="3" t="s">
        <v>5838</v>
      </c>
      <c r="E81" s="3" t="s">
        <v>5836</v>
      </c>
      <c r="F81" s="3">
        <v>206.3</v>
      </c>
      <c r="G81" s="3">
        <v>275.70999999999998</v>
      </c>
      <c r="H81" s="3" t="s">
        <v>5808</v>
      </c>
      <c r="I81" s="3" t="s">
        <v>5670</v>
      </c>
      <c r="J81" s="3" t="s">
        <v>5352</v>
      </c>
    </row>
    <row r="82" spans="1:10" x14ac:dyDescent="0.3">
      <c r="A82" s="2" t="s">
        <v>1060</v>
      </c>
      <c r="B82" s="2" t="s">
        <v>5842</v>
      </c>
      <c r="C82" s="2" t="s">
        <v>5822</v>
      </c>
      <c r="D82" s="2" t="s">
        <v>5823</v>
      </c>
      <c r="E82" s="2" t="s">
        <v>5826</v>
      </c>
      <c r="F82" s="2">
        <v>44.96</v>
      </c>
      <c r="G82" s="2">
        <v>55.81</v>
      </c>
      <c r="H82" s="2" t="s">
        <v>5797</v>
      </c>
      <c r="I82" s="2" t="s">
        <v>5687</v>
      </c>
      <c r="J82" s="2" t="s">
        <v>5352</v>
      </c>
    </row>
    <row r="83" spans="1:10" x14ac:dyDescent="0.3">
      <c r="A83" s="3" t="s">
        <v>723</v>
      </c>
      <c r="B83" s="3" t="s">
        <v>5843</v>
      </c>
      <c r="C83" s="3" t="s">
        <v>5844</v>
      </c>
      <c r="D83" s="3" t="s">
        <v>5845</v>
      </c>
      <c r="E83" s="3" t="s">
        <v>5846</v>
      </c>
      <c r="F83" s="3">
        <v>192.41</v>
      </c>
      <c r="G83" s="3">
        <v>232.92</v>
      </c>
      <c r="H83" s="3" t="s">
        <v>5777</v>
      </c>
      <c r="I83" s="3" t="s">
        <v>5670</v>
      </c>
      <c r="J83" s="3" t="s">
        <v>5352</v>
      </c>
    </row>
    <row r="84" spans="1:10" x14ac:dyDescent="0.3">
      <c r="A84" s="2" t="s">
        <v>727</v>
      </c>
      <c r="B84" s="2" t="s">
        <v>5847</v>
      </c>
      <c r="C84" s="3" t="s">
        <v>5844</v>
      </c>
      <c r="D84" s="2" t="s">
        <v>5845</v>
      </c>
      <c r="E84" s="2" t="s">
        <v>5846</v>
      </c>
      <c r="F84" s="2">
        <v>357.47</v>
      </c>
      <c r="G84" s="2">
        <v>425.88</v>
      </c>
      <c r="H84" s="2" t="s">
        <v>5658</v>
      </c>
      <c r="I84" s="2" t="s">
        <v>5663</v>
      </c>
      <c r="J84" s="2" t="s">
        <v>5352</v>
      </c>
    </row>
    <row r="85" spans="1:10" x14ac:dyDescent="0.3">
      <c r="A85" s="3" t="s">
        <v>455</v>
      </c>
      <c r="B85" s="3" t="s">
        <v>5848</v>
      </c>
      <c r="C85" s="3" t="s">
        <v>5844</v>
      </c>
      <c r="D85" s="3" t="s">
        <v>5845</v>
      </c>
      <c r="E85" s="3" t="s">
        <v>5849</v>
      </c>
      <c r="F85" s="3">
        <v>182.17</v>
      </c>
      <c r="G85" s="3">
        <v>221.61</v>
      </c>
      <c r="H85" s="3" t="s">
        <v>5850</v>
      </c>
      <c r="I85" s="3" t="s">
        <v>5659</v>
      </c>
      <c r="J85" s="3" t="s">
        <v>5487</v>
      </c>
    </row>
    <row r="86" spans="1:10" x14ac:dyDescent="0.3">
      <c r="A86" s="2" t="s">
        <v>323</v>
      </c>
      <c r="B86" s="2" t="s">
        <v>5851</v>
      </c>
      <c r="C86" s="3" t="s">
        <v>5844</v>
      </c>
      <c r="D86" s="2" t="s">
        <v>5845</v>
      </c>
      <c r="E86" s="2" t="s">
        <v>5849</v>
      </c>
      <c r="F86" s="2">
        <v>336.07</v>
      </c>
      <c r="G86" s="2">
        <v>389.61</v>
      </c>
      <c r="H86" s="2" t="s">
        <v>5777</v>
      </c>
      <c r="I86" s="2" t="s">
        <v>5667</v>
      </c>
      <c r="J86" s="2" t="s">
        <v>5352</v>
      </c>
    </row>
    <row r="87" spans="1:10" x14ac:dyDescent="0.3">
      <c r="A87" s="3" t="s">
        <v>512</v>
      </c>
      <c r="B87" s="3" t="s">
        <v>5852</v>
      </c>
      <c r="C87" s="3" t="s">
        <v>5844</v>
      </c>
      <c r="D87" s="3" t="s">
        <v>5845</v>
      </c>
      <c r="E87" s="3" t="s">
        <v>5849</v>
      </c>
      <c r="F87" s="3">
        <v>274.61</v>
      </c>
      <c r="G87" s="3">
        <v>327.08</v>
      </c>
      <c r="H87" s="3" t="s">
        <v>5853</v>
      </c>
      <c r="I87" s="3" t="s">
        <v>5670</v>
      </c>
      <c r="J87" s="3" t="s">
        <v>5352</v>
      </c>
    </row>
    <row r="88" spans="1:10" x14ac:dyDescent="0.3">
      <c r="A88" s="2" t="s">
        <v>383</v>
      </c>
      <c r="B88" s="2" t="s">
        <v>5854</v>
      </c>
      <c r="C88" s="3" t="s">
        <v>5844</v>
      </c>
      <c r="D88" s="2" t="s">
        <v>5845</v>
      </c>
      <c r="E88" s="2" t="s">
        <v>5846</v>
      </c>
      <c r="F88" s="2">
        <v>59.37</v>
      </c>
      <c r="G88" s="2">
        <v>71.290000000000006</v>
      </c>
      <c r="H88" s="2" t="s">
        <v>5855</v>
      </c>
      <c r="I88" s="2" t="s">
        <v>5663</v>
      </c>
      <c r="J88" s="2" t="s">
        <v>5352</v>
      </c>
    </row>
    <row r="89" spans="1:10" x14ac:dyDescent="0.3">
      <c r="A89" s="3" t="s">
        <v>430</v>
      </c>
      <c r="B89" s="3" t="s">
        <v>6498</v>
      </c>
      <c r="C89" s="3" t="s">
        <v>5844</v>
      </c>
      <c r="D89" s="3" t="s">
        <v>5845</v>
      </c>
      <c r="E89" s="3" t="s">
        <v>5849</v>
      </c>
      <c r="F89" s="3">
        <v>341.24</v>
      </c>
      <c r="G89" s="3">
        <v>404.97</v>
      </c>
      <c r="H89" s="3" t="s">
        <v>5820</v>
      </c>
      <c r="I89" s="3" t="s">
        <v>5687</v>
      </c>
      <c r="J89" s="3" t="s">
        <v>5352</v>
      </c>
    </row>
    <row r="90" spans="1:10" x14ac:dyDescent="0.3">
      <c r="A90" s="2" t="s">
        <v>362</v>
      </c>
      <c r="B90" s="2" t="s">
        <v>6499</v>
      </c>
      <c r="C90" s="3" t="s">
        <v>5844</v>
      </c>
      <c r="D90" s="2" t="s">
        <v>5845</v>
      </c>
      <c r="E90" s="2" t="s">
        <v>5846</v>
      </c>
      <c r="F90" s="2">
        <v>251.42</v>
      </c>
      <c r="G90" s="2">
        <v>305.67</v>
      </c>
      <c r="H90" s="2" t="s">
        <v>5856</v>
      </c>
      <c r="I90" s="2" t="s">
        <v>5670</v>
      </c>
      <c r="J90" s="2" t="s">
        <v>5352</v>
      </c>
    </row>
    <row r="91" spans="1:10" x14ac:dyDescent="0.3">
      <c r="A91" s="3" t="s">
        <v>730</v>
      </c>
      <c r="B91" s="3" t="s">
        <v>5857</v>
      </c>
      <c r="C91" s="3" t="s">
        <v>5844</v>
      </c>
      <c r="D91" s="3" t="s">
        <v>5845</v>
      </c>
      <c r="E91" s="3" t="s">
        <v>5846</v>
      </c>
      <c r="F91" s="3">
        <v>370.18</v>
      </c>
      <c r="G91" s="3">
        <v>438.7</v>
      </c>
      <c r="H91" s="3" t="s">
        <v>5784</v>
      </c>
      <c r="I91" s="3" t="s">
        <v>5659</v>
      </c>
      <c r="J91" s="3" t="s">
        <v>5352</v>
      </c>
    </row>
    <row r="92" spans="1:10" x14ac:dyDescent="0.3">
      <c r="A92" s="2" t="s">
        <v>595</v>
      </c>
      <c r="B92" s="2" t="s">
        <v>5858</v>
      </c>
      <c r="C92" s="3" t="s">
        <v>5844</v>
      </c>
      <c r="D92" s="2" t="s">
        <v>5845</v>
      </c>
      <c r="E92" s="2" t="s">
        <v>5849</v>
      </c>
      <c r="F92" s="2">
        <v>301.57</v>
      </c>
      <c r="G92" s="2">
        <v>376.11</v>
      </c>
      <c r="H92" s="2" t="s">
        <v>5666</v>
      </c>
      <c r="I92" s="2" t="s">
        <v>5687</v>
      </c>
      <c r="J92" s="2" t="s">
        <v>5352</v>
      </c>
    </row>
    <row r="93" spans="1:10" x14ac:dyDescent="0.3">
      <c r="A93" s="3" t="s">
        <v>543</v>
      </c>
      <c r="B93" s="3" t="s">
        <v>5859</v>
      </c>
      <c r="C93" s="3" t="s">
        <v>5844</v>
      </c>
      <c r="D93" s="3" t="s">
        <v>5845</v>
      </c>
      <c r="E93" s="3" t="s">
        <v>5846</v>
      </c>
      <c r="F93" s="3">
        <v>192.39</v>
      </c>
      <c r="G93" s="3">
        <v>224.28</v>
      </c>
      <c r="H93" s="3" t="s">
        <v>5801</v>
      </c>
      <c r="I93" s="3" t="s">
        <v>5667</v>
      </c>
      <c r="J93" s="3" t="s">
        <v>5352</v>
      </c>
    </row>
    <row r="94" spans="1:10" x14ac:dyDescent="0.3">
      <c r="A94" s="2" t="s">
        <v>348</v>
      </c>
      <c r="B94" s="2" t="s">
        <v>5860</v>
      </c>
      <c r="C94" s="2" t="s">
        <v>5861</v>
      </c>
      <c r="D94" s="2" t="s">
        <v>5862</v>
      </c>
      <c r="E94" s="2" t="s">
        <v>5849</v>
      </c>
      <c r="F94" s="2">
        <v>79.819999999999993</v>
      </c>
      <c r="G94" s="2">
        <v>96.72</v>
      </c>
      <c r="H94" s="2" t="s">
        <v>5863</v>
      </c>
      <c r="I94" s="2" t="s">
        <v>5667</v>
      </c>
      <c r="J94" s="2" t="s">
        <v>5352</v>
      </c>
    </row>
    <row r="95" spans="1:10" x14ac:dyDescent="0.3">
      <c r="A95" s="3" t="s">
        <v>655</v>
      </c>
      <c r="B95" s="3" t="s">
        <v>5864</v>
      </c>
      <c r="C95" s="3" t="s">
        <v>5861</v>
      </c>
      <c r="D95" s="3" t="s">
        <v>5862</v>
      </c>
      <c r="E95" s="3" t="s">
        <v>6495</v>
      </c>
      <c r="F95" s="3">
        <v>250.69</v>
      </c>
      <c r="G95" s="3">
        <v>298.68</v>
      </c>
      <c r="H95" s="3" t="s">
        <v>5710</v>
      </c>
      <c r="I95" s="3" t="s">
        <v>5687</v>
      </c>
      <c r="J95" s="3" t="s">
        <v>5352</v>
      </c>
    </row>
    <row r="96" spans="1:10" x14ac:dyDescent="0.3">
      <c r="A96" s="2" t="s">
        <v>498</v>
      </c>
      <c r="B96" s="2" t="s">
        <v>5865</v>
      </c>
      <c r="C96" s="2" t="s">
        <v>5861</v>
      </c>
      <c r="D96" s="2" t="s">
        <v>5862</v>
      </c>
      <c r="E96" s="2" t="s">
        <v>5846</v>
      </c>
      <c r="F96" s="2">
        <v>62.14</v>
      </c>
      <c r="G96" s="2">
        <v>75.680000000000007</v>
      </c>
      <c r="H96" s="2" t="s">
        <v>5686</v>
      </c>
      <c r="I96" s="2" t="s">
        <v>5663</v>
      </c>
      <c r="J96" s="2" t="s">
        <v>5352</v>
      </c>
    </row>
    <row r="97" spans="1:10" x14ac:dyDescent="0.3">
      <c r="A97" s="3" t="s">
        <v>173</v>
      </c>
      <c r="B97" s="3" t="s">
        <v>5866</v>
      </c>
      <c r="C97" s="3" t="s">
        <v>5861</v>
      </c>
      <c r="D97" s="3" t="s">
        <v>5862</v>
      </c>
      <c r="E97" s="3" t="s">
        <v>5849</v>
      </c>
      <c r="F97" s="3">
        <v>170.2</v>
      </c>
      <c r="G97" s="3">
        <v>205.93</v>
      </c>
      <c r="H97" s="3" t="s">
        <v>5712</v>
      </c>
      <c r="I97" s="3" t="s">
        <v>5659</v>
      </c>
      <c r="J97" s="3" t="s">
        <v>5352</v>
      </c>
    </row>
    <row r="98" spans="1:10" x14ac:dyDescent="0.3">
      <c r="A98" s="2" t="s">
        <v>379</v>
      </c>
      <c r="B98" s="2" t="s">
        <v>6500</v>
      </c>
      <c r="C98" s="2" t="s">
        <v>5861</v>
      </c>
      <c r="D98" s="2" t="s">
        <v>5862</v>
      </c>
      <c r="E98" s="2" t="s">
        <v>5849</v>
      </c>
      <c r="F98" s="2">
        <v>310.38</v>
      </c>
      <c r="G98" s="2">
        <v>365.92</v>
      </c>
      <c r="H98" s="2" t="s">
        <v>5827</v>
      </c>
      <c r="I98" s="2" t="s">
        <v>5670</v>
      </c>
      <c r="J98" s="2" t="s">
        <v>5352</v>
      </c>
    </row>
    <row r="99" spans="1:10" x14ac:dyDescent="0.3">
      <c r="A99" s="3" t="s">
        <v>327</v>
      </c>
      <c r="B99" s="3" t="s">
        <v>5867</v>
      </c>
      <c r="C99" s="3" t="s">
        <v>5861</v>
      </c>
      <c r="D99" s="3" t="s">
        <v>5862</v>
      </c>
      <c r="E99" s="3" t="s">
        <v>6495</v>
      </c>
      <c r="F99" s="3">
        <v>69.09</v>
      </c>
      <c r="G99" s="3">
        <v>83.13</v>
      </c>
      <c r="H99" s="3" t="s">
        <v>5868</v>
      </c>
      <c r="I99" s="3" t="s">
        <v>5687</v>
      </c>
      <c r="J99" s="3" t="s">
        <v>5352</v>
      </c>
    </row>
    <row r="100" spans="1:10" x14ac:dyDescent="0.3">
      <c r="A100" s="2" t="s">
        <v>415</v>
      </c>
      <c r="B100" s="2" t="s">
        <v>5833</v>
      </c>
      <c r="C100" s="2" t="s">
        <v>5861</v>
      </c>
      <c r="D100" s="2" t="s">
        <v>5862</v>
      </c>
      <c r="E100" s="2" t="s">
        <v>5849</v>
      </c>
      <c r="F100" s="2">
        <v>347.47</v>
      </c>
      <c r="G100" s="2">
        <v>401.06</v>
      </c>
      <c r="H100" s="2" t="s">
        <v>5677</v>
      </c>
      <c r="I100" s="2" t="s">
        <v>5663</v>
      </c>
      <c r="J100" s="2" t="s">
        <v>5352</v>
      </c>
    </row>
    <row r="101" spans="1:10" x14ac:dyDescent="0.3">
      <c r="A101" s="3" t="s">
        <v>357</v>
      </c>
      <c r="B101" s="3" t="s">
        <v>5869</v>
      </c>
      <c r="C101" s="3" t="s">
        <v>5861</v>
      </c>
      <c r="D101" s="3" t="s">
        <v>5862</v>
      </c>
      <c r="E101" s="3" t="s">
        <v>5846</v>
      </c>
      <c r="F101" s="3">
        <v>237.89</v>
      </c>
      <c r="G101" s="3">
        <v>290.45</v>
      </c>
      <c r="H101" s="3" t="s">
        <v>5705</v>
      </c>
      <c r="I101" s="3" t="s">
        <v>5667</v>
      </c>
      <c r="J101" s="3" t="s">
        <v>5352</v>
      </c>
    </row>
    <row r="102" spans="1:10" x14ac:dyDescent="0.3">
      <c r="A102" s="2" t="s">
        <v>563</v>
      </c>
      <c r="B102" s="2" t="s">
        <v>5870</v>
      </c>
      <c r="C102" s="2" t="s">
        <v>5861</v>
      </c>
      <c r="D102" s="2" t="s">
        <v>5862</v>
      </c>
      <c r="E102" s="2" t="s">
        <v>5846</v>
      </c>
      <c r="F102" s="2">
        <v>387.16</v>
      </c>
      <c r="G102" s="2">
        <v>451.89</v>
      </c>
      <c r="H102" s="2" t="s">
        <v>5871</v>
      </c>
      <c r="I102" s="2" t="s">
        <v>5663</v>
      </c>
      <c r="J102" s="2" t="s">
        <v>5352</v>
      </c>
    </row>
    <row r="103" spans="1:10" x14ac:dyDescent="0.3">
      <c r="A103" s="3" t="s">
        <v>274</v>
      </c>
      <c r="B103" s="3" t="s">
        <v>6501</v>
      </c>
      <c r="C103" s="3" t="s">
        <v>5861</v>
      </c>
      <c r="D103" s="3" t="s">
        <v>5862</v>
      </c>
      <c r="E103" s="3" t="s">
        <v>5849</v>
      </c>
      <c r="F103" s="3">
        <v>340.9</v>
      </c>
      <c r="G103" s="3">
        <v>400.33</v>
      </c>
      <c r="H103" s="3" t="s">
        <v>5686</v>
      </c>
      <c r="I103" s="3" t="s">
        <v>5663</v>
      </c>
      <c r="J103" s="3" t="s">
        <v>5352</v>
      </c>
    </row>
    <row r="104" spans="1:10" x14ac:dyDescent="0.3">
      <c r="A104" s="2" t="s">
        <v>151</v>
      </c>
      <c r="B104" s="2" t="s">
        <v>5872</v>
      </c>
      <c r="C104" s="2" t="s">
        <v>5861</v>
      </c>
      <c r="D104" s="2" t="s">
        <v>5862</v>
      </c>
      <c r="E104" s="2" t="s">
        <v>5846</v>
      </c>
      <c r="F104" s="2">
        <v>303.41000000000003</v>
      </c>
      <c r="G104" s="2">
        <v>355.64</v>
      </c>
      <c r="H104" s="2" t="s">
        <v>5806</v>
      </c>
      <c r="I104" s="2" t="s">
        <v>5670</v>
      </c>
      <c r="J104" s="2" t="s">
        <v>5352</v>
      </c>
    </row>
    <row r="105" spans="1:10" x14ac:dyDescent="0.3">
      <c r="A105" s="3" t="s">
        <v>141</v>
      </c>
      <c r="B105" s="3" t="s">
        <v>5873</v>
      </c>
      <c r="C105" s="3" t="s">
        <v>5861</v>
      </c>
      <c r="D105" s="3" t="s">
        <v>5862</v>
      </c>
      <c r="E105" s="3" t="s">
        <v>5849</v>
      </c>
      <c r="F105" s="3">
        <v>153.41999999999999</v>
      </c>
      <c r="G105" s="3">
        <v>191.13</v>
      </c>
      <c r="H105" s="3" t="s">
        <v>5874</v>
      </c>
      <c r="I105" s="3" t="s">
        <v>5659</v>
      </c>
      <c r="J105" s="3" t="s">
        <v>5352</v>
      </c>
    </row>
    <row r="106" spans="1:10" x14ac:dyDescent="0.3">
      <c r="A106" s="2" t="s">
        <v>69</v>
      </c>
      <c r="B106" s="2" t="s">
        <v>5875</v>
      </c>
      <c r="C106" s="2" t="s">
        <v>5876</v>
      </c>
      <c r="D106" s="2" t="s">
        <v>5877</v>
      </c>
      <c r="E106" s="2" t="s">
        <v>5878</v>
      </c>
      <c r="F106" s="2">
        <v>117.27</v>
      </c>
      <c r="G106" s="2">
        <v>131.03</v>
      </c>
      <c r="H106" s="2" t="s">
        <v>5855</v>
      </c>
      <c r="I106" s="2" t="s">
        <v>5670</v>
      </c>
      <c r="J106" s="2" t="s">
        <v>5352</v>
      </c>
    </row>
    <row r="107" spans="1:10" x14ac:dyDescent="0.3">
      <c r="A107" s="3" t="s">
        <v>598</v>
      </c>
      <c r="B107" s="3" t="s">
        <v>5879</v>
      </c>
      <c r="C107" s="3" t="s">
        <v>5876</v>
      </c>
      <c r="D107" s="3" t="s">
        <v>5877</v>
      </c>
      <c r="E107" s="3" t="s">
        <v>5880</v>
      </c>
      <c r="F107" s="3">
        <v>196.3</v>
      </c>
      <c r="G107" s="3">
        <v>227</v>
      </c>
      <c r="H107" s="3" t="s">
        <v>5679</v>
      </c>
      <c r="I107" s="3" t="s">
        <v>5663</v>
      </c>
      <c r="J107" s="3" t="s">
        <v>5352</v>
      </c>
    </row>
    <row r="108" spans="1:10" x14ac:dyDescent="0.3">
      <c r="A108" s="2" t="s">
        <v>886</v>
      </c>
      <c r="B108" s="2" t="s">
        <v>5881</v>
      </c>
      <c r="C108" s="2" t="s">
        <v>5876</v>
      </c>
      <c r="D108" s="2" t="s">
        <v>5882</v>
      </c>
      <c r="E108" s="2" t="s">
        <v>5880</v>
      </c>
      <c r="F108" s="2">
        <v>348.41</v>
      </c>
      <c r="G108" s="2">
        <v>405.1</v>
      </c>
      <c r="H108" s="2" t="s">
        <v>5855</v>
      </c>
      <c r="I108" s="2" t="s">
        <v>5663</v>
      </c>
      <c r="J108" s="2" t="s">
        <v>5352</v>
      </c>
    </row>
    <row r="109" spans="1:10" x14ac:dyDescent="0.3">
      <c r="A109" s="3" t="s">
        <v>136</v>
      </c>
      <c r="B109" s="3" t="s">
        <v>5883</v>
      </c>
      <c r="C109" s="3" t="s">
        <v>5876</v>
      </c>
      <c r="D109" s="3" t="s">
        <v>5877</v>
      </c>
      <c r="E109" s="3" t="s">
        <v>5884</v>
      </c>
      <c r="F109" s="3">
        <v>259.93</v>
      </c>
      <c r="G109" s="3">
        <v>306.62</v>
      </c>
      <c r="H109" s="3" t="s">
        <v>5686</v>
      </c>
      <c r="I109" s="3" t="s">
        <v>5670</v>
      </c>
      <c r="J109" s="3" t="s">
        <v>5352</v>
      </c>
    </row>
    <row r="110" spans="1:10" x14ac:dyDescent="0.3">
      <c r="A110" s="2" t="s">
        <v>558</v>
      </c>
      <c r="B110" s="2" t="s">
        <v>5885</v>
      </c>
      <c r="C110" s="2" t="s">
        <v>5876</v>
      </c>
      <c r="D110" s="2" t="s">
        <v>5886</v>
      </c>
      <c r="E110" s="2" t="s">
        <v>5880</v>
      </c>
      <c r="F110" s="2">
        <v>137.94999999999999</v>
      </c>
      <c r="G110" s="2">
        <v>157.97999999999999</v>
      </c>
      <c r="H110" s="2" t="s">
        <v>5840</v>
      </c>
      <c r="I110" s="2" t="s">
        <v>5667</v>
      </c>
      <c r="J110" s="2" t="s">
        <v>5352</v>
      </c>
    </row>
    <row r="111" spans="1:10" x14ac:dyDescent="0.3">
      <c r="A111" s="3" t="s">
        <v>423</v>
      </c>
      <c r="B111" s="3" t="s">
        <v>5887</v>
      </c>
      <c r="C111" s="3" t="s">
        <v>5876</v>
      </c>
      <c r="D111" s="3" t="s">
        <v>5886</v>
      </c>
      <c r="E111" s="3" t="s">
        <v>5878</v>
      </c>
      <c r="F111" s="3">
        <v>253.7</v>
      </c>
      <c r="G111" s="3">
        <v>291.93</v>
      </c>
      <c r="H111" s="3" t="s">
        <v>5787</v>
      </c>
      <c r="I111" s="3" t="s">
        <v>5687</v>
      </c>
      <c r="J111" s="3" t="s">
        <v>5352</v>
      </c>
    </row>
    <row r="112" spans="1:10" x14ac:dyDescent="0.3">
      <c r="A112" s="2" t="s">
        <v>146</v>
      </c>
      <c r="B112" s="2" t="s">
        <v>5888</v>
      </c>
      <c r="C112" s="2" t="s">
        <v>5876</v>
      </c>
      <c r="D112" s="2" t="s">
        <v>5882</v>
      </c>
      <c r="E112" s="2" t="s">
        <v>5880</v>
      </c>
      <c r="F112" s="2">
        <v>190.9</v>
      </c>
      <c r="G112" s="2">
        <v>225.45</v>
      </c>
      <c r="H112" s="2" t="s">
        <v>5889</v>
      </c>
      <c r="I112" s="2" t="s">
        <v>5659</v>
      </c>
      <c r="J112" s="2" t="s">
        <v>5352</v>
      </c>
    </row>
    <row r="113" spans="1:10" x14ac:dyDescent="0.3">
      <c r="A113" s="3" t="s">
        <v>447</v>
      </c>
      <c r="B113" s="3" t="s">
        <v>5890</v>
      </c>
      <c r="C113" s="3" t="s">
        <v>5876</v>
      </c>
      <c r="D113" s="3" t="s">
        <v>5886</v>
      </c>
      <c r="E113" s="3" t="s">
        <v>6495</v>
      </c>
      <c r="F113" s="3">
        <v>210.52</v>
      </c>
      <c r="G113" s="3">
        <v>251.73</v>
      </c>
      <c r="H113" s="3" t="s">
        <v>5891</v>
      </c>
      <c r="I113" s="3" t="s">
        <v>5670</v>
      </c>
      <c r="J113" s="3" t="s">
        <v>5352</v>
      </c>
    </row>
    <row r="114" spans="1:10" x14ac:dyDescent="0.3">
      <c r="A114" s="2" t="s">
        <v>1017</v>
      </c>
      <c r="B114" s="2" t="s">
        <v>5892</v>
      </c>
      <c r="C114" s="2" t="s">
        <v>5876</v>
      </c>
      <c r="D114" s="2" t="s">
        <v>5886</v>
      </c>
      <c r="E114" s="2" t="s">
        <v>5880</v>
      </c>
      <c r="F114" s="2">
        <v>211.73</v>
      </c>
      <c r="G114" s="2">
        <v>236.56</v>
      </c>
      <c r="H114" s="2" t="s">
        <v>5893</v>
      </c>
      <c r="I114" s="2" t="s">
        <v>5663</v>
      </c>
      <c r="J114" s="2" t="s">
        <v>5352</v>
      </c>
    </row>
    <row r="115" spans="1:10" x14ac:dyDescent="0.3">
      <c r="A115" s="3" t="s">
        <v>954</v>
      </c>
      <c r="B115" s="3" t="s">
        <v>5894</v>
      </c>
      <c r="C115" s="3" t="s">
        <v>5876</v>
      </c>
      <c r="D115" s="3" t="s">
        <v>5886</v>
      </c>
      <c r="E115" s="3" t="s">
        <v>5880</v>
      </c>
      <c r="F115" s="3">
        <v>158.28</v>
      </c>
      <c r="G115" s="3">
        <v>188.64</v>
      </c>
      <c r="H115" s="3" t="s">
        <v>5755</v>
      </c>
      <c r="I115" s="3" t="s">
        <v>5663</v>
      </c>
      <c r="J115" s="3" t="s">
        <v>5352</v>
      </c>
    </row>
    <row r="116" spans="1:10" x14ac:dyDescent="0.3">
      <c r="A116" s="2" t="s">
        <v>547</v>
      </c>
      <c r="B116" s="2" t="s">
        <v>5895</v>
      </c>
      <c r="C116" s="2" t="s">
        <v>5876</v>
      </c>
      <c r="D116" s="2" t="s">
        <v>5886</v>
      </c>
      <c r="E116" s="2" t="s">
        <v>5880</v>
      </c>
      <c r="F116" s="2">
        <v>319.91000000000003</v>
      </c>
      <c r="G116" s="2">
        <v>372.61</v>
      </c>
      <c r="H116" s="2" t="s">
        <v>5896</v>
      </c>
      <c r="I116" s="2" t="s">
        <v>5667</v>
      </c>
      <c r="J116" s="2" t="s">
        <v>5352</v>
      </c>
    </row>
    <row r="117" spans="1:10" x14ac:dyDescent="0.3">
      <c r="A117" s="3" t="s">
        <v>1870</v>
      </c>
      <c r="B117" s="3" t="s">
        <v>5897</v>
      </c>
      <c r="C117" s="3" t="s">
        <v>5876</v>
      </c>
      <c r="D117" s="3" t="s">
        <v>5877</v>
      </c>
      <c r="E117" s="3" t="s">
        <v>5880</v>
      </c>
      <c r="F117" s="3">
        <v>127.98</v>
      </c>
      <c r="G117" s="3">
        <v>150.04</v>
      </c>
      <c r="H117" s="3" t="s">
        <v>5716</v>
      </c>
      <c r="I117" s="3" t="s">
        <v>5687</v>
      </c>
      <c r="J117" s="3" t="s">
        <v>5352</v>
      </c>
    </row>
    <row r="118" spans="1:10" x14ac:dyDescent="0.3">
      <c r="A118" s="2" t="s">
        <v>1347</v>
      </c>
      <c r="B118" s="2" t="s">
        <v>5898</v>
      </c>
      <c r="C118" s="2" t="s">
        <v>5899</v>
      </c>
      <c r="D118" s="2" t="s">
        <v>5900</v>
      </c>
      <c r="E118" s="2" t="s">
        <v>5901</v>
      </c>
      <c r="F118" s="2">
        <v>241.44</v>
      </c>
      <c r="G118" s="2">
        <v>268.32</v>
      </c>
      <c r="H118" s="2" t="s">
        <v>5902</v>
      </c>
      <c r="I118" s="2" t="s">
        <v>5667</v>
      </c>
      <c r="J118" s="2" t="s">
        <v>5352</v>
      </c>
    </row>
    <row r="119" spans="1:10" x14ac:dyDescent="0.3">
      <c r="A119" s="3" t="s">
        <v>227</v>
      </c>
      <c r="B119" s="3" t="s">
        <v>5851</v>
      </c>
      <c r="C119" s="3" t="s">
        <v>5899</v>
      </c>
      <c r="D119" s="3" t="s">
        <v>5903</v>
      </c>
      <c r="E119" s="3" t="s">
        <v>5904</v>
      </c>
      <c r="F119" s="3">
        <v>137.63999999999999</v>
      </c>
      <c r="G119" s="3">
        <v>155.55000000000001</v>
      </c>
      <c r="H119" s="3" t="s">
        <v>5760</v>
      </c>
      <c r="I119" s="3" t="s">
        <v>5659</v>
      </c>
      <c r="J119" s="3" t="s">
        <v>5352</v>
      </c>
    </row>
    <row r="120" spans="1:10" x14ac:dyDescent="0.3">
      <c r="A120" s="2" t="s">
        <v>35</v>
      </c>
      <c r="B120" s="2" t="s">
        <v>5905</v>
      </c>
      <c r="C120" s="2" t="s">
        <v>5899</v>
      </c>
      <c r="D120" s="2" t="s">
        <v>5906</v>
      </c>
      <c r="E120" s="2" t="s">
        <v>5907</v>
      </c>
      <c r="F120" s="2">
        <v>213.23</v>
      </c>
      <c r="G120" s="2">
        <v>234.86</v>
      </c>
      <c r="H120" s="2" t="s">
        <v>5801</v>
      </c>
      <c r="I120" s="2" t="s">
        <v>6496</v>
      </c>
      <c r="J120" s="2" t="s">
        <v>5352</v>
      </c>
    </row>
    <row r="121" spans="1:10" x14ac:dyDescent="0.3">
      <c r="A121" s="3" t="s">
        <v>958</v>
      </c>
      <c r="B121" s="3" t="s">
        <v>5908</v>
      </c>
      <c r="C121" s="3" t="s">
        <v>5899</v>
      </c>
      <c r="D121" s="3" t="s">
        <v>5900</v>
      </c>
      <c r="E121" s="3" t="s">
        <v>5901</v>
      </c>
      <c r="F121" s="3">
        <v>92.96</v>
      </c>
      <c r="G121" s="3">
        <v>109.69</v>
      </c>
      <c r="H121" s="3" t="s">
        <v>5855</v>
      </c>
      <c r="I121" s="3" t="s">
        <v>5670</v>
      </c>
      <c r="J121" s="3" t="s">
        <v>5352</v>
      </c>
    </row>
    <row r="122" spans="1:10" x14ac:dyDescent="0.3">
      <c r="A122" s="2" t="s">
        <v>209</v>
      </c>
      <c r="B122" s="2" t="s">
        <v>5909</v>
      </c>
      <c r="C122" s="2" t="s">
        <v>5899</v>
      </c>
      <c r="D122" s="2" t="s">
        <v>5910</v>
      </c>
      <c r="E122" s="2" t="s">
        <v>5904</v>
      </c>
      <c r="F122" s="2">
        <v>271.52999999999997</v>
      </c>
      <c r="G122" s="2">
        <v>223.15</v>
      </c>
      <c r="H122" s="2" t="s">
        <v>5871</v>
      </c>
      <c r="I122" s="2" t="s">
        <v>5659</v>
      </c>
      <c r="J122" s="2" t="s">
        <v>5352</v>
      </c>
    </row>
    <row r="123" spans="1:10" x14ac:dyDescent="0.3">
      <c r="A123" s="3" t="s">
        <v>1185</v>
      </c>
      <c r="B123" s="3" t="s">
        <v>5911</v>
      </c>
      <c r="C123" s="3" t="s">
        <v>5899</v>
      </c>
      <c r="D123" s="3" t="s">
        <v>5903</v>
      </c>
      <c r="E123" s="3" t="s">
        <v>5904</v>
      </c>
      <c r="F123" s="3">
        <v>88.72</v>
      </c>
      <c r="G123" s="3">
        <v>102.51</v>
      </c>
      <c r="H123" s="3" t="s">
        <v>5871</v>
      </c>
      <c r="I123" s="3" t="s">
        <v>5659</v>
      </c>
      <c r="J123" s="3" t="s">
        <v>5352</v>
      </c>
    </row>
    <row r="124" spans="1:10" x14ac:dyDescent="0.3">
      <c r="A124" s="2" t="s">
        <v>1173</v>
      </c>
      <c r="B124" s="2" t="s">
        <v>5912</v>
      </c>
      <c r="C124" s="2" t="s">
        <v>5899</v>
      </c>
      <c r="D124" s="2" t="s">
        <v>5903</v>
      </c>
      <c r="E124" s="2" t="s">
        <v>5904</v>
      </c>
      <c r="F124" s="2">
        <v>158.43</v>
      </c>
      <c r="G124" s="2">
        <v>183.39</v>
      </c>
      <c r="H124" s="2" t="s">
        <v>5913</v>
      </c>
      <c r="I124" s="2" t="s">
        <v>6496</v>
      </c>
      <c r="J124" s="2" t="s">
        <v>5352</v>
      </c>
    </row>
    <row r="125" spans="1:10" x14ac:dyDescent="0.3">
      <c r="A125" s="3" t="s">
        <v>168</v>
      </c>
      <c r="B125" s="3" t="s">
        <v>5914</v>
      </c>
      <c r="C125" s="3" t="s">
        <v>5899</v>
      </c>
      <c r="D125" s="3" t="s">
        <v>5910</v>
      </c>
      <c r="E125" s="3" t="s">
        <v>5907</v>
      </c>
      <c r="F125" s="3">
        <v>108.92</v>
      </c>
      <c r="G125" s="3">
        <v>121.9</v>
      </c>
      <c r="H125" s="3" t="s">
        <v>5697</v>
      </c>
      <c r="I125" s="3" t="s">
        <v>5659</v>
      </c>
      <c r="J125" s="3" t="s">
        <v>5352</v>
      </c>
    </row>
    <row r="126" spans="1:10" x14ac:dyDescent="0.3">
      <c r="A126" s="2" t="s">
        <v>214</v>
      </c>
      <c r="B126" s="2" t="s">
        <v>5915</v>
      </c>
      <c r="C126" s="2" t="s">
        <v>5899</v>
      </c>
      <c r="D126" s="2" t="s">
        <v>5910</v>
      </c>
      <c r="E126" s="2" t="s">
        <v>5907</v>
      </c>
      <c r="F126" s="2">
        <v>195.44</v>
      </c>
      <c r="G126" s="2">
        <v>219.39</v>
      </c>
      <c r="H126" s="2" t="s">
        <v>5764</v>
      </c>
      <c r="I126" s="2" t="s">
        <v>5687</v>
      </c>
      <c r="J126" s="2" t="s">
        <v>5352</v>
      </c>
    </row>
    <row r="127" spans="1:10" x14ac:dyDescent="0.3">
      <c r="A127" s="3" t="s">
        <v>897</v>
      </c>
      <c r="B127" s="3" t="s">
        <v>6502</v>
      </c>
      <c r="C127" s="3" t="s">
        <v>5899</v>
      </c>
      <c r="D127" s="3" t="s">
        <v>5903</v>
      </c>
      <c r="E127" s="3" t="s">
        <v>5904</v>
      </c>
      <c r="F127" s="3">
        <v>324.48</v>
      </c>
      <c r="G127" s="3">
        <v>360.52</v>
      </c>
      <c r="H127" s="3" t="s">
        <v>5916</v>
      </c>
      <c r="I127" s="3" t="s">
        <v>5670</v>
      </c>
      <c r="J127" s="3" t="s">
        <v>5352</v>
      </c>
    </row>
    <row r="128" spans="1:10" x14ac:dyDescent="0.3">
      <c r="A128" s="2" t="s">
        <v>536</v>
      </c>
      <c r="B128" s="2" t="s">
        <v>5917</v>
      </c>
      <c r="C128" s="2" t="s">
        <v>5899</v>
      </c>
      <c r="D128" s="2" t="s">
        <v>5903</v>
      </c>
      <c r="E128" s="2" t="s">
        <v>5901</v>
      </c>
      <c r="F128" s="2">
        <v>290.33</v>
      </c>
      <c r="G128" s="2">
        <v>331.35</v>
      </c>
      <c r="H128" s="2" t="s">
        <v>5827</v>
      </c>
      <c r="I128" s="2" t="s">
        <v>5667</v>
      </c>
      <c r="J128" s="2" t="s">
        <v>5352</v>
      </c>
    </row>
    <row r="129" spans="1:10" x14ac:dyDescent="0.3">
      <c r="A129" s="3" t="s">
        <v>99</v>
      </c>
      <c r="B129" s="3" t="s">
        <v>5918</v>
      </c>
      <c r="C129" s="3" t="s">
        <v>5919</v>
      </c>
      <c r="D129" s="3" t="s">
        <v>5920</v>
      </c>
      <c r="E129" s="3" t="s">
        <v>5880</v>
      </c>
      <c r="F129" s="3">
        <v>190.74</v>
      </c>
      <c r="G129" s="3">
        <v>253.11</v>
      </c>
      <c r="H129" s="3" t="s">
        <v>5921</v>
      </c>
      <c r="I129" s="3" t="s">
        <v>5670</v>
      </c>
      <c r="J129" s="3" t="s">
        <v>5352</v>
      </c>
    </row>
    <row r="130" spans="1:10" x14ac:dyDescent="0.3">
      <c r="A130" s="2" t="s">
        <v>1041</v>
      </c>
      <c r="B130" s="2" t="s">
        <v>5922</v>
      </c>
      <c r="C130" s="2" t="s">
        <v>5919</v>
      </c>
      <c r="D130" s="2" t="s">
        <v>5920</v>
      </c>
      <c r="E130" s="2" t="s">
        <v>5923</v>
      </c>
      <c r="F130" s="2">
        <v>373.58</v>
      </c>
      <c r="G130" s="2">
        <v>490.22</v>
      </c>
      <c r="H130" s="2" t="s">
        <v>5924</v>
      </c>
      <c r="I130" s="2" t="s">
        <v>5687</v>
      </c>
      <c r="J130" s="2" t="s">
        <v>5352</v>
      </c>
    </row>
    <row r="131" spans="1:10" x14ac:dyDescent="0.3">
      <c r="A131" s="3" t="s">
        <v>2093</v>
      </c>
      <c r="B131" s="3" t="s">
        <v>5925</v>
      </c>
      <c r="C131" s="3" t="s">
        <v>5919</v>
      </c>
      <c r="D131" s="3" t="s">
        <v>5926</v>
      </c>
      <c r="E131" s="3" t="s">
        <v>5880</v>
      </c>
      <c r="F131" s="3">
        <v>397.92</v>
      </c>
      <c r="G131" s="3">
        <v>519.78</v>
      </c>
      <c r="H131" s="3" t="s">
        <v>5927</v>
      </c>
      <c r="I131" s="3" t="s">
        <v>5667</v>
      </c>
      <c r="J131" s="3" t="s">
        <v>5352</v>
      </c>
    </row>
    <row r="132" spans="1:10" x14ac:dyDescent="0.3">
      <c r="A132" s="2" t="s">
        <v>119</v>
      </c>
      <c r="B132" s="2" t="s">
        <v>5928</v>
      </c>
      <c r="C132" s="2" t="s">
        <v>5919</v>
      </c>
      <c r="D132" s="2" t="s">
        <v>5920</v>
      </c>
      <c r="E132" s="2" t="s">
        <v>5929</v>
      </c>
      <c r="F132" s="2">
        <v>72.290000000000006</v>
      </c>
      <c r="G132" s="2">
        <v>93.47</v>
      </c>
      <c r="H132" s="2" t="s">
        <v>5697</v>
      </c>
      <c r="I132" s="2" t="s">
        <v>5659</v>
      </c>
      <c r="J132" s="2" t="s">
        <v>5352</v>
      </c>
    </row>
    <row r="133" spans="1:10" x14ac:dyDescent="0.3">
      <c r="A133" s="3" t="s">
        <v>753</v>
      </c>
      <c r="B133" s="3" t="s">
        <v>5930</v>
      </c>
      <c r="C133" s="3" t="s">
        <v>5919</v>
      </c>
      <c r="D133" s="3" t="s">
        <v>5931</v>
      </c>
      <c r="E133" s="3" t="s">
        <v>5923</v>
      </c>
      <c r="F133" s="3">
        <v>253.83</v>
      </c>
      <c r="G133" s="3">
        <v>351.78</v>
      </c>
      <c r="H133" s="3" t="s">
        <v>5677</v>
      </c>
      <c r="I133" s="3" t="s">
        <v>5667</v>
      </c>
      <c r="J133" s="3" t="s">
        <v>5352</v>
      </c>
    </row>
    <row r="134" spans="1:10" x14ac:dyDescent="0.3">
      <c r="A134" s="2" t="s">
        <v>205</v>
      </c>
      <c r="B134" s="2" t="s">
        <v>5932</v>
      </c>
      <c r="C134" s="2" t="s">
        <v>5919</v>
      </c>
      <c r="D134" s="2" t="s">
        <v>5920</v>
      </c>
      <c r="E134" s="2" t="s">
        <v>5880</v>
      </c>
      <c r="F134" s="2">
        <v>62.25</v>
      </c>
      <c r="G134" s="2">
        <v>80.5</v>
      </c>
      <c r="H134" s="2" t="s">
        <v>5789</v>
      </c>
      <c r="I134" s="2" t="s">
        <v>5670</v>
      </c>
      <c r="J134" s="2" t="s">
        <v>5352</v>
      </c>
    </row>
    <row r="135" spans="1:10" x14ac:dyDescent="0.3">
      <c r="A135" s="3" t="s">
        <v>302</v>
      </c>
      <c r="B135" s="3" t="s">
        <v>5933</v>
      </c>
      <c r="C135" s="3" t="s">
        <v>5919</v>
      </c>
      <c r="D135" s="3" t="s">
        <v>5920</v>
      </c>
      <c r="E135" s="3" t="s">
        <v>5880</v>
      </c>
      <c r="F135" s="3">
        <v>262.8</v>
      </c>
      <c r="G135" s="3">
        <v>353.05</v>
      </c>
      <c r="H135" s="3" t="s">
        <v>5896</v>
      </c>
      <c r="I135" s="3" t="s">
        <v>5670</v>
      </c>
      <c r="J135" s="3" t="s">
        <v>5352</v>
      </c>
    </row>
    <row r="136" spans="1:10" x14ac:dyDescent="0.3">
      <c r="A136" s="2" t="s">
        <v>113</v>
      </c>
      <c r="B136" s="2" t="s">
        <v>5934</v>
      </c>
      <c r="C136" s="2" t="s">
        <v>5919</v>
      </c>
      <c r="D136" s="2" t="s">
        <v>5926</v>
      </c>
      <c r="E136" s="2" t="s">
        <v>5935</v>
      </c>
      <c r="F136" s="2">
        <v>293.05</v>
      </c>
      <c r="G136" s="2">
        <v>379.12</v>
      </c>
      <c r="H136" s="2" t="s">
        <v>5712</v>
      </c>
      <c r="I136" s="2" t="s">
        <v>5687</v>
      </c>
      <c r="J136" s="2" t="s">
        <v>5352</v>
      </c>
    </row>
    <row r="137" spans="1:10" x14ac:dyDescent="0.3">
      <c r="A137" s="3" t="s">
        <v>532</v>
      </c>
      <c r="B137" s="3" t="s">
        <v>5936</v>
      </c>
      <c r="C137" s="3" t="s">
        <v>5919</v>
      </c>
      <c r="D137" s="3" t="s">
        <v>5926</v>
      </c>
      <c r="E137" s="3" t="s">
        <v>5880</v>
      </c>
      <c r="F137" s="3">
        <v>91.18</v>
      </c>
      <c r="G137" s="3">
        <v>123.11</v>
      </c>
      <c r="H137" s="3" t="s">
        <v>5937</v>
      </c>
      <c r="I137" s="3" t="s">
        <v>5667</v>
      </c>
      <c r="J137" s="3" t="s">
        <v>5352</v>
      </c>
    </row>
    <row r="138" spans="1:10" x14ac:dyDescent="0.3">
      <c r="A138" s="2" t="s">
        <v>619</v>
      </c>
      <c r="B138" s="2" t="s">
        <v>5938</v>
      </c>
      <c r="C138" s="2" t="s">
        <v>5919</v>
      </c>
      <c r="D138" s="2" t="s">
        <v>5920</v>
      </c>
      <c r="E138" s="2" t="s">
        <v>5935</v>
      </c>
      <c r="F138" s="2">
        <v>351.87</v>
      </c>
      <c r="G138" s="2">
        <v>442.14</v>
      </c>
      <c r="H138" s="2" t="s">
        <v>5755</v>
      </c>
      <c r="I138" s="2" t="s">
        <v>5667</v>
      </c>
      <c r="J138" s="2" t="s">
        <v>5352</v>
      </c>
    </row>
    <row r="139" spans="1:10" x14ac:dyDescent="0.3">
      <c r="A139" s="3" t="s">
        <v>20</v>
      </c>
      <c r="B139" s="3" t="s">
        <v>5939</v>
      </c>
      <c r="C139" s="3" t="s">
        <v>5919</v>
      </c>
      <c r="D139" s="3" t="s">
        <v>5926</v>
      </c>
      <c r="E139" s="3" t="s">
        <v>5935</v>
      </c>
      <c r="F139" s="3">
        <v>319.64</v>
      </c>
      <c r="G139" s="3">
        <v>416.08</v>
      </c>
      <c r="H139" s="3" t="s">
        <v>5716</v>
      </c>
      <c r="I139" s="3" t="s">
        <v>5670</v>
      </c>
      <c r="J139" s="3" t="s">
        <v>5352</v>
      </c>
    </row>
    <row r="140" spans="1:10" x14ac:dyDescent="0.3">
      <c r="A140" s="2" t="s">
        <v>1687</v>
      </c>
      <c r="B140" s="2" t="s">
        <v>5940</v>
      </c>
      <c r="C140" s="2" t="s">
        <v>5941</v>
      </c>
      <c r="D140" s="2" t="s">
        <v>5942</v>
      </c>
      <c r="E140" s="2" t="s">
        <v>5943</v>
      </c>
      <c r="F140" s="2">
        <v>70.7</v>
      </c>
      <c r="G140" s="2">
        <v>91.61</v>
      </c>
      <c r="H140" s="2" t="s">
        <v>5669</v>
      </c>
      <c r="I140" s="2" t="s">
        <v>5659</v>
      </c>
      <c r="J140" s="2" t="s">
        <v>5352</v>
      </c>
    </row>
    <row r="141" spans="1:10" x14ac:dyDescent="0.3">
      <c r="A141" s="3" t="s">
        <v>1563</v>
      </c>
      <c r="B141" s="3" t="s">
        <v>5944</v>
      </c>
      <c r="C141" s="3" t="s">
        <v>5941</v>
      </c>
      <c r="D141" s="3" t="s">
        <v>5942</v>
      </c>
      <c r="E141" s="3" t="s">
        <v>5836</v>
      </c>
      <c r="F141" s="3">
        <v>260.06</v>
      </c>
      <c r="G141" s="3">
        <v>352.51</v>
      </c>
      <c r="H141" s="3" t="s">
        <v>5896</v>
      </c>
      <c r="I141" s="3" t="s">
        <v>5663</v>
      </c>
      <c r="J141" s="3" t="s">
        <v>5352</v>
      </c>
    </row>
    <row r="142" spans="1:10" x14ac:dyDescent="0.3">
      <c r="A142" s="2" t="s">
        <v>473</v>
      </c>
      <c r="B142" s="2" t="s">
        <v>5945</v>
      </c>
      <c r="C142" s="2" t="s">
        <v>5941</v>
      </c>
      <c r="D142" s="2" t="s">
        <v>5946</v>
      </c>
      <c r="E142" s="2" t="s">
        <v>5836</v>
      </c>
      <c r="F142" s="2">
        <v>36.65</v>
      </c>
      <c r="G142" s="2">
        <v>46.76</v>
      </c>
      <c r="H142" s="2" t="s">
        <v>5947</v>
      </c>
      <c r="I142" s="2" t="s">
        <v>5667</v>
      </c>
      <c r="J142" s="2" t="s">
        <v>5352</v>
      </c>
    </row>
    <row r="143" spans="1:10" x14ac:dyDescent="0.3">
      <c r="A143" s="3" t="s">
        <v>84</v>
      </c>
      <c r="B143" s="3" t="s">
        <v>5948</v>
      </c>
      <c r="C143" s="3" t="s">
        <v>5941</v>
      </c>
      <c r="D143" s="3" t="s">
        <v>5949</v>
      </c>
      <c r="E143" s="3" t="s">
        <v>5943</v>
      </c>
      <c r="F143" s="3">
        <v>395.87</v>
      </c>
      <c r="G143" s="3">
        <v>522.78</v>
      </c>
      <c r="H143" s="3" t="s">
        <v>5916</v>
      </c>
      <c r="I143" s="3" t="s">
        <v>5670</v>
      </c>
      <c r="J143" s="3" t="s">
        <v>5352</v>
      </c>
    </row>
    <row r="144" spans="1:10" x14ac:dyDescent="0.3">
      <c r="A144" s="2" t="s">
        <v>244</v>
      </c>
      <c r="B144" s="2" t="s">
        <v>5950</v>
      </c>
      <c r="C144" s="2" t="s">
        <v>5941</v>
      </c>
      <c r="D144" s="2" t="s">
        <v>5942</v>
      </c>
      <c r="E144" s="2" t="s">
        <v>5951</v>
      </c>
      <c r="F144" s="2">
        <v>155.65</v>
      </c>
      <c r="G144" s="2">
        <v>210.36</v>
      </c>
      <c r="H144" s="2" t="s">
        <v>5889</v>
      </c>
      <c r="I144" s="2" t="s">
        <v>6496</v>
      </c>
      <c r="J144" s="2" t="s">
        <v>5352</v>
      </c>
    </row>
    <row r="145" spans="1:10" x14ac:dyDescent="0.3">
      <c r="A145" s="3" t="s">
        <v>1318</v>
      </c>
      <c r="B145" s="3" t="s">
        <v>6503</v>
      </c>
      <c r="C145" s="3" t="s">
        <v>5941</v>
      </c>
      <c r="D145" s="3" t="s">
        <v>5949</v>
      </c>
      <c r="E145" s="3" t="s">
        <v>5951</v>
      </c>
      <c r="F145" s="3">
        <v>186.04</v>
      </c>
      <c r="G145" s="3">
        <v>242.22</v>
      </c>
      <c r="H145" s="3" t="s">
        <v>5913</v>
      </c>
      <c r="I145" s="3" t="s">
        <v>5663</v>
      </c>
      <c r="J145" s="3" t="s">
        <v>5352</v>
      </c>
    </row>
    <row r="146" spans="1:10" x14ac:dyDescent="0.3">
      <c r="A146" s="2" t="s">
        <v>2175</v>
      </c>
      <c r="B146" s="2" t="s">
        <v>5952</v>
      </c>
      <c r="C146" s="2" t="s">
        <v>5941</v>
      </c>
      <c r="D146" s="2" t="s">
        <v>5949</v>
      </c>
      <c r="E146" s="2" t="s">
        <v>5951</v>
      </c>
      <c r="F146" s="2">
        <v>282.99</v>
      </c>
      <c r="G146" s="2">
        <v>367.25</v>
      </c>
      <c r="H146" s="2" t="s">
        <v>5734</v>
      </c>
      <c r="I146" s="2" t="s">
        <v>5667</v>
      </c>
      <c r="J146" s="2" t="s">
        <v>5352</v>
      </c>
    </row>
    <row r="147" spans="1:10" x14ac:dyDescent="0.3">
      <c r="A147" s="3" t="s">
        <v>1222</v>
      </c>
      <c r="B147" s="3" t="s">
        <v>5953</v>
      </c>
      <c r="C147" s="3" t="s">
        <v>5941</v>
      </c>
      <c r="D147" s="3" t="s">
        <v>5946</v>
      </c>
      <c r="E147" s="3" t="s">
        <v>5943</v>
      </c>
      <c r="F147" s="3">
        <v>49.99</v>
      </c>
      <c r="G147" s="3">
        <v>66.400000000000006</v>
      </c>
      <c r="H147" s="3" t="s">
        <v>5784</v>
      </c>
      <c r="I147" s="3" t="s">
        <v>5687</v>
      </c>
      <c r="J147" s="3" t="s">
        <v>5352</v>
      </c>
    </row>
    <row r="148" spans="1:10" x14ac:dyDescent="0.3">
      <c r="A148" s="2" t="s">
        <v>269</v>
      </c>
      <c r="B148" s="2" t="s">
        <v>5954</v>
      </c>
      <c r="C148" s="2" t="s">
        <v>5941</v>
      </c>
      <c r="D148" s="2" t="s">
        <v>5949</v>
      </c>
      <c r="E148" s="2" t="s">
        <v>5836</v>
      </c>
      <c r="F148" s="2">
        <v>50.43</v>
      </c>
      <c r="G148" s="2">
        <v>67.37</v>
      </c>
      <c r="H148" s="2" t="s">
        <v>5801</v>
      </c>
      <c r="I148" s="2" t="s">
        <v>5663</v>
      </c>
      <c r="J148" s="2" t="s">
        <v>5352</v>
      </c>
    </row>
    <row r="149" spans="1:10" x14ac:dyDescent="0.3">
      <c r="A149" s="3" t="s">
        <v>1468</v>
      </c>
      <c r="B149" s="3" t="s">
        <v>5955</v>
      </c>
      <c r="C149" s="3" t="s">
        <v>5941</v>
      </c>
      <c r="D149" s="3" t="s">
        <v>5942</v>
      </c>
      <c r="E149" s="3" t="s">
        <v>5943</v>
      </c>
      <c r="F149" s="3">
        <v>83.33</v>
      </c>
      <c r="G149" s="3">
        <v>108.97</v>
      </c>
      <c r="H149" s="3" t="s">
        <v>5891</v>
      </c>
      <c r="I149" s="3" t="s">
        <v>5670</v>
      </c>
      <c r="J149" s="3" t="s">
        <v>5352</v>
      </c>
    </row>
    <row r="150" spans="1:10" x14ac:dyDescent="0.3">
      <c r="A150" s="2" t="s">
        <v>649</v>
      </c>
      <c r="B150" s="2" t="s">
        <v>5956</v>
      </c>
      <c r="C150" s="2" t="s">
        <v>5941</v>
      </c>
      <c r="D150" s="2" t="s">
        <v>5942</v>
      </c>
      <c r="E150" s="2" t="s">
        <v>5836</v>
      </c>
      <c r="F150" s="2">
        <v>124.33</v>
      </c>
      <c r="G150" s="2">
        <v>171.25</v>
      </c>
      <c r="H150" s="2" t="s">
        <v>5840</v>
      </c>
      <c r="I150" s="2" t="s">
        <v>5670</v>
      </c>
      <c r="J150" s="2" t="s">
        <v>5352</v>
      </c>
    </row>
    <row r="151" spans="1:10" x14ac:dyDescent="0.3">
      <c r="A151" s="3" t="s">
        <v>711</v>
      </c>
      <c r="B151" s="3" t="s">
        <v>5957</v>
      </c>
      <c r="C151" s="3" t="s">
        <v>5941</v>
      </c>
      <c r="D151" s="3" t="s">
        <v>5942</v>
      </c>
      <c r="E151" s="3" t="s">
        <v>5943</v>
      </c>
      <c r="F151" s="3">
        <v>158.06</v>
      </c>
      <c r="G151" s="3">
        <v>214.04</v>
      </c>
      <c r="H151" s="3" t="s">
        <v>5738</v>
      </c>
      <c r="I151" s="3" t="s">
        <v>5670</v>
      </c>
      <c r="J151" s="3" t="s">
        <v>5352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4" t="s">
        <v>5</v>
      </c>
      <c r="B1" s="4" t="s">
        <v>5345</v>
      </c>
      <c r="C1" s="4" t="s">
        <v>3849</v>
      </c>
      <c r="D1" s="4" t="s">
        <v>5346</v>
      </c>
      <c r="E1" s="4" t="s">
        <v>5347</v>
      </c>
      <c r="F1" s="9" t="s">
        <v>5348</v>
      </c>
      <c r="G1" s="4" t="s">
        <v>4</v>
      </c>
      <c r="H1" s="4" t="s">
        <v>5349</v>
      </c>
    </row>
    <row r="2" spans="1:8" x14ac:dyDescent="0.3">
      <c r="A2" s="3" t="s">
        <v>2737</v>
      </c>
      <c r="B2" s="3" t="s">
        <v>5632</v>
      </c>
      <c r="C2" s="2" t="s">
        <v>3874</v>
      </c>
      <c r="D2" s="3" t="s">
        <v>5360</v>
      </c>
      <c r="E2" s="3">
        <v>14073</v>
      </c>
      <c r="F2" s="6">
        <v>42542</v>
      </c>
      <c r="G2" s="3" t="s">
        <v>1521</v>
      </c>
      <c r="H2" s="3" t="s">
        <v>5352</v>
      </c>
    </row>
    <row r="3" spans="1:8" x14ac:dyDescent="0.3">
      <c r="A3" s="3" t="s">
        <v>925</v>
      </c>
      <c r="B3" s="3" t="s">
        <v>5637</v>
      </c>
      <c r="C3" s="3" t="s">
        <v>3859</v>
      </c>
      <c r="D3" s="3" t="s">
        <v>5360</v>
      </c>
      <c r="E3" s="3">
        <v>14174</v>
      </c>
      <c r="F3" s="6">
        <v>45193</v>
      </c>
      <c r="G3" s="3" t="s">
        <v>476</v>
      </c>
      <c r="H3" s="3" t="s">
        <v>5352</v>
      </c>
    </row>
    <row r="4" spans="1:8" x14ac:dyDescent="0.3">
      <c r="A4" s="2" t="s">
        <v>980</v>
      </c>
      <c r="B4" s="2" t="s">
        <v>5484</v>
      </c>
      <c r="C4" s="2" t="s">
        <v>3874</v>
      </c>
      <c r="D4" s="2" t="s">
        <v>5360</v>
      </c>
      <c r="E4" s="2">
        <v>14183</v>
      </c>
      <c r="F4" s="5">
        <v>43368</v>
      </c>
      <c r="G4" s="2" t="s">
        <v>337</v>
      </c>
      <c r="H4" s="3" t="s">
        <v>5352</v>
      </c>
    </row>
    <row r="5" spans="1:8" x14ac:dyDescent="0.3">
      <c r="A5" s="2" t="s">
        <v>325</v>
      </c>
      <c r="B5" s="2" t="s">
        <v>5524</v>
      </c>
      <c r="C5" s="2" t="s">
        <v>3874</v>
      </c>
      <c r="D5" s="2" t="s">
        <v>5360</v>
      </c>
      <c r="E5" s="2">
        <v>14562</v>
      </c>
      <c r="F5" s="5">
        <v>42739</v>
      </c>
      <c r="G5" s="2" t="s">
        <v>324</v>
      </c>
      <c r="H5" s="3" t="s">
        <v>5352</v>
      </c>
    </row>
    <row r="6" spans="1:8" x14ac:dyDescent="0.3">
      <c r="A6" s="2" t="s">
        <v>790</v>
      </c>
      <c r="B6" s="2" t="s">
        <v>5621</v>
      </c>
      <c r="C6" s="3" t="s">
        <v>3859</v>
      </c>
      <c r="D6" s="2" t="s">
        <v>5360</v>
      </c>
      <c r="E6" s="2">
        <v>14584</v>
      </c>
      <c r="F6" s="5">
        <v>44594</v>
      </c>
      <c r="G6" s="2" t="s">
        <v>789</v>
      </c>
      <c r="H6" s="3" t="s">
        <v>5352</v>
      </c>
    </row>
    <row r="7" spans="1:8" x14ac:dyDescent="0.3">
      <c r="A7" s="2" t="s">
        <v>161</v>
      </c>
      <c r="B7" s="2" t="s">
        <v>5569</v>
      </c>
      <c r="C7" s="3" t="s">
        <v>3859</v>
      </c>
      <c r="D7" s="2" t="s">
        <v>5360</v>
      </c>
      <c r="E7" s="2">
        <v>14788</v>
      </c>
      <c r="F7" s="5">
        <v>44212</v>
      </c>
      <c r="G7" s="2" t="s">
        <v>160</v>
      </c>
      <c r="H7" s="3" t="s">
        <v>5352</v>
      </c>
    </row>
    <row r="8" spans="1:8" x14ac:dyDescent="0.3">
      <c r="A8" s="3" t="s">
        <v>1331</v>
      </c>
      <c r="B8" s="3" t="s">
        <v>5371</v>
      </c>
      <c r="C8" s="2" t="s">
        <v>3874</v>
      </c>
      <c r="D8" s="3" t="s">
        <v>5360</v>
      </c>
      <c r="E8" s="3">
        <v>14882</v>
      </c>
      <c r="F8" s="6">
        <v>45471</v>
      </c>
      <c r="G8" s="3" t="s">
        <v>882</v>
      </c>
      <c r="H8" s="3" t="s">
        <v>5352</v>
      </c>
    </row>
    <row r="9" spans="1:8" x14ac:dyDescent="0.3">
      <c r="A9" s="3" t="s">
        <v>1411</v>
      </c>
      <c r="B9" s="3" t="s">
        <v>4931</v>
      </c>
      <c r="C9" s="2" t="s">
        <v>3874</v>
      </c>
      <c r="D9" s="3" t="s">
        <v>5360</v>
      </c>
      <c r="E9" s="3">
        <v>14977</v>
      </c>
      <c r="F9" s="6">
        <v>43915</v>
      </c>
      <c r="G9" s="3" t="s">
        <v>834</v>
      </c>
      <c r="H9" s="3" t="s">
        <v>5352</v>
      </c>
    </row>
    <row r="10" spans="1:8" x14ac:dyDescent="0.3">
      <c r="A10" s="2" t="s">
        <v>1484</v>
      </c>
      <c r="B10" s="2" t="s">
        <v>5623</v>
      </c>
      <c r="C10" s="2" t="s">
        <v>3874</v>
      </c>
      <c r="D10" s="2" t="s">
        <v>5360</v>
      </c>
      <c r="E10" s="2">
        <v>14999</v>
      </c>
      <c r="F10" s="5">
        <v>45516</v>
      </c>
      <c r="G10" s="2" t="s">
        <v>705</v>
      </c>
      <c r="H10" s="3" t="s">
        <v>5352</v>
      </c>
    </row>
    <row r="11" spans="1:8" x14ac:dyDescent="0.3">
      <c r="A11" s="2" t="s">
        <v>610</v>
      </c>
      <c r="B11" s="2" t="s">
        <v>4694</v>
      </c>
      <c r="C11" s="3" t="s">
        <v>3859</v>
      </c>
      <c r="D11" s="2" t="s">
        <v>5360</v>
      </c>
      <c r="E11" s="2">
        <v>15100</v>
      </c>
      <c r="F11" s="5">
        <v>45153</v>
      </c>
      <c r="G11" s="2" t="s">
        <v>513</v>
      </c>
      <c r="H11" s="3" t="s">
        <v>5352</v>
      </c>
    </row>
    <row r="12" spans="1:8" x14ac:dyDescent="0.3">
      <c r="A12" s="2" t="s">
        <v>138</v>
      </c>
      <c r="B12" s="2" t="s">
        <v>5379</v>
      </c>
      <c r="C12" s="3" t="s">
        <v>3859</v>
      </c>
      <c r="D12" s="2" t="s">
        <v>5360</v>
      </c>
      <c r="E12" s="2">
        <v>15131</v>
      </c>
      <c r="F12" s="5">
        <v>44060</v>
      </c>
      <c r="G12" s="2" t="s">
        <v>388</v>
      </c>
      <c r="H12" s="3" t="s">
        <v>5352</v>
      </c>
    </row>
    <row r="13" spans="1:8" x14ac:dyDescent="0.3">
      <c r="A13" s="2" t="s">
        <v>333</v>
      </c>
      <c r="B13" s="2" t="s">
        <v>5459</v>
      </c>
      <c r="C13" s="3" t="s">
        <v>3859</v>
      </c>
      <c r="D13" s="2" t="s">
        <v>5360</v>
      </c>
      <c r="E13" s="2">
        <v>15146</v>
      </c>
      <c r="F13" s="5">
        <v>46020</v>
      </c>
      <c r="G13" s="2" t="s">
        <v>332</v>
      </c>
      <c r="H13" s="3" t="s">
        <v>5352</v>
      </c>
    </row>
    <row r="14" spans="1:8" x14ac:dyDescent="0.3">
      <c r="A14" s="3" t="s">
        <v>1808</v>
      </c>
      <c r="B14" s="3" t="s">
        <v>5439</v>
      </c>
      <c r="C14" s="2" t="s">
        <v>3874</v>
      </c>
      <c r="D14" s="3" t="s">
        <v>5360</v>
      </c>
      <c r="E14" s="3">
        <v>15158</v>
      </c>
      <c r="F14" s="6">
        <v>42874</v>
      </c>
      <c r="G14" s="3" t="s">
        <v>834</v>
      </c>
      <c r="H14" s="3" t="s">
        <v>5352</v>
      </c>
    </row>
    <row r="15" spans="1:8" x14ac:dyDescent="0.3">
      <c r="A15" s="3" t="s">
        <v>2469</v>
      </c>
      <c r="B15" s="3" t="s">
        <v>5471</v>
      </c>
      <c r="C15" s="2" t="s">
        <v>3874</v>
      </c>
      <c r="D15" s="3" t="s">
        <v>5360</v>
      </c>
      <c r="E15" s="3">
        <v>15197</v>
      </c>
      <c r="F15" s="6">
        <v>45384</v>
      </c>
      <c r="G15" s="3" t="s">
        <v>228</v>
      </c>
      <c r="H15" s="3" t="s">
        <v>5352</v>
      </c>
    </row>
    <row r="16" spans="1:8" x14ac:dyDescent="0.3">
      <c r="A16" s="2" t="s">
        <v>412</v>
      </c>
      <c r="B16" s="2" t="s">
        <v>5392</v>
      </c>
      <c r="C16" s="2" t="s">
        <v>3874</v>
      </c>
      <c r="D16" s="2" t="s">
        <v>5360</v>
      </c>
      <c r="E16" s="2">
        <v>15318</v>
      </c>
      <c r="F16" s="5">
        <v>43543</v>
      </c>
      <c r="G16" s="2" t="s">
        <v>411</v>
      </c>
      <c r="H16" s="3" t="s">
        <v>5352</v>
      </c>
    </row>
    <row r="17" spans="1:8" x14ac:dyDescent="0.3">
      <c r="A17" s="3" t="s">
        <v>320</v>
      </c>
      <c r="B17" s="3" t="s">
        <v>5375</v>
      </c>
      <c r="C17" s="3" t="s">
        <v>3859</v>
      </c>
      <c r="D17" s="3" t="s">
        <v>5360</v>
      </c>
      <c r="E17" s="3">
        <v>15422</v>
      </c>
      <c r="F17" s="6">
        <v>45362</v>
      </c>
      <c r="G17" s="3" t="s">
        <v>319</v>
      </c>
      <c r="H17" s="3" t="s">
        <v>5352</v>
      </c>
    </row>
    <row r="18" spans="1:8" x14ac:dyDescent="0.3">
      <c r="A18" s="2" t="s">
        <v>1670</v>
      </c>
      <c r="B18" s="2" t="s">
        <v>5563</v>
      </c>
      <c r="C18" s="3" t="s">
        <v>3859</v>
      </c>
      <c r="D18" s="2" t="s">
        <v>5360</v>
      </c>
      <c r="E18" s="2">
        <v>15446</v>
      </c>
      <c r="F18" s="5">
        <v>44096</v>
      </c>
      <c r="G18" s="2" t="s">
        <v>1576</v>
      </c>
      <c r="H18" s="3" t="s">
        <v>5352</v>
      </c>
    </row>
    <row r="19" spans="1:8" x14ac:dyDescent="0.3">
      <c r="A19" s="3" t="s">
        <v>308</v>
      </c>
      <c r="B19" s="3" t="s">
        <v>5444</v>
      </c>
      <c r="C19" s="3" t="s">
        <v>3859</v>
      </c>
      <c r="D19" s="3" t="s">
        <v>5360</v>
      </c>
      <c r="E19" s="3">
        <v>15591</v>
      </c>
      <c r="F19" s="6">
        <v>42839</v>
      </c>
      <c r="G19" s="3" t="s">
        <v>307</v>
      </c>
      <c r="H19" s="3" t="s">
        <v>5352</v>
      </c>
    </row>
    <row r="20" spans="1:8" x14ac:dyDescent="0.3">
      <c r="A20" s="2" t="s">
        <v>1821</v>
      </c>
      <c r="B20" s="2" t="s">
        <v>5394</v>
      </c>
      <c r="C20" s="2" t="s">
        <v>3874</v>
      </c>
      <c r="D20" s="2" t="s">
        <v>5360</v>
      </c>
      <c r="E20" s="2">
        <v>15671</v>
      </c>
      <c r="F20" s="5">
        <v>45456</v>
      </c>
      <c r="G20" s="2" t="s">
        <v>372</v>
      </c>
      <c r="H20" s="3" t="s">
        <v>5352</v>
      </c>
    </row>
    <row r="21" spans="1:8" x14ac:dyDescent="0.3">
      <c r="A21" s="2" t="s">
        <v>2060</v>
      </c>
      <c r="B21" s="2" t="s">
        <v>5267</v>
      </c>
      <c r="C21" s="2" t="s">
        <v>3874</v>
      </c>
      <c r="D21" s="2" t="s">
        <v>5360</v>
      </c>
      <c r="E21" s="2">
        <v>15784</v>
      </c>
      <c r="F21" s="5">
        <v>42832</v>
      </c>
      <c r="G21" s="2" t="s">
        <v>1093</v>
      </c>
      <c r="H21" s="3" t="s">
        <v>5352</v>
      </c>
    </row>
    <row r="22" spans="1:8" x14ac:dyDescent="0.3">
      <c r="A22" s="3" t="s">
        <v>569</v>
      </c>
      <c r="B22" s="3" t="s">
        <v>5365</v>
      </c>
      <c r="C22" s="2" t="s">
        <v>3874</v>
      </c>
      <c r="D22" s="3" t="s">
        <v>5360</v>
      </c>
      <c r="E22" s="3">
        <v>15816</v>
      </c>
      <c r="F22" s="6">
        <v>42378</v>
      </c>
      <c r="G22" s="3" t="s">
        <v>169</v>
      </c>
      <c r="H22" s="3" t="s">
        <v>5352</v>
      </c>
    </row>
    <row r="23" spans="1:8" x14ac:dyDescent="0.3">
      <c r="A23" s="2" t="s">
        <v>584</v>
      </c>
      <c r="B23" s="2" t="s">
        <v>5476</v>
      </c>
      <c r="C23" s="2" t="s">
        <v>3874</v>
      </c>
      <c r="D23" s="2" t="s">
        <v>5360</v>
      </c>
      <c r="E23" s="2">
        <v>16157</v>
      </c>
      <c r="F23" s="5">
        <v>44740</v>
      </c>
      <c r="G23" s="2" t="s">
        <v>583</v>
      </c>
      <c r="H23" s="3" t="s">
        <v>5352</v>
      </c>
    </row>
    <row r="24" spans="1:8" x14ac:dyDescent="0.3">
      <c r="A24" s="2" t="s">
        <v>1052</v>
      </c>
      <c r="B24" s="2" t="s">
        <v>5610</v>
      </c>
      <c r="C24" s="2" t="s">
        <v>3874</v>
      </c>
      <c r="D24" s="2" t="s">
        <v>5360</v>
      </c>
      <c r="E24" s="2">
        <v>16332</v>
      </c>
      <c r="F24" s="5">
        <v>45026</v>
      </c>
      <c r="G24" s="2" t="s">
        <v>1937</v>
      </c>
      <c r="H24" s="3" t="s">
        <v>5352</v>
      </c>
    </row>
    <row r="25" spans="1:8" x14ac:dyDescent="0.3">
      <c r="A25" s="2" t="s">
        <v>895</v>
      </c>
      <c r="B25" s="2" t="s">
        <v>5435</v>
      </c>
      <c r="C25" s="2" t="s">
        <v>3874</v>
      </c>
      <c r="D25" s="2" t="s">
        <v>5354</v>
      </c>
      <c r="E25" s="2">
        <v>16504</v>
      </c>
      <c r="F25" s="5">
        <v>44311</v>
      </c>
      <c r="G25" s="2" t="s">
        <v>894</v>
      </c>
      <c r="H25" s="3" t="s">
        <v>5352</v>
      </c>
    </row>
    <row r="26" spans="1:8" x14ac:dyDescent="0.3">
      <c r="A26" s="2" t="s">
        <v>1588</v>
      </c>
      <c r="B26" s="2" t="s">
        <v>5626</v>
      </c>
      <c r="C26" s="2" t="s">
        <v>3874</v>
      </c>
      <c r="D26" s="2" t="s">
        <v>5360</v>
      </c>
      <c r="E26" s="2">
        <v>16556</v>
      </c>
      <c r="F26" s="5">
        <v>43693</v>
      </c>
      <c r="G26" s="2" t="s">
        <v>894</v>
      </c>
      <c r="H26" s="3" t="s">
        <v>5352</v>
      </c>
    </row>
    <row r="27" spans="1:8" x14ac:dyDescent="0.3">
      <c r="A27" s="2" t="s">
        <v>2264</v>
      </c>
      <c r="B27" s="2" t="s">
        <v>5407</v>
      </c>
      <c r="C27" s="3" t="s">
        <v>3859</v>
      </c>
      <c r="D27" s="2" t="s">
        <v>5360</v>
      </c>
      <c r="E27" s="2">
        <v>16603</v>
      </c>
      <c r="F27" s="5">
        <v>44522</v>
      </c>
      <c r="G27" s="2" t="s">
        <v>1055</v>
      </c>
      <c r="H27" s="3" t="s">
        <v>5352</v>
      </c>
    </row>
    <row r="28" spans="1:8" x14ac:dyDescent="0.3">
      <c r="A28" s="3" t="s">
        <v>457</v>
      </c>
      <c r="B28" s="3" t="s">
        <v>5387</v>
      </c>
      <c r="C28" s="2" t="s">
        <v>3874</v>
      </c>
      <c r="D28" s="3" t="s">
        <v>5360</v>
      </c>
      <c r="E28" s="3">
        <v>16640</v>
      </c>
      <c r="F28" s="6">
        <v>45279</v>
      </c>
      <c r="G28" s="3" t="s">
        <v>456</v>
      </c>
      <c r="H28" s="3" t="s">
        <v>5352</v>
      </c>
    </row>
    <row r="29" spans="1:8" x14ac:dyDescent="0.3">
      <c r="A29" s="3" t="s">
        <v>674</v>
      </c>
      <c r="B29" s="3" t="s">
        <v>4621</v>
      </c>
      <c r="C29" s="3" t="s">
        <v>3859</v>
      </c>
      <c r="D29" s="3" t="s">
        <v>5354</v>
      </c>
      <c r="E29" s="3">
        <v>16718</v>
      </c>
      <c r="F29" s="6">
        <v>43584</v>
      </c>
      <c r="G29" s="3" t="s">
        <v>673</v>
      </c>
      <c r="H29" s="3" t="s">
        <v>5352</v>
      </c>
    </row>
    <row r="30" spans="1:8" x14ac:dyDescent="0.3">
      <c r="A30" s="3" t="s">
        <v>1032</v>
      </c>
      <c r="B30" s="3" t="s">
        <v>4826</v>
      </c>
      <c r="C30" s="3" t="s">
        <v>3859</v>
      </c>
      <c r="D30" s="3" t="s">
        <v>5360</v>
      </c>
      <c r="E30" s="3">
        <v>16807</v>
      </c>
      <c r="F30" s="6">
        <v>44227</v>
      </c>
      <c r="G30" s="3" t="s">
        <v>1430</v>
      </c>
      <c r="H30" s="3" t="s">
        <v>5352</v>
      </c>
    </row>
    <row r="31" spans="1:8" x14ac:dyDescent="0.3">
      <c r="A31" s="2" t="s">
        <v>1308</v>
      </c>
      <c r="B31" s="2" t="s">
        <v>5265</v>
      </c>
      <c r="C31" s="2" t="s">
        <v>3874</v>
      </c>
      <c r="D31" s="2" t="s">
        <v>5360</v>
      </c>
      <c r="E31" s="2">
        <v>16892</v>
      </c>
      <c r="F31" s="5">
        <v>45112</v>
      </c>
      <c r="G31" s="2" t="s">
        <v>1004</v>
      </c>
      <c r="H31" s="3" t="s">
        <v>5352</v>
      </c>
    </row>
    <row r="32" spans="1:8" x14ac:dyDescent="0.3">
      <c r="A32" s="2" t="s">
        <v>777</v>
      </c>
      <c r="B32" s="2" t="s">
        <v>5543</v>
      </c>
      <c r="C32" s="2" t="s">
        <v>3874</v>
      </c>
      <c r="D32" s="2" t="s">
        <v>5360</v>
      </c>
      <c r="E32" s="2">
        <v>16916</v>
      </c>
      <c r="F32" s="5">
        <v>43008</v>
      </c>
      <c r="G32" s="2" t="s">
        <v>776</v>
      </c>
      <c r="H32" s="3" t="s">
        <v>5352</v>
      </c>
    </row>
    <row r="33" spans="1:8" x14ac:dyDescent="0.3">
      <c r="A33" s="3" t="s">
        <v>1082</v>
      </c>
      <c r="B33" s="3" t="s">
        <v>5431</v>
      </c>
      <c r="C33" s="2" t="s">
        <v>3874</v>
      </c>
      <c r="D33" s="3" t="s">
        <v>5360</v>
      </c>
      <c r="E33" s="3">
        <v>16930</v>
      </c>
      <c r="F33" s="6">
        <v>44429</v>
      </c>
      <c r="G33" s="3" t="s">
        <v>776</v>
      </c>
      <c r="H33" s="3" t="s">
        <v>5352</v>
      </c>
    </row>
    <row r="34" spans="1:8" x14ac:dyDescent="0.3">
      <c r="A34" s="3" t="s">
        <v>728</v>
      </c>
      <c r="B34" s="3" t="s">
        <v>5635</v>
      </c>
      <c r="C34" s="2" t="s">
        <v>3874</v>
      </c>
      <c r="D34" s="3" t="s">
        <v>5354</v>
      </c>
      <c r="E34" s="3">
        <v>16983</v>
      </c>
      <c r="F34" s="6">
        <v>42614</v>
      </c>
      <c r="G34" s="3" t="s">
        <v>275</v>
      </c>
      <c r="H34" s="3" t="s">
        <v>5352</v>
      </c>
    </row>
    <row r="35" spans="1:8" x14ac:dyDescent="0.3">
      <c r="A35" s="2" t="s">
        <v>509</v>
      </c>
      <c r="B35" s="2" t="s">
        <v>5357</v>
      </c>
      <c r="C35" s="3" t="s">
        <v>3859</v>
      </c>
      <c r="D35" s="2" t="s">
        <v>5358</v>
      </c>
      <c r="E35" s="2">
        <v>17002</v>
      </c>
      <c r="F35" s="5">
        <v>45752</v>
      </c>
      <c r="G35" s="2" t="s">
        <v>508</v>
      </c>
      <c r="H35" s="3" t="s">
        <v>5352</v>
      </c>
    </row>
    <row r="36" spans="1:8" x14ac:dyDescent="0.3">
      <c r="A36" s="3" t="s">
        <v>3464</v>
      </c>
      <c r="B36" s="3" t="s">
        <v>5496</v>
      </c>
      <c r="C36" s="3" t="s">
        <v>3859</v>
      </c>
      <c r="D36" s="3" t="s">
        <v>5358</v>
      </c>
      <c r="E36" s="3">
        <v>17019</v>
      </c>
      <c r="F36" s="6">
        <v>46043</v>
      </c>
      <c r="G36" s="3" t="s">
        <v>1104</v>
      </c>
      <c r="H36" s="3" t="s">
        <v>5352</v>
      </c>
    </row>
    <row r="37" spans="1:8" x14ac:dyDescent="0.3">
      <c r="A37" s="2" t="s">
        <v>921</v>
      </c>
      <c r="B37" s="2" t="s">
        <v>5557</v>
      </c>
      <c r="C37" s="3" t="s">
        <v>3859</v>
      </c>
      <c r="D37" s="2" t="s">
        <v>5360</v>
      </c>
      <c r="E37" s="2">
        <v>17049</v>
      </c>
      <c r="F37" s="5">
        <v>43865</v>
      </c>
      <c r="G37" s="2" t="s">
        <v>920</v>
      </c>
      <c r="H37" s="3" t="s">
        <v>5352</v>
      </c>
    </row>
    <row r="38" spans="1:8" x14ac:dyDescent="0.3">
      <c r="A38" s="2" t="s">
        <v>399</v>
      </c>
      <c r="B38" s="2" t="s">
        <v>5419</v>
      </c>
      <c r="C38" s="2" t="s">
        <v>3874</v>
      </c>
      <c r="D38" s="2" t="s">
        <v>5360</v>
      </c>
      <c r="E38" s="2">
        <v>17071</v>
      </c>
      <c r="F38" s="5">
        <v>44476</v>
      </c>
      <c r="G38" s="2" t="s">
        <v>398</v>
      </c>
      <c r="H38" s="3" t="s">
        <v>5352</v>
      </c>
    </row>
    <row r="39" spans="1:8" x14ac:dyDescent="0.3">
      <c r="A39" s="2" t="s">
        <v>2258</v>
      </c>
      <c r="B39" s="2" t="s">
        <v>4701</v>
      </c>
      <c r="C39" s="2" t="s">
        <v>3874</v>
      </c>
      <c r="D39" s="2" t="s">
        <v>5358</v>
      </c>
      <c r="E39" s="2">
        <v>17108</v>
      </c>
      <c r="F39" s="5">
        <v>45500</v>
      </c>
      <c r="G39" s="2" t="s">
        <v>372</v>
      </c>
      <c r="H39" s="3" t="s">
        <v>5352</v>
      </c>
    </row>
    <row r="40" spans="1:8" x14ac:dyDescent="0.3">
      <c r="A40" s="2" t="s">
        <v>781</v>
      </c>
      <c r="B40" s="2" t="s">
        <v>5603</v>
      </c>
      <c r="C40" s="3" t="s">
        <v>3859</v>
      </c>
      <c r="D40" s="2" t="s">
        <v>5358</v>
      </c>
      <c r="E40" s="2">
        <v>17118</v>
      </c>
      <c r="F40" s="5">
        <v>44615</v>
      </c>
      <c r="G40" s="2" t="s">
        <v>780</v>
      </c>
      <c r="H40" s="3" t="s">
        <v>5352</v>
      </c>
    </row>
    <row r="41" spans="1:8" x14ac:dyDescent="0.3">
      <c r="A41" s="2" t="s">
        <v>359</v>
      </c>
      <c r="B41" s="2" t="s">
        <v>5401</v>
      </c>
      <c r="C41" s="3" t="s">
        <v>3859</v>
      </c>
      <c r="D41" s="2" t="s">
        <v>5354</v>
      </c>
      <c r="E41" s="2">
        <v>17220</v>
      </c>
      <c r="F41" s="5">
        <v>43135</v>
      </c>
      <c r="G41" s="2" t="s">
        <v>358</v>
      </c>
      <c r="H41" s="3" t="s">
        <v>5352</v>
      </c>
    </row>
    <row r="42" spans="1:8" x14ac:dyDescent="0.3">
      <c r="A42" s="2" t="s">
        <v>1569</v>
      </c>
      <c r="B42" s="2" t="s">
        <v>5478</v>
      </c>
      <c r="C42" s="3" t="s">
        <v>3859</v>
      </c>
      <c r="D42" s="2" t="s">
        <v>5354</v>
      </c>
      <c r="E42" s="2">
        <v>17275</v>
      </c>
      <c r="F42" s="5">
        <v>44486</v>
      </c>
      <c r="G42" s="2" t="s">
        <v>1067</v>
      </c>
      <c r="H42" s="3" t="s">
        <v>5352</v>
      </c>
    </row>
    <row r="43" spans="1:8" x14ac:dyDescent="0.3">
      <c r="A43" s="2" t="s">
        <v>156</v>
      </c>
      <c r="B43" s="2" t="s">
        <v>5501</v>
      </c>
      <c r="C43" s="3" t="s">
        <v>3859</v>
      </c>
      <c r="D43" s="2" t="s">
        <v>5360</v>
      </c>
      <c r="E43" s="2">
        <v>17347</v>
      </c>
      <c r="F43" s="5">
        <v>43425</v>
      </c>
      <c r="G43" s="2" t="s">
        <v>132</v>
      </c>
      <c r="H43" s="3" t="s">
        <v>5352</v>
      </c>
    </row>
    <row r="44" spans="1:8" x14ac:dyDescent="0.3">
      <c r="A44" s="3" t="s">
        <v>452</v>
      </c>
      <c r="B44" s="3" t="s">
        <v>5611</v>
      </c>
      <c r="C44" s="3" t="s">
        <v>3859</v>
      </c>
      <c r="D44" s="3" t="s">
        <v>5360</v>
      </c>
      <c r="E44" s="3">
        <v>17382</v>
      </c>
      <c r="F44" s="6">
        <v>43140</v>
      </c>
      <c r="G44" s="3" t="s">
        <v>451</v>
      </c>
      <c r="H44" s="3" t="s">
        <v>5352</v>
      </c>
    </row>
    <row r="45" spans="1:8" x14ac:dyDescent="0.3">
      <c r="A45" s="2" t="s">
        <v>1258</v>
      </c>
      <c r="B45" s="2" t="s">
        <v>3983</v>
      </c>
      <c r="C45" s="3" t="s">
        <v>3859</v>
      </c>
      <c r="D45" s="2" t="s">
        <v>5358</v>
      </c>
      <c r="E45" s="2">
        <v>17414</v>
      </c>
      <c r="F45" s="5">
        <v>43930</v>
      </c>
      <c r="G45" s="2" t="s">
        <v>666</v>
      </c>
      <c r="H45" s="3" t="s">
        <v>5352</v>
      </c>
    </row>
    <row r="46" spans="1:8" x14ac:dyDescent="0.3">
      <c r="A46" s="2" t="s">
        <v>2154</v>
      </c>
      <c r="B46" s="2" t="s">
        <v>5597</v>
      </c>
      <c r="C46" s="3" t="s">
        <v>3859</v>
      </c>
      <c r="D46" s="2" t="s">
        <v>5360</v>
      </c>
      <c r="E46" s="2">
        <v>17563</v>
      </c>
      <c r="F46" s="5">
        <v>44514</v>
      </c>
      <c r="G46" s="2" t="s">
        <v>1174</v>
      </c>
      <c r="H46" s="3" t="s">
        <v>5352</v>
      </c>
    </row>
    <row r="47" spans="1:8" x14ac:dyDescent="0.3">
      <c r="A47" s="2" t="s">
        <v>772</v>
      </c>
      <c r="B47" s="2" t="s">
        <v>4088</v>
      </c>
      <c r="C47" s="2" t="s">
        <v>3874</v>
      </c>
      <c r="D47" s="2" t="s">
        <v>5354</v>
      </c>
      <c r="E47" s="2">
        <v>17702</v>
      </c>
      <c r="F47" s="5">
        <v>43212</v>
      </c>
      <c r="G47" s="2" t="s">
        <v>332</v>
      </c>
      <c r="H47" s="3" t="s">
        <v>5352</v>
      </c>
    </row>
    <row r="48" spans="1:8" x14ac:dyDescent="0.3">
      <c r="A48" s="3" t="s">
        <v>2310</v>
      </c>
      <c r="B48" s="3" t="s">
        <v>5367</v>
      </c>
      <c r="C48" s="3" t="s">
        <v>3859</v>
      </c>
      <c r="D48" s="3" t="s">
        <v>5354</v>
      </c>
      <c r="E48" s="3">
        <v>17741</v>
      </c>
      <c r="F48" s="6">
        <v>42557</v>
      </c>
      <c r="G48" s="3" t="s">
        <v>164</v>
      </c>
      <c r="H48" s="3" t="s">
        <v>5352</v>
      </c>
    </row>
    <row r="49" spans="1:8" x14ac:dyDescent="0.3">
      <c r="A49" s="3" t="s">
        <v>1945</v>
      </c>
      <c r="B49" s="3" t="s">
        <v>5551</v>
      </c>
      <c r="C49" s="2" t="s">
        <v>3874</v>
      </c>
      <c r="D49" s="3" t="s">
        <v>5360</v>
      </c>
      <c r="E49" s="3">
        <v>17745</v>
      </c>
      <c r="F49" s="6">
        <v>42863</v>
      </c>
      <c r="G49" s="3" t="s">
        <v>1246</v>
      </c>
      <c r="H49" s="3" t="s">
        <v>5352</v>
      </c>
    </row>
    <row r="50" spans="1:8" x14ac:dyDescent="0.3">
      <c r="A50" s="2" t="s">
        <v>575</v>
      </c>
      <c r="B50" s="2" t="s">
        <v>5503</v>
      </c>
      <c r="C50" s="2" t="s">
        <v>3874</v>
      </c>
      <c r="D50" s="2" t="s">
        <v>5354</v>
      </c>
      <c r="E50" s="2">
        <v>17746</v>
      </c>
      <c r="F50" s="5">
        <v>43003</v>
      </c>
      <c r="G50" s="2" t="s">
        <v>574</v>
      </c>
      <c r="H50" s="3" t="s">
        <v>5352</v>
      </c>
    </row>
    <row r="51" spans="1:8" x14ac:dyDescent="0.3">
      <c r="A51" s="3" t="s">
        <v>276</v>
      </c>
      <c r="B51" s="3" t="s">
        <v>5456</v>
      </c>
      <c r="C51" s="2" t="s">
        <v>3874</v>
      </c>
      <c r="D51" s="3" t="s">
        <v>5360</v>
      </c>
      <c r="E51" s="3">
        <v>17791</v>
      </c>
      <c r="F51" s="6">
        <v>44194</v>
      </c>
      <c r="G51" s="3" t="s">
        <v>275</v>
      </c>
      <c r="H51" s="3" t="s">
        <v>5352</v>
      </c>
    </row>
    <row r="52" spans="1:8" x14ac:dyDescent="0.3">
      <c r="A52" s="2" t="s">
        <v>663</v>
      </c>
      <c r="B52" s="2" t="s">
        <v>5593</v>
      </c>
      <c r="C52" s="3" t="s">
        <v>3859</v>
      </c>
      <c r="D52" s="2" t="s">
        <v>5360</v>
      </c>
      <c r="E52" s="2">
        <v>17827</v>
      </c>
      <c r="F52" s="5">
        <v>45937</v>
      </c>
      <c r="G52" s="2" t="s">
        <v>372</v>
      </c>
      <c r="H52" s="3" t="s">
        <v>5352</v>
      </c>
    </row>
    <row r="53" spans="1:8" x14ac:dyDescent="0.3">
      <c r="A53" s="2" t="s">
        <v>1395</v>
      </c>
      <c r="B53" s="2" t="s">
        <v>5417</v>
      </c>
      <c r="C53" s="2" t="s">
        <v>3874</v>
      </c>
      <c r="D53" s="2" t="s">
        <v>5354</v>
      </c>
      <c r="E53" s="2">
        <v>17857</v>
      </c>
      <c r="F53" s="5">
        <v>43950</v>
      </c>
      <c r="G53" s="2" t="s">
        <v>5368</v>
      </c>
      <c r="H53" s="3" t="s">
        <v>5352</v>
      </c>
    </row>
    <row r="54" spans="1:8" x14ac:dyDescent="0.3">
      <c r="A54" s="3" t="s">
        <v>1144</v>
      </c>
      <c r="B54" s="3" t="s">
        <v>5514</v>
      </c>
      <c r="C54" s="3" t="s">
        <v>3859</v>
      </c>
      <c r="D54" s="3" t="s">
        <v>5360</v>
      </c>
      <c r="E54" s="3">
        <v>17863</v>
      </c>
      <c r="F54" s="6">
        <v>44828</v>
      </c>
      <c r="G54" s="3" t="s">
        <v>1139</v>
      </c>
      <c r="H54" s="3" t="s">
        <v>5352</v>
      </c>
    </row>
    <row r="55" spans="1:8" x14ac:dyDescent="0.3">
      <c r="A55" s="2" t="s">
        <v>22</v>
      </c>
      <c r="B55" s="2" t="s">
        <v>5633</v>
      </c>
      <c r="C55" s="3" t="s">
        <v>3859</v>
      </c>
      <c r="D55" s="2" t="s">
        <v>5360</v>
      </c>
      <c r="E55" s="2">
        <v>17893</v>
      </c>
      <c r="F55" s="5">
        <v>45189</v>
      </c>
      <c r="G55" s="2" t="s">
        <v>1430</v>
      </c>
      <c r="H55" s="3" t="s">
        <v>5352</v>
      </c>
    </row>
    <row r="56" spans="1:8" x14ac:dyDescent="0.3">
      <c r="A56" s="2" t="s">
        <v>1018</v>
      </c>
      <c r="B56" s="2" t="s">
        <v>5528</v>
      </c>
      <c r="C56" s="3" t="s">
        <v>3859</v>
      </c>
      <c r="D56" s="2" t="s">
        <v>5354</v>
      </c>
      <c r="E56" s="2">
        <v>17917</v>
      </c>
      <c r="F56" s="5">
        <v>45658</v>
      </c>
      <c r="G56" s="2" t="s">
        <v>499</v>
      </c>
      <c r="H56" s="3" t="s">
        <v>5352</v>
      </c>
    </row>
    <row r="57" spans="1:8" x14ac:dyDescent="0.3">
      <c r="A57" s="2" t="s">
        <v>544</v>
      </c>
      <c r="B57" s="2" t="s">
        <v>4040</v>
      </c>
      <c r="C57" s="2" t="s">
        <v>3874</v>
      </c>
      <c r="D57" s="2" t="s">
        <v>5360</v>
      </c>
      <c r="E57" s="2">
        <v>17944</v>
      </c>
      <c r="F57" s="5">
        <v>45135</v>
      </c>
      <c r="G57" s="2" t="s">
        <v>551</v>
      </c>
      <c r="H57" s="3" t="s">
        <v>5352</v>
      </c>
    </row>
    <row r="58" spans="1:8" x14ac:dyDescent="0.3">
      <c r="A58" s="2" t="s">
        <v>1368</v>
      </c>
      <c r="B58" s="2" t="s">
        <v>5457</v>
      </c>
      <c r="C58" s="2" t="s">
        <v>3874</v>
      </c>
      <c r="D58" s="2" t="s">
        <v>5360</v>
      </c>
      <c r="E58" s="2">
        <v>17989</v>
      </c>
      <c r="F58" s="5">
        <v>44629</v>
      </c>
      <c r="G58" s="2" t="s">
        <v>776</v>
      </c>
      <c r="H58" s="3" t="s">
        <v>5352</v>
      </c>
    </row>
    <row r="59" spans="1:8" x14ac:dyDescent="0.3">
      <c r="A59" s="2" t="s">
        <v>620</v>
      </c>
      <c r="B59" s="2" t="s">
        <v>5601</v>
      </c>
      <c r="C59" s="3" t="s">
        <v>3859</v>
      </c>
      <c r="D59" s="2" t="s">
        <v>5360</v>
      </c>
      <c r="E59" s="2">
        <v>18029</v>
      </c>
      <c r="F59" s="5">
        <v>45464</v>
      </c>
      <c r="G59" s="2" t="s">
        <v>551</v>
      </c>
      <c r="H59" s="3" t="s">
        <v>5352</v>
      </c>
    </row>
    <row r="60" spans="1:8" x14ac:dyDescent="0.3">
      <c r="A60" s="2" t="s">
        <v>638</v>
      </c>
      <c r="B60" s="2" t="s">
        <v>3912</v>
      </c>
      <c r="C60" s="2" t="s">
        <v>3874</v>
      </c>
      <c r="D60" s="2" t="s">
        <v>5360</v>
      </c>
      <c r="E60" s="2">
        <v>18131</v>
      </c>
      <c r="F60" s="5">
        <v>45173</v>
      </c>
      <c r="G60" s="2" t="s">
        <v>637</v>
      </c>
      <c r="H60" s="3" t="s">
        <v>5352</v>
      </c>
    </row>
    <row r="61" spans="1:8" x14ac:dyDescent="0.3">
      <c r="A61" s="2" t="s">
        <v>835</v>
      </c>
      <c r="B61" s="2" t="s">
        <v>5638</v>
      </c>
      <c r="C61" s="3" t="s">
        <v>3859</v>
      </c>
      <c r="D61" s="2" t="s">
        <v>5354</v>
      </c>
      <c r="E61" s="2">
        <v>18207</v>
      </c>
      <c r="F61" s="5">
        <v>43396</v>
      </c>
      <c r="G61" s="2" t="s">
        <v>834</v>
      </c>
      <c r="H61" s="3" t="s">
        <v>5352</v>
      </c>
    </row>
    <row r="62" spans="1:8" x14ac:dyDescent="0.3">
      <c r="A62" s="2" t="s">
        <v>1001</v>
      </c>
      <c r="B62" s="2" t="s">
        <v>4431</v>
      </c>
      <c r="C62" s="2" t="s">
        <v>3874</v>
      </c>
      <c r="D62" s="2" t="s">
        <v>5351</v>
      </c>
      <c r="E62" s="2">
        <v>18241</v>
      </c>
      <c r="F62" s="5">
        <v>44391</v>
      </c>
      <c r="G62" s="2" t="s">
        <v>1000</v>
      </c>
      <c r="H62" s="3" t="s">
        <v>5352</v>
      </c>
    </row>
    <row r="63" spans="1:8" x14ac:dyDescent="0.3">
      <c r="A63" s="3" t="s">
        <v>1350</v>
      </c>
      <c r="B63" s="3" t="s">
        <v>5475</v>
      </c>
      <c r="C63" s="3" t="s">
        <v>3859</v>
      </c>
      <c r="D63" s="3" t="s">
        <v>5360</v>
      </c>
      <c r="E63" s="3">
        <v>18271</v>
      </c>
      <c r="F63" s="6">
        <v>44965</v>
      </c>
      <c r="G63" s="3" t="s">
        <v>76</v>
      </c>
      <c r="H63" s="3" t="s">
        <v>5352</v>
      </c>
    </row>
    <row r="64" spans="1:8" x14ac:dyDescent="0.3">
      <c r="A64" s="3" t="s">
        <v>1335</v>
      </c>
      <c r="B64" s="3" t="s">
        <v>3997</v>
      </c>
      <c r="C64" s="2" t="s">
        <v>3874</v>
      </c>
      <c r="D64" s="3" t="s">
        <v>5351</v>
      </c>
      <c r="E64" s="3">
        <v>18271</v>
      </c>
      <c r="F64" s="6">
        <v>43198</v>
      </c>
      <c r="G64" s="3" t="s">
        <v>690</v>
      </c>
      <c r="H64" s="3" t="s">
        <v>5352</v>
      </c>
    </row>
    <row r="65" spans="1:8" x14ac:dyDescent="0.3">
      <c r="A65" s="3" t="s">
        <v>354</v>
      </c>
      <c r="B65" s="3" t="s">
        <v>4905</v>
      </c>
      <c r="C65" s="2" t="s">
        <v>3874</v>
      </c>
      <c r="D65" s="3" t="s">
        <v>5360</v>
      </c>
      <c r="E65" s="3">
        <v>18353</v>
      </c>
      <c r="F65" s="6">
        <v>44431</v>
      </c>
      <c r="G65" s="3" t="s">
        <v>353</v>
      </c>
      <c r="H65" s="3" t="s">
        <v>5352</v>
      </c>
    </row>
    <row r="66" spans="1:8" x14ac:dyDescent="0.3">
      <c r="A66" s="2" t="s">
        <v>1094</v>
      </c>
      <c r="B66" s="2" t="s">
        <v>5585</v>
      </c>
      <c r="C66" s="2" t="s">
        <v>3874</v>
      </c>
      <c r="D66" s="2" t="s">
        <v>5351</v>
      </c>
      <c r="E66" s="2">
        <v>18378</v>
      </c>
      <c r="F66" s="5">
        <v>42882</v>
      </c>
      <c r="G66" s="2" t="s">
        <v>1093</v>
      </c>
      <c r="H66" s="3" t="s">
        <v>5352</v>
      </c>
    </row>
    <row r="67" spans="1:8" x14ac:dyDescent="0.3">
      <c r="A67" s="3" t="s">
        <v>1076</v>
      </c>
      <c r="B67" s="3" t="s">
        <v>5620</v>
      </c>
      <c r="C67" s="2" t="s">
        <v>3874</v>
      </c>
      <c r="D67" s="3" t="s">
        <v>5354</v>
      </c>
      <c r="E67" s="3">
        <v>18393</v>
      </c>
      <c r="F67" s="6">
        <v>42599</v>
      </c>
      <c r="G67" s="3" t="s">
        <v>260</v>
      </c>
      <c r="H67" s="3" t="s">
        <v>5352</v>
      </c>
    </row>
    <row r="68" spans="1:8" x14ac:dyDescent="0.3">
      <c r="A68" s="3" t="s">
        <v>1283</v>
      </c>
      <c r="B68" s="3" t="s">
        <v>5097</v>
      </c>
      <c r="C68" s="2" t="s">
        <v>3874</v>
      </c>
      <c r="D68" s="3" t="s">
        <v>5358</v>
      </c>
      <c r="E68" s="3">
        <v>18394</v>
      </c>
      <c r="F68" s="6">
        <v>43618</v>
      </c>
      <c r="G68" s="3" t="s">
        <v>1282</v>
      </c>
      <c r="H68" s="3" t="s">
        <v>5352</v>
      </c>
    </row>
    <row r="69" spans="1:8" x14ac:dyDescent="0.3">
      <c r="A69" s="2" t="s">
        <v>407</v>
      </c>
      <c r="B69" s="2" t="s">
        <v>5598</v>
      </c>
      <c r="C69" s="3" t="s">
        <v>3859</v>
      </c>
      <c r="D69" s="2" t="s">
        <v>5358</v>
      </c>
      <c r="E69" s="2">
        <v>18467</v>
      </c>
      <c r="F69" s="5">
        <v>44179</v>
      </c>
      <c r="G69" s="2" t="s">
        <v>406</v>
      </c>
      <c r="H69" s="3" t="s">
        <v>5352</v>
      </c>
    </row>
    <row r="70" spans="1:8" x14ac:dyDescent="0.3">
      <c r="A70" s="2" t="s">
        <v>851</v>
      </c>
      <c r="B70" s="2" t="s">
        <v>5381</v>
      </c>
      <c r="C70" s="2" t="s">
        <v>3874</v>
      </c>
      <c r="D70" s="2" t="s">
        <v>5360</v>
      </c>
      <c r="E70" s="2">
        <v>18487</v>
      </c>
      <c r="F70" s="5">
        <v>45895</v>
      </c>
      <c r="G70" s="2" t="s">
        <v>526</v>
      </c>
      <c r="H70" s="3" t="s">
        <v>5352</v>
      </c>
    </row>
    <row r="71" spans="1:8" x14ac:dyDescent="0.3">
      <c r="A71" s="3" t="s">
        <v>1559</v>
      </c>
      <c r="B71" s="3" t="s">
        <v>5406</v>
      </c>
      <c r="C71" s="2" t="s">
        <v>3874</v>
      </c>
      <c r="D71" s="3" t="s">
        <v>5360</v>
      </c>
      <c r="E71" s="3">
        <v>18506</v>
      </c>
      <c r="F71" s="6">
        <v>43836</v>
      </c>
      <c r="G71" s="3" t="s">
        <v>65</v>
      </c>
      <c r="H71" s="3" t="s">
        <v>5352</v>
      </c>
    </row>
    <row r="72" spans="1:8" x14ac:dyDescent="0.3">
      <c r="A72" s="2" t="s">
        <v>256</v>
      </c>
      <c r="B72" s="2" t="s">
        <v>4796</v>
      </c>
      <c r="C72" s="3" t="s">
        <v>3859</v>
      </c>
      <c r="D72" s="2" t="s">
        <v>5354</v>
      </c>
      <c r="E72" s="2">
        <v>18536</v>
      </c>
      <c r="F72" s="5">
        <v>42533</v>
      </c>
      <c r="G72" s="2" t="s">
        <v>856</v>
      </c>
      <c r="H72" s="3" t="s">
        <v>5352</v>
      </c>
    </row>
    <row r="73" spans="1:8" x14ac:dyDescent="0.3">
      <c r="A73" s="2" t="s">
        <v>1231</v>
      </c>
      <c r="B73" s="2" t="s">
        <v>5519</v>
      </c>
      <c r="C73" s="3" t="s">
        <v>3859</v>
      </c>
      <c r="D73" s="2" t="s">
        <v>5351</v>
      </c>
      <c r="E73" s="2">
        <v>18550</v>
      </c>
      <c r="F73" s="5">
        <v>45581</v>
      </c>
      <c r="G73" s="2" t="s">
        <v>877</v>
      </c>
      <c r="H73" s="3" t="s">
        <v>5352</v>
      </c>
    </row>
    <row r="74" spans="1:8" x14ac:dyDescent="0.3">
      <c r="A74" s="3" t="s">
        <v>786</v>
      </c>
      <c r="B74" s="3" t="s">
        <v>5426</v>
      </c>
      <c r="C74" s="3" t="s">
        <v>3859</v>
      </c>
      <c r="D74" s="3" t="s">
        <v>5360</v>
      </c>
      <c r="E74" s="3">
        <v>18571</v>
      </c>
      <c r="F74" s="6">
        <v>42658</v>
      </c>
      <c r="G74" s="3" t="s">
        <v>785</v>
      </c>
      <c r="H74" s="3" t="s">
        <v>5352</v>
      </c>
    </row>
    <row r="75" spans="1:8" x14ac:dyDescent="0.3">
      <c r="A75" s="2" t="s">
        <v>2081</v>
      </c>
      <c r="B75" s="2" t="s">
        <v>5388</v>
      </c>
      <c r="C75" s="3" t="s">
        <v>3859</v>
      </c>
      <c r="D75" s="2" t="s">
        <v>5360</v>
      </c>
      <c r="E75" s="2">
        <v>18606</v>
      </c>
      <c r="F75" s="5">
        <v>44337</v>
      </c>
      <c r="G75" s="2" t="s">
        <v>951</v>
      </c>
      <c r="H75" s="3" t="s">
        <v>5352</v>
      </c>
    </row>
    <row r="76" spans="1:8" x14ac:dyDescent="0.3">
      <c r="A76" s="3" t="s">
        <v>1293</v>
      </c>
      <c r="B76" s="3" t="s">
        <v>3937</v>
      </c>
      <c r="C76" s="3" t="s">
        <v>3859</v>
      </c>
      <c r="D76" s="3" t="s">
        <v>5351</v>
      </c>
      <c r="E76" s="3">
        <v>18618</v>
      </c>
      <c r="F76" s="6">
        <v>45337</v>
      </c>
      <c r="G76" s="3" t="s">
        <v>419</v>
      </c>
      <c r="H76" s="3" t="s">
        <v>5352</v>
      </c>
    </row>
    <row r="77" spans="1:8" x14ac:dyDescent="0.3">
      <c r="A77" s="3" t="s">
        <v>1415</v>
      </c>
      <c r="B77" s="3" t="s">
        <v>5416</v>
      </c>
      <c r="C77" s="3" t="s">
        <v>3859</v>
      </c>
      <c r="D77" s="3" t="s">
        <v>5351</v>
      </c>
      <c r="E77" s="3">
        <v>18653</v>
      </c>
      <c r="F77" s="6">
        <v>45165</v>
      </c>
      <c r="G77" s="3" t="s">
        <v>1414</v>
      </c>
      <c r="H77" s="3" t="s">
        <v>5352</v>
      </c>
    </row>
    <row r="78" spans="1:8" x14ac:dyDescent="0.3">
      <c r="A78" s="2" t="s">
        <v>1005</v>
      </c>
      <c r="B78" s="2" t="s">
        <v>4719</v>
      </c>
      <c r="C78" s="3" t="s">
        <v>3859</v>
      </c>
      <c r="D78" s="2" t="s">
        <v>5360</v>
      </c>
      <c r="E78" s="2">
        <v>18789</v>
      </c>
      <c r="F78" s="5">
        <v>42860</v>
      </c>
      <c r="G78" s="2" t="s">
        <v>1004</v>
      </c>
      <c r="H78" s="3" t="s">
        <v>5352</v>
      </c>
    </row>
    <row r="79" spans="1:8" x14ac:dyDescent="0.3">
      <c r="A79" s="2" t="s">
        <v>713</v>
      </c>
      <c r="B79" s="2" t="s">
        <v>4907</v>
      </c>
      <c r="C79" s="3" t="s">
        <v>3859</v>
      </c>
      <c r="D79" s="2" t="s">
        <v>5360</v>
      </c>
      <c r="E79" s="2">
        <v>18797</v>
      </c>
      <c r="F79" s="5">
        <v>42556</v>
      </c>
      <c r="G79" s="2" t="s">
        <v>712</v>
      </c>
      <c r="H79" s="3" t="s">
        <v>5352</v>
      </c>
    </row>
    <row r="80" spans="1:8" x14ac:dyDescent="0.3">
      <c r="A80" s="3" t="s">
        <v>376</v>
      </c>
      <c r="B80" s="3" t="s">
        <v>4499</v>
      </c>
      <c r="C80" s="3" t="s">
        <v>3859</v>
      </c>
      <c r="D80" s="3" t="s">
        <v>5351</v>
      </c>
      <c r="E80" s="3">
        <v>18927</v>
      </c>
      <c r="F80" s="6">
        <v>43188</v>
      </c>
      <c r="G80" s="3" t="s">
        <v>260</v>
      </c>
      <c r="H80" s="3" t="s">
        <v>5352</v>
      </c>
    </row>
    <row r="81" spans="1:8" x14ac:dyDescent="0.3">
      <c r="A81" s="2" t="s">
        <v>633</v>
      </c>
      <c r="B81" s="2" t="s">
        <v>5502</v>
      </c>
      <c r="C81" s="2" t="s">
        <v>3874</v>
      </c>
      <c r="D81" s="2" t="s">
        <v>5358</v>
      </c>
      <c r="E81" s="2">
        <v>18930</v>
      </c>
      <c r="F81" s="5">
        <v>44498</v>
      </c>
      <c r="G81" s="2" t="s">
        <v>632</v>
      </c>
      <c r="H81" s="3" t="s">
        <v>5352</v>
      </c>
    </row>
    <row r="82" spans="1:8" x14ac:dyDescent="0.3">
      <c r="A82" s="3" t="s">
        <v>1674</v>
      </c>
      <c r="B82" s="3" t="s">
        <v>5493</v>
      </c>
      <c r="C82" s="3" t="s">
        <v>3859</v>
      </c>
      <c r="D82" s="3" t="s">
        <v>5360</v>
      </c>
      <c r="E82" s="3">
        <v>18960</v>
      </c>
      <c r="F82" s="6">
        <v>42764</v>
      </c>
      <c r="G82" s="3" t="s">
        <v>862</v>
      </c>
      <c r="H82" s="3" t="s">
        <v>5352</v>
      </c>
    </row>
    <row r="83" spans="1:8" x14ac:dyDescent="0.3">
      <c r="A83" s="2" t="s">
        <v>3058</v>
      </c>
      <c r="B83" s="2" t="s">
        <v>5422</v>
      </c>
      <c r="C83" s="3" t="s">
        <v>3859</v>
      </c>
      <c r="D83" s="2" t="s">
        <v>5351</v>
      </c>
      <c r="E83" s="2">
        <v>19072</v>
      </c>
      <c r="F83" s="5">
        <v>43233</v>
      </c>
      <c r="G83" s="2" t="s">
        <v>955</v>
      </c>
      <c r="H83" s="3" t="s">
        <v>5352</v>
      </c>
    </row>
    <row r="84" spans="1:8" x14ac:dyDescent="0.3">
      <c r="A84" s="3" t="s">
        <v>1522</v>
      </c>
      <c r="B84" s="3" t="s">
        <v>5461</v>
      </c>
      <c r="C84" s="2" t="s">
        <v>3874</v>
      </c>
      <c r="D84" s="3" t="s">
        <v>5360</v>
      </c>
      <c r="E84" s="3">
        <v>19174</v>
      </c>
      <c r="F84" s="6">
        <v>42497</v>
      </c>
      <c r="G84" s="3" t="s">
        <v>1521</v>
      </c>
      <c r="H84" s="3" t="s">
        <v>5352</v>
      </c>
    </row>
    <row r="85" spans="1:8" x14ac:dyDescent="0.3">
      <c r="A85" s="3" t="s">
        <v>1193</v>
      </c>
      <c r="B85" s="3" t="s">
        <v>6488</v>
      </c>
      <c r="C85" s="3" t="s">
        <v>3859</v>
      </c>
      <c r="D85" s="3" t="s">
        <v>5351</v>
      </c>
      <c r="E85" s="3">
        <v>19185</v>
      </c>
      <c r="F85" s="6">
        <v>44430</v>
      </c>
      <c r="G85" s="3" t="s">
        <v>349</v>
      </c>
      <c r="H85" s="3" t="s">
        <v>5352</v>
      </c>
    </row>
    <row r="86" spans="1:8" x14ac:dyDescent="0.3">
      <c r="A86" s="2" t="s">
        <v>863</v>
      </c>
      <c r="B86" s="2" t="s">
        <v>5425</v>
      </c>
      <c r="C86" s="2" t="s">
        <v>3874</v>
      </c>
      <c r="D86" s="2" t="s">
        <v>5351</v>
      </c>
      <c r="E86" s="2">
        <v>19200</v>
      </c>
      <c r="F86" s="5">
        <v>42592</v>
      </c>
      <c r="G86" s="2" t="s">
        <v>862</v>
      </c>
      <c r="H86" s="3" t="s">
        <v>5352</v>
      </c>
    </row>
    <row r="87" spans="1:8" x14ac:dyDescent="0.3">
      <c r="A87" s="3" t="s">
        <v>1813</v>
      </c>
      <c r="B87" s="3" t="s">
        <v>5436</v>
      </c>
      <c r="C87" s="3" t="s">
        <v>3859</v>
      </c>
      <c r="D87" s="3" t="s">
        <v>5358</v>
      </c>
      <c r="E87" s="3">
        <v>19234</v>
      </c>
      <c r="F87" s="6">
        <v>45428</v>
      </c>
      <c r="G87" s="3" t="s">
        <v>482</v>
      </c>
      <c r="H87" s="3" t="s">
        <v>5352</v>
      </c>
    </row>
    <row r="88" spans="1:8" x14ac:dyDescent="0.3">
      <c r="A88" s="2" t="s">
        <v>101</v>
      </c>
      <c r="B88" s="2" t="s">
        <v>5460</v>
      </c>
      <c r="C88" s="2" t="s">
        <v>3874</v>
      </c>
      <c r="D88" s="2" t="s">
        <v>5351</v>
      </c>
      <c r="E88" s="2">
        <v>19235</v>
      </c>
      <c r="F88" s="5">
        <v>46024</v>
      </c>
      <c r="G88" s="2" t="s">
        <v>100</v>
      </c>
      <c r="H88" s="3" t="s">
        <v>5352</v>
      </c>
    </row>
    <row r="89" spans="1:8" x14ac:dyDescent="0.3">
      <c r="A89" s="3" t="s">
        <v>1717</v>
      </c>
      <c r="B89" s="3" t="s">
        <v>5455</v>
      </c>
      <c r="C89" s="3" t="s">
        <v>3859</v>
      </c>
      <c r="D89" s="3" t="s">
        <v>5360</v>
      </c>
      <c r="E89" s="3">
        <v>19249</v>
      </c>
      <c r="F89" s="6">
        <v>44156</v>
      </c>
      <c r="G89" s="3" t="s">
        <v>76</v>
      </c>
      <c r="H89" s="3" t="s">
        <v>5352</v>
      </c>
    </row>
    <row r="90" spans="1:8" x14ac:dyDescent="0.3">
      <c r="A90" s="3" t="s">
        <v>385</v>
      </c>
      <c r="B90" s="3" t="s">
        <v>5523</v>
      </c>
      <c r="C90" s="2" t="s">
        <v>3874</v>
      </c>
      <c r="D90" s="3" t="s">
        <v>5354</v>
      </c>
      <c r="E90" s="3">
        <v>19281</v>
      </c>
      <c r="F90" s="6">
        <v>44490</v>
      </c>
      <c r="G90" s="3" t="s">
        <v>384</v>
      </c>
      <c r="H90" s="3" t="s">
        <v>5352</v>
      </c>
    </row>
    <row r="91" spans="1:8" x14ac:dyDescent="0.3">
      <c r="A91" s="3" t="s">
        <v>1566</v>
      </c>
      <c r="B91" s="3" t="s">
        <v>5544</v>
      </c>
      <c r="C91" s="2" t="s">
        <v>3874</v>
      </c>
      <c r="D91" s="3" t="s">
        <v>5351</v>
      </c>
      <c r="E91" s="3">
        <v>19285</v>
      </c>
      <c r="F91" s="6">
        <v>45138</v>
      </c>
      <c r="G91" s="3" t="s">
        <v>1605</v>
      </c>
      <c r="H91" s="3" t="s">
        <v>5352</v>
      </c>
    </row>
    <row r="92" spans="1:8" x14ac:dyDescent="0.3">
      <c r="A92" s="3" t="s">
        <v>962</v>
      </c>
      <c r="B92" s="3" t="s">
        <v>5013</v>
      </c>
      <c r="C92" s="3" t="s">
        <v>3859</v>
      </c>
      <c r="D92" s="3" t="s">
        <v>5354</v>
      </c>
      <c r="E92" s="3">
        <v>19365</v>
      </c>
      <c r="F92" s="6">
        <v>45187</v>
      </c>
      <c r="G92" s="3" t="s">
        <v>526</v>
      </c>
      <c r="H92" s="3" t="s">
        <v>5352</v>
      </c>
    </row>
    <row r="93" spans="1:8" x14ac:dyDescent="0.3">
      <c r="A93" s="2" t="s">
        <v>1983</v>
      </c>
      <c r="B93" s="2" t="s">
        <v>5577</v>
      </c>
      <c r="C93" s="2" t="s">
        <v>3874</v>
      </c>
      <c r="D93" s="2" t="s">
        <v>5358</v>
      </c>
      <c r="E93" s="2">
        <v>19373</v>
      </c>
      <c r="F93" s="5">
        <v>45926</v>
      </c>
      <c r="G93" s="2" t="s">
        <v>164</v>
      </c>
      <c r="H93" s="3" t="s">
        <v>5352</v>
      </c>
    </row>
    <row r="94" spans="1:8" x14ac:dyDescent="0.3">
      <c r="A94" s="2" t="s">
        <v>801</v>
      </c>
      <c r="B94" s="2" t="s">
        <v>5464</v>
      </c>
      <c r="C94" s="3" t="s">
        <v>3859</v>
      </c>
      <c r="D94" s="2" t="s">
        <v>5358</v>
      </c>
      <c r="E94" s="2">
        <v>19435</v>
      </c>
      <c r="F94" s="5">
        <v>43868</v>
      </c>
      <c r="G94" s="2" t="s">
        <v>482</v>
      </c>
      <c r="H94" s="3" t="s">
        <v>5352</v>
      </c>
    </row>
    <row r="95" spans="1:8" x14ac:dyDescent="0.3">
      <c r="A95" s="2" t="s">
        <v>3276</v>
      </c>
      <c r="B95" s="2" t="s">
        <v>5634</v>
      </c>
      <c r="C95" s="3" t="s">
        <v>3859</v>
      </c>
      <c r="D95" s="2" t="s">
        <v>5351</v>
      </c>
      <c r="E95" s="2">
        <v>19497</v>
      </c>
      <c r="F95" s="5">
        <v>45179</v>
      </c>
      <c r="G95" s="2" t="s">
        <v>724</v>
      </c>
      <c r="H95" s="3" t="s">
        <v>5352</v>
      </c>
    </row>
    <row r="96" spans="1:8" x14ac:dyDescent="0.3">
      <c r="A96" s="3" t="s">
        <v>1481</v>
      </c>
      <c r="B96" s="3" t="s">
        <v>5447</v>
      </c>
      <c r="C96" s="3" t="s">
        <v>3859</v>
      </c>
      <c r="D96" s="3" t="s">
        <v>5351</v>
      </c>
      <c r="E96" s="3">
        <v>19608</v>
      </c>
      <c r="F96" s="6">
        <v>43178</v>
      </c>
      <c r="G96" s="3" t="s">
        <v>1521</v>
      </c>
      <c r="H96" s="3" t="s">
        <v>5352</v>
      </c>
    </row>
    <row r="97" spans="1:8" x14ac:dyDescent="0.3">
      <c r="A97" s="2" t="s">
        <v>91</v>
      </c>
      <c r="B97" s="2" t="s">
        <v>5567</v>
      </c>
      <c r="C97" s="2" t="s">
        <v>3874</v>
      </c>
      <c r="D97" s="2" t="s">
        <v>5351</v>
      </c>
      <c r="E97" s="2">
        <v>19621</v>
      </c>
      <c r="F97" s="5">
        <v>45198</v>
      </c>
      <c r="G97" s="2" t="s">
        <v>90</v>
      </c>
      <c r="H97" s="3" t="s">
        <v>5352</v>
      </c>
    </row>
    <row r="98" spans="1:8" x14ac:dyDescent="0.3">
      <c r="A98" s="3" t="s">
        <v>280</v>
      </c>
      <c r="B98" s="3" t="s">
        <v>5479</v>
      </c>
      <c r="C98" s="3" t="s">
        <v>3859</v>
      </c>
      <c r="D98" s="3" t="s">
        <v>5354</v>
      </c>
      <c r="E98" s="3">
        <v>19651</v>
      </c>
      <c r="F98" s="6">
        <v>44485</v>
      </c>
      <c r="G98" s="3" t="s">
        <v>152</v>
      </c>
      <c r="H98" s="3" t="s">
        <v>5352</v>
      </c>
    </row>
    <row r="99" spans="1:8" x14ac:dyDescent="0.3">
      <c r="A99" s="3" t="s">
        <v>1178</v>
      </c>
      <c r="B99" s="3" t="s">
        <v>5497</v>
      </c>
      <c r="C99" s="3" t="s">
        <v>3859</v>
      </c>
      <c r="D99" s="3" t="s">
        <v>5360</v>
      </c>
      <c r="E99" s="3">
        <v>19715</v>
      </c>
      <c r="F99" s="6">
        <v>44540</v>
      </c>
      <c r="G99" s="3" t="s">
        <v>574</v>
      </c>
      <c r="H99" s="3" t="s">
        <v>5352</v>
      </c>
    </row>
    <row r="100" spans="1:8" x14ac:dyDescent="0.3">
      <c r="A100" s="2" t="s">
        <v>500</v>
      </c>
      <c r="B100" s="2" t="s">
        <v>5135</v>
      </c>
      <c r="C100" s="2" t="s">
        <v>3874</v>
      </c>
      <c r="D100" s="2" t="s">
        <v>5354</v>
      </c>
      <c r="E100" s="2">
        <v>19768</v>
      </c>
      <c r="F100" s="5">
        <v>42685</v>
      </c>
      <c r="G100" s="2" t="s">
        <v>499</v>
      </c>
      <c r="H100" s="3" t="s">
        <v>5352</v>
      </c>
    </row>
    <row r="101" spans="1:8" x14ac:dyDescent="0.3">
      <c r="A101" s="3" t="s">
        <v>560</v>
      </c>
      <c r="B101" s="3" t="s">
        <v>4452</v>
      </c>
      <c r="C101" s="2" t="s">
        <v>3874</v>
      </c>
      <c r="D101" s="3" t="s">
        <v>5360</v>
      </c>
      <c r="E101" s="3">
        <v>19956</v>
      </c>
      <c r="F101" s="6">
        <v>42403</v>
      </c>
      <c r="G101" s="3" t="s">
        <v>95</v>
      </c>
      <c r="H101" s="3" t="s">
        <v>5352</v>
      </c>
    </row>
    <row r="102" spans="1:8" x14ac:dyDescent="0.3">
      <c r="A102" s="3" t="s">
        <v>424</v>
      </c>
      <c r="B102" s="3" t="s">
        <v>5562</v>
      </c>
      <c r="C102" s="3" t="s">
        <v>3859</v>
      </c>
      <c r="D102" s="3" t="s">
        <v>5360</v>
      </c>
      <c r="E102" s="3">
        <v>20050</v>
      </c>
      <c r="F102" s="6">
        <v>42982</v>
      </c>
      <c r="G102" s="3" t="s">
        <v>219</v>
      </c>
      <c r="H102" s="3" t="s">
        <v>5352</v>
      </c>
    </row>
    <row r="103" spans="1:8" x14ac:dyDescent="0.3">
      <c r="A103" s="3" t="s">
        <v>148</v>
      </c>
      <c r="B103" s="3" t="s">
        <v>5117</v>
      </c>
      <c r="C103" s="2" t="s">
        <v>3874</v>
      </c>
      <c r="D103" s="3" t="s">
        <v>5360</v>
      </c>
      <c r="E103" s="3">
        <v>20081</v>
      </c>
      <c r="F103" s="6">
        <v>45020</v>
      </c>
      <c r="G103" s="3" t="s">
        <v>265</v>
      </c>
      <c r="H103" s="3" t="s">
        <v>5352</v>
      </c>
    </row>
    <row r="104" spans="1:8" x14ac:dyDescent="0.3">
      <c r="A104" s="3" t="s">
        <v>179</v>
      </c>
      <c r="B104" s="3" t="s">
        <v>5380</v>
      </c>
      <c r="C104" s="2" t="s">
        <v>3874</v>
      </c>
      <c r="D104" s="3" t="s">
        <v>5360</v>
      </c>
      <c r="E104" s="3">
        <v>20131</v>
      </c>
      <c r="F104" s="6">
        <v>44468</v>
      </c>
      <c r="G104" s="3" t="s">
        <v>178</v>
      </c>
      <c r="H104" s="3" t="s">
        <v>5352</v>
      </c>
    </row>
    <row r="105" spans="1:8" x14ac:dyDescent="0.3">
      <c r="A105" s="2" t="s">
        <v>717</v>
      </c>
      <c r="B105" s="2" t="s">
        <v>5636</v>
      </c>
      <c r="C105" s="2" t="s">
        <v>3874</v>
      </c>
      <c r="D105" s="2" t="s">
        <v>5360</v>
      </c>
      <c r="E105" s="2">
        <v>20198</v>
      </c>
      <c r="F105" s="5">
        <v>43792</v>
      </c>
      <c r="G105" s="2" t="s">
        <v>716</v>
      </c>
      <c r="H105" s="3" t="s">
        <v>5352</v>
      </c>
    </row>
    <row r="106" spans="1:8" x14ac:dyDescent="0.3">
      <c r="A106" s="3" t="s">
        <v>1048</v>
      </c>
      <c r="B106" s="3" t="s">
        <v>5480</v>
      </c>
      <c r="C106" s="3" t="s">
        <v>3859</v>
      </c>
      <c r="D106" s="3" t="s">
        <v>5374</v>
      </c>
      <c r="E106" s="3">
        <v>20216</v>
      </c>
      <c r="F106" s="6">
        <v>44425</v>
      </c>
      <c r="G106" s="3" t="s">
        <v>1073</v>
      </c>
      <c r="H106" s="3" t="s">
        <v>5352</v>
      </c>
    </row>
    <row r="107" spans="1:8" x14ac:dyDescent="0.3">
      <c r="A107" s="3" t="s">
        <v>754</v>
      </c>
      <c r="B107" s="3" t="s">
        <v>5599</v>
      </c>
      <c r="C107" s="3" t="s">
        <v>3859</v>
      </c>
      <c r="D107" s="3" t="s">
        <v>5354</v>
      </c>
      <c r="E107" s="3">
        <v>20256</v>
      </c>
      <c r="F107" s="6">
        <v>43007</v>
      </c>
      <c r="G107" s="3" t="s">
        <v>988</v>
      </c>
      <c r="H107" s="3" t="s">
        <v>5352</v>
      </c>
    </row>
    <row r="108" spans="1:8" x14ac:dyDescent="0.3">
      <c r="A108" s="3" t="s">
        <v>71</v>
      </c>
      <c r="B108" s="3" t="s">
        <v>4507</v>
      </c>
      <c r="C108" s="3" t="s">
        <v>3859</v>
      </c>
      <c r="D108" s="3" t="s">
        <v>5360</v>
      </c>
      <c r="E108" s="3">
        <v>20357</v>
      </c>
      <c r="F108" s="6">
        <v>44910</v>
      </c>
      <c r="G108" s="3" t="s">
        <v>70</v>
      </c>
      <c r="H108" s="3" t="s">
        <v>5352</v>
      </c>
    </row>
    <row r="109" spans="1:8" x14ac:dyDescent="0.3">
      <c r="A109" s="3" t="s">
        <v>43</v>
      </c>
      <c r="B109" s="3" t="s">
        <v>4421</v>
      </c>
      <c r="C109" s="3" t="s">
        <v>3859</v>
      </c>
      <c r="D109" s="3" t="s">
        <v>5358</v>
      </c>
      <c r="E109" s="3">
        <v>20415</v>
      </c>
      <c r="F109" s="6">
        <v>44306</v>
      </c>
      <c r="G109" s="3" t="s">
        <v>42</v>
      </c>
      <c r="H109" s="3" t="s">
        <v>5352</v>
      </c>
    </row>
    <row r="110" spans="1:8" x14ac:dyDescent="0.3">
      <c r="A110" s="2" t="s">
        <v>3717</v>
      </c>
      <c r="B110" s="2" t="s">
        <v>5526</v>
      </c>
      <c r="C110" s="2" t="s">
        <v>3874</v>
      </c>
      <c r="D110" s="2" t="s">
        <v>5354</v>
      </c>
      <c r="E110" s="2">
        <v>20530</v>
      </c>
      <c r="F110" s="5">
        <v>43296</v>
      </c>
      <c r="G110" s="2" t="s">
        <v>2071</v>
      </c>
      <c r="H110" s="3" t="s">
        <v>5352</v>
      </c>
    </row>
    <row r="111" spans="1:8" x14ac:dyDescent="0.3">
      <c r="A111" s="3" t="s">
        <v>246</v>
      </c>
      <c r="B111" s="3" t="s">
        <v>5522</v>
      </c>
      <c r="C111" s="2" t="s">
        <v>3874</v>
      </c>
      <c r="D111" s="3" t="s">
        <v>5351</v>
      </c>
      <c r="E111" s="3">
        <v>20579</v>
      </c>
      <c r="F111" s="6">
        <v>42725</v>
      </c>
      <c r="G111" s="3" t="s">
        <v>76</v>
      </c>
      <c r="H111" s="3" t="s">
        <v>5352</v>
      </c>
    </row>
    <row r="112" spans="1:8" x14ac:dyDescent="0.3">
      <c r="A112" s="3" t="s">
        <v>589</v>
      </c>
      <c r="B112" s="3" t="s">
        <v>5560</v>
      </c>
      <c r="C112" s="3" t="s">
        <v>3859</v>
      </c>
      <c r="D112" s="3" t="s">
        <v>5360</v>
      </c>
      <c r="E112" s="3">
        <v>20587</v>
      </c>
      <c r="F112" s="6">
        <v>43335</v>
      </c>
      <c r="G112" s="3" t="s">
        <v>588</v>
      </c>
      <c r="H112" s="3" t="s">
        <v>5352</v>
      </c>
    </row>
    <row r="113" spans="1:8" x14ac:dyDescent="0.3">
      <c r="A113" s="2" t="s">
        <v>1158</v>
      </c>
      <c r="B113" s="2" t="s">
        <v>5364</v>
      </c>
      <c r="C113" s="3" t="s">
        <v>3859</v>
      </c>
      <c r="D113" s="2" t="s">
        <v>5360</v>
      </c>
      <c r="E113" s="2">
        <v>20689</v>
      </c>
      <c r="F113" s="5">
        <v>43283</v>
      </c>
      <c r="G113" s="2" t="s">
        <v>1157</v>
      </c>
      <c r="H113" s="3" t="s">
        <v>5352</v>
      </c>
    </row>
    <row r="114" spans="1:8" x14ac:dyDescent="0.3">
      <c r="A114" s="3" t="s">
        <v>1518</v>
      </c>
      <c r="B114" s="3" t="s">
        <v>4195</v>
      </c>
      <c r="C114" s="3" t="s">
        <v>3859</v>
      </c>
      <c r="D114" s="3" t="s">
        <v>5351</v>
      </c>
      <c r="E114" s="3">
        <v>20725</v>
      </c>
      <c r="F114" s="6">
        <v>43427</v>
      </c>
      <c r="G114" s="3" t="s">
        <v>307</v>
      </c>
      <c r="H114" s="3" t="s">
        <v>5487</v>
      </c>
    </row>
    <row r="115" spans="1:8" x14ac:dyDescent="0.3">
      <c r="A115" s="2" t="s">
        <v>420</v>
      </c>
      <c r="B115" s="2" t="s">
        <v>5492</v>
      </c>
      <c r="C115" s="3" t="s">
        <v>3859</v>
      </c>
      <c r="D115" s="2" t="s">
        <v>5358</v>
      </c>
      <c r="E115" s="2">
        <v>20765</v>
      </c>
      <c r="F115" s="5">
        <v>43919</v>
      </c>
      <c r="G115" s="2" t="s">
        <v>419</v>
      </c>
      <c r="H115" s="3" t="s">
        <v>5352</v>
      </c>
    </row>
    <row r="116" spans="1:8" x14ac:dyDescent="0.3">
      <c r="A116" s="2" t="s">
        <v>1196</v>
      </c>
      <c r="B116" s="2" t="s">
        <v>5581</v>
      </c>
      <c r="C116" s="3" t="s">
        <v>3859</v>
      </c>
      <c r="D116" s="2" t="s">
        <v>5354</v>
      </c>
      <c r="E116" s="2">
        <v>20773</v>
      </c>
      <c r="F116" s="5">
        <v>45279</v>
      </c>
      <c r="G116" s="2" t="s">
        <v>3845</v>
      </c>
      <c r="H116" s="3" t="s">
        <v>5352</v>
      </c>
    </row>
    <row r="117" spans="1:8" x14ac:dyDescent="0.3">
      <c r="A117" s="2" t="s">
        <v>691</v>
      </c>
      <c r="B117" s="2" t="s">
        <v>5366</v>
      </c>
      <c r="C117" s="2" t="s">
        <v>3874</v>
      </c>
      <c r="D117" s="2" t="s">
        <v>5354</v>
      </c>
      <c r="E117" s="2">
        <v>20783</v>
      </c>
      <c r="F117" s="5">
        <v>44613</v>
      </c>
      <c r="G117" s="2" t="s">
        <v>690</v>
      </c>
      <c r="H117" s="3" t="s">
        <v>5352</v>
      </c>
    </row>
    <row r="118" spans="1:8" x14ac:dyDescent="0.3">
      <c r="A118" s="3" t="s">
        <v>241</v>
      </c>
      <c r="B118" s="3" t="s">
        <v>5520</v>
      </c>
      <c r="C118" s="3" t="s">
        <v>3859</v>
      </c>
      <c r="D118" s="3" t="s">
        <v>5358</v>
      </c>
      <c r="E118" s="3">
        <v>20795</v>
      </c>
      <c r="F118" s="6">
        <v>44889</v>
      </c>
      <c r="G118" s="3" t="s">
        <v>240</v>
      </c>
      <c r="H118" s="3" t="s">
        <v>5352</v>
      </c>
    </row>
    <row r="119" spans="1:8" x14ac:dyDescent="0.3">
      <c r="A119" s="2" t="s">
        <v>364</v>
      </c>
      <c r="B119" s="2" t="s">
        <v>5527</v>
      </c>
      <c r="C119" s="3" t="s">
        <v>3859</v>
      </c>
      <c r="D119" s="2" t="s">
        <v>5351</v>
      </c>
      <c r="E119" s="2">
        <v>20867</v>
      </c>
      <c r="F119" s="5">
        <v>44037</v>
      </c>
      <c r="G119" s="2" t="s">
        <v>363</v>
      </c>
      <c r="H119" s="3" t="s">
        <v>5352</v>
      </c>
    </row>
    <row r="120" spans="1:8" x14ac:dyDescent="0.3">
      <c r="A120" s="3" t="s">
        <v>1150</v>
      </c>
      <c r="B120" s="3" t="s">
        <v>5532</v>
      </c>
      <c r="C120" s="2" t="s">
        <v>3874</v>
      </c>
      <c r="D120" s="3" t="s">
        <v>5374</v>
      </c>
      <c r="E120" s="3">
        <v>20896</v>
      </c>
      <c r="F120" s="6">
        <v>44344</v>
      </c>
      <c r="G120" s="3" t="s">
        <v>456</v>
      </c>
      <c r="H120" s="3" t="s">
        <v>5352</v>
      </c>
    </row>
    <row r="121" spans="1:8" x14ac:dyDescent="0.3">
      <c r="A121" s="3" t="s">
        <v>830</v>
      </c>
      <c r="B121" s="3" t="s">
        <v>5538</v>
      </c>
      <c r="C121" s="2" t="s">
        <v>3874</v>
      </c>
      <c r="D121" s="3" t="s">
        <v>5351</v>
      </c>
      <c r="E121" s="3">
        <v>20924</v>
      </c>
      <c r="F121" s="6">
        <v>44321</v>
      </c>
      <c r="G121" s="3" t="s">
        <v>526</v>
      </c>
      <c r="H121" s="3" t="s">
        <v>5352</v>
      </c>
    </row>
    <row r="122" spans="1:8" x14ac:dyDescent="0.3">
      <c r="A122" s="3" t="s">
        <v>1316</v>
      </c>
      <c r="B122" s="3" t="s">
        <v>5558</v>
      </c>
      <c r="C122" s="2" t="s">
        <v>3874</v>
      </c>
      <c r="D122" s="3" t="s">
        <v>5351</v>
      </c>
      <c r="E122" s="3">
        <v>20947</v>
      </c>
      <c r="F122" s="6">
        <v>44710</v>
      </c>
      <c r="G122" s="3" t="s">
        <v>197</v>
      </c>
      <c r="H122" s="3" t="s">
        <v>5352</v>
      </c>
    </row>
    <row r="123" spans="1:8" x14ac:dyDescent="0.3">
      <c r="A123" s="2" t="s">
        <v>350</v>
      </c>
      <c r="B123" s="2" t="s">
        <v>4921</v>
      </c>
      <c r="C123" s="2" t="s">
        <v>3874</v>
      </c>
      <c r="D123" s="2" t="s">
        <v>5360</v>
      </c>
      <c r="E123" s="2">
        <v>20958</v>
      </c>
      <c r="F123" s="5">
        <v>44605</v>
      </c>
      <c r="G123" s="2" t="s">
        <v>349</v>
      </c>
      <c r="H123" s="3" t="s">
        <v>5352</v>
      </c>
    </row>
    <row r="124" spans="1:8" x14ac:dyDescent="0.3">
      <c r="A124" s="3" t="s">
        <v>1146</v>
      </c>
      <c r="B124" s="3" t="s">
        <v>5510</v>
      </c>
      <c r="C124" s="3" t="s">
        <v>3859</v>
      </c>
      <c r="D124" s="3" t="s">
        <v>5360</v>
      </c>
      <c r="E124" s="3">
        <v>21004</v>
      </c>
      <c r="F124" s="6">
        <v>45908</v>
      </c>
      <c r="G124" s="3" t="s">
        <v>3316</v>
      </c>
      <c r="H124" s="3" t="s">
        <v>5352</v>
      </c>
    </row>
    <row r="125" spans="1:8" x14ac:dyDescent="0.3">
      <c r="A125" s="2" t="s">
        <v>86</v>
      </c>
      <c r="B125" s="2" t="s">
        <v>5443</v>
      </c>
      <c r="C125" s="3" t="s">
        <v>3859</v>
      </c>
      <c r="D125" s="2" t="s">
        <v>5351</v>
      </c>
      <c r="E125" s="2">
        <v>21014</v>
      </c>
      <c r="F125" s="5">
        <v>43274</v>
      </c>
      <c r="G125" s="2" t="s">
        <v>85</v>
      </c>
      <c r="H125" s="3" t="s">
        <v>5352</v>
      </c>
    </row>
    <row r="126" spans="1:8" x14ac:dyDescent="0.3">
      <c r="A126" s="2" t="s">
        <v>628</v>
      </c>
      <c r="B126" s="2" t="s">
        <v>4417</v>
      </c>
      <c r="C126" s="2" t="s">
        <v>3874</v>
      </c>
      <c r="D126" s="2" t="s">
        <v>5360</v>
      </c>
      <c r="E126" s="2">
        <v>21048</v>
      </c>
      <c r="F126" s="5">
        <v>45934</v>
      </c>
      <c r="G126" s="2" t="s">
        <v>114</v>
      </c>
      <c r="H126" s="3" t="s">
        <v>5352</v>
      </c>
    </row>
    <row r="127" spans="1:8" x14ac:dyDescent="0.3">
      <c r="A127" s="3" t="s">
        <v>1457</v>
      </c>
      <c r="B127" s="3" t="s">
        <v>5618</v>
      </c>
      <c r="C127" s="2" t="s">
        <v>3874</v>
      </c>
      <c r="D127" s="3" t="s">
        <v>5354</v>
      </c>
      <c r="E127" s="3">
        <v>21104</v>
      </c>
      <c r="F127" s="6">
        <v>45588</v>
      </c>
      <c r="G127" s="3" t="s">
        <v>1576</v>
      </c>
      <c r="H127" s="3" t="s">
        <v>5352</v>
      </c>
    </row>
    <row r="128" spans="1:8" x14ac:dyDescent="0.3">
      <c r="A128" s="2" t="s">
        <v>1764</v>
      </c>
      <c r="B128" s="2" t="s">
        <v>5397</v>
      </c>
      <c r="C128" s="3" t="s">
        <v>3859</v>
      </c>
      <c r="D128" s="2" t="s">
        <v>5354</v>
      </c>
      <c r="E128" s="2">
        <v>21122</v>
      </c>
      <c r="F128" s="5">
        <v>44631</v>
      </c>
      <c r="G128" s="2" t="s">
        <v>504</v>
      </c>
      <c r="H128" s="3" t="s">
        <v>5352</v>
      </c>
    </row>
    <row r="129" spans="1:8" x14ac:dyDescent="0.3">
      <c r="A129" s="2" t="s">
        <v>2411</v>
      </c>
      <c r="B129" s="2" t="s">
        <v>5628</v>
      </c>
      <c r="C129" s="2" t="s">
        <v>3874</v>
      </c>
      <c r="D129" s="2" t="s">
        <v>5358</v>
      </c>
      <c r="E129" s="2">
        <v>21150</v>
      </c>
      <c r="F129" s="5">
        <v>44341</v>
      </c>
      <c r="G129" s="2" t="s">
        <v>1174</v>
      </c>
      <c r="H129" s="3" t="s">
        <v>5352</v>
      </c>
    </row>
    <row r="130" spans="1:8" x14ac:dyDescent="0.3">
      <c r="A130" s="3" t="s">
        <v>1140</v>
      </c>
      <c r="B130" s="3" t="s">
        <v>4772</v>
      </c>
      <c r="C130" s="3" t="s">
        <v>3859</v>
      </c>
      <c r="D130" s="3" t="s">
        <v>5360</v>
      </c>
      <c r="E130" s="3">
        <v>21197</v>
      </c>
      <c r="F130" s="6">
        <v>45406</v>
      </c>
      <c r="G130" s="3" t="s">
        <v>1139</v>
      </c>
      <c r="H130" s="3" t="s">
        <v>5352</v>
      </c>
    </row>
    <row r="131" spans="1:8" x14ac:dyDescent="0.3">
      <c r="A131" s="2" t="s">
        <v>224</v>
      </c>
      <c r="B131" s="2" t="s">
        <v>5644</v>
      </c>
      <c r="C131" s="2" t="s">
        <v>3874</v>
      </c>
      <c r="D131" s="2" t="s">
        <v>5360</v>
      </c>
      <c r="E131" s="2">
        <v>21232</v>
      </c>
      <c r="F131" s="5">
        <v>42446</v>
      </c>
      <c r="G131" s="2" t="s">
        <v>724</v>
      </c>
      <c r="H131" s="3" t="s">
        <v>5352</v>
      </c>
    </row>
    <row r="132" spans="1:8" x14ac:dyDescent="0.3">
      <c r="A132" s="3" t="s">
        <v>2926</v>
      </c>
      <c r="B132" s="3" t="s">
        <v>4309</v>
      </c>
      <c r="C132" s="3" t="s">
        <v>3859</v>
      </c>
      <c r="D132" s="3" t="s">
        <v>5351</v>
      </c>
      <c r="E132" s="3">
        <v>21322</v>
      </c>
      <c r="F132" s="6">
        <v>45789</v>
      </c>
      <c r="G132" s="3" t="s">
        <v>705</v>
      </c>
      <c r="H132" s="3" t="s">
        <v>5352</v>
      </c>
    </row>
    <row r="133" spans="1:8" x14ac:dyDescent="0.3">
      <c r="A133" s="2" t="s">
        <v>686</v>
      </c>
      <c r="B133" s="2" t="s">
        <v>5472</v>
      </c>
      <c r="C133" s="2" t="s">
        <v>3874</v>
      </c>
      <c r="D133" s="2" t="s">
        <v>5374</v>
      </c>
      <c r="E133" s="2">
        <v>21324</v>
      </c>
      <c r="F133" s="5">
        <v>43266</v>
      </c>
      <c r="G133" s="2" t="s">
        <v>685</v>
      </c>
      <c r="H133" s="3" t="s">
        <v>5352</v>
      </c>
    </row>
    <row r="134" spans="1:8" x14ac:dyDescent="0.3">
      <c r="A134" s="2" t="s">
        <v>2046</v>
      </c>
      <c r="B134" s="2" t="s">
        <v>4982</v>
      </c>
      <c r="C134" s="3" t="s">
        <v>3859</v>
      </c>
      <c r="D134" s="2" t="s">
        <v>5351</v>
      </c>
      <c r="E134" s="2">
        <v>21387</v>
      </c>
      <c r="F134" s="5">
        <v>44491</v>
      </c>
      <c r="G134" s="2" t="s">
        <v>2045</v>
      </c>
      <c r="H134" s="3" t="s">
        <v>5352</v>
      </c>
    </row>
    <row r="135" spans="1:8" x14ac:dyDescent="0.3">
      <c r="A135" s="2" t="s">
        <v>299</v>
      </c>
      <c r="B135" s="2" t="s">
        <v>5441</v>
      </c>
      <c r="C135" s="2" t="s">
        <v>3874</v>
      </c>
      <c r="D135" s="2" t="s">
        <v>5360</v>
      </c>
      <c r="E135" s="2">
        <v>21401</v>
      </c>
      <c r="F135" s="5">
        <v>45343</v>
      </c>
      <c r="G135" s="2" t="s">
        <v>298</v>
      </c>
      <c r="H135" s="3" t="s">
        <v>5352</v>
      </c>
    </row>
    <row r="136" spans="1:8" x14ac:dyDescent="0.3">
      <c r="A136" s="2" t="s">
        <v>345</v>
      </c>
      <c r="B136" s="2" t="s">
        <v>5383</v>
      </c>
      <c r="C136" s="3" t="s">
        <v>3859</v>
      </c>
      <c r="D136" s="2" t="s">
        <v>5351</v>
      </c>
      <c r="E136" s="2">
        <v>21435</v>
      </c>
      <c r="F136" s="5">
        <v>44926</v>
      </c>
      <c r="G136" s="2" t="s">
        <v>109</v>
      </c>
      <c r="H136" s="3" t="s">
        <v>5352</v>
      </c>
    </row>
    <row r="137" spans="1:8" x14ac:dyDescent="0.3">
      <c r="A137" s="3" t="s">
        <v>1099</v>
      </c>
      <c r="B137" s="3" t="s">
        <v>5552</v>
      </c>
      <c r="C137" s="3" t="s">
        <v>3859</v>
      </c>
      <c r="D137" s="3" t="s">
        <v>5351</v>
      </c>
      <c r="E137" s="3">
        <v>21452</v>
      </c>
      <c r="F137" s="6">
        <v>43924</v>
      </c>
      <c r="G137" s="3" t="s">
        <v>1521</v>
      </c>
      <c r="H137" s="3" t="s">
        <v>5352</v>
      </c>
    </row>
    <row r="138" spans="1:8" x14ac:dyDescent="0.3">
      <c r="A138" s="3" t="s">
        <v>898</v>
      </c>
      <c r="B138" s="3" t="s">
        <v>5609</v>
      </c>
      <c r="C138" s="2" t="s">
        <v>3874</v>
      </c>
      <c r="D138" s="3" t="s">
        <v>5360</v>
      </c>
      <c r="E138" s="3">
        <v>21454</v>
      </c>
      <c r="F138" s="6">
        <v>44881</v>
      </c>
      <c r="G138" s="3" t="s">
        <v>1176</v>
      </c>
      <c r="H138" s="3" t="s">
        <v>5352</v>
      </c>
    </row>
    <row r="139" spans="1:8" x14ac:dyDescent="0.3">
      <c r="A139" s="2" t="s">
        <v>1071</v>
      </c>
      <c r="B139" s="2" t="s">
        <v>5427</v>
      </c>
      <c r="C139" s="3" t="s">
        <v>3859</v>
      </c>
      <c r="D139" s="2" t="s">
        <v>5360</v>
      </c>
      <c r="E139" s="2">
        <v>21462</v>
      </c>
      <c r="F139" s="5">
        <v>43429</v>
      </c>
      <c r="G139" s="2" t="s">
        <v>1070</v>
      </c>
      <c r="H139" s="3" t="s">
        <v>5352</v>
      </c>
    </row>
    <row r="140" spans="1:8" x14ac:dyDescent="0.3">
      <c r="A140" s="3" t="s">
        <v>3146</v>
      </c>
      <c r="B140" s="3" t="s">
        <v>4639</v>
      </c>
      <c r="C140" s="2" t="s">
        <v>3874</v>
      </c>
      <c r="D140" s="3" t="s">
        <v>5360</v>
      </c>
      <c r="E140" s="3">
        <v>21466</v>
      </c>
      <c r="F140" s="6">
        <v>44965</v>
      </c>
      <c r="G140" s="3" t="s">
        <v>5399</v>
      </c>
      <c r="H140" s="3" t="s">
        <v>5352</v>
      </c>
    </row>
    <row r="141" spans="1:8" x14ac:dyDescent="0.3">
      <c r="A141" s="2" t="s">
        <v>3629</v>
      </c>
      <c r="B141" s="2" t="s">
        <v>5512</v>
      </c>
      <c r="C141" s="3" t="s">
        <v>3859</v>
      </c>
      <c r="D141" s="2" t="s">
        <v>5354</v>
      </c>
      <c r="E141" s="2">
        <v>21544</v>
      </c>
      <c r="F141" s="5">
        <v>45650</v>
      </c>
      <c r="G141" s="2" t="s">
        <v>324</v>
      </c>
      <c r="H141" s="3" t="s">
        <v>5352</v>
      </c>
    </row>
    <row r="142" spans="1:8" x14ac:dyDescent="0.3">
      <c r="A142" s="3" t="s">
        <v>910</v>
      </c>
      <c r="B142" s="3" t="s">
        <v>5384</v>
      </c>
      <c r="C142" s="3" t="s">
        <v>3859</v>
      </c>
      <c r="D142" s="3" t="s">
        <v>5360</v>
      </c>
      <c r="E142" s="3">
        <v>21546</v>
      </c>
      <c r="F142" s="6">
        <v>45124</v>
      </c>
      <c r="G142" s="3" t="s">
        <v>197</v>
      </c>
      <c r="H142" s="3" t="s">
        <v>5352</v>
      </c>
    </row>
    <row r="143" spans="1:8" x14ac:dyDescent="0.3">
      <c r="A143" s="3" t="s">
        <v>739</v>
      </c>
      <c r="B143" s="3" t="s">
        <v>5410</v>
      </c>
      <c r="C143" s="2" t="s">
        <v>3874</v>
      </c>
      <c r="D143" s="3" t="s">
        <v>5351</v>
      </c>
      <c r="E143" s="3">
        <v>21624</v>
      </c>
      <c r="F143" s="6">
        <v>45988</v>
      </c>
      <c r="G143" s="3" t="s">
        <v>738</v>
      </c>
      <c r="H143" s="3" t="s">
        <v>5352</v>
      </c>
    </row>
    <row r="144" spans="1:8" x14ac:dyDescent="0.3">
      <c r="A144" s="3" t="s">
        <v>1190</v>
      </c>
      <c r="B144" s="3" t="s">
        <v>5518</v>
      </c>
      <c r="C144" s="3" t="s">
        <v>3859</v>
      </c>
      <c r="D144" s="3" t="s">
        <v>5360</v>
      </c>
      <c r="E144" s="3">
        <v>21624</v>
      </c>
      <c r="F144" s="6">
        <v>45662</v>
      </c>
      <c r="G144" s="3" t="s">
        <v>1114</v>
      </c>
      <c r="H144" s="3" t="s">
        <v>5352</v>
      </c>
    </row>
    <row r="145" spans="1:8" x14ac:dyDescent="0.3">
      <c r="A145" s="3" t="s">
        <v>1265</v>
      </c>
      <c r="B145" s="3" t="s">
        <v>5418</v>
      </c>
      <c r="C145" s="3" t="s">
        <v>3859</v>
      </c>
      <c r="D145" s="3" t="s">
        <v>5358</v>
      </c>
      <c r="E145" s="3">
        <v>21633</v>
      </c>
      <c r="F145" s="6">
        <v>42471</v>
      </c>
      <c r="G145" s="3" t="s">
        <v>1114</v>
      </c>
      <c r="H145" s="3" t="s">
        <v>5352</v>
      </c>
    </row>
    <row r="146" spans="1:8" x14ac:dyDescent="0.3">
      <c r="A146" s="3" t="s">
        <v>435</v>
      </c>
      <c r="B146" s="3" t="s">
        <v>5446</v>
      </c>
      <c r="C146" s="3" t="s">
        <v>3859</v>
      </c>
      <c r="D146" s="3" t="s">
        <v>5360</v>
      </c>
      <c r="E146" s="3">
        <v>21637</v>
      </c>
      <c r="F146" s="6">
        <v>44618</v>
      </c>
      <c r="G146" s="3" t="s">
        <v>434</v>
      </c>
      <c r="H146" s="3" t="s">
        <v>5352</v>
      </c>
    </row>
    <row r="147" spans="1:8" x14ac:dyDescent="0.3">
      <c r="A147" s="2" t="s">
        <v>3176</v>
      </c>
      <c r="B147" s="2" t="s">
        <v>4778</v>
      </c>
      <c r="C147" s="2" t="s">
        <v>3874</v>
      </c>
      <c r="D147" s="2" t="s">
        <v>5354</v>
      </c>
      <c r="E147" s="2">
        <v>21653</v>
      </c>
      <c r="F147" s="5">
        <v>44364</v>
      </c>
      <c r="G147" s="2" t="s">
        <v>228</v>
      </c>
      <c r="H147" s="3" t="s">
        <v>5352</v>
      </c>
    </row>
    <row r="148" spans="1:8" x14ac:dyDescent="0.3">
      <c r="A148" s="3" t="s">
        <v>538</v>
      </c>
      <c r="B148" s="3" t="s">
        <v>5382</v>
      </c>
      <c r="C148" s="3" t="s">
        <v>3859</v>
      </c>
      <c r="D148" s="3" t="s">
        <v>5360</v>
      </c>
      <c r="E148" s="3">
        <v>21663</v>
      </c>
      <c r="F148" s="6">
        <v>44637</v>
      </c>
      <c r="G148" s="3" t="s">
        <v>537</v>
      </c>
      <c r="H148" s="3" t="s">
        <v>5352</v>
      </c>
    </row>
    <row r="149" spans="1:8" x14ac:dyDescent="0.3">
      <c r="A149" s="3" t="s">
        <v>438</v>
      </c>
      <c r="B149" s="3" t="s">
        <v>5404</v>
      </c>
      <c r="C149" s="3" t="s">
        <v>3859</v>
      </c>
      <c r="D149" s="3" t="s">
        <v>5374</v>
      </c>
      <c r="E149" s="3">
        <v>21666</v>
      </c>
      <c r="F149" s="6">
        <v>45538</v>
      </c>
      <c r="G149" s="3" t="s">
        <v>1487</v>
      </c>
      <c r="H149" s="3" t="s">
        <v>5352</v>
      </c>
    </row>
    <row r="150" spans="1:8" x14ac:dyDescent="0.3">
      <c r="A150" s="2" t="s">
        <v>846</v>
      </c>
      <c r="B150" s="2" t="s">
        <v>5583</v>
      </c>
      <c r="C150" s="2" t="s">
        <v>3874</v>
      </c>
      <c r="D150" s="2" t="s">
        <v>5360</v>
      </c>
      <c r="E150" s="2">
        <v>21690</v>
      </c>
      <c r="F150" s="5">
        <v>43857</v>
      </c>
      <c r="G150" s="2" t="s">
        <v>845</v>
      </c>
      <c r="H150" s="3" t="s">
        <v>5352</v>
      </c>
    </row>
    <row r="151" spans="1:8" x14ac:dyDescent="0.3">
      <c r="A151" s="3" t="s">
        <v>1465</v>
      </c>
      <c r="B151" s="3" t="s">
        <v>5572</v>
      </c>
      <c r="C151" s="3" t="s">
        <v>3859</v>
      </c>
      <c r="D151" s="3" t="s">
        <v>5354</v>
      </c>
      <c r="E151" s="3">
        <v>21752</v>
      </c>
      <c r="F151" s="6">
        <v>45922</v>
      </c>
      <c r="G151" s="3" t="s">
        <v>1104</v>
      </c>
      <c r="H151" s="3" t="s">
        <v>5352</v>
      </c>
    </row>
    <row r="152" spans="1:8" x14ac:dyDescent="0.3">
      <c r="A152" s="2" t="s">
        <v>395</v>
      </c>
      <c r="B152" s="2" t="s">
        <v>5489</v>
      </c>
      <c r="C152" s="3" t="s">
        <v>3859</v>
      </c>
      <c r="D152" s="2" t="s">
        <v>5360</v>
      </c>
      <c r="E152" s="2">
        <v>21759</v>
      </c>
      <c r="F152" s="5">
        <v>42721</v>
      </c>
      <c r="G152" s="2" t="s">
        <v>1000</v>
      </c>
      <c r="H152" s="3" t="s">
        <v>5352</v>
      </c>
    </row>
    <row r="153" spans="1:8" x14ac:dyDescent="0.3">
      <c r="A153" s="2" t="s">
        <v>1398</v>
      </c>
      <c r="B153" s="2" t="s">
        <v>5511</v>
      </c>
      <c r="C153" s="2" t="s">
        <v>3874</v>
      </c>
      <c r="D153" s="2" t="s">
        <v>5351</v>
      </c>
      <c r="E153" s="2">
        <v>21764</v>
      </c>
      <c r="F153" s="5">
        <v>44199</v>
      </c>
      <c r="G153" s="2" t="s">
        <v>712</v>
      </c>
      <c r="H153" s="3" t="s">
        <v>5352</v>
      </c>
    </row>
    <row r="154" spans="1:8" x14ac:dyDescent="0.3">
      <c r="A154" s="2" t="s">
        <v>5535</v>
      </c>
      <c r="B154" s="2" t="s">
        <v>5326</v>
      </c>
      <c r="C154" s="2" t="s">
        <v>3874</v>
      </c>
      <c r="D154" s="2" t="s">
        <v>5354</v>
      </c>
      <c r="E154" s="2">
        <v>21785</v>
      </c>
      <c r="F154" s="5">
        <v>44485</v>
      </c>
      <c r="G154" s="2" t="s">
        <v>332</v>
      </c>
      <c r="H154" s="3" t="s">
        <v>5352</v>
      </c>
    </row>
    <row r="155" spans="1:8" x14ac:dyDescent="0.3">
      <c r="A155" s="3" t="s">
        <v>1964</v>
      </c>
      <c r="B155" s="3" t="s">
        <v>4110</v>
      </c>
      <c r="C155" s="3" t="s">
        <v>3859</v>
      </c>
      <c r="D155" s="3" t="s">
        <v>5351</v>
      </c>
      <c r="E155" s="3">
        <v>21812</v>
      </c>
      <c r="F155" s="6">
        <v>43667</v>
      </c>
      <c r="G155" s="3" t="s">
        <v>588</v>
      </c>
      <c r="H155" s="3" t="s">
        <v>5352</v>
      </c>
    </row>
    <row r="156" spans="1:8" x14ac:dyDescent="0.3">
      <c r="A156" s="3" t="s">
        <v>1096</v>
      </c>
      <c r="B156" s="3" t="s">
        <v>5359</v>
      </c>
      <c r="C156" s="3" t="s">
        <v>3859</v>
      </c>
      <c r="D156" s="3" t="s">
        <v>5360</v>
      </c>
      <c r="E156" s="3">
        <v>21890</v>
      </c>
      <c r="F156" s="6">
        <v>44905</v>
      </c>
      <c r="G156" s="3" t="s">
        <v>1174</v>
      </c>
      <c r="H156" s="3" t="s">
        <v>5352</v>
      </c>
    </row>
    <row r="157" spans="1:8" x14ac:dyDescent="0.3">
      <c r="A157" s="2" t="s">
        <v>271</v>
      </c>
      <c r="B157" s="2" t="s">
        <v>5542</v>
      </c>
      <c r="C157" s="3" t="s">
        <v>3859</v>
      </c>
      <c r="D157" s="2" t="s">
        <v>5351</v>
      </c>
      <c r="E157" s="2">
        <v>21965</v>
      </c>
      <c r="F157" s="5">
        <v>45944</v>
      </c>
      <c r="G157" s="2" t="s">
        <v>270</v>
      </c>
      <c r="H157" s="3" t="s">
        <v>5352</v>
      </c>
    </row>
    <row r="158" spans="1:8" x14ac:dyDescent="0.3">
      <c r="A158" s="2" t="s">
        <v>77</v>
      </c>
      <c r="B158" s="2" t="s">
        <v>5505</v>
      </c>
      <c r="C158" s="3" t="s">
        <v>3859</v>
      </c>
      <c r="D158" s="2" t="s">
        <v>5354</v>
      </c>
      <c r="E158" s="2">
        <v>21990</v>
      </c>
      <c r="F158" s="5">
        <v>44876</v>
      </c>
      <c r="G158" s="2" t="s">
        <v>76</v>
      </c>
      <c r="H158" s="3" t="s">
        <v>5352</v>
      </c>
    </row>
    <row r="159" spans="1:8" x14ac:dyDescent="0.3">
      <c r="A159" s="2" t="s">
        <v>1256</v>
      </c>
      <c r="B159" s="2" t="s">
        <v>5454</v>
      </c>
      <c r="C159" s="2" t="s">
        <v>3874</v>
      </c>
      <c r="D159" s="2" t="s">
        <v>5351</v>
      </c>
      <c r="E159" s="2">
        <v>22033</v>
      </c>
      <c r="F159" s="5">
        <v>45588</v>
      </c>
      <c r="G159" s="2" t="s">
        <v>1055</v>
      </c>
      <c r="H159" s="3" t="s">
        <v>5352</v>
      </c>
    </row>
    <row r="160" spans="1:8" x14ac:dyDescent="0.3">
      <c r="A160" s="3" t="s">
        <v>725</v>
      </c>
      <c r="B160" s="3" t="s">
        <v>5398</v>
      </c>
      <c r="C160" s="2" t="s">
        <v>3874</v>
      </c>
      <c r="D160" s="3" t="s">
        <v>5351</v>
      </c>
      <c r="E160" s="3">
        <v>22117</v>
      </c>
      <c r="F160" s="6">
        <v>43201</v>
      </c>
      <c r="G160" s="3" t="s">
        <v>724</v>
      </c>
      <c r="H160" s="3" t="s">
        <v>5352</v>
      </c>
    </row>
    <row r="161" spans="1:8" x14ac:dyDescent="0.3">
      <c r="A161" s="2" t="s">
        <v>295</v>
      </c>
      <c r="B161" s="2" t="s">
        <v>4529</v>
      </c>
      <c r="C161" s="2" t="s">
        <v>3874</v>
      </c>
      <c r="D161" s="2" t="s">
        <v>5358</v>
      </c>
      <c r="E161" s="2">
        <v>22171</v>
      </c>
      <c r="F161" s="5">
        <v>45193</v>
      </c>
      <c r="G161" s="2" t="s">
        <v>294</v>
      </c>
      <c r="H161" s="3" t="s">
        <v>5352</v>
      </c>
    </row>
    <row r="162" spans="1:8" x14ac:dyDescent="0.3">
      <c r="A162" s="2" t="s">
        <v>1164</v>
      </c>
      <c r="B162" s="2" t="s">
        <v>5565</v>
      </c>
      <c r="C162" s="2" t="s">
        <v>3874</v>
      </c>
      <c r="D162" s="2" t="s">
        <v>5358</v>
      </c>
      <c r="E162" s="2">
        <v>22172</v>
      </c>
      <c r="F162" s="5">
        <v>45586</v>
      </c>
      <c r="G162" s="2" t="s">
        <v>685</v>
      </c>
      <c r="H162" s="3" t="s">
        <v>5352</v>
      </c>
    </row>
    <row r="163" spans="1:8" x14ac:dyDescent="0.3">
      <c r="A163" s="3" t="s">
        <v>1621</v>
      </c>
      <c r="B163" s="3" t="s">
        <v>5453</v>
      </c>
      <c r="C163" s="3" t="s">
        <v>3859</v>
      </c>
      <c r="D163" s="3" t="s">
        <v>5358</v>
      </c>
      <c r="E163" s="3">
        <v>22182</v>
      </c>
      <c r="F163" s="6">
        <v>44124</v>
      </c>
      <c r="G163" s="3" t="s">
        <v>240</v>
      </c>
      <c r="H163" s="3" t="s">
        <v>5352</v>
      </c>
    </row>
    <row r="164" spans="1:8" x14ac:dyDescent="0.3">
      <c r="A164" s="3" t="s">
        <v>1200</v>
      </c>
      <c r="B164" s="3" t="s">
        <v>5607</v>
      </c>
      <c r="C164" s="3" t="s">
        <v>3859</v>
      </c>
      <c r="D164" s="3" t="s">
        <v>5354</v>
      </c>
      <c r="E164" s="3">
        <v>22199</v>
      </c>
      <c r="F164" s="6">
        <v>43273</v>
      </c>
      <c r="G164" s="3" t="s">
        <v>270</v>
      </c>
      <c r="H164" s="3" t="s">
        <v>5352</v>
      </c>
    </row>
    <row r="165" spans="1:8" x14ac:dyDescent="0.3">
      <c r="A165" s="2" t="s">
        <v>667</v>
      </c>
      <c r="B165" s="2" t="s">
        <v>5561</v>
      </c>
      <c r="C165" s="2" t="s">
        <v>3874</v>
      </c>
      <c r="D165" s="2" t="s">
        <v>5354</v>
      </c>
      <c r="E165" s="2">
        <v>22240</v>
      </c>
      <c r="F165" s="5">
        <v>43173</v>
      </c>
      <c r="G165" s="2" t="s">
        <v>666</v>
      </c>
      <c r="H165" s="3" t="s">
        <v>5352</v>
      </c>
    </row>
    <row r="166" spans="1:8" x14ac:dyDescent="0.3">
      <c r="A166" s="3" t="s">
        <v>261</v>
      </c>
      <c r="B166" s="3" t="s">
        <v>5554</v>
      </c>
      <c r="C166" s="3" t="s">
        <v>3859</v>
      </c>
      <c r="D166" s="3" t="s">
        <v>5351</v>
      </c>
      <c r="E166" s="3">
        <v>22306</v>
      </c>
      <c r="F166" s="6">
        <v>43341</v>
      </c>
      <c r="G166" s="3" t="s">
        <v>260</v>
      </c>
      <c r="H166" s="3" t="s">
        <v>5352</v>
      </c>
    </row>
    <row r="167" spans="1:8" x14ac:dyDescent="0.3">
      <c r="A167" s="2" t="s">
        <v>579</v>
      </c>
      <c r="B167" s="2" t="s">
        <v>5515</v>
      </c>
      <c r="C167" s="2" t="s">
        <v>3874</v>
      </c>
      <c r="D167" s="2" t="s">
        <v>5351</v>
      </c>
      <c r="E167" s="2">
        <v>22310</v>
      </c>
      <c r="F167" s="5">
        <v>43278</v>
      </c>
      <c r="G167" s="2" t="s">
        <v>681</v>
      </c>
      <c r="H167" s="3" t="s">
        <v>5352</v>
      </c>
    </row>
    <row r="168" spans="1:8" x14ac:dyDescent="0.3">
      <c r="A168" s="2" t="s">
        <v>1154</v>
      </c>
      <c r="B168" s="2" t="s">
        <v>5642</v>
      </c>
      <c r="C168" s="2" t="s">
        <v>3874</v>
      </c>
      <c r="D168" s="2" t="s">
        <v>5351</v>
      </c>
      <c r="E168" s="2">
        <v>22314</v>
      </c>
      <c r="F168" s="5">
        <v>44588</v>
      </c>
      <c r="G168" s="2" t="s">
        <v>1153</v>
      </c>
      <c r="H168" s="3" t="s">
        <v>5352</v>
      </c>
    </row>
    <row r="169" spans="1:8" x14ac:dyDescent="0.3">
      <c r="A169" s="3" t="s">
        <v>1532</v>
      </c>
      <c r="B169" s="3" t="s">
        <v>4442</v>
      </c>
      <c r="C169" s="3" t="s">
        <v>3859</v>
      </c>
      <c r="D169" s="3" t="s">
        <v>5351</v>
      </c>
      <c r="E169" s="3">
        <v>22331</v>
      </c>
      <c r="F169" s="6">
        <v>43883</v>
      </c>
      <c r="G169" s="3" t="s">
        <v>95</v>
      </c>
      <c r="H169" s="3" t="s">
        <v>5352</v>
      </c>
    </row>
    <row r="170" spans="1:8" x14ac:dyDescent="0.3">
      <c r="A170" s="3" t="s">
        <v>821</v>
      </c>
      <c r="B170" s="3" t="s">
        <v>5451</v>
      </c>
      <c r="C170" s="2" t="s">
        <v>3874</v>
      </c>
      <c r="D170" s="3" t="s">
        <v>5358</v>
      </c>
      <c r="E170" s="3">
        <v>22379</v>
      </c>
      <c r="F170" s="6">
        <v>44894</v>
      </c>
      <c r="G170" s="3" t="s">
        <v>3316</v>
      </c>
      <c r="H170" s="3" t="s">
        <v>5352</v>
      </c>
    </row>
    <row r="171" spans="1:8" x14ac:dyDescent="0.3">
      <c r="A171" s="2" t="s">
        <v>1727</v>
      </c>
      <c r="B171" s="2" t="s">
        <v>5448</v>
      </c>
      <c r="C171" s="3" t="s">
        <v>3859</v>
      </c>
      <c r="D171" s="2" t="s">
        <v>5358</v>
      </c>
      <c r="E171" s="2">
        <v>22420</v>
      </c>
      <c r="F171" s="5">
        <v>43832</v>
      </c>
      <c r="G171" s="2" t="s">
        <v>319</v>
      </c>
      <c r="H171" s="3" t="s">
        <v>5352</v>
      </c>
    </row>
    <row r="172" spans="1:8" x14ac:dyDescent="0.3">
      <c r="A172" s="3" t="s">
        <v>1653</v>
      </c>
      <c r="B172" s="3" t="s">
        <v>5428</v>
      </c>
      <c r="C172" s="3" t="s">
        <v>3859</v>
      </c>
      <c r="D172" s="3" t="s">
        <v>5354</v>
      </c>
      <c r="E172" s="3">
        <v>22626</v>
      </c>
      <c r="F172" s="6">
        <v>44143</v>
      </c>
      <c r="G172" s="3" t="s">
        <v>526</v>
      </c>
      <c r="H172" s="3" t="s">
        <v>5352</v>
      </c>
    </row>
    <row r="173" spans="1:8" x14ac:dyDescent="0.3">
      <c r="A173" s="2" t="s">
        <v>1596</v>
      </c>
      <c r="B173" s="2" t="s">
        <v>5612</v>
      </c>
      <c r="C173" s="2" t="s">
        <v>3874</v>
      </c>
      <c r="D173" s="2" t="s">
        <v>5351</v>
      </c>
      <c r="E173" s="2">
        <v>22744</v>
      </c>
      <c r="F173" s="5">
        <v>42822</v>
      </c>
      <c r="G173" s="2" t="s">
        <v>1174</v>
      </c>
      <c r="H173" s="3" t="s">
        <v>5352</v>
      </c>
    </row>
    <row r="174" spans="1:8" x14ac:dyDescent="0.3">
      <c r="A174" s="3" t="s">
        <v>948</v>
      </c>
      <c r="B174" s="3" t="s">
        <v>5500</v>
      </c>
      <c r="C174" s="2" t="s">
        <v>3874</v>
      </c>
      <c r="D174" s="3" t="s">
        <v>5374</v>
      </c>
      <c r="E174" s="3">
        <v>22746</v>
      </c>
      <c r="F174" s="6">
        <v>43530</v>
      </c>
      <c r="G174" s="3" t="s">
        <v>877</v>
      </c>
      <c r="H174" s="3" t="s">
        <v>5352</v>
      </c>
    </row>
    <row r="175" spans="1:8" x14ac:dyDescent="0.3">
      <c r="A175" s="3" t="s">
        <v>477</v>
      </c>
      <c r="B175" s="3" t="s">
        <v>5477</v>
      </c>
      <c r="C175" s="2" t="s">
        <v>3874</v>
      </c>
      <c r="D175" s="3" t="s">
        <v>5358</v>
      </c>
      <c r="E175" s="3">
        <v>23171</v>
      </c>
      <c r="F175" s="6">
        <v>45047</v>
      </c>
      <c r="G175" s="3" t="s">
        <v>476</v>
      </c>
      <c r="H175" s="3" t="s">
        <v>5352</v>
      </c>
    </row>
    <row r="176" spans="1:8" x14ac:dyDescent="0.3">
      <c r="A176" s="3" t="s">
        <v>1437</v>
      </c>
      <c r="B176" s="3" t="s">
        <v>5624</v>
      </c>
      <c r="C176" s="2" t="s">
        <v>3874</v>
      </c>
      <c r="D176" s="3" t="s">
        <v>5354</v>
      </c>
      <c r="E176" s="3">
        <v>23257</v>
      </c>
      <c r="F176" s="6">
        <v>43382</v>
      </c>
      <c r="G176" s="3" t="s">
        <v>1125</v>
      </c>
      <c r="H176" s="3" t="s">
        <v>5352</v>
      </c>
    </row>
    <row r="177" spans="1:8" x14ac:dyDescent="0.3">
      <c r="A177" s="3" t="s">
        <v>1442</v>
      </c>
      <c r="B177" s="3" t="s">
        <v>4598</v>
      </c>
      <c r="C177" s="2" t="s">
        <v>3874</v>
      </c>
      <c r="D177" s="3" t="s">
        <v>5374</v>
      </c>
      <c r="E177" s="3">
        <v>23285</v>
      </c>
      <c r="F177" s="6">
        <v>43248</v>
      </c>
      <c r="G177" s="3" t="s">
        <v>398</v>
      </c>
      <c r="H177" s="3" t="s">
        <v>5352</v>
      </c>
    </row>
    <row r="178" spans="1:8" x14ac:dyDescent="0.3">
      <c r="A178" s="2" t="s">
        <v>1012</v>
      </c>
      <c r="B178" s="2" t="s">
        <v>3960</v>
      </c>
      <c r="C178" s="2" t="s">
        <v>3874</v>
      </c>
      <c r="D178" s="2" t="s">
        <v>5354</v>
      </c>
      <c r="E178" s="2">
        <v>23414</v>
      </c>
      <c r="F178" s="5">
        <v>42837</v>
      </c>
      <c r="G178" s="2" t="s">
        <v>55</v>
      </c>
      <c r="H178" s="3" t="s">
        <v>5352</v>
      </c>
    </row>
    <row r="179" spans="1:8" x14ac:dyDescent="0.3">
      <c r="A179" s="3" t="s">
        <v>338</v>
      </c>
      <c r="B179" s="3" t="s">
        <v>5473</v>
      </c>
      <c r="C179" s="2" t="s">
        <v>3874</v>
      </c>
      <c r="D179" s="3" t="s">
        <v>5354</v>
      </c>
      <c r="E179" s="3">
        <v>23448</v>
      </c>
      <c r="F179" s="6">
        <v>45980</v>
      </c>
      <c r="G179" s="3" t="s">
        <v>337</v>
      </c>
      <c r="H179" s="3" t="s">
        <v>5352</v>
      </c>
    </row>
    <row r="180" spans="1:8" x14ac:dyDescent="0.3">
      <c r="A180" s="3" t="s">
        <v>841</v>
      </c>
      <c r="B180" s="3" t="s">
        <v>5378</v>
      </c>
      <c r="C180" s="2" t="s">
        <v>3874</v>
      </c>
      <c r="D180" s="3" t="s">
        <v>5351</v>
      </c>
      <c r="E180" s="3">
        <v>23617</v>
      </c>
      <c r="F180" s="6">
        <v>43574</v>
      </c>
      <c r="G180" s="3" t="s">
        <v>2029</v>
      </c>
      <c r="H180" s="3" t="s">
        <v>5352</v>
      </c>
    </row>
    <row r="181" spans="1:8" x14ac:dyDescent="0.3">
      <c r="A181" s="3" t="s">
        <v>3468</v>
      </c>
      <c r="B181" s="3" t="s">
        <v>5580</v>
      </c>
      <c r="C181" s="3" t="s">
        <v>3859</v>
      </c>
      <c r="D181" s="3" t="s">
        <v>5351</v>
      </c>
      <c r="E181" s="3">
        <v>23629</v>
      </c>
      <c r="F181" s="6">
        <v>43304</v>
      </c>
      <c r="G181" s="3" t="s">
        <v>526</v>
      </c>
      <c r="H181" s="3" t="s">
        <v>5352</v>
      </c>
    </row>
    <row r="182" spans="1:8" x14ac:dyDescent="0.3">
      <c r="A182" s="2" t="s">
        <v>428</v>
      </c>
      <c r="B182" s="2" t="s">
        <v>5488</v>
      </c>
      <c r="C182" s="2" t="s">
        <v>3874</v>
      </c>
      <c r="D182" s="2" t="s">
        <v>5358</v>
      </c>
      <c r="E182" s="2">
        <v>23642</v>
      </c>
      <c r="F182" s="5">
        <v>44824</v>
      </c>
      <c r="G182" s="2" t="s">
        <v>427</v>
      </c>
      <c r="H182" s="3" t="s">
        <v>5352</v>
      </c>
    </row>
    <row r="183" spans="1:8" x14ac:dyDescent="0.3">
      <c r="A183" s="3" t="s">
        <v>1010</v>
      </c>
      <c r="B183" s="3" t="s">
        <v>5600</v>
      </c>
      <c r="C183" s="2" t="s">
        <v>3874</v>
      </c>
      <c r="D183" s="3" t="s">
        <v>5354</v>
      </c>
      <c r="E183" s="3">
        <v>23687</v>
      </c>
      <c r="F183" s="6">
        <v>44561</v>
      </c>
      <c r="G183" s="3" t="s">
        <v>294</v>
      </c>
      <c r="H183" s="3" t="s">
        <v>5352</v>
      </c>
    </row>
    <row r="184" spans="1:8" x14ac:dyDescent="0.3">
      <c r="A184" s="2" t="s">
        <v>5549</v>
      </c>
      <c r="B184" s="2" t="s">
        <v>5550</v>
      </c>
      <c r="C184" s="3" t="s">
        <v>3859</v>
      </c>
      <c r="D184" s="2" t="s">
        <v>5351</v>
      </c>
      <c r="E184" s="2">
        <v>23689</v>
      </c>
      <c r="F184" s="5">
        <v>43982</v>
      </c>
      <c r="G184" s="2" t="s">
        <v>1496</v>
      </c>
      <c r="H184" s="3" t="s">
        <v>5352</v>
      </c>
    </row>
    <row r="185" spans="1:8" x14ac:dyDescent="0.3">
      <c r="A185" s="3" t="s">
        <v>432</v>
      </c>
      <c r="B185" s="3" t="s">
        <v>4565</v>
      </c>
      <c r="C185" s="3" t="s">
        <v>3859</v>
      </c>
      <c r="D185" s="3" t="s">
        <v>5351</v>
      </c>
      <c r="E185" s="3">
        <v>23696</v>
      </c>
      <c r="F185" s="6">
        <v>43695</v>
      </c>
      <c r="G185" s="3" t="s">
        <v>431</v>
      </c>
      <c r="H185" s="3" t="s">
        <v>5352</v>
      </c>
    </row>
    <row r="186" spans="1:8" x14ac:dyDescent="0.3">
      <c r="A186" s="2" t="s">
        <v>61</v>
      </c>
      <c r="B186" s="2" t="s">
        <v>4822</v>
      </c>
      <c r="C186" s="3" t="s">
        <v>3859</v>
      </c>
      <c r="D186" s="2" t="s">
        <v>5358</v>
      </c>
      <c r="E186" s="2">
        <v>23704</v>
      </c>
      <c r="F186" s="5">
        <v>42808</v>
      </c>
      <c r="G186" s="2" t="s">
        <v>5368</v>
      </c>
      <c r="H186" s="3" t="s">
        <v>5352</v>
      </c>
    </row>
    <row r="187" spans="1:8" x14ac:dyDescent="0.3">
      <c r="A187" s="3" t="s">
        <v>229</v>
      </c>
      <c r="B187" s="3" t="s">
        <v>4631</v>
      </c>
      <c r="C187" s="2" t="s">
        <v>3874</v>
      </c>
      <c r="D187" s="3" t="s">
        <v>5354</v>
      </c>
      <c r="E187" s="3">
        <v>23723</v>
      </c>
      <c r="F187" s="6">
        <v>45922</v>
      </c>
      <c r="G187" s="3" t="s">
        <v>228</v>
      </c>
      <c r="H187" s="3" t="s">
        <v>5352</v>
      </c>
    </row>
    <row r="188" spans="1:8" x14ac:dyDescent="0.3">
      <c r="A188" s="3" t="s">
        <v>1500</v>
      </c>
      <c r="B188" s="3" t="s">
        <v>5570</v>
      </c>
      <c r="C188" s="3" t="s">
        <v>3859</v>
      </c>
      <c r="D188" s="3" t="s">
        <v>5351</v>
      </c>
      <c r="E188" s="3">
        <v>23903</v>
      </c>
      <c r="F188" s="6">
        <v>44665</v>
      </c>
      <c r="G188" s="3" t="s">
        <v>588</v>
      </c>
      <c r="H188" s="3" t="s">
        <v>5352</v>
      </c>
    </row>
    <row r="189" spans="1:8" x14ac:dyDescent="0.3">
      <c r="A189" s="3" t="s">
        <v>1546</v>
      </c>
      <c r="B189" s="3" t="s">
        <v>5630</v>
      </c>
      <c r="C189" s="3" t="s">
        <v>3859</v>
      </c>
      <c r="D189" s="3" t="s">
        <v>5351</v>
      </c>
      <c r="E189" s="3">
        <v>23905</v>
      </c>
      <c r="F189" s="6">
        <v>46005</v>
      </c>
      <c r="G189" s="3" t="s">
        <v>504</v>
      </c>
      <c r="H189" s="3" t="s">
        <v>5352</v>
      </c>
    </row>
    <row r="190" spans="1:8" x14ac:dyDescent="0.3">
      <c r="A190" s="2" t="s">
        <v>860</v>
      </c>
      <c r="B190" s="2" t="s">
        <v>5553</v>
      </c>
      <c r="C190" s="3" t="s">
        <v>3859</v>
      </c>
      <c r="D190" s="2" t="s">
        <v>5351</v>
      </c>
      <c r="E190" s="2">
        <v>23924</v>
      </c>
      <c r="F190" s="5">
        <v>44879</v>
      </c>
      <c r="G190" s="2" t="s">
        <v>859</v>
      </c>
      <c r="H190" s="3" t="s">
        <v>5352</v>
      </c>
    </row>
    <row r="191" spans="1:8" x14ac:dyDescent="0.3">
      <c r="A191" s="3" t="s">
        <v>373</v>
      </c>
      <c r="B191" s="3" t="s">
        <v>5548</v>
      </c>
      <c r="C191" s="3" t="s">
        <v>3859</v>
      </c>
      <c r="D191" s="3" t="s">
        <v>5358</v>
      </c>
      <c r="E191" s="3">
        <v>23933</v>
      </c>
      <c r="F191" s="6">
        <v>44329</v>
      </c>
      <c r="G191" s="3" t="s">
        <v>372</v>
      </c>
      <c r="H191" s="3" t="s">
        <v>5352</v>
      </c>
    </row>
    <row r="192" spans="1:8" x14ac:dyDescent="0.3">
      <c r="A192" s="3" t="s">
        <v>1087</v>
      </c>
      <c r="B192" s="3" t="s">
        <v>5353</v>
      </c>
      <c r="C192" s="2" t="s">
        <v>3874</v>
      </c>
      <c r="D192" s="3" t="s">
        <v>5354</v>
      </c>
      <c r="E192" s="3">
        <v>24166</v>
      </c>
      <c r="F192" s="6">
        <v>44201</v>
      </c>
      <c r="G192" s="3" t="s">
        <v>526</v>
      </c>
      <c r="H192" s="3" t="s">
        <v>5352</v>
      </c>
    </row>
    <row r="193" spans="1:8" x14ac:dyDescent="0.3">
      <c r="A193" s="3" t="s">
        <v>2778</v>
      </c>
      <c r="B193" s="3" t="s">
        <v>5639</v>
      </c>
      <c r="C193" s="2" t="s">
        <v>3874</v>
      </c>
      <c r="D193" s="3" t="s">
        <v>5358</v>
      </c>
      <c r="E193" s="3">
        <v>24168</v>
      </c>
      <c r="F193" s="6">
        <v>44659</v>
      </c>
      <c r="G193" s="3" t="s">
        <v>349</v>
      </c>
      <c r="H193" s="3" t="s">
        <v>5352</v>
      </c>
    </row>
    <row r="194" spans="1:8" x14ac:dyDescent="0.3">
      <c r="A194" s="2" t="s">
        <v>50</v>
      </c>
      <c r="B194" s="2" t="s">
        <v>5533</v>
      </c>
      <c r="C194" s="3" t="s">
        <v>3859</v>
      </c>
      <c r="D194" s="2" t="s">
        <v>5351</v>
      </c>
      <c r="E194" s="2">
        <v>24269</v>
      </c>
      <c r="F194" s="5">
        <v>44965</v>
      </c>
      <c r="G194" s="2" t="s">
        <v>1055</v>
      </c>
      <c r="H194" s="3" t="s">
        <v>5352</v>
      </c>
    </row>
    <row r="195" spans="1:8" x14ac:dyDescent="0.3">
      <c r="A195" s="2" t="s">
        <v>129</v>
      </c>
      <c r="B195" s="2" t="s">
        <v>5361</v>
      </c>
      <c r="C195" s="2" t="s">
        <v>3874</v>
      </c>
      <c r="D195" s="2" t="s">
        <v>5354</v>
      </c>
      <c r="E195" s="2">
        <v>24328</v>
      </c>
      <c r="F195" s="5">
        <v>44673</v>
      </c>
      <c r="G195" s="2" t="s">
        <v>128</v>
      </c>
      <c r="H195" s="3" t="s">
        <v>5352</v>
      </c>
    </row>
    <row r="196" spans="1:8" x14ac:dyDescent="0.3">
      <c r="A196" s="2" t="s">
        <v>1713</v>
      </c>
      <c r="B196" s="2" t="s">
        <v>5575</v>
      </c>
      <c r="C196" s="3" t="s">
        <v>3859</v>
      </c>
      <c r="D196" s="2" t="s">
        <v>5354</v>
      </c>
      <c r="E196" s="2">
        <v>24363</v>
      </c>
      <c r="F196" s="5">
        <v>44366</v>
      </c>
      <c r="G196" s="2" t="s">
        <v>1170</v>
      </c>
      <c r="H196" s="3" t="s">
        <v>5352</v>
      </c>
    </row>
    <row r="197" spans="1:8" x14ac:dyDescent="0.3">
      <c r="A197" s="2" t="s">
        <v>1247</v>
      </c>
      <c r="B197" s="2" t="s">
        <v>6488</v>
      </c>
      <c r="C197" s="2" t="s">
        <v>3874</v>
      </c>
      <c r="D197" s="2" t="s">
        <v>5354</v>
      </c>
      <c r="E197" s="2">
        <v>24370</v>
      </c>
      <c r="F197" s="5">
        <v>45582</v>
      </c>
      <c r="G197" s="2" t="s">
        <v>1246</v>
      </c>
      <c r="H197" s="3" t="s">
        <v>5352</v>
      </c>
    </row>
    <row r="198" spans="1:8" x14ac:dyDescent="0.3">
      <c r="A198" s="3" t="s">
        <v>193</v>
      </c>
      <c r="B198" s="3" t="s">
        <v>5584</v>
      </c>
      <c r="C198" s="2" t="s">
        <v>3874</v>
      </c>
      <c r="D198" s="3" t="s">
        <v>5358</v>
      </c>
      <c r="E198" s="3">
        <v>24377</v>
      </c>
      <c r="F198" s="6">
        <v>44065</v>
      </c>
      <c r="G198" s="3" t="s">
        <v>164</v>
      </c>
      <c r="H198" s="3" t="s">
        <v>5352</v>
      </c>
    </row>
    <row r="199" spans="1:8" x14ac:dyDescent="0.3">
      <c r="A199" s="3" t="s">
        <v>1922</v>
      </c>
      <c r="B199" s="3" t="s">
        <v>4641</v>
      </c>
      <c r="C199" s="3" t="s">
        <v>3859</v>
      </c>
      <c r="D199" s="3" t="s">
        <v>5358</v>
      </c>
      <c r="E199" s="3">
        <v>24381</v>
      </c>
      <c r="F199" s="6">
        <v>44243</v>
      </c>
      <c r="G199" s="3" t="s">
        <v>3316</v>
      </c>
      <c r="H199" s="3" t="s">
        <v>5352</v>
      </c>
    </row>
    <row r="200" spans="1:8" x14ac:dyDescent="0.3">
      <c r="A200" s="3" t="s">
        <v>5613</v>
      </c>
      <c r="B200" s="3" t="s">
        <v>5614</v>
      </c>
      <c r="C200" s="2" t="s">
        <v>3874</v>
      </c>
      <c r="D200" s="3" t="s">
        <v>5358</v>
      </c>
      <c r="E200" s="3">
        <v>24418</v>
      </c>
      <c r="F200" s="6">
        <v>43484</v>
      </c>
      <c r="G200" s="3" t="s">
        <v>712</v>
      </c>
      <c r="H200" s="3" t="s">
        <v>5352</v>
      </c>
    </row>
    <row r="201" spans="1:8" x14ac:dyDescent="0.3">
      <c r="A201" s="2" t="s">
        <v>936</v>
      </c>
      <c r="B201" s="2" t="s">
        <v>3919</v>
      </c>
      <c r="C201" s="2" t="s">
        <v>3874</v>
      </c>
      <c r="D201" s="2" t="s">
        <v>5351</v>
      </c>
      <c r="E201" s="2">
        <v>24504</v>
      </c>
      <c r="F201" s="5">
        <v>44516</v>
      </c>
      <c r="G201" s="2" t="s">
        <v>206</v>
      </c>
      <c r="H201" s="3" t="s">
        <v>5352</v>
      </c>
    </row>
    <row r="202" spans="1:8" x14ac:dyDescent="0.3">
      <c r="A202" s="2" t="s">
        <v>56</v>
      </c>
      <c r="B202" s="2" t="s">
        <v>5587</v>
      </c>
      <c r="C202" s="3" t="s">
        <v>3859</v>
      </c>
      <c r="D202" s="2" t="s">
        <v>5351</v>
      </c>
      <c r="E202" s="2">
        <v>24505</v>
      </c>
      <c r="F202" s="5">
        <v>42791</v>
      </c>
      <c r="G202" s="2" t="s">
        <v>55</v>
      </c>
      <c r="H202" s="3" t="s">
        <v>5352</v>
      </c>
    </row>
    <row r="203" spans="1:8" x14ac:dyDescent="0.3">
      <c r="A203" s="2" t="s">
        <v>170</v>
      </c>
      <c r="B203" s="2" t="s">
        <v>5537</v>
      </c>
      <c r="C203" s="2" t="s">
        <v>3874</v>
      </c>
      <c r="D203" s="2" t="s">
        <v>5351</v>
      </c>
      <c r="E203" s="2">
        <v>24536</v>
      </c>
      <c r="F203" s="5">
        <v>45129</v>
      </c>
      <c r="G203" s="2" t="s">
        <v>169</v>
      </c>
      <c r="H203" s="3" t="s">
        <v>5352</v>
      </c>
    </row>
    <row r="204" spans="1:8" x14ac:dyDescent="0.3">
      <c r="A204" s="3" t="s">
        <v>1459</v>
      </c>
      <c r="B204" s="3" t="s">
        <v>5356</v>
      </c>
      <c r="C204" s="3" t="s">
        <v>3859</v>
      </c>
      <c r="D204" s="3" t="s">
        <v>5351</v>
      </c>
      <c r="E204" s="3">
        <v>24609</v>
      </c>
      <c r="F204" s="6">
        <v>44058</v>
      </c>
      <c r="G204" s="3" t="s">
        <v>522</v>
      </c>
      <c r="H204" s="3" t="s">
        <v>5352</v>
      </c>
    </row>
    <row r="205" spans="1:8" x14ac:dyDescent="0.3">
      <c r="A205" s="3" t="s">
        <v>794</v>
      </c>
      <c r="B205" s="3" t="s">
        <v>5556</v>
      </c>
      <c r="C205" s="2" t="s">
        <v>3874</v>
      </c>
      <c r="D205" s="3" t="s">
        <v>5351</v>
      </c>
      <c r="E205" s="3">
        <v>24945</v>
      </c>
      <c r="F205" s="6">
        <v>43232</v>
      </c>
      <c r="G205" s="3" t="s">
        <v>637</v>
      </c>
      <c r="H205" s="3" t="s">
        <v>5352</v>
      </c>
    </row>
    <row r="206" spans="1:8" x14ac:dyDescent="0.3">
      <c r="A206" s="2" t="s">
        <v>889</v>
      </c>
      <c r="B206" s="2" t="s">
        <v>5640</v>
      </c>
      <c r="C206" s="2" t="s">
        <v>3874</v>
      </c>
      <c r="D206" s="2" t="s">
        <v>5358</v>
      </c>
      <c r="E206" s="2">
        <v>25029</v>
      </c>
      <c r="F206" s="5">
        <v>43147</v>
      </c>
      <c r="G206" s="2" t="s">
        <v>3845</v>
      </c>
      <c r="H206" s="3" t="s">
        <v>5352</v>
      </c>
    </row>
    <row r="207" spans="1:8" x14ac:dyDescent="0.3">
      <c r="A207" s="3" t="s">
        <v>1045</v>
      </c>
      <c r="B207" s="3" t="s">
        <v>5508</v>
      </c>
      <c r="C207" s="2" t="s">
        <v>3874</v>
      </c>
      <c r="D207" s="3" t="s">
        <v>5354</v>
      </c>
      <c r="E207" s="3">
        <v>25091</v>
      </c>
      <c r="F207" s="6">
        <v>44351</v>
      </c>
      <c r="G207" s="3" t="s">
        <v>1067</v>
      </c>
      <c r="H207" s="3" t="s">
        <v>5352</v>
      </c>
    </row>
    <row r="208" spans="1:8" x14ac:dyDescent="0.3">
      <c r="A208" s="2" t="s">
        <v>198</v>
      </c>
      <c r="B208" s="2" t="s">
        <v>5402</v>
      </c>
      <c r="C208" s="2" t="s">
        <v>3874</v>
      </c>
      <c r="D208" s="2" t="s">
        <v>5354</v>
      </c>
      <c r="E208" s="2">
        <v>25119</v>
      </c>
      <c r="F208" s="5">
        <v>43452</v>
      </c>
      <c r="G208" s="2" t="s">
        <v>197</v>
      </c>
      <c r="H208" s="3" t="s">
        <v>5352</v>
      </c>
    </row>
    <row r="209" spans="1:8" x14ac:dyDescent="0.3">
      <c r="A209" s="2" t="s">
        <v>393</v>
      </c>
      <c r="B209" s="2" t="s">
        <v>5507</v>
      </c>
      <c r="C209" s="3" t="s">
        <v>3859</v>
      </c>
      <c r="D209" s="2" t="s">
        <v>5354</v>
      </c>
      <c r="E209" s="2">
        <v>25135</v>
      </c>
      <c r="F209" s="5">
        <v>44346</v>
      </c>
      <c r="G209" s="2" t="s">
        <v>862</v>
      </c>
      <c r="H209" s="3" t="s">
        <v>5352</v>
      </c>
    </row>
    <row r="210" spans="1:8" x14ac:dyDescent="0.3">
      <c r="A210" s="3" t="s">
        <v>1556</v>
      </c>
      <c r="B210" s="3" t="s">
        <v>5566</v>
      </c>
      <c r="C210" s="3" t="s">
        <v>3859</v>
      </c>
      <c r="D210" s="3" t="s">
        <v>5354</v>
      </c>
      <c r="E210" s="3">
        <v>25210</v>
      </c>
      <c r="F210" s="6">
        <v>45886</v>
      </c>
      <c r="G210" s="3" t="s">
        <v>1738</v>
      </c>
      <c r="H210" s="3" t="s">
        <v>5352</v>
      </c>
    </row>
    <row r="211" spans="1:8" x14ac:dyDescent="0.3">
      <c r="A211" s="2" t="s">
        <v>1300</v>
      </c>
      <c r="B211" s="2" t="s">
        <v>4711</v>
      </c>
      <c r="C211" s="3" t="s">
        <v>3859</v>
      </c>
      <c r="D211" s="2" t="s">
        <v>5351</v>
      </c>
      <c r="E211" s="2">
        <v>25254</v>
      </c>
      <c r="F211" s="5">
        <v>43914</v>
      </c>
      <c r="G211" s="2" t="s">
        <v>427</v>
      </c>
      <c r="H211" s="3" t="s">
        <v>5352</v>
      </c>
    </row>
    <row r="212" spans="1:8" x14ac:dyDescent="0.3">
      <c r="A212" s="2" t="s">
        <v>940</v>
      </c>
      <c r="B212" s="2" t="s">
        <v>5372</v>
      </c>
      <c r="C212" s="2" t="s">
        <v>3874</v>
      </c>
      <c r="D212" s="2" t="s">
        <v>5358</v>
      </c>
      <c r="E212" s="2">
        <v>25260</v>
      </c>
      <c r="F212" s="5">
        <v>42921</v>
      </c>
      <c r="G212" s="2" t="s">
        <v>1576</v>
      </c>
      <c r="H212" s="3" t="s">
        <v>5352</v>
      </c>
    </row>
    <row r="213" spans="1:8" x14ac:dyDescent="0.3">
      <c r="A213" s="3" t="s">
        <v>2157</v>
      </c>
      <c r="B213" s="3" t="s">
        <v>5546</v>
      </c>
      <c r="C213" s="2" t="s">
        <v>3874</v>
      </c>
      <c r="D213" s="3" t="s">
        <v>5358</v>
      </c>
      <c r="E213" s="3">
        <v>25374</v>
      </c>
      <c r="F213" s="6">
        <v>43517</v>
      </c>
      <c r="G213" s="3" t="s">
        <v>1004</v>
      </c>
      <c r="H213" s="3" t="s">
        <v>5352</v>
      </c>
    </row>
    <row r="214" spans="1:8" x14ac:dyDescent="0.3">
      <c r="A214" s="2" t="s">
        <v>914</v>
      </c>
      <c r="B214" s="2" t="s">
        <v>5539</v>
      </c>
      <c r="C214" s="2" t="s">
        <v>3874</v>
      </c>
      <c r="D214" s="2" t="s">
        <v>5354</v>
      </c>
      <c r="E214" s="2">
        <v>25399</v>
      </c>
      <c r="F214" s="5">
        <v>43472</v>
      </c>
      <c r="G214" s="2" t="s">
        <v>307</v>
      </c>
      <c r="H214" s="3" t="s">
        <v>5352</v>
      </c>
    </row>
    <row r="215" spans="1:8" x14ac:dyDescent="0.3">
      <c r="A215" s="2" t="s">
        <v>233</v>
      </c>
      <c r="B215" s="2" t="s">
        <v>4092</v>
      </c>
      <c r="C215" s="2" t="s">
        <v>3874</v>
      </c>
      <c r="D215" s="2" t="s">
        <v>5354</v>
      </c>
      <c r="E215" s="2">
        <v>25412</v>
      </c>
      <c r="F215" s="5">
        <v>45928</v>
      </c>
      <c r="G215" s="2" t="s">
        <v>76</v>
      </c>
      <c r="H215" s="3" t="s">
        <v>5352</v>
      </c>
    </row>
    <row r="216" spans="1:8" x14ac:dyDescent="0.3">
      <c r="A216" s="3" t="s">
        <v>624</v>
      </c>
      <c r="B216" s="3" t="s">
        <v>5499</v>
      </c>
      <c r="C216" s="2" t="s">
        <v>3874</v>
      </c>
      <c r="D216" s="3" t="s">
        <v>5354</v>
      </c>
      <c r="E216" s="3">
        <v>25439</v>
      </c>
      <c r="F216" s="6">
        <v>42770</v>
      </c>
      <c r="G216" s="3" t="s">
        <v>623</v>
      </c>
      <c r="H216" s="3" t="s">
        <v>5352</v>
      </c>
    </row>
    <row r="217" spans="1:8" x14ac:dyDescent="0.3">
      <c r="A217" s="2" t="s">
        <v>1090</v>
      </c>
      <c r="B217" s="2" t="s">
        <v>5350</v>
      </c>
      <c r="C217" s="2" t="s">
        <v>3874</v>
      </c>
      <c r="D217" s="2" t="s">
        <v>5351</v>
      </c>
      <c r="E217" s="2">
        <v>25521</v>
      </c>
      <c r="F217" s="5">
        <v>44189</v>
      </c>
      <c r="G217" s="2" t="s">
        <v>1089</v>
      </c>
      <c r="H217" s="3" t="s">
        <v>5352</v>
      </c>
    </row>
    <row r="218" spans="1:8" x14ac:dyDescent="0.3">
      <c r="A218" s="3" t="s">
        <v>905</v>
      </c>
      <c r="B218" s="3" t="s">
        <v>5424</v>
      </c>
      <c r="C218" s="3" t="s">
        <v>3859</v>
      </c>
      <c r="D218" s="3" t="s">
        <v>5351</v>
      </c>
      <c r="E218" s="3">
        <v>25523</v>
      </c>
      <c r="F218" s="6">
        <v>45306</v>
      </c>
      <c r="G218" s="3" t="s">
        <v>513</v>
      </c>
      <c r="H218" s="3" t="s">
        <v>5352</v>
      </c>
    </row>
    <row r="219" spans="1:8" x14ac:dyDescent="0.3">
      <c r="A219" s="2" t="s">
        <v>2332</v>
      </c>
      <c r="B219" s="2" t="s">
        <v>5452</v>
      </c>
      <c r="C219" s="3" t="s">
        <v>3859</v>
      </c>
      <c r="D219" s="2" t="s">
        <v>5354</v>
      </c>
      <c r="E219" s="2">
        <v>25571</v>
      </c>
      <c r="F219" s="5">
        <v>42994</v>
      </c>
      <c r="G219" s="2" t="s">
        <v>427</v>
      </c>
      <c r="H219" s="3" t="s">
        <v>5352</v>
      </c>
    </row>
    <row r="220" spans="1:8" x14ac:dyDescent="0.3">
      <c r="A220" s="2" t="s">
        <v>3326</v>
      </c>
      <c r="B220" s="2" t="s">
        <v>5400</v>
      </c>
      <c r="C220" s="2" t="s">
        <v>3874</v>
      </c>
      <c r="D220" s="2" t="s">
        <v>5354</v>
      </c>
      <c r="E220" s="2">
        <v>25640</v>
      </c>
      <c r="F220" s="5">
        <v>44608</v>
      </c>
      <c r="G220" s="2" t="s">
        <v>388</v>
      </c>
      <c r="H220" s="3" t="s">
        <v>5352</v>
      </c>
    </row>
    <row r="221" spans="1:8" x14ac:dyDescent="0.3">
      <c r="A221" s="3" t="s">
        <v>1636</v>
      </c>
      <c r="B221" s="3" t="s">
        <v>5588</v>
      </c>
      <c r="C221" s="2" t="s">
        <v>3874</v>
      </c>
      <c r="D221" s="3" t="s">
        <v>5351</v>
      </c>
      <c r="E221" s="3">
        <v>25752</v>
      </c>
      <c r="F221" s="6">
        <v>44616</v>
      </c>
      <c r="G221" s="3" t="s">
        <v>504</v>
      </c>
      <c r="H221" s="3" t="s">
        <v>5352</v>
      </c>
    </row>
    <row r="222" spans="1:8" x14ac:dyDescent="0.3">
      <c r="A222" s="2" t="s">
        <v>605</v>
      </c>
      <c r="B222" s="2" t="s">
        <v>5003</v>
      </c>
      <c r="C222" s="2" t="s">
        <v>3874</v>
      </c>
      <c r="D222" s="2" t="s">
        <v>5351</v>
      </c>
      <c r="E222" s="2">
        <v>25817</v>
      </c>
      <c r="F222" s="5">
        <v>45506</v>
      </c>
      <c r="G222" s="2" t="s">
        <v>95</v>
      </c>
      <c r="H222" s="3" t="s">
        <v>5352</v>
      </c>
    </row>
    <row r="223" spans="1:8" x14ac:dyDescent="0.3">
      <c r="A223" s="3" t="s">
        <v>998</v>
      </c>
      <c r="B223" s="3" t="s">
        <v>5000</v>
      </c>
      <c r="C223" s="3" t="s">
        <v>3859</v>
      </c>
      <c r="D223" s="3" t="s">
        <v>5354</v>
      </c>
      <c r="E223" s="3">
        <v>25829</v>
      </c>
      <c r="F223" s="6">
        <v>44307</v>
      </c>
      <c r="G223" s="3" t="s">
        <v>3316</v>
      </c>
      <c r="H223" s="3" t="s">
        <v>5352</v>
      </c>
    </row>
    <row r="224" spans="1:8" x14ac:dyDescent="0.3">
      <c r="A224" s="3" t="s">
        <v>814</v>
      </c>
      <c r="B224" s="3" t="s">
        <v>5463</v>
      </c>
      <c r="C224" s="2" t="s">
        <v>3874</v>
      </c>
      <c r="D224" s="3" t="s">
        <v>5358</v>
      </c>
      <c r="E224" s="3">
        <v>25904</v>
      </c>
      <c r="F224" s="6">
        <v>46031</v>
      </c>
      <c r="G224" s="3" t="s">
        <v>372</v>
      </c>
      <c r="H224" s="3" t="s">
        <v>5352</v>
      </c>
    </row>
    <row r="225" spans="1:8" x14ac:dyDescent="0.3">
      <c r="A225" s="2" t="s">
        <v>2605</v>
      </c>
      <c r="B225" s="2" t="s">
        <v>5377</v>
      </c>
      <c r="C225" s="3" t="s">
        <v>3859</v>
      </c>
      <c r="D225" s="2" t="s">
        <v>5354</v>
      </c>
      <c r="E225" s="2">
        <v>25977</v>
      </c>
      <c r="F225" s="5">
        <v>45206</v>
      </c>
      <c r="G225" s="2" t="s">
        <v>705</v>
      </c>
      <c r="H225" s="3" t="s">
        <v>5352</v>
      </c>
    </row>
    <row r="226" spans="1:8" x14ac:dyDescent="0.3">
      <c r="A226" s="2" t="s">
        <v>2947</v>
      </c>
      <c r="B226" s="2" t="s">
        <v>5355</v>
      </c>
      <c r="C226" s="2" t="s">
        <v>3874</v>
      </c>
      <c r="D226" s="2" t="s">
        <v>5351</v>
      </c>
      <c r="E226" s="2">
        <v>26148</v>
      </c>
      <c r="F226" s="5">
        <v>45422</v>
      </c>
      <c r="G226" s="2" t="s">
        <v>2074</v>
      </c>
      <c r="H226" s="3" t="s">
        <v>5352</v>
      </c>
    </row>
    <row r="227" spans="1:8" x14ac:dyDescent="0.3">
      <c r="A227" s="2" t="s">
        <v>1539</v>
      </c>
      <c r="B227" s="2" t="s">
        <v>5413</v>
      </c>
      <c r="C227" s="2" t="s">
        <v>3874</v>
      </c>
      <c r="D227" s="2" t="s">
        <v>5358</v>
      </c>
      <c r="E227" s="2">
        <v>26196</v>
      </c>
      <c r="F227" s="5">
        <v>45743</v>
      </c>
      <c r="G227" s="2" t="s">
        <v>673</v>
      </c>
      <c r="H227" s="3" t="s">
        <v>5352</v>
      </c>
    </row>
    <row r="228" spans="1:8" x14ac:dyDescent="0.3">
      <c r="A228" s="2" t="s">
        <v>203</v>
      </c>
      <c r="B228" s="2" t="s">
        <v>5466</v>
      </c>
      <c r="C228" s="2" t="s">
        <v>3874</v>
      </c>
      <c r="D228" s="2" t="s">
        <v>5351</v>
      </c>
      <c r="E228" s="2">
        <v>26210</v>
      </c>
      <c r="F228" s="5">
        <v>44460</v>
      </c>
      <c r="G228" s="2" t="s">
        <v>508</v>
      </c>
      <c r="H228" s="3" t="s">
        <v>5352</v>
      </c>
    </row>
    <row r="229" spans="1:8" x14ac:dyDescent="0.3">
      <c r="A229" s="3" t="s">
        <v>695</v>
      </c>
      <c r="B229" s="3" t="s">
        <v>5541</v>
      </c>
      <c r="C229" s="3" t="s">
        <v>3859</v>
      </c>
      <c r="D229" s="3" t="s">
        <v>5374</v>
      </c>
      <c r="E229" s="3">
        <v>26231</v>
      </c>
      <c r="F229" s="6">
        <v>44413</v>
      </c>
      <c r="G229" s="3" t="s">
        <v>694</v>
      </c>
      <c r="H229" s="3" t="s">
        <v>5352</v>
      </c>
    </row>
    <row r="230" spans="1:8" x14ac:dyDescent="0.3">
      <c r="A230" s="2" t="s">
        <v>995</v>
      </c>
      <c r="B230" s="2" t="s">
        <v>5420</v>
      </c>
      <c r="C230" s="2" t="s">
        <v>3874</v>
      </c>
      <c r="D230" s="2" t="s">
        <v>5351</v>
      </c>
      <c r="E230" s="2">
        <v>26419</v>
      </c>
      <c r="F230" s="5">
        <v>42707</v>
      </c>
      <c r="G230" s="2" t="s">
        <v>55</v>
      </c>
      <c r="H230" s="3" t="s">
        <v>5352</v>
      </c>
    </row>
    <row r="231" spans="1:8" x14ac:dyDescent="0.3">
      <c r="A231" s="3" t="s">
        <v>1171</v>
      </c>
      <c r="B231" s="3" t="s">
        <v>3973</v>
      </c>
      <c r="C231" s="2" t="s">
        <v>3874</v>
      </c>
      <c r="D231" s="3" t="s">
        <v>5351</v>
      </c>
      <c r="E231" s="3">
        <v>26423</v>
      </c>
      <c r="F231" s="6">
        <v>42944</v>
      </c>
      <c r="G231" s="3" t="s">
        <v>1170</v>
      </c>
      <c r="H231" s="3" t="s">
        <v>5352</v>
      </c>
    </row>
    <row r="232" spans="1:8" x14ac:dyDescent="0.3">
      <c r="A232" s="2" t="s">
        <v>1353</v>
      </c>
      <c r="B232" s="2" t="s">
        <v>4299</v>
      </c>
      <c r="C232" s="2" t="s">
        <v>3874</v>
      </c>
      <c r="D232" s="2" t="s">
        <v>5351</v>
      </c>
      <c r="E232" s="2">
        <v>26574</v>
      </c>
      <c r="F232" s="5">
        <v>45709</v>
      </c>
      <c r="G232" s="2" t="s">
        <v>250</v>
      </c>
      <c r="H232" s="3" t="s">
        <v>5352</v>
      </c>
    </row>
    <row r="233" spans="1:8" x14ac:dyDescent="0.3">
      <c r="A233" s="2" t="s">
        <v>523</v>
      </c>
      <c r="B233" s="2" t="s">
        <v>5462</v>
      </c>
      <c r="C233" s="2" t="s">
        <v>3874</v>
      </c>
      <c r="D233" s="2" t="s">
        <v>5358</v>
      </c>
      <c r="E233" s="2">
        <v>26667</v>
      </c>
      <c r="F233" s="5">
        <v>43241</v>
      </c>
      <c r="G233" s="2" t="s">
        <v>522</v>
      </c>
      <c r="H233" s="3" t="s">
        <v>5352</v>
      </c>
    </row>
    <row r="234" spans="1:8" x14ac:dyDescent="0.3">
      <c r="A234" s="3" t="s">
        <v>2759</v>
      </c>
      <c r="B234" s="3" t="s">
        <v>5483</v>
      </c>
      <c r="C234" s="3" t="s">
        <v>3859</v>
      </c>
      <c r="D234" s="3" t="s">
        <v>5358</v>
      </c>
      <c r="E234" s="3">
        <v>26679</v>
      </c>
      <c r="F234" s="6">
        <v>43030</v>
      </c>
      <c r="G234" s="3" t="s">
        <v>5399</v>
      </c>
      <c r="H234" s="3" t="s">
        <v>5352</v>
      </c>
    </row>
    <row r="235" spans="1:8" x14ac:dyDescent="0.3">
      <c r="A235" s="3" t="s">
        <v>702</v>
      </c>
      <c r="B235" s="3" t="s">
        <v>4939</v>
      </c>
      <c r="C235" s="3" t="s">
        <v>3859</v>
      </c>
      <c r="D235" s="3" t="s">
        <v>5351</v>
      </c>
      <c r="E235" s="3">
        <v>26702</v>
      </c>
      <c r="F235" s="6">
        <v>43004</v>
      </c>
      <c r="G235" s="3" t="s">
        <v>2029</v>
      </c>
      <c r="H235" s="3" t="s">
        <v>5352</v>
      </c>
    </row>
    <row r="236" spans="1:8" x14ac:dyDescent="0.3">
      <c r="A236" s="3" t="s">
        <v>329</v>
      </c>
      <c r="B236" s="3" t="s">
        <v>5616</v>
      </c>
      <c r="C236" s="3" t="s">
        <v>3859</v>
      </c>
      <c r="D236" s="3" t="s">
        <v>5351</v>
      </c>
      <c r="E236" s="3">
        <v>26764</v>
      </c>
      <c r="F236" s="6">
        <v>42460</v>
      </c>
      <c r="G236" s="3" t="s">
        <v>328</v>
      </c>
      <c r="H236" s="3" t="s">
        <v>5352</v>
      </c>
    </row>
    <row r="237" spans="1:8" x14ac:dyDescent="0.3">
      <c r="A237" s="3" t="s">
        <v>596</v>
      </c>
      <c r="B237" s="3" t="s">
        <v>4984</v>
      </c>
      <c r="C237" s="2" t="s">
        <v>3874</v>
      </c>
      <c r="D237" s="3" t="s">
        <v>5358</v>
      </c>
      <c r="E237" s="3">
        <v>26788</v>
      </c>
      <c r="F237" s="6">
        <v>42605</v>
      </c>
      <c r="G237" s="3" t="s">
        <v>358</v>
      </c>
      <c r="H237" s="3" t="s">
        <v>5352</v>
      </c>
    </row>
    <row r="238" spans="1:8" x14ac:dyDescent="0.3">
      <c r="A238" s="2" t="s">
        <v>153</v>
      </c>
      <c r="B238" s="2" t="s">
        <v>5409</v>
      </c>
      <c r="C238" s="2" t="s">
        <v>3874</v>
      </c>
      <c r="D238" s="2" t="s">
        <v>5351</v>
      </c>
      <c r="E238" s="2">
        <v>26897</v>
      </c>
      <c r="F238" s="5">
        <v>44569</v>
      </c>
      <c r="G238" s="2" t="s">
        <v>152</v>
      </c>
      <c r="H238" s="3" t="s">
        <v>5352</v>
      </c>
    </row>
    <row r="239" spans="1:8" x14ac:dyDescent="0.3">
      <c r="A239" s="2" t="s">
        <v>37</v>
      </c>
      <c r="B239" s="2" t="s">
        <v>5555</v>
      </c>
      <c r="C239" s="3" t="s">
        <v>3859</v>
      </c>
      <c r="D239" s="2" t="s">
        <v>5358</v>
      </c>
      <c r="E239" s="2">
        <v>27044</v>
      </c>
      <c r="F239" s="5">
        <v>43775</v>
      </c>
      <c r="G239" s="2" t="s">
        <v>1153</v>
      </c>
      <c r="H239" s="3" t="s">
        <v>5352</v>
      </c>
    </row>
    <row r="240" spans="1:8" x14ac:dyDescent="0.3">
      <c r="A240" s="2" t="s">
        <v>1581</v>
      </c>
      <c r="B240" s="2" t="s">
        <v>5494</v>
      </c>
      <c r="C240" s="3" t="s">
        <v>3859</v>
      </c>
      <c r="D240" s="2" t="s">
        <v>5358</v>
      </c>
      <c r="E240" s="2">
        <v>27072</v>
      </c>
      <c r="F240" s="5">
        <v>44826</v>
      </c>
      <c r="G240" s="2" t="s">
        <v>522</v>
      </c>
      <c r="H240" s="3" t="s">
        <v>5352</v>
      </c>
    </row>
    <row r="241" spans="1:8" x14ac:dyDescent="0.3">
      <c r="A241" s="3" t="s">
        <v>1999</v>
      </c>
      <c r="B241" s="3" t="s">
        <v>5604</v>
      </c>
      <c r="C241" s="3" t="s">
        <v>3859</v>
      </c>
      <c r="D241" s="3" t="s">
        <v>5351</v>
      </c>
      <c r="E241" s="3">
        <v>27184</v>
      </c>
      <c r="F241" s="6">
        <v>44160</v>
      </c>
      <c r="G241" s="3" t="s">
        <v>1004</v>
      </c>
      <c r="H241" s="3" t="s">
        <v>5352</v>
      </c>
    </row>
    <row r="242" spans="1:8" x14ac:dyDescent="0.3">
      <c r="A242" s="2" t="s">
        <v>3232</v>
      </c>
      <c r="B242" s="2" t="s">
        <v>5470</v>
      </c>
      <c r="C242" s="2" t="s">
        <v>3874</v>
      </c>
      <c r="D242" s="2" t="s">
        <v>5351</v>
      </c>
      <c r="E242" s="2">
        <v>27279</v>
      </c>
      <c r="F242" s="5">
        <v>44687</v>
      </c>
      <c r="G242" s="2" t="s">
        <v>3316</v>
      </c>
      <c r="H242" s="3" t="s">
        <v>5352</v>
      </c>
    </row>
    <row r="243" spans="1:8" x14ac:dyDescent="0.3">
      <c r="A243" s="3" t="s">
        <v>874</v>
      </c>
      <c r="B243" s="3" t="s">
        <v>5596</v>
      </c>
      <c r="C243" s="3" t="s">
        <v>3859</v>
      </c>
      <c r="D243" s="3" t="s">
        <v>5358</v>
      </c>
      <c r="E243" s="3">
        <v>27339</v>
      </c>
      <c r="F243" s="6">
        <v>45437</v>
      </c>
      <c r="G243" s="3" t="s">
        <v>873</v>
      </c>
      <c r="H243" s="3" t="s">
        <v>5352</v>
      </c>
    </row>
    <row r="244" spans="1:8" x14ac:dyDescent="0.3">
      <c r="A244" s="2" t="s">
        <v>1593</v>
      </c>
      <c r="B244" s="2" t="s">
        <v>5547</v>
      </c>
      <c r="C244" s="3" t="s">
        <v>3859</v>
      </c>
      <c r="D244" s="2" t="s">
        <v>5351</v>
      </c>
      <c r="E244" s="2">
        <v>27448</v>
      </c>
      <c r="F244" s="5">
        <v>42895</v>
      </c>
      <c r="G244" s="2" t="s">
        <v>504</v>
      </c>
      <c r="H244" s="3" t="s">
        <v>5352</v>
      </c>
    </row>
    <row r="245" spans="1:8" x14ac:dyDescent="0.3">
      <c r="A245" s="3" t="s">
        <v>1385</v>
      </c>
      <c r="B245" s="3" t="s">
        <v>5643</v>
      </c>
      <c r="C245" s="2" t="s">
        <v>3874</v>
      </c>
      <c r="D245" s="3" t="s">
        <v>5358</v>
      </c>
      <c r="E245" s="3">
        <v>27453</v>
      </c>
      <c r="F245" s="6">
        <v>44442</v>
      </c>
      <c r="G245" s="3" t="s">
        <v>554</v>
      </c>
      <c r="H245" s="3" t="s">
        <v>5352</v>
      </c>
    </row>
    <row r="246" spans="1:8" x14ac:dyDescent="0.3">
      <c r="A246" s="3" t="s">
        <v>731</v>
      </c>
      <c r="B246" s="3" t="s">
        <v>5491</v>
      </c>
      <c r="C246" s="2" t="s">
        <v>3874</v>
      </c>
      <c r="D246" s="3" t="s">
        <v>5351</v>
      </c>
      <c r="E246" s="3">
        <v>27546</v>
      </c>
      <c r="F246" s="6">
        <v>45730</v>
      </c>
      <c r="G246" s="3" t="s">
        <v>307</v>
      </c>
      <c r="H246" s="3" t="s">
        <v>5352</v>
      </c>
    </row>
    <row r="247" spans="1:8" x14ac:dyDescent="0.3">
      <c r="A247" s="3" t="s">
        <v>251</v>
      </c>
      <c r="B247" s="3" t="s">
        <v>5485</v>
      </c>
      <c r="C247" s="3" t="s">
        <v>3859</v>
      </c>
      <c r="D247" s="3" t="s">
        <v>5351</v>
      </c>
      <c r="E247" s="3">
        <v>27705</v>
      </c>
      <c r="F247" s="6">
        <v>43029</v>
      </c>
      <c r="G247" s="3" t="s">
        <v>250</v>
      </c>
      <c r="H247" s="3" t="s">
        <v>5352</v>
      </c>
    </row>
    <row r="248" spans="1:8" x14ac:dyDescent="0.3">
      <c r="A248" s="2" t="s">
        <v>3802</v>
      </c>
      <c r="B248" s="2" t="s">
        <v>5440</v>
      </c>
      <c r="C248" s="3" t="s">
        <v>3859</v>
      </c>
      <c r="D248" s="2" t="s">
        <v>5351</v>
      </c>
      <c r="E248" s="2">
        <v>27775</v>
      </c>
      <c r="F248" s="5">
        <v>43984</v>
      </c>
      <c r="G248" s="2" t="s">
        <v>332</v>
      </c>
      <c r="H248" s="3" t="s">
        <v>5352</v>
      </c>
    </row>
    <row r="249" spans="1:8" x14ac:dyDescent="0.3">
      <c r="A249" s="2" t="s">
        <v>644</v>
      </c>
      <c r="B249" s="2" t="s">
        <v>3889</v>
      </c>
      <c r="C249" s="3" t="s">
        <v>3859</v>
      </c>
      <c r="D249" s="2" t="s">
        <v>5351</v>
      </c>
      <c r="E249" s="2">
        <v>27863</v>
      </c>
      <c r="F249" s="5">
        <v>45308</v>
      </c>
      <c r="G249" s="2" t="s">
        <v>353</v>
      </c>
      <c r="H249" s="3" t="s">
        <v>5352</v>
      </c>
    </row>
    <row r="250" spans="1:8" x14ac:dyDescent="0.3">
      <c r="A250" s="3" t="s">
        <v>883</v>
      </c>
      <c r="B250" s="3" t="s">
        <v>5389</v>
      </c>
      <c r="C250" s="3" t="s">
        <v>3859</v>
      </c>
      <c r="D250" s="3" t="s">
        <v>5358</v>
      </c>
      <c r="E250" s="3">
        <v>27930</v>
      </c>
      <c r="F250" s="6">
        <v>45278</v>
      </c>
      <c r="G250" s="3" t="s">
        <v>882</v>
      </c>
      <c r="H250" s="3" t="s">
        <v>5352</v>
      </c>
    </row>
    <row r="251" spans="1:8" x14ac:dyDescent="0.3">
      <c r="A251" s="3" t="s">
        <v>184</v>
      </c>
      <c r="B251" s="3" t="s">
        <v>5458</v>
      </c>
      <c r="C251" s="2" t="s">
        <v>3874</v>
      </c>
      <c r="D251" s="3" t="s">
        <v>5351</v>
      </c>
      <c r="E251" s="3">
        <v>27938</v>
      </c>
      <c r="F251" s="6">
        <v>42705</v>
      </c>
      <c r="G251" s="3" t="s">
        <v>183</v>
      </c>
      <c r="H251" s="3" t="s">
        <v>5352</v>
      </c>
    </row>
    <row r="252" spans="1:8" x14ac:dyDescent="0.3">
      <c r="A252" s="3" t="s">
        <v>189</v>
      </c>
      <c r="B252" s="3" t="s">
        <v>4242</v>
      </c>
      <c r="C252" s="2" t="s">
        <v>3874</v>
      </c>
      <c r="D252" s="3" t="s">
        <v>5351</v>
      </c>
      <c r="E252" s="3">
        <v>28126</v>
      </c>
      <c r="F252" s="6">
        <v>43006</v>
      </c>
      <c r="G252" s="3" t="s">
        <v>206</v>
      </c>
      <c r="H252" s="3" t="s">
        <v>5352</v>
      </c>
    </row>
    <row r="253" spans="1:8" x14ac:dyDescent="0.3">
      <c r="A253" s="2" t="s">
        <v>1887</v>
      </c>
      <c r="B253" s="2" t="s">
        <v>5608</v>
      </c>
      <c r="C253" s="2" t="s">
        <v>3874</v>
      </c>
      <c r="D253" s="2" t="s">
        <v>5351</v>
      </c>
      <c r="E253" s="2">
        <v>28245</v>
      </c>
      <c r="F253" s="5">
        <v>43351</v>
      </c>
      <c r="G253" s="2" t="s">
        <v>1114</v>
      </c>
      <c r="H253" s="3" t="s">
        <v>5352</v>
      </c>
    </row>
    <row r="254" spans="1:8" x14ac:dyDescent="0.3">
      <c r="A254" s="2" t="s">
        <v>143</v>
      </c>
      <c r="B254" s="2" t="s">
        <v>6488</v>
      </c>
      <c r="C254" s="2" t="s">
        <v>3874</v>
      </c>
      <c r="D254" s="2" t="s">
        <v>5351</v>
      </c>
      <c r="E254" s="2">
        <v>28375</v>
      </c>
      <c r="F254" s="5">
        <v>45800</v>
      </c>
      <c r="G254" s="2" t="s">
        <v>142</v>
      </c>
      <c r="H254" s="3" t="s">
        <v>5352</v>
      </c>
    </row>
    <row r="255" spans="1:8" x14ac:dyDescent="0.3">
      <c r="A255" s="2" t="s">
        <v>769</v>
      </c>
      <c r="B255" s="2" t="s">
        <v>4348</v>
      </c>
      <c r="C255" s="2" t="s">
        <v>3874</v>
      </c>
      <c r="D255" s="2" t="s">
        <v>5351</v>
      </c>
      <c r="E255" s="2">
        <v>28418</v>
      </c>
      <c r="F255" s="5">
        <v>42391</v>
      </c>
      <c r="G255" s="2" t="s">
        <v>508</v>
      </c>
      <c r="H255" s="3" t="s">
        <v>5352</v>
      </c>
    </row>
    <row r="256" spans="1:8" x14ac:dyDescent="0.3">
      <c r="A256" s="2" t="s">
        <v>289</v>
      </c>
      <c r="B256" s="2" t="s">
        <v>5571</v>
      </c>
      <c r="C256" s="3" t="s">
        <v>3859</v>
      </c>
      <c r="D256" s="2" t="s">
        <v>5374</v>
      </c>
      <c r="E256" s="2">
        <v>28444</v>
      </c>
      <c r="F256" s="5">
        <v>43779</v>
      </c>
      <c r="G256" s="2" t="s">
        <v>288</v>
      </c>
      <c r="H256" s="3" t="s">
        <v>5352</v>
      </c>
    </row>
    <row r="257" spans="1:8" x14ac:dyDescent="0.3">
      <c r="A257" s="2" t="s">
        <v>487</v>
      </c>
      <c r="B257" s="2" t="s">
        <v>5415</v>
      </c>
      <c r="C257" s="3" t="s">
        <v>3859</v>
      </c>
      <c r="D257" s="2" t="s">
        <v>5351</v>
      </c>
      <c r="E257" s="2">
        <v>28522</v>
      </c>
      <c r="F257" s="5">
        <v>44883</v>
      </c>
      <c r="G257" s="2" t="s">
        <v>486</v>
      </c>
      <c r="H257" s="3" t="s">
        <v>5352</v>
      </c>
    </row>
    <row r="258" spans="1:8" x14ac:dyDescent="0.3">
      <c r="A258" s="3" t="s">
        <v>519</v>
      </c>
      <c r="B258" s="3" t="s">
        <v>5442</v>
      </c>
      <c r="C258" s="3" t="s">
        <v>3859</v>
      </c>
      <c r="D258" s="3" t="s">
        <v>5351</v>
      </c>
      <c r="E258" s="3">
        <v>28582</v>
      </c>
      <c r="F258" s="6">
        <v>45857</v>
      </c>
      <c r="G258" s="3" t="s">
        <v>499</v>
      </c>
      <c r="H258" s="3" t="s">
        <v>5352</v>
      </c>
    </row>
    <row r="259" spans="1:8" x14ac:dyDescent="0.3">
      <c r="A259" s="2" t="s">
        <v>124</v>
      </c>
      <c r="B259" s="2" t="s">
        <v>5474</v>
      </c>
      <c r="C259" s="3" t="s">
        <v>3859</v>
      </c>
      <c r="D259" s="2" t="s">
        <v>5351</v>
      </c>
      <c r="E259" s="2">
        <v>28625</v>
      </c>
      <c r="F259" s="5">
        <v>43697</v>
      </c>
      <c r="G259" s="2" t="s">
        <v>123</v>
      </c>
      <c r="H259" s="3" t="s">
        <v>5352</v>
      </c>
    </row>
    <row r="260" spans="1:8" x14ac:dyDescent="0.3">
      <c r="A260" s="2" t="s">
        <v>2072</v>
      </c>
      <c r="B260" s="2" t="s">
        <v>4569</v>
      </c>
      <c r="C260" s="3" t="s">
        <v>3859</v>
      </c>
      <c r="D260" s="2" t="s">
        <v>5351</v>
      </c>
      <c r="E260" s="2">
        <v>28772</v>
      </c>
      <c r="F260" s="5">
        <v>44829</v>
      </c>
      <c r="G260" s="2" t="s">
        <v>2071</v>
      </c>
      <c r="H260" s="3" t="s">
        <v>5352</v>
      </c>
    </row>
    <row r="261" spans="1:8" x14ac:dyDescent="0.3">
      <c r="A261" s="2" t="s">
        <v>389</v>
      </c>
      <c r="B261" s="2" t="s">
        <v>5495</v>
      </c>
      <c r="C261" s="2" t="s">
        <v>3874</v>
      </c>
      <c r="D261" s="2" t="s">
        <v>5351</v>
      </c>
      <c r="E261" s="2">
        <v>28803</v>
      </c>
      <c r="F261" s="5">
        <v>42903</v>
      </c>
      <c r="G261" s="2" t="s">
        <v>388</v>
      </c>
      <c r="H261" s="3" t="s">
        <v>5352</v>
      </c>
    </row>
    <row r="262" spans="1:8" x14ac:dyDescent="0.3">
      <c r="A262" s="3" t="s">
        <v>81</v>
      </c>
      <c r="B262" s="3" t="s">
        <v>5592</v>
      </c>
      <c r="C262" s="3" t="s">
        <v>3859</v>
      </c>
      <c r="D262" s="3" t="s">
        <v>5351</v>
      </c>
      <c r="E262" s="3">
        <v>28871</v>
      </c>
      <c r="F262" s="6">
        <v>43831</v>
      </c>
      <c r="G262" s="3" t="s">
        <v>80</v>
      </c>
      <c r="H262" s="3" t="s">
        <v>5352</v>
      </c>
    </row>
    <row r="263" spans="1:8" x14ac:dyDescent="0.3">
      <c r="A263" s="3" t="s">
        <v>495</v>
      </c>
      <c r="B263" s="3" t="s">
        <v>5396</v>
      </c>
      <c r="C263" s="2" t="s">
        <v>3874</v>
      </c>
      <c r="D263" s="3" t="s">
        <v>5351</v>
      </c>
      <c r="E263" s="3">
        <v>28887</v>
      </c>
      <c r="F263" s="6">
        <v>42562</v>
      </c>
      <c r="G263" s="3" t="s">
        <v>554</v>
      </c>
      <c r="H263" s="3" t="s">
        <v>5352</v>
      </c>
    </row>
    <row r="264" spans="1:8" x14ac:dyDescent="0.3">
      <c r="A264" s="3" t="s">
        <v>1288</v>
      </c>
      <c r="B264" s="3" t="s">
        <v>5414</v>
      </c>
      <c r="C264" s="2" t="s">
        <v>3874</v>
      </c>
      <c r="D264" s="3" t="s">
        <v>5351</v>
      </c>
      <c r="E264" s="3">
        <v>28959</v>
      </c>
      <c r="F264" s="6">
        <v>43787</v>
      </c>
      <c r="G264" s="3" t="s">
        <v>1170</v>
      </c>
      <c r="H264" s="3" t="s">
        <v>5352</v>
      </c>
    </row>
    <row r="265" spans="1:8" x14ac:dyDescent="0.3">
      <c r="A265" s="2" t="s">
        <v>1475</v>
      </c>
      <c r="B265" s="2" t="s">
        <v>5429</v>
      </c>
      <c r="C265" s="3" t="s">
        <v>3859</v>
      </c>
      <c r="D265" s="2" t="s">
        <v>5351</v>
      </c>
      <c r="E265" s="2">
        <v>29031</v>
      </c>
      <c r="F265" s="5">
        <v>42854</v>
      </c>
      <c r="G265" s="2" t="s">
        <v>1937</v>
      </c>
      <c r="H265" s="3" t="s">
        <v>5352</v>
      </c>
    </row>
    <row r="266" spans="1:8" x14ac:dyDescent="0.3">
      <c r="A266" s="2" t="s">
        <v>5432</v>
      </c>
      <c r="B266" s="2" t="s">
        <v>5433</v>
      </c>
      <c r="C266" s="3" t="s">
        <v>3859</v>
      </c>
      <c r="D266" s="2" t="s">
        <v>5351</v>
      </c>
      <c r="E266" s="2">
        <v>29237</v>
      </c>
      <c r="F266" s="5">
        <v>43604</v>
      </c>
      <c r="G266" s="2" t="s">
        <v>2071</v>
      </c>
      <c r="H266" s="3" t="s">
        <v>5352</v>
      </c>
    </row>
    <row r="267" spans="1:8" x14ac:dyDescent="0.3">
      <c r="A267" s="2" t="s">
        <v>5605</v>
      </c>
      <c r="B267" s="2" t="s">
        <v>5606</v>
      </c>
      <c r="C267" s="3" t="s">
        <v>3859</v>
      </c>
      <c r="D267" s="2" t="s">
        <v>5351</v>
      </c>
      <c r="E267" s="2">
        <v>29713</v>
      </c>
      <c r="F267" s="5">
        <v>45389</v>
      </c>
      <c r="G267" s="2" t="s">
        <v>5399</v>
      </c>
      <c r="H267" s="3" t="s">
        <v>5352</v>
      </c>
    </row>
    <row r="268" spans="1:8" x14ac:dyDescent="0.3">
      <c r="A268" s="3" t="s">
        <v>1105</v>
      </c>
      <c r="B268" s="3" t="s">
        <v>5437</v>
      </c>
      <c r="C268" s="2" t="s">
        <v>3874</v>
      </c>
      <c r="D268" s="3" t="s">
        <v>5386</v>
      </c>
      <c r="E268" s="3">
        <v>29721</v>
      </c>
      <c r="F268" s="6">
        <v>43590</v>
      </c>
      <c r="G268" s="3" t="s">
        <v>1104</v>
      </c>
      <c r="H268" s="3" t="s">
        <v>5352</v>
      </c>
    </row>
    <row r="269" spans="1:8" x14ac:dyDescent="0.3">
      <c r="A269" s="3" t="s">
        <v>175</v>
      </c>
      <c r="B269" s="3" t="s">
        <v>5430</v>
      </c>
      <c r="C269" s="3" t="s">
        <v>3859</v>
      </c>
      <c r="D269" s="3" t="s">
        <v>5351</v>
      </c>
      <c r="E269" s="3">
        <v>29801</v>
      </c>
      <c r="F269" s="6">
        <v>44902</v>
      </c>
      <c r="G269" s="3" t="s">
        <v>174</v>
      </c>
      <c r="H269" s="3" t="s">
        <v>5352</v>
      </c>
    </row>
    <row r="270" spans="1:8" x14ac:dyDescent="0.3">
      <c r="A270" s="3" t="s">
        <v>1506</v>
      </c>
      <c r="B270" s="3" t="s">
        <v>4155</v>
      </c>
      <c r="C270" s="3" t="s">
        <v>3859</v>
      </c>
      <c r="D270" s="3" t="s">
        <v>5351</v>
      </c>
      <c r="E270" s="3">
        <v>29876</v>
      </c>
      <c r="F270" s="6">
        <v>43162</v>
      </c>
      <c r="G270" s="3" t="s">
        <v>349</v>
      </c>
      <c r="H270" s="3" t="s">
        <v>5352</v>
      </c>
    </row>
    <row r="271" spans="1:8" x14ac:dyDescent="0.3">
      <c r="A271" s="3" t="s">
        <v>2035</v>
      </c>
      <c r="B271" s="3" t="s">
        <v>4818</v>
      </c>
      <c r="C271" s="3" t="s">
        <v>3859</v>
      </c>
      <c r="D271" s="3" t="s">
        <v>5351</v>
      </c>
      <c r="E271" s="3">
        <v>30018</v>
      </c>
      <c r="F271" s="6">
        <v>46000</v>
      </c>
      <c r="G271" s="3" t="s">
        <v>1487</v>
      </c>
      <c r="H271" s="3" t="s">
        <v>5352</v>
      </c>
    </row>
    <row r="272" spans="1:8" x14ac:dyDescent="0.3">
      <c r="A272" s="2" t="s">
        <v>564</v>
      </c>
      <c r="B272" s="2" t="s">
        <v>5625</v>
      </c>
      <c r="C272" s="3" t="s">
        <v>3859</v>
      </c>
      <c r="D272" s="2" t="s">
        <v>5351</v>
      </c>
      <c r="E272" s="2">
        <v>30047</v>
      </c>
      <c r="F272" s="5">
        <v>45527</v>
      </c>
      <c r="G272" s="2" t="s">
        <v>55</v>
      </c>
      <c r="H272" s="3" t="s">
        <v>5352</v>
      </c>
    </row>
    <row r="273" spans="1:8" x14ac:dyDescent="0.3">
      <c r="A273" s="3" t="s">
        <v>1130</v>
      </c>
      <c r="B273" s="3" t="s">
        <v>5373</v>
      </c>
      <c r="C273" s="3" t="s">
        <v>3859</v>
      </c>
      <c r="D273" s="3" t="s">
        <v>5351</v>
      </c>
      <c r="E273" s="3">
        <v>30062</v>
      </c>
      <c r="F273" s="6">
        <v>42568</v>
      </c>
      <c r="G273" s="3" t="s">
        <v>1803</v>
      </c>
      <c r="H273" s="3" t="s">
        <v>5352</v>
      </c>
    </row>
    <row r="274" spans="1:8" x14ac:dyDescent="0.3">
      <c r="A274" s="3" t="s">
        <v>1355</v>
      </c>
      <c r="B274" s="3" t="s">
        <v>5590</v>
      </c>
      <c r="C274" s="2" t="s">
        <v>3874</v>
      </c>
      <c r="D274" s="3" t="s">
        <v>5351</v>
      </c>
      <c r="E274" s="3">
        <v>30084</v>
      </c>
      <c r="F274" s="6">
        <v>43533</v>
      </c>
      <c r="G274" s="3" t="s">
        <v>114</v>
      </c>
      <c r="H274" s="3" t="s">
        <v>5352</v>
      </c>
    </row>
    <row r="275" spans="1:8" x14ac:dyDescent="0.3">
      <c r="A275" s="3" t="s">
        <v>975</v>
      </c>
      <c r="B275" s="3" t="s">
        <v>5199</v>
      </c>
      <c r="C275" s="3" t="s">
        <v>3859</v>
      </c>
      <c r="D275" s="3" t="s">
        <v>5351</v>
      </c>
      <c r="E275" s="3">
        <v>30183</v>
      </c>
      <c r="F275" s="6">
        <v>45603</v>
      </c>
      <c r="G275" s="3" t="s">
        <v>632</v>
      </c>
      <c r="H275" s="3" t="s">
        <v>5352</v>
      </c>
    </row>
    <row r="276" spans="1:8" x14ac:dyDescent="0.3">
      <c r="A276" s="3" t="s">
        <v>313</v>
      </c>
      <c r="B276" s="3" t="s">
        <v>5412</v>
      </c>
      <c r="C276" s="2" t="s">
        <v>3874</v>
      </c>
      <c r="D276" s="3" t="s">
        <v>5351</v>
      </c>
      <c r="E276" s="3">
        <v>30331</v>
      </c>
      <c r="F276" s="6">
        <v>44902</v>
      </c>
      <c r="G276" s="3" t="s">
        <v>312</v>
      </c>
      <c r="H276" s="3" t="s">
        <v>5352</v>
      </c>
    </row>
    <row r="277" spans="1:8" x14ac:dyDescent="0.3">
      <c r="A277" s="3" t="s">
        <v>555</v>
      </c>
      <c r="B277" s="3" t="s">
        <v>5434</v>
      </c>
      <c r="C277" s="2" t="s">
        <v>3874</v>
      </c>
      <c r="D277" s="3" t="s">
        <v>5351</v>
      </c>
      <c r="E277" s="3">
        <v>30538</v>
      </c>
      <c r="F277" s="6">
        <v>44162</v>
      </c>
      <c r="G277" s="3" t="s">
        <v>554</v>
      </c>
      <c r="H277" s="3" t="s">
        <v>5352</v>
      </c>
    </row>
    <row r="278" spans="1:8" x14ac:dyDescent="0.3">
      <c r="A278" s="3" t="s">
        <v>110</v>
      </c>
      <c r="B278" s="3" t="s">
        <v>5602</v>
      </c>
      <c r="C278" s="2" t="s">
        <v>3874</v>
      </c>
      <c r="D278" s="3" t="s">
        <v>5351</v>
      </c>
      <c r="E278" s="3">
        <v>30548</v>
      </c>
      <c r="F278" s="6">
        <v>44133</v>
      </c>
      <c r="G278" s="3" t="s">
        <v>109</v>
      </c>
      <c r="H278" s="3" t="s">
        <v>5352</v>
      </c>
    </row>
    <row r="279" spans="1:8" x14ac:dyDescent="0.3">
      <c r="A279" s="3" t="s">
        <v>2271</v>
      </c>
      <c r="B279" s="3" t="s">
        <v>5269</v>
      </c>
      <c r="C279" s="2" t="s">
        <v>3874</v>
      </c>
      <c r="D279" s="3" t="s">
        <v>5351</v>
      </c>
      <c r="E279" s="3">
        <v>30628</v>
      </c>
      <c r="F279" s="6">
        <v>42736</v>
      </c>
      <c r="G279" s="3" t="s">
        <v>705</v>
      </c>
      <c r="H279" s="3" t="s">
        <v>5352</v>
      </c>
    </row>
    <row r="280" spans="1:8" x14ac:dyDescent="0.3">
      <c r="A280" s="3" t="s">
        <v>533</v>
      </c>
      <c r="B280" s="3" t="s">
        <v>5465</v>
      </c>
      <c r="C280" s="3" t="s">
        <v>3859</v>
      </c>
      <c r="D280" s="3" t="s">
        <v>5351</v>
      </c>
      <c r="E280" s="3">
        <v>30650</v>
      </c>
      <c r="F280" s="6">
        <v>44785</v>
      </c>
      <c r="G280" s="3" t="s">
        <v>109</v>
      </c>
      <c r="H280" s="3" t="s">
        <v>5352</v>
      </c>
    </row>
    <row r="281" spans="1:8" x14ac:dyDescent="0.3">
      <c r="A281" s="3" t="s">
        <v>1477</v>
      </c>
      <c r="B281" s="3" t="s">
        <v>5421</v>
      </c>
      <c r="C281" s="3" t="s">
        <v>3859</v>
      </c>
      <c r="D281" s="3" t="s">
        <v>5351</v>
      </c>
      <c r="E281" s="3">
        <v>30670</v>
      </c>
      <c r="F281" s="6">
        <v>44573</v>
      </c>
      <c r="G281" s="2" t="s">
        <v>3845</v>
      </c>
      <c r="H281" s="3" t="s">
        <v>5352</v>
      </c>
    </row>
    <row r="282" spans="1:8" x14ac:dyDescent="0.3">
      <c r="A282" s="2" t="s">
        <v>1777</v>
      </c>
      <c r="B282" s="2" t="s">
        <v>5385</v>
      </c>
      <c r="C282" s="3" t="s">
        <v>3859</v>
      </c>
      <c r="D282" s="2" t="s">
        <v>5386</v>
      </c>
      <c r="E282" s="2">
        <v>30826</v>
      </c>
      <c r="F282" s="5">
        <v>44433</v>
      </c>
      <c r="G282" s="2" t="s">
        <v>372</v>
      </c>
      <c r="H282" s="3" t="s">
        <v>5352</v>
      </c>
    </row>
    <row r="283" spans="1:8" x14ac:dyDescent="0.3">
      <c r="A283" s="2" t="s">
        <v>1111</v>
      </c>
      <c r="B283" s="2" t="s">
        <v>5498</v>
      </c>
      <c r="C283" s="3" t="s">
        <v>3859</v>
      </c>
      <c r="D283" s="2" t="s">
        <v>5351</v>
      </c>
      <c r="E283" s="2">
        <v>31144</v>
      </c>
      <c r="F283" s="5">
        <v>44344</v>
      </c>
      <c r="G283" s="2" t="s">
        <v>554</v>
      </c>
      <c r="H283" s="3" t="s">
        <v>5352</v>
      </c>
    </row>
    <row r="284" spans="1:8" x14ac:dyDescent="0.3">
      <c r="A284" s="2" t="s">
        <v>5468</v>
      </c>
      <c r="B284" s="2" t="s">
        <v>5469</v>
      </c>
      <c r="C284" s="3" t="s">
        <v>3859</v>
      </c>
      <c r="D284" s="2" t="s">
        <v>5351</v>
      </c>
      <c r="E284" s="2">
        <v>31214</v>
      </c>
      <c r="F284" s="5">
        <v>44885</v>
      </c>
      <c r="G284" s="2" t="s">
        <v>1496</v>
      </c>
      <c r="H284" s="3" t="s">
        <v>5352</v>
      </c>
    </row>
    <row r="285" spans="1:8" x14ac:dyDescent="0.3">
      <c r="A285" s="3" t="s">
        <v>220</v>
      </c>
      <c r="B285" s="3" t="s">
        <v>5568</v>
      </c>
      <c r="C285" s="2" t="s">
        <v>3874</v>
      </c>
      <c r="D285" s="3" t="s">
        <v>5351</v>
      </c>
      <c r="E285" s="3">
        <v>31333</v>
      </c>
      <c r="F285" s="6">
        <v>43411</v>
      </c>
      <c r="G285" s="3" t="s">
        <v>219</v>
      </c>
      <c r="H285" s="3" t="s">
        <v>5352</v>
      </c>
    </row>
    <row r="286" spans="1:8" x14ac:dyDescent="0.3">
      <c r="A286" s="3" t="s">
        <v>380</v>
      </c>
      <c r="B286" s="3" t="s">
        <v>4947</v>
      </c>
      <c r="C286" s="2" t="s">
        <v>3874</v>
      </c>
      <c r="D286" s="3" t="s">
        <v>5351</v>
      </c>
      <c r="E286" s="3">
        <v>31337</v>
      </c>
      <c r="F286" s="6">
        <v>44223</v>
      </c>
      <c r="G286" s="3" t="s">
        <v>123</v>
      </c>
      <c r="H286" s="3" t="s">
        <v>5352</v>
      </c>
    </row>
    <row r="287" spans="1:8" x14ac:dyDescent="0.3">
      <c r="A287" s="2" t="s">
        <v>133</v>
      </c>
      <c r="B287" s="2" t="s">
        <v>5370</v>
      </c>
      <c r="C287" s="2" t="s">
        <v>3874</v>
      </c>
      <c r="D287" s="2" t="s">
        <v>5351</v>
      </c>
      <c r="E287" s="2">
        <v>31509</v>
      </c>
      <c r="F287" s="5">
        <v>45570</v>
      </c>
      <c r="G287" s="2" t="s">
        <v>132</v>
      </c>
      <c r="H287" s="3" t="s">
        <v>5352</v>
      </c>
    </row>
    <row r="288" spans="1:8" x14ac:dyDescent="0.3">
      <c r="A288" s="2" t="s">
        <v>1370</v>
      </c>
      <c r="B288" s="2" t="s">
        <v>5573</v>
      </c>
      <c r="C288" s="2" t="s">
        <v>3874</v>
      </c>
      <c r="D288" s="2" t="s">
        <v>5386</v>
      </c>
      <c r="E288" s="2">
        <v>31519</v>
      </c>
      <c r="F288" s="5">
        <v>44732</v>
      </c>
      <c r="G288" s="2" t="s">
        <v>785</v>
      </c>
      <c r="H288" s="3" t="s">
        <v>5352</v>
      </c>
    </row>
    <row r="289" spans="1:8" x14ac:dyDescent="0.3">
      <c r="A289" s="3" t="s">
        <v>444</v>
      </c>
      <c r="B289" s="3" t="s">
        <v>5525</v>
      </c>
      <c r="C289" s="3" t="s">
        <v>3859</v>
      </c>
      <c r="D289" s="3" t="s">
        <v>5351</v>
      </c>
      <c r="E289" s="3">
        <v>31594</v>
      </c>
      <c r="F289" s="6">
        <v>44660</v>
      </c>
      <c r="G289" s="3" t="s">
        <v>951</v>
      </c>
      <c r="H289" s="3" t="s">
        <v>5352</v>
      </c>
    </row>
    <row r="290" spans="1:8" x14ac:dyDescent="0.3">
      <c r="A290" s="2" t="s">
        <v>878</v>
      </c>
      <c r="B290" s="2" t="s">
        <v>5490</v>
      </c>
      <c r="C290" s="3" t="s">
        <v>3859</v>
      </c>
      <c r="D290" s="2" t="s">
        <v>5351</v>
      </c>
      <c r="E290" s="2">
        <v>31604</v>
      </c>
      <c r="F290" s="5">
        <v>44052</v>
      </c>
      <c r="G290" s="2" t="s">
        <v>877</v>
      </c>
      <c r="H290" s="3" t="s">
        <v>5352</v>
      </c>
    </row>
    <row r="291" spans="1:8" x14ac:dyDescent="0.3">
      <c r="A291" s="2" t="s">
        <v>1804</v>
      </c>
      <c r="B291" s="2" t="s">
        <v>5641</v>
      </c>
      <c r="C291" s="3" t="s">
        <v>3859</v>
      </c>
      <c r="D291" s="2" t="s">
        <v>5351</v>
      </c>
      <c r="E291" s="2">
        <v>31620</v>
      </c>
      <c r="F291" s="5">
        <v>44822</v>
      </c>
      <c r="G291" s="2" t="s">
        <v>1803</v>
      </c>
      <c r="H291" s="3" t="s">
        <v>5352</v>
      </c>
    </row>
    <row r="292" spans="1:8" x14ac:dyDescent="0.3">
      <c r="A292" s="3" t="s">
        <v>706</v>
      </c>
      <c r="B292" s="3" t="s">
        <v>5536</v>
      </c>
      <c r="C292" s="3" t="s">
        <v>3859</v>
      </c>
      <c r="D292" s="3" t="s">
        <v>5351</v>
      </c>
      <c r="E292" s="3">
        <v>31634</v>
      </c>
      <c r="F292" s="6">
        <v>43448</v>
      </c>
      <c r="G292" s="3" t="s">
        <v>705</v>
      </c>
      <c r="H292" s="3" t="s">
        <v>5352</v>
      </c>
    </row>
    <row r="293" spans="1:8" x14ac:dyDescent="0.3">
      <c r="A293" s="3" t="s">
        <v>1914</v>
      </c>
      <c r="B293" s="3" t="s">
        <v>5393</v>
      </c>
      <c r="C293" s="3" t="s">
        <v>3859</v>
      </c>
      <c r="D293" s="3" t="s">
        <v>5351</v>
      </c>
      <c r="E293" s="3">
        <v>31752</v>
      </c>
      <c r="F293" s="6">
        <v>42624</v>
      </c>
      <c r="G293" s="3" t="s">
        <v>1913</v>
      </c>
      <c r="H293" s="3" t="s">
        <v>5352</v>
      </c>
    </row>
    <row r="294" spans="1:8" x14ac:dyDescent="0.3">
      <c r="A294" s="3" t="s">
        <v>942</v>
      </c>
      <c r="B294" s="3" t="s">
        <v>5622</v>
      </c>
      <c r="C294" s="3" t="s">
        <v>3859</v>
      </c>
      <c r="D294" s="3" t="s">
        <v>5351</v>
      </c>
      <c r="E294" s="3">
        <v>31787</v>
      </c>
      <c r="F294" s="6">
        <v>43394</v>
      </c>
      <c r="G294" s="3" t="s">
        <v>554</v>
      </c>
      <c r="H294" s="3" t="s">
        <v>5352</v>
      </c>
    </row>
    <row r="295" spans="1:8" x14ac:dyDescent="0.3">
      <c r="A295" s="3" t="s">
        <v>470</v>
      </c>
      <c r="B295" s="3" t="s">
        <v>5403</v>
      </c>
      <c r="C295" s="2" t="s">
        <v>3874</v>
      </c>
      <c r="D295" s="3" t="s">
        <v>5351</v>
      </c>
      <c r="E295" s="3">
        <v>31861</v>
      </c>
      <c r="F295" s="6">
        <v>43414</v>
      </c>
      <c r="G295" s="3" t="s">
        <v>632</v>
      </c>
      <c r="H295" s="3" t="s">
        <v>5352</v>
      </c>
    </row>
    <row r="296" spans="1:8" x14ac:dyDescent="0.3">
      <c r="A296" s="3" t="s">
        <v>1133</v>
      </c>
      <c r="B296" s="3" t="s">
        <v>5391</v>
      </c>
      <c r="C296" s="2" t="s">
        <v>3874</v>
      </c>
      <c r="D296" s="3" t="s">
        <v>5351</v>
      </c>
      <c r="E296" s="3">
        <v>31882</v>
      </c>
      <c r="F296" s="6">
        <v>44100</v>
      </c>
      <c r="G296" s="3" t="s">
        <v>384</v>
      </c>
      <c r="H296" s="3" t="s">
        <v>5352</v>
      </c>
    </row>
    <row r="297" spans="1:8" x14ac:dyDescent="0.3">
      <c r="A297" s="3" t="s">
        <v>1115</v>
      </c>
      <c r="B297" s="3" t="s">
        <v>5564</v>
      </c>
      <c r="C297" s="3" t="s">
        <v>3859</v>
      </c>
      <c r="D297" s="3" t="s">
        <v>5351</v>
      </c>
      <c r="E297" s="3">
        <v>31916</v>
      </c>
      <c r="F297" s="6">
        <v>44953</v>
      </c>
      <c r="G297" s="3" t="s">
        <v>1114</v>
      </c>
      <c r="H297" s="3" t="s">
        <v>5352</v>
      </c>
    </row>
    <row r="298" spans="1:8" x14ac:dyDescent="0.3">
      <c r="A298" s="2" t="s">
        <v>2556</v>
      </c>
      <c r="B298" s="2" t="s">
        <v>5438</v>
      </c>
      <c r="C298" s="2" t="s">
        <v>3874</v>
      </c>
      <c r="D298" s="2" t="s">
        <v>5374</v>
      </c>
      <c r="E298" s="2">
        <v>32226</v>
      </c>
      <c r="F298" s="5">
        <v>42415</v>
      </c>
      <c r="G298" s="2" t="s">
        <v>1803</v>
      </c>
      <c r="H298" s="3" t="s">
        <v>5352</v>
      </c>
    </row>
    <row r="299" spans="1:8" x14ac:dyDescent="0.3">
      <c r="A299" s="3" t="s">
        <v>678</v>
      </c>
      <c r="B299" s="3" t="s">
        <v>5576</v>
      </c>
      <c r="C299" s="3" t="s">
        <v>3859</v>
      </c>
      <c r="D299" s="3" t="s">
        <v>5374</v>
      </c>
      <c r="E299" s="3">
        <v>32486</v>
      </c>
      <c r="F299" s="6">
        <v>44883</v>
      </c>
      <c r="G299" s="3" t="s">
        <v>677</v>
      </c>
      <c r="H299" s="3" t="s">
        <v>5352</v>
      </c>
    </row>
    <row r="300" spans="1:8" x14ac:dyDescent="0.3">
      <c r="A300" s="2" t="s">
        <v>216</v>
      </c>
      <c r="B300" s="2" t="s">
        <v>5559</v>
      </c>
      <c r="C300" s="3" t="s">
        <v>3859</v>
      </c>
      <c r="D300" s="2" t="s">
        <v>5386</v>
      </c>
      <c r="E300" s="2">
        <v>32489</v>
      </c>
      <c r="F300" s="5">
        <v>45704</v>
      </c>
      <c r="G300" s="2" t="s">
        <v>215</v>
      </c>
      <c r="H300" s="3" t="s">
        <v>5352</v>
      </c>
    </row>
    <row r="301" spans="1:8" x14ac:dyDescent="0.3">
      <c r="A301" s="2" t="s">
        <v>2204</v>
      </c>
      <c r="B301" s="2" t="s">
        <v>5516</v>
      </c>
      <c r="C301" s="2" t="s">
        <v>3874</v>
      </c>
      <c r="D301" s="2" t="s">
        <v>5374</v>
      </c>
      <c r="E301" s="2">
        <v>33128</v>
      </c>
      <c r="F301" s="5">
        <v>44884</v>
      </c>
      <c r="G301" s="2" t="s">
        <v>2074</v>
      </c>
      <c r="H301" s="3" t="s">
        <v>5352</v>
      </c>
    </row>
    <row r="302" spans="1:8" x14ac:dyDescent="0.3">
      <c r="A302" s="2" t="s">
        <v>760</v>
      </c>
      <c r="B302" s="2" t="s">
        <v>5617</v>
      </c>
      <c r="C302" s="2" t="s">
        <v>3874</v>
      </c>
      <c r="D302" s="2" t="s">
        <v>5386</v>
      </c>
      <c r="E302" s="2">
        <v>34244</v>
      </c>
      <c r="F302" s="5">
        <v>43472</v>
      </c>
      <c r="G302" s="2" t="s">
        <v>319</v>
      </c>
      <c r="H302" s="3" t="s">
        <v>5352</v>
      </c>
    </row>
    <row r="303" spans="1:8" x14ac:dyDescent="0.3">
      <c r="A303" s="2" t="s">
        <v>965</v>
      </c>
      <c r="B303" s="2" t="s">
        <v>4761</v>
      </c>
      <c r="C303" s="2" t="s">
        <v>3874</v>
      </c>
      <c r="D303" s="2" t="s">
        <v>5374</v>
      </c>
      <c r="E303" s="2">
        <v>35824</v>
      </c>
      <c r="F303" s="5">
        <v>44452</v>
      </c>
      <c r="G303" s="2" t="s">
        <v>862</v>
      </c>
      <c r="H303" s="3" t="s">
        <v>5352</v>
      </c>
    </row>
    <row r="304" spans="1:8" x14ac:dyDescent="0.3">
      <c r="A304" s="3" t="s">
        <v>1108</v>
      </c>
      <c r="B304" s="3" t="s">
        <v>5376</v>
      </c>
      <c r="C304" s="3" t="s">
        <v>3859</v>
      </c>
      <c r="D304" s="3" t="s">
        <v>5374</v>
      </c>
      <c r="E304" s="3">
        <v>36518</v>
      </c>
      <c r="F304" s="6">
        <v>45980</v>
      </c>
      <c r="G304" s="3" t="s">
        <v>419</v>
      </c>
      <c r="H304" s="3" t="s">
        <v>5352</v>
      </c>
    </row>
    <row r="305" spans="1:8" x14ac:dyDescent="0.3">
      <c r="A305" s="3" t="s">
        <v>916</v>
      </c>
      <c r="B305" s="3" t="s">
        <v>5408</v>
      </c>
      <c r="C305" s="3" t="s">
        <v>3859</v>
      </c>
      <c r="D305" s="3" t="s">
        <v>5374</v>
      </c>
      <c r="E305" s="3">
        <v>37059</v>
      </c>
      <c r="F305" s="6">
        <v>42649</v>
      </c>
      <c r="G305" s="3" t="s">
        <v>363</v>
      </c>
      <c r="H305" s="3" t="s">
        <v>5352</v>
      </c>
    </row>
    <row r="306" spans="1:8" x14ac:dyDescent="0.3">
      <c r="A306" s="3" t="s">
        <v>959</v>
      </c>
      <c r="B306" s="3" t="s">
        <v>5529</v>
      </c>
      <c r="C306" s="2" t="s">
        <v>3874</v>
      </c>
      <c r="D306" s="3" t="s">
        <v>5374</v>
      </c>
      <c r="E306" s="3">
        <v>37626</v>
      </c>
      <c r="F306" s="6">
        <v>45700</v>
      </c>
      <c r="G306" s="3" t="s">
        <v>785</v>
      </c>
      <c r="H306" s="3" t="s">
        <v>5352</v>
      </c>
    </row>
    <row r="307" spans="1:8" x14ac:dyDescent="0.3">
      <c r="A307" s="3" t="s">
        <v>2783</v>
      </c>
      <c r="B307" s="3" t="s">
        <v>5594</v>
      </c>
      <c r="C307" s="2" t="s">
        <v>3874</v>
      </c>
      <c r="D307" s="3" t="s">
        <v>5374</v>
      </c>
      <c r="E307" s="3">
        <v>37974</v>
      </c>
      <c r="F307" s="6">
        <v>44192</v>
      </c>
      <c r="G307" s="3" t="s">
        <v>250</v>
      </c>
      <c r="H307" s="3" t="s">
        <v>5352</v>
      </c>
    </row>
    <row r="308" spans="1:8" x14ac:dyDescent="0.3">
      <c r="A308" s="3" t="s">
        <v>303</v>
      </c>
      <c r="B308" s="3" t="s">
        <v>5506</v>
      </c>
      <c r="C308" s="2" t="s">
        <v>3874</v>
      </c>
      <c r="D308" s="3" t="s">
        <v>5386</v>
      </c>
      <c r="E308" s="3">
        <v>38023</v>
      </c>
      <c r="F308" s="6">
        <v>45462</v>
      </c>
      <c r="G308" s="3" t="s">
        <v>128</v>
      </c>
      <c r="H308" s="3" t="s">
        <v>5352</v>
      </c>
    </row>
    <row r="309" spans="1:8" x14ac:dyDescent="0.3">
      <c r="A309" s="3" t="s">
        <v>1272</v>
      </c>
      <c r="B309" s="3" t="s">
        <v>4637</v>
      </c>
      <c r="C309" s="2" t="s">
        <v>3874</v>
      </c>
      <c r="D309" s="3" t="s">
        <v>5386</v>
      </c>
      <c r="E309" s="3">
        <v>39901</v>
      </c>
      <c r="F309" s="6">
        <v>44024</v>
      </c>
      <c r="G309" s="3" t="s">
        <v>785</v>
      </c>
      <c r="H309" s="3" t="s">
        <v>5352</v>
      </c>
    </row>
    <row r="310" spans="1:8" x14ac:dyDescent="0.3">
      <c r="A310" s="2" t="s">
        <v>600</v>
      </c>
      <c r="B310" s="2" t="s">
        <v>5531</v>
      </c>
      <c r="C310" s="3" t="s">
        <v>3859</v>
      </c>
      <c r="D310" s="2" t="s">
        <v>5386</v>
      </c>
      <c r="E310" s="2">
        <v>40035</v>
      </c>
      <c r="F310" s="5">
        <v>45161</v>
      </c>
      <c r="G310" s="2" t="s">
        <v>599</v>
      </c>
      <c r="H310" s="3" t="s">
        <v>5352</v>
      </c>
    </row>
    <row r="311" spans="1:8" x14ac:dyDescent="0.3">
      <c r="A311" s="2" t="s">
        <v>2207</v>
      </c>
      <c r="B311" s="2" t="s">
        <v>5619</v>
      </c>
      <c r="C311" s="2" t="s">
        <v>3874</v>
      </c>
      <c r="D311" s="2" t="s">
        <v>5386</v>
      </c>
      <c r="E311" s="2">
        <v>40194</v>
      </c>
      <c r="F311" s="5">
        <v>45224</v>
      </c>
      <c r="G311" s="2" t="s">
        <v>1125</v>
      </c>
      <c r="H311" s="3" t="s">
        <v>5352</v>
      </c>
    </row>
    <row r="312" spans="1:8" x14ac:dyDescent="0.3">
      <c r="A312" s="2" t="s">
        <v>1375</v>
      </c>
      <c r="B312" s="2" t="s">
        <v>5595</v>
      </c>
      <c r="C312" s="2" t="s">
        <v>3874</v>
      </c>
      <c r="D312" s="2" t="s">
        <v>5386</v>
      </c>
      <c r="E312" s="2">
        <v>42671</v>
      </c>
      <c r="F312" s="5">
        <v>43095</v>
      </c>
      <c r="G312" s="2" t="s">
        <v>1374</v>
      </c>
      <c r="H312" s="3" t="s">
        <v>5352</v>
      </c>
    </row>
    <row r="313" spans="1:8" x14ac:dyDescent="0.3">
      <c r="A313" s="2" t="s">
        <v>1064</v>
      </c>
      <c r="B313" s="2" t="s">
        <v>5509</v>
      </c>
      <c r="C313" s="2" t="s">
        <v>3874</v>
      </c>
      <c r="D313" s="2" t="s">
        <v>5386</v>
      </c>
      <c r="E313" s="2">
        <v>43928</v>
      </c>
      <c r="F313" s="5">
        <v>43780</v>
      </c>
      <c r="G313" s="2" t="s">
        <v>1004</v>
      </c>
      <c r="H313" s="3" t="s">
        <v>5352</v>
      </c>
    </row>
    <row r="314" spans="1:8" x14ac:dyDescent="0.3">
      <c r="A314" s="2" t="s">
        <v>1618</v>
      </c>
      <c r="B314" s="2" t="s">
        <v>5486</v>
      </c>
      <c r="C314" s="3" t="s">
        <v>3859</v>
      </c>
      <c r="D314" s="2" t="s">
        <v>5363</v>
      </c>
      <c r="E314" s="2">
        <v>46284</v>
      </c>
      <c r="F314" s="5">
        <v>46018</v>
      </c>
      <c r="G314" s="2" t="s">
        <v>1089</v>
      </c>
      <c r="H314" s="3" t="s">
        <v>5352</v>
      </c>
    </row>
    <row r="315" spans="1:8" x14ac:dyDescent="0.3">
      <c r="A315" s="3" t="s">
        <v>2932</v>
      </c>
      <c r="B315" s="3" t="s">
        <v>5627</v>
      </c>
      <c r="C315" s="3" t="s">
        <v>3859</v>
      </c>
      <c r="D315" s="3" t="s">
        <v>5363</v>
      </c>
      <c r="E315" s="3">
        <v>46382</v>
      </c>
      <c r="F315" s="6">
        <v>45420</v>
      </c>
      <c r="G315" s="3" t="s">
        <v>324</v>
      </c>
      <c r="H315" s="3" t="s">
        <v>5352</v>
      </c>
    </row>
    <row r="316" spans="1:8" x14ac:dyDescent="0.3">
      <c r="A316" s="2" t="s">
        <v>2591</v>
      </c>
      <c r="B316" s="2" t="s">
        <v>5005</v>
      </c>
      <c r="C316" s="3" t="s">
        <v>3859</v>
      </c>
      <c r="D316" s="2" t="s">
        <v>5363</v>
      </c>
      <c r="E316" s="2">
        <v>47363</v>
      </c>
      <c r="F316" s="5">
        <v>45429</v>
      </c>
      <c r="G316" s="2" t="s">
        <v>1496</v>
      </c>
      <c r="H316" s="3" t="s">
        <v>5352</v>
      </c>
    </row>
    <row r="317" spans="1:8" x14ac:dyDescent="0.3">
      <c r="A317" s="2" t="s">
        <v>956</v>
      </c>
      <c r="B317" s="2" t="s">
        <v>5209</v>
      </c>
      <c r="C317" s="3" t="s">
        <v>3859</v>
      </c>
      <c r="D317" s="2" t="s">
        <v>5363</v>
      </c>
      <c r="E317" s="2">
        <v>47396</v>
      </c>
      <c r="F317" s="5">
        <v>43560</v>
      </c>
      <c r="G317" s="2" t="s">
        <v>955</v>
      </c>
      <c r="H317" s="3" t="s">
        <v>5352</v>
      </c>
    </row>
    <row r="318" spans="1:8" x14ac:dyDescent="0.3">
      <c r="A318" s="2" t="s">
        <v>548</v>
      </c>
      <c r="B318" s="2" t="s">
        <v>5591</v>
      </c>
      <c r="C318" s="2" t="s">
        <v>3874</v>
      </c>
      <c r="D318" s="2" t="s">
        <v>5363</v>
      </c>
      <c r="E318" s="2">
        <v>49301</v>
      </c>
      <c r="F318" s="5">
        <v>44527</v>
      </c>
      <c r="G318" s="2" t="s">
        <v>240</v>
      </c>
      <c r="H318" s="3" t="s">
        <v>5352</v>
      </c>
    </row>
    <row r="319" spans="1:8" x14ac:dyDescent="0.3">
      <c r="A319" s="3" t="s">
        <v>483</v>
      </c>
      <c r="B319" s="3" t="s">
        <v>5369</v>
      </c>
      <c r="C319" s="2" t="s">
        <v>3874</v>
      </c>
      <c r="D319" s="3" t="s">
        <v>5363</v>
      </c>
      <c r="E319" s="3">
        <v>51145</v>
      </c>
      <c r="F319" s="6">
        <v>42864</v>
      </c>
      <c r="G319" s="3" t="s">
        <v>482</v>
      </c>
      <c r="H319" s="3" t="s">
        <v>5352</v>
      </c>
    </row>
    <row r="320" spans="1:8" x14ac:dyDescent="0.3">
      <c r="A320" s="2" t="s">
        <v>441</v>
      </c>
      <c r="B320" s="2" t="s">
        <v>5615</v>
      </c>
      <c r="C320" s="2" t="s">
        <v>3874</v>
      </c>
      <c r="D320" s="2" t="s">
        <v>5363</v>
      </c>
      <c r="E320" s="2">
        <v>51153</v>
      </c>
      <c r="F320" s="5">
        <v>43683</v>
      </c>
      <c r="G320" s="2" t="s">
        <v>100</v>
      </c>
      <c r="H320" s="3" t="s">
        <v>5352</v>
      </c>
    </row>
    <row r="321" spans="1:8" x14ac:dyDescent="0.3">
      <c r="A321" s="3" t="s">
        <v>670</v>
      </c>
      <c r="B321" s="3" t="s">
        <v>5481</v>
      </c>
      <c r="C321" s="2" t="s">
        <v>3874</v>
      </c>
      <c r="D321" s="3" t="s">
        <v>5363</v>
      </c>
      <c r="E321" s="3">
        <v>51930</v>
      </c>
      <c r="F321" s="6">
        <v>42985</v>
      </c>
      <c r="G321" s="3" t="s">
        <v>328</v>
      </c>
      <c r="H321" s="3" t="s">
        <v>5352</v>
      </c>
    </row>
    <row r="322" spans="1:8" x14ac:dyDescent="0.3">
      <c r="A322" s="3" t="s">
        <v>2037</v>
      </c>
      <c r="B322" s="3" t="s">
        <v>5423</v>
      </c>
      <c r="C322" s="3" t="s">
        <v>3859</v>
      </c>
      <c r="D322" s="3" t="s">
        <v>5363</v>
      </c>
      <c r="E322" s="3">
        <v>51985</v>
      </c>
      <c r="F322" s="6">
        <v>45912</v>
      </c>
      <c r="G322" s="3" t="s">
        <v>1496</v>
      </c>
      <c r="H322" s="3" t="s">
        <v>5352</v>
      </c>
    </row>
    <row r="323" spans="1:8" x14ac:dyDescent="0.3">
      <c r="A323" s="3" t="s">
        <v>527</v>
      </c>
      <c r="B323" s="3" t="s">
        <v>5534</v>
      </c>
      <c r="C323" s="2" t="s">
        <v>3874</v>
      </c>
      <c r="D323" s="3" t="s">
        <v>5363</v>
      </c>
      <c r="E323" s="3">
        <v>52534</v>
      </c>
      <c r="F323" s="6">
        <v>45647</v>
      </c>
      <c r="G323" s="3" t="s">
        <v>526</v>
      </c>
      <c r="H323" s="3" t="s">
        <v>5352</v>
      </c>
    </row>
    <row r="324" spans="1:8" x14ac:dyDescent="0.3">
      <c r="A324" s="3" t="s">
        <v>651</v>
      </c>
      <c r="B324" s="3" t="s">
        <v>5449</v>
      </c>
      <c r="C324" s="3" t="s">
        <v>3859</v>
      </c>
      <c r="D324" s="3" t="s">
        <v>5363</v>
      </c>
      <c r="E324" s="3">
        <v>52685</v>
      </c>
      <c r="F324" s="6">
        <v>42779</v>
      </c>
      <c r="G324" s="3" t="s">
        <v>650</v>
      </c>
      <c r="H324" s="3" t="s">
        <v>5352</v>
      </c>
    </row>
    <row r="325" spans="1:8" x14ac:dyDescent="0.3">
      <c r="A325" s="3" t="s">
        <v>3458</v>
      </c>
      <c r="B325" s="3" t="s">
        <v>5504</v>
      </c>
      <c r="C325" s="2" t="s">
        <v>3874</v>
      </c>
      <c r="D325" s="3" t="s">
        <v>5363</v>
      </c>
      <c r="E325" s="3">
        <v>53311</v>
      </c>
      <c r="F325" s="6">
        <v>43440</v>
      </c>
      <c r="G325" s="3" t="s">
        <v>332</v>
      </c>
      <c r="H325" s="3" t="s">
        <v>5352</v>
      </c>
    </row>
    <row r="326" spans="1:8" x14ac:dyDescent="0.3">
      <c r="A326" s="3" t="s">
        <v>96</v>
      </c>
      <c r="B326" s="3" t="s">
        <v>4725</v>
      </c>
      <c r="C326" s="3" t="s">
        <v>3859</v>
      </c>
      <c r="D326" s="3" t="s">
        <v>5363</v>
      </c>
      <c r="E326" s="3">
        <v>55146</v>
      </c>
      <c r="F326" s="6">
        <v>43792</v>
      </c>
      <c r="G326" s="3" t="s">
        <v>228</v>
      </c>
      <c r="H326" s="3" t="s">
        <v>5352</v>
      </c>
    </row>
    <row r="327" spans="1:8" x14ac:dyDescent="0.3">
      <c r="A327" s="3" t="s">
        <v>1305</v>
      </c>
      <c r="B327" s="3" t="s">
        <v>5631</v>
      </c>
      <c r="C327" s="2" t="s">
        <v>3874</v>
      </c>
      <c r="D327" s="3" t="s">
        <v>5363</v>
      </c>
      <c r="E327" s="3">
        <v>55633</v>
      </c>
      <c r="F327" s="6">
        <v>42431</v>
      </c>
      <c r="G327" s="3" t="s">
        <v>164</v>
      </c>
      <c r="H327" s="3" t="s">
        <v>5352</v>
      </c>
    </row>
    <row r="328" spans="1:8" x14ac:dyDescent="0.3">
      <c r="A328" s="2" t="s">
        <v>734</v>
      </c>
      <c r="B328" s="2" t="s">
        <v>5411</v>
      </c>
      <c r="C328" s="3" t="s">
        <v>3859</v>
      </c>
      <c r="D328" s="2" t="s">
        <v>5363</v>
      </c>
      <c r="E328" s="2">
        <v>55848</v>
      </c>
      <c r="F328" s="5">
        <v>43847</v>
      </c>
      <c r="G328" s="2" t="s">
        <v>349</v>
      </c>
      <c r="H328" s="3" t="s">
        <v>5352</v>
      </c>
    </row>
    <row r="329" spans="1:8" x14ac:dyDescent="0.3">
      <c r="A329" s="3" t="s">
        <v>978</v>
      </c>
      <c r="B329" s="3" t="s">
        <v>5578</v>
      </c>
      <c r="C329" s="2" t="s">
        <v>3874</v>
      </c>
      <c r="D329" s="3" t="s">
        <v>5363</v>
      </c>
      <c r="E329" s="3">
        <v>56055</v>
      </c>
      <c r="F329" s="6">
        <v>44097</v>
      </c>
      <c r="G329" s="3" t="s">
        <v>537</v>
      </c>
      <c r="H329" s="3" t="s">
        <v>5352</v>
      </c>
    </row>
    <row r="330" spans="1:8" x14ac:dyDescent="0.3">
      <c r="A330" s="2" t="s">
        <v>641</v>
      </c>
      <c r="B330" s="2" t="s">
        <v>5521</v>
      </c>
      <c r="C330" s="3" t="s">
        <v>3859</v>
      </c>
      <c r="D330" s="2" t="s">
        <v>5363</v>
      </c>
      <c r="E330" s="2">
        <v>56787</v>
      </c>
      <c r="F330" s="5">
        <v>43349</v>
      </c>
      <c r="G330" s="2" t="s">
        <v>2074</v>
      </c>
      <c r="H330" s="3" t="s">
        <v>5352</v>
      </c>
    </row>
    <row r="331" spans="1:8" x14ac:dyDescent="0.3">
      <c r="A331" s="3" t="s">
        <v>115</v>
      </c>
      <c r="B331" s="3" t="s">
        <v>5582</v>
      </c>
      <c r="C331" s="2" t="s">
        <v>3874</v>
      </c>
      <c r="D331" s="3" t="s">
        <v>5363</v>
      </c>
      <c r="E331" s="3">
        <v>57958</v>
      </c>
      <c r="F331" s="6">
        <v>43481</v>
      </c>
      <c r="G331" s="3" t="s">
        <v>114</v>
      </c>
      <c r="H331" s="3" t="s">
        <v>5352</v>
      </c>
    </row>
    <row r="332" spans="1:8" x14ac:dyDescent="0.3">
      <c r="A332" s="2" t="s">
        <v>66</v>
      </c>
      <c r="B332" s="2" t="s">
        <v>5579</v>
      </c>
      <c r="C332" s="2" t="s">
        <v>3874</v>
      </c>
      <c r="D332" s="2" t="s">
        <v>5363</v>
      </c>
      <c r="E332" s="2">
        <v>58263</v>
      </c>
      <c r="F332" s="5">
        <v>45847</v>
      </c>
      <c r="G332" s="2" t="s">
        <v>65</v>
      </c>
      <c r="H332" s="3" t="s">
        <v>5352</v>
      </c>
    </row>
    <row r="333" spans="1:8" x14ac:dyDescent="0.3">
      <c r="A333" s="3" t="s">
        <v>514</v>
      </c>
      <c r="B333" s="3" t="s">
        <v>5482</v>
      </c>
      <c r="C333" s="2" t="s">
        <v>3874</v>
      </c>
      <c r="D333" s="3" t="s">
        <v>5363</v>
      </c>
      <c r="E333" s="3">
        <v>58586</v>
      </c>
      <c r="F333" s="6">
        <v>45692</v>
      </c>
      <c r="G333" s="3" t="s">
        <v>513</v>
      </c>
      <c r="H333" s="3" t="s">
        <v>5352</v>
      </c>
    </row>
    <row r="334" spans="1:8" x14ac:dyDescent="0.3">
      <c r="A334" s="2" t="s">
        <v>809</v>
      </c>
      <c r="B334" s="2" t="s">
        <v>5517</v>
      </c>
      <c r="C334" s="3" t="s">
        <v>3859</v>
      </c>
      <c r="D334" s="2" t="s">
        <v>5363</v>
      </c>
      <c r="E334" s="2">
        <v>59384</v>
      </c>
      <c r="F334" s="5">
        <v>42413</v>
      </c>
      <c r="G334" s="2" t="s">
        <v>694</v>
      </c>
      <c r="H334" s="3" t="s">
        <v>5352</v>
      </c>
    </row>
    <row r="335" spans="1:8" x14ac:dyDescent="0.3">
      <c r="A335" s="3" t="s">
        <v>2443</v>
      </c>
      <c r="B335" s="3" t="s">
        <v>5362</v>
      </c>
      <c r="C335" s="2" t="s">
        <v>3874</v>
      </c>
      <c r="D335" s="3" t="s">
        <v>5363</v>
      </c>
      <c r="E335" s="3">
        <v>59949</v>
      </c>
      <c r="F335" s="6">
        <v>43766</v>
      </c>
      <c r="G335" s="3" t="s">
        <v>1153</v>
      </c>
      <c r="H335" s="3" t="s">
        <v>5352</v>
      </c>
    </row>
    <row r="336" spans="1:8" x14ac:dyDescent="0.3">
      <c r="A336" s="2" t="s">
        <v>165</v>
      </c>
      <c r="B336" s="2" t="s">
        <v>4334</v>
      </c>
      <c r="C336" s="2" t="s">
        <v>3874</v>
      </c>
      <c r="D336" s="2" t="s">
        <v>5363</v>
      </c>
      <c r="E336" s="2">
        <v>61738</v>
      </c>
      <c r="F336" s="5">
        <v>43453</v>
      </c>
      <c r="G336" s="2" t="s">
        <v>164</v>
      </c>
      <c r="H336" s="3" t="s">
        <v>5352</v>
      </c>
    </row>
    <row r="337" spans="1:8" x14ac:dyDescent="0.3">
      <c r="A337" s="3" t="s">
        <v>804</v>
      </c>
      <c r="B337" s="3" t="s">
        <v>5574</v>
      </c>
      <c r="C337" s="3" t="s">
        <v>3859</v>
      </c>
      <c r="D337" s="3" t="s">
        <v>5363</v>
      </c>
      <c r="E337" s="3">
        <v>62643</v>
      </c>
      <c r="F337" s="6">
        <v>43084</v>
      </c>
      <c r="G337" s="3" t="s">
        <v>650</v>
      </c>
      <c r="H337" s="3" t="s">
        <v>5352</v>
      </c>
    </row>
    <row r="338" spans="1:8" x14ac:dyDescent="0.3">
      <c r="A338" s="2" t="s">
        <v>1015</v>
      </c>
      <c r="B338" s="2" t="s">
        <v>5445</v>
      </c>
      <c r="C338" s="2" t="s">
        <v>3874</v>
      </c>
      <c r="D338" s="2" t="s">
        <v>5363</v>
      </c>
      <c r="E338" s="2">
        <v>63589</v>
      </c>
      <c r="F338" s="5">
        <v>45860</v>
      </c>
      <c r="G338" s="2" t="s">
        <v>504</v>
      </c>
      <c r="H338" s="3" t="s">
        <v>5352</v>
      </c>
    </row>
    <row r="339" spans="1:8" x14ac:dyDescent="0.3">
      <c r="A339" s="2" t="s">
        <v>1119</v>
      </c>
      <c r="B339" s="2" t="s">
        <v>5405</v>
      </c>
      <c r="C339" s="3" t="s">
        <v>3859</v>
      </c>
      <c r="D339" s="2" t="s">
        <v>5363</v>
      </c>
      <c r="E339" s="2">
        <v>66688</v>
      </c>
      <c r="F339" s="5">
        <v>43603</v>
      </c>
      <c r="G339" s="2" t="s">
        <v>1118</v>
      </c>
      <c r="H339" s="3" t="s">
        <v>5352</v>
      </c>
    </row>
    <row r="340" spans="1:8" x14ac:dyDescent="0.3">
      <c r="A340" s="3" t="s">
        <v>505</v>
      </c>
      <c r="B340" s="3" t="s">
        <v>5513</v>
      </c>
      <c r="C340" s="2" t="s">
        <v>3874</v>
      </c>
      <c r="D340" s="3" t="s">
        <v>5363</v>
      </c>
      <c r="E340" s="3">
        <v>67431</v>
      </c>
      <c r="F340" s="6">
        <v>45265</v>
      </c>
      <c r="G340" s="3" t="s">
        <v>504</v>
      </c>
      <c r="H340" s="3" t="s">
        <v>5352</v>
      </c>
    </row>
    <row r="341" spans="1:8" x14ac:dyDescent="0.3">
      <c r="A341" s="2" t="s">
        <v>1490</v>
      </c>
      <c r="B341" s="2" t="s">
        <v>4629</v>
      </c>
      <c r="C341" s="3" t="s">
        <v>3859</v>
      </c>
      <c r="D341" s="2" t="s">
        <v>5363</v>
      </c>
      <c r="E341" s="2">
        <v>67981</v>
      </c>
      <c r="F341" s="5">
        <v>44566</v>
      </c>
      <c r="G341" s="2" t="s">
        <v>776</v>
      </c>
      <c r="H341" s="3" t="s">
        <v>5352</v>
      </c>
    </row>
    <row r="342" spans="1:8" x14ac:dyDescent="0.3">
      <c r="A342" s="3" t="s">
        <v>106</v>
      </c>
      <c r="B342" s="3" t="s">
        <v>5586</v>
      </c>
      <c r="C342" s="3" t="s">
        <v>3859</v>
      </c>
      <c r="D342" s="3" t="s">
        <v>5363</v>
      </c>
      <c r="E342" s="3">
        <v>69375</v>
      </c>
      <c r="F342" s="6">
        <v>45240</v>
      </c>
      <c r="G342" s="3" t="s">
        <v>699</v>
      </c>
      <c r="H342" s="3" t="s">
        <v>5352</v>
      </c>
    </row>
    <row r="343" spans="1:8" x14ac:dyDescent="0.3">
      <c r="A343" s="3" t="s">
        <v>461</v>
      </c>
      <c r="B343" s="3" t="s">
        <v>5039</v>
      </c>
      <c r="C343" s="2" t="s">
        <v>3874</v>
      </c>
      <c r="D343" s="3" t="s">
        <v>5363</v>
      </c>
      <c r="E343" s="3">
        <v>73786</v>
      </c>
      <c r="F343" s="6">
        <v>45317</v>
      </c>
      <c r="G343" s="3" t="s">
        <v>1605</v>
      </c>
      <c r="H343" s="3" t="s">
        <v>5352</v>
      </c>
    </row>
    <row r="344" spans="1:8" x14ac:dyDescent="0.3">
      <c r="A344" s="2" t="s">
        <v>931</v>
      </c>
      <c r="B344" s="2" t="s">
        <v>5589</v>
      </c>
      <c r="C344" s="3" t="s">
        <v>3859</v>
      </c>
      <c r="D344" s="2" t="s">
        <v>5363</v>
      </c>
      <c r="E344" s="2">
        <v>74015</v>
      </c>
      <c r="F344" s="5">
        <v>43966</v>
      </c>
      <c r="G344" s="2" t="s">
        <v>930</v>
      </c>
      <c r="H344" s="3" t="s">
        <v>5352</v>
      </c>
    </row>
    <row r="345" spans="1:8" x14ac:dyDescent="0.3">
      <c r="A345" s="2" t="s">
        <v>2835</v>
      </c>
      <c r="B345" s="2" t="s">
        <v>5390</v>
      </c>
      <c r="C345" s="3" t="s">
        <v>3859</v>
      </c>
      <c r="D345" s="2" t="s">
        <v>5363</v>
      </c>
      <c r="E345" s="2">
        <v>74290</v>
      </c>
      <c r="F345" s="5">
        <v>45816</v>
      </c>
      <c r="G345" s="2" t="s">
        <v>1937</v>
      </c>
      <c r="H345" s="3" t="s">
        <v>5352</v>
      </c>
    </row>
    <row r="346" spans="1:8" x14ac:dyDescent="0.3">
      <c r="A346" s="2" t="s">
        <v>31</v>
      </c>
      <c r="B346" s="2" t="s">
        <v>5450</v>
      </c>
      <c r="C346" s="2" t="s">
        <v>3874</v>
      </c>
      <c r="D346" s="2" t="s">
        <v>5363</v>
      </c>
      <c r="E346" s="2">
        <v>74495</v>
      </c>
      <c r="F346" s="5">
        <v>43162</v>
      </c>
      <c r="G346" s="2" t="s">
        <v>30</v>
      </c>
      <c r="H346" s="3" t="s">
        <v>5352</v>
      </c>
    </row>
    <row r="347" spans="1:8" x14ac:dyDescent="0.3">
      <c r="A347" s="3" t="s">
        <v>211</v>
      </c>
      <c r="B347" s="3" t="s">
        <v>5530</v>
      </c>
      <c r="C347" s="3" t="s">
        <v>3859</v>
      </c>
      <c r="D347" s="3" t="s">
        <v>5358</v>
      </c>
      <c r="E347" s="7">
        <v>20985</v>
      </c>
      <c r="F347" s="6">
        <v>45472</v>
      </c>
      <c r="G347" s="3" t="s">
        <v>210</v>
      </c>
      <c r="H347" s="3" t="s">
        <v>5352</v>
      </c>
    </row>
    <row r="348" spans="1:8" x14ac:dyDescent="0.3">
      <c r="A348" s="3" t="s">
        <v>1213</v>
      </c>
      <c r="B348" s="3" t="s">
        <v>5467</v>
      </c>
      <c r="C348" s="3" t="s">
        <v>3859</v>
      </c>
      <c r="D348" s="3" t="s">
        <v>5354</v>
      </c>
      <c r="E348" s="7">
        <v>24227</v>
      </c>
      <c r="F348" s="6">
        <v>42413</v>
      </c>
      <c r="G348" s="3" t="s">
        <v>1605</v>
      </c>
      <c r="H348" s="3" t="s">
        <v>5352</v>
      </c>
    </row>
    <row r="349" spans="1:8" x14ac:dyDescent="0.3">
      <c r="A349" s="3" t="s">
        <v>2244</v>
      </c>
      <c r="B349" s="3" t="s">
        <v>5545</v>
      </c>
      <c r="C349" s="3" t="s">
        <v>3859</v>
      </c>
      <c r="D349" s="3" t="s">
        <v>5374</v>
      </c>
      <c r="E349" s="7">
        <v>35803</v>
      </c>
      <c r="F349" s="6">
        <v>43890</v>
      </c>
      <c r="G349" s="3" t="s">
        <v>724</v>
      </c>
      <c r="H349" s="3" t="s">
        <v>5352</v>
      </c>
    </row>
    <row r="350" spans="1:8" x14ac:dyDescent="0.3">
      <c r="A350" s="2" t="s">
        <v>682</v>
      </c>
      <c r="B350" s="2" t="s">
        <v>5304</v>
      </c>
      <c r="C350" s="2" t="s">
        <v>3874</v>
      </c>
      <c r="D350" s="2" t="s">
        <v>5363</v>
      </c>
      <c r="E350" s="8">
        <v>62106</v>
      </c>
      <c r="F350" s="5">
        <v>44093</v>
      </c>
      <c r="G350" s="2" t="s">
        <v>681</v>
      </c>
      <c r="H350" s="3" t="s">
        <v>5352</v>
      </c>
    </row>
    <row r="351" spans="1:8" x14ac:dyDescent="0.3">
      <c r="A351" s="2" t="s">
        <v>266</v>
      </c>
      <c r="B351" s="2" t="s">
        <v>5395</v>
      </c>
      <c r="C351" s="2" t="s">
        <v>3874</v>
      </c>
      <c r="D351" s="2" t="s">
        <v>5363</v>
      </c>
      <c r="E351" s="8">
        <v>67135</v>
      </c>
      <c r="F351" s="5">
        <v>45398</v>
      </c>
      <c r="G351" s="2" t="s">
        <v>265</v>
      </c>
      <c r="H351" s="3" t="s">
        <v>5352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4" t="s">
        <v>2</v>
      </c>
      <c r="B1" s="4" t="s">
        <v>3848</v>
      </c>
      <c r="C1" s="4" t="s">
        <v>3849</v>
      </c>
      <c r="D1" s="4" t="s">
        <v>3850</v>
      </c>
      <c r="E1" s="4" t="s">
        <v>3851</v>
      </c>
      <c r="F1" s="4" t="s">
        <v>3852</v>
      </c>
      <c r="G1" s="4" t="s">
        <v>3853</v>
      </c>
      <c r="H1" s="4" t="s">
        <v>3854</v>
      </c>
      <c r="I1" s="4" t="s">
        <v>3855</v>
      </c>
      <c r="J1" s="4" t="s">
        <v>3856</v>
      </c>
      <c r="K1" s="4" t="s">
        <v>3857</v>
      </c>
    </row>
    <row r="2" spans="1:11" x14ac:dyDescent="0.3">
      <c r="A2" s="2" t="s">
        <v>2417</v>
      </c>
      <c r="B2" s="2" t="s">
        <v>3858</v>
      </c>
      <c r="C2" s="2" t="s">
        <v>3859</v>
      </c>
      <c r="D2" s="5">
        <v>31272</v>
      </c>
      <c r="E2" s="2">
        <v>9204528821</v>
      </c>
      <c r="F2" s="2" t="s">
        <v>3860</v>
      </c>
      <c r="G2" s="2" t="s">
        <v>3861</v>
      </c>
      <c r="H2" s="2" t="s">
        <v>3862</v>
      </c>
      <c r="I2" s="2" t="s">
        <v>3863</v>
      </c>
      <c r="J2" s="2" t="s">
        <v>3864</v>
      </c>
      <c r="K2" s="5">
        <v>44659</v>
      </c>
    </row>
    <row r="3" spans="1:11" x14ac:dyDescent="0.3">
      <c r="A3" s="3" t="s">
        <v>1850</v>
      </c>
      <c r="B3" s="3" t="s">
        <v>3865</v>
      </c>
      <c r="C3" s="2" t="s">
        <v>3859</v>
      </c>
      <c r="D3" s="6">
        <v>21939</v>
      </c>
      <c r="E3" s="3">
        <v>9362238769</v>
      </c>
      <c r="F3" s="3" t="s">
        <v>3866</v>
      </c>
      <c r="G3" s="3" t="s">
        <v>3867</v>
      </c>
      <c r="H3" s="3" t="s">
        <v>3862</v>
      </c>
      <c r="I3" s="3" t="s">
        <v>3863</v>
      </c>
      <c r="J3" s="3" t="s">
        <v>3868</v>
      </c>
      <c r="K3" s="6">
        <v>45809</v>
      </c>
    </row>
    <row r="4" spans="1:11" x14ac:dyDescent="0.3">
      <c r="A4" s="2" t="s">
        <v>3869</v>
      </c>
      <c r="B4" s="2" t="s">
        <v>3870</v>
      </c>
      <c r="C4" s="2" t="s">
        <v>3859</v>
      </c>
      <c r="D4" s="5">
        <v>22236</v>
      </c>
      <c r="E4" s="2">
        <v>9222912620</v>
      </c>
      <c r="F4" s="2" t="s">
        <v>3871</v>
      </c>
      <c r="G4" s="2" t="s">
        <v>3872</v>
      </c>
      <c r="H4" s="2" t="s">
        <v>3862</v>
      </c>
      <c r="I4" s="2" t="s">
        <v>3863</v>
      </c>
      <c r="J4" s="2" t="s">
        <v>3864</v>
      </c>
      <c r="K4" s="5">
        <v>44349</v>
      </c>
    </row>
    <row r="5" spans="1:11" hidden="1" x14ac:dyDescent="0.3">
      <c r="A5" s="3" t="s">
        <v>3358</v>
      </c>
      <c r="B5" s="3" t="s">
        <v>3873</v>
      </c>
      <c r="C5" s="3" t="s">
        <v>3874</v>
      </c>
      <c r="D5" s="6">
        <v>21314</v>
      </c>
      <c r="E5" s="3">
        <v>9806272779</v>
      </c>
      <c r="F5" s="3" t="s">
        <v>3875</v>
      </c>
      <c r="G5" s="3" t="s">
        <v>3861</v>
      </c>
      <c r="H5" s="3" t="s">
        <v>3862</v>
      </c>
      <c r="I5" s="3" t="s">
        <v>3863</v>
      </c>
      <c r="J5" s="3" t="s">
        <v>3868</v>
      </c>
      <c r="K5" s="6">
        <v>44988</v>
      </c>
    </row>
    <row r="6" spans="1:11" hidden="1" x14ac:dyDescent="0.3">
      <c r="A6" s="2" t="s">
        <v>964</v>
      </c>
      <c r="B6" s="2" t="s">
        <v>3876</v>
      </c>
      <c r="C6" s="3" t="s">
        <v>3874</v>
      </c>
      <c r="D6" s="5">
        <v>35481</v>
      </c>
      <c r="E6" s="2">
        <v>9123876200</v>
      </c>
      <c r="F6" s="2" t="s">
        <v>3877</v>
      </c>
      <c r="G6" s="2" t="s">
        <v>3878</v>
      </c>
      <c r="H6" s="2" t="s">
        <v>3879</v>
      </c>
      <c r="I6" s="2" t="s">
        <v>3880</v>
      </c>
      <c r="J6" s="2" t="s">
        <v>3868</v>
      </c>
      <c r="K6" s="5">
        <v>45509</v>
      </c>
    </row>
    <row r="7" spans="1:11" hidden="1" x14ac:dyDescent="0.3">
      <c r="A7" s="3" t="s">
        <v>226</v>
      </c>
      <c r="B7" s="3" t="s">
        <v>3881</v>
      </c>
      <c r="C7" s="3" t="s">
        <v>3874</v>
      </c>
      <c r="D7" s="6">
        <v>38850</v>
      </c>
      <c r="E7" s="3">
        <v>9967934041</v>
      </c>
      <c r="F7" s="3" t="s">
        <v>3882</v>
      </c>
      <c r="G7" s="3" t="s">
        <v>3883</v>
      </c>
      <c r="H7" s="3" t="s">
        <v>3884</v>
      </c>
      <c r="I7" s="3" t="s">
        <v>3885</v>
      </c>
      <c r="J7" s="3" t="s">
        <v>3868</v>
      </c>
      <c r="K7" s="6">
        <v>43501</v>
      </c>
    </row>
    <row r="8" spans="1:11" hidden="1" x14ac:dyDescent="0.3">
      <c r="A8" s="2" t="s">
        <v>2203</v>
      </c>
      <c r="B8" s="2" t="s">
        <v>3886</v>
      </c>
      <c r="C8" s="3" t="s">
        <v>3874</v>
      </c>
      <c r="D8" s="5">
        <v>36564</v>
      </c>
      <c r="E8" s="2">
        <v>9464577685</v>
      </c>
      <c r="F8" s="2" t="s">
        <v>3887</v>
      </c>
      <c r="G8" s="2" t="s">
        <v>3888</v>
      </c>
      <c r="H8" s="2" t="s">
        <v>3862</v>
      </c>
      <c r="I8" s="2" t="s">
        <v>3863</v>
      </c>
      <c r="J8" s="2" t="s">
        <v>3868</v>
      </c>
      <c r="K8" s="5">
        <v>45834</v>
      </c>
    </row>
    <row r="9" spans="1:11" x14ac:dyDescent="0.3">
      <c r="A9" s="3" t="s">
        <v>1292</v>
      </c>
      <c r="B9" s="3" t="s">
        <v>3889</v>
      </c>
      <c r="C9" s="2" t="s">
        <v>3859</v>
      </c>
      <c r="D9" s="6">
        <v>34376</v>
      </c>
      <c r="E9" s="3">
        <v>9633597839</v>
      </c>
      <c r="F9" s="3" t="s">
        <v>3890</v>
      </c>
      <c r="G9" s="3" t="s">
        <v>3872</v>
      </c>
      <c r="H9" s="3" t="s">
        <v>3862</v>
      </c>
      <c r="I9" s="3" t="s">
        <v>3863</v>
      </c>
      <c r="J9" s="3" t="s">
        <v>3868</v>
      </c>
      <c r="K9" s="6">
        <v>43927</v>
      </c>
    </row>
    <row r="10" spans="1:11" hidden="1" x14ac:dyDescent="0.3">
      <c r="A10" s="2" t="s">
        <v>2453</v>
      </c>
      <c r="B10" s="2" t="s">
        <v>3891</v>
      </c>
      <c r="C10" s="3" t="s">
        <v>3874</v>
      </c>
      <c r="D10" s="5">
        <v>37648</v>
      </c>
      <c r="E10" s="2">
        <v>9408545686</v>
      </c>
      <c r="F10" s="2" t="s">
        <v>3892</v>
      </c>
      <c r="G10" s="2" t="s">
        <v>3893</v>
      </c>
      <c r="H10" s="2" t="s">
        <v>3862</v>
      </c>
      <c r="I10" s="2" t="s">
        <v>3863</v>
      </c>
      <c r="J10" s="2" t="s">
        <v>3864</v>
      </c>
      <c r="K10" s="5">
        <v>43977</v>
      </c>
    </row>
    <row r="11" spans="1:11" x14ac:dyDescent="0.3">
      <c r="A11" s="3" t="s">
        <v>581</v>
      </c>
      <c r="B11" s="3" t="s">
        <v>3894</v>
      </c>
      <c r="C11" s="2" t="s">
        <v>3859</v>
      </c>
      <c r="D11" s="6">
        <v>33263</v>
      </c>
      <c r="E11" s="3">
        <v>9770629385</v>
      </c>
      <c r="F11" s="3" t="s">
        <v>3895</v>
      </c>
      <c r="G11" s="3" t="s">
        <v>3872</v>
      </c>
      <c r="H11" s="3" t="s">
        <v>3862</v>
      </c>
      <c r="I11" s="3" t="s">
        <v>3863</v>
      </c>
      <c r="J11" s="2" t="s">
        <v>3864</v>
      </c>
      <c r="K11" s="6">
        <v>44026</v>
      </c>
    </row>
    <row r="12" spans="1:11" hidden="1" x14ac:dyDescent="0.3">
      <c r="A12" s="2" t="s">
        <v>643</v>
      </c>
      <c r="B12" s="2" t="s">
        <v>6504</v>
      </c>
      <c r="C12" s="3" t="s">
        <v>3874</v>
      </c>
      <c r="D12" s="5">
        <v>39036</v>
      </c>
      <c r="E12" s="2">
        <v>9735509839</v>
      </c>
      <c r="F12" s="2" t="s">
        <v>3896</v>
      </c>
      <c r="G12" s="2" t="s">
        <v>3893</v>
      </c>
      <c r="H12" s="2" t="s">
        <v>3862</v>
      </c>
      <c r="I12" s="2" t="s">
        <v>3863</v>
      </c>
      <c r="J12" s="2" t="s">
        <v>3864</v>
      </c>
      <c r="K12" s="5">
        <v>43489</v>
      </c>
    </row>
    <row r="13" spans="1:11" x14ac:dyDescent="0.3">
      <c r="A13" s="3" t="s">
        <v>3307</v>
      </c>
      <c r="B13" s="3" t="s">
        <v>3897</v>
      </c>
      <c r="C13" s="2" t="s">
        <v>3859</v>
      </c>
      <c r="D13" s="6">
        <v>37491</v>
      </c>
      <c r="E13" s="3">
        <v>9558601461</v>
      </c>
      <c r="F13" s="3" t="s">
        <v>3898</v>
      </c>
      <c r="G13" s="3" t="s">
        <v>3893</v>
      </c>
      <c r="H13" s="3" t="s">
        <v>3862</v>
      </c>
      <c r="I13" s="3" t="s">
        <v>3863</v>
      </c>
      <c r="J13" s="2" t="s">
        <v>3864</v>
      </c>
      <c r="K13" s="6">
        <v>45047</v>
      </c>
    </row>
    <row r="14" spans="1:11" hidden="1" x14ac:dyDescent="0.3">
      <c r="A14" s="2" t="s">
        <v>3899</v>
      </c>
      <c r="B14" s="2" t="s">
        <v>3900</v>
      </c>
      <c r="C14" s="3" t="s">
        <v>3874</v>
      </c>
      <c r="D14" s="5">
        <v>29980</v>
      </c>
      <c r="E14" s="2">
        <v>9963424487</v>
      </c>
      <c r="F14" s="2" t="s">
        <v>3901</v>
      </c>
      <c r="G14" s="2" t="s">
        <v>3893</v>
      </c>
      <c r="H14" s="2" t="s">
        <v>3862</v>
      </c>
      <c r="I14" s="2" t="s">
        <v>3863</v>
      </c>
      <c r="J14" s="2" t="s">
        <v>3864</v>
      </c>
      <c r="K14" s="5">
        <v>45168</v>
      </c>
    </row>
    <row r="15" spans="1:11" hidden="1" x14ac:dyDescent="0.3">
      <c r="A15" s="3" t="s">
        <v>491</v>
      </c>
      <c r="B15" s="3" t="s">
        <v>3902</v>
      </c>
      <c r="C15" s="3" t="s">
        <v>3874</v>
      </c>
      <c r="D15" s="6">
        <v>33666</v>
      </c>
      <c r="E15" s="3">
        <v>9369793513</v>
      </c>
      <c r="F15" s="3" t="s">
        <v>3903</v>
      </c>
      <c r="G15" s="3" t="s">
        <v>3904</v>
      </c>
      <c r="H15" s="3" t="s">
        <v>3905</v>
      </c>
      <c r="I15" s="3" t="s">
        <v>3863</v>
      </c>
      <c r="J15" s="3" t="s">
        <v>3868</v>
      </c>
      <c r="K15" s="6">
        <v>44748</v>
      </c>
    </row>
    <row r="16" spans="1:11" hidden="1" x14ac:dyDescent="0.3">
      <c r="A16" s="2" t="s">
        <v>2588</v>
      </c>
      <c r="B16" s="2" t="s">
        <v>3906</v>
      </c>
      <c r="C16" s="3" t="s">
        <v>3874</v>
      </c>
      <c r="D16" s="5">
        <v>38032</v>
      </c>
      <c r="E16" s="2">
        <v>9119975163</v>
      </c>
      <c r="F16" s="2" t="s">
        <v>3907</v>
      </c>
      <c r="G16" s="2" t="s">
        <v>3908</v>
      </c>
      <c r="H16" s="2" t="s">
        <v>3909</v>
      </c>
      <c r="I16" s="2" t="s">
        <v>3863</v>
      </c>
      <c r="J16" s="2" t="s">
        <v>3864</v>
      </c>
      <c r="K16" s="5">
        <v>43840</v>
      </c>
    </row>
    <row r="17" spans="1:11" x14ac:dyDescent="0.3">
      <c r="A17" s="3" t="s">
        <v>3256</v>
      </c>
      <c r="B17" s="3" t="s">
        <v>3910</v>
      </c>
      <c r="C17" s="2" t="s">
        <v>3859</v>
      </c>
      <c r="D17" s="6">
        <v>38992</v>
      </c>
      <c r="E17" s="3">
        <v>9328656334</v>
      </c>
      <c r="F17" s="3" t="s">
        <v>3911</v>
      </c>
      <c r="G17" s="3" t="s">
        <v>3904</v>
      </c>
      <c r="H17" s="3" t="s">
        <v>3905</v>
      </c>
      <c r="I17" s="3" t="s">
        <v>3863</v>
      </c>
      <c r="J17" s="2" t="s">
        <v>3864</v>
      </c>
      <c r="K17" s="6">
        <v>45145</v>
      </c>
    </row>
    <row r="18" spans="1:11" hidden="1" x14ac:dyDescent="0.3">
      <c r="A18" s="2" t="s">
        <v>540</v>
      </c>
      <c r="B18" s="2" t="s">
        <v>3912</v>
      </c>
      <c r="C18" s="3" t="s">
        <v>3874</v>
      </c>
      <c r="D18" s="5">
        <v>37546</v>
      </c>
      <c r="E18" s="2">
        <v>9925835412</v>
      </c>
      <c r="F18" s="2" t="s">
        <v>3913</v>
      </c>
      <c r="G18" s="2" t="s">
        <v>3908</v>
      </c>
      <c r="H18" s="2" t="s">
        <v>3909</v>
      </c>
      <c r="I18" s="2" t="s">
        <v>3863</v>
      </c>
      <c r="J18" s="2" t="s">
        <v>3868</v>
      </c>
      <c r="K18" s="5">
        <v>45617</v>
      </c>
    </row>
    <row r="19" spans="1:11" x14ac:dyDescent="0.3">
      <c r="A19" s="3" t="s">
        <v>1939</v>
      </c>
      <c r="B19" s="3" t="s">
        <v>3914</v>
      </c>
      <c r="C19" s="2" t="s">
        <v>3859</v>
      </c>
      <c r="D19" s="6">
        <v>32026</v>
      </c>
      <c r="E19" s="3">
        <v>9258638580</v>
      </c>
      <c r="F19" s="3" t="s">
        <v>3915</v>
      </c>
      <c r="G19" s="3" t="s">
        <v>3916</v>
      </c>
      <c r="H19" s="3" t="s">
        <v>3917</v>
      </c>
      <c r="I19" s="3" t="s">
        <v>3880</v>
      </c>
      <c r="J19" s="3" t="s">
        <v>3868</v>
      </c>
      <c r="K19" s="6">
        <v>44995</v>
      </c>
    </row>
    <row r="20" spans="1:11" hidden="1" x14ac:dyDescent="0.3">
      <c r="A20" s="2" t="s">
        <v>3918</v>
      </c>
      <c r="B20" s="2" t="s">
        <v>3919</v>
      </c>
      <c r="C20" s="3" t="s">
        <v>3874</v>
      </c>
      <c r="D20" s="5">
        <v>33533</v>
      </c>
      <c r="E20" s="2">
        <v>9991435903</v>
      </c>
      <c r="F20" s="2" t="s">
        <v>3920</v>
      </c>
      <c r="G20" s="2" t="s">
        <v>3872</v>
      </c>
      <c r="H20" s="2" t="s">
        <v>3862</v>
      </c>
      <c r="I20" s="2" t="s">
        <v>3863</v>
      </c>
      <c r="J20" s="2" t="s">
        <v>3921</v>
      </c>
      <c r="K20" s="5">
        <v>44406</v>
      </c>
    </row>
    <row r="21" spans="1:11" hidden="1" x14ac:dyDescent="0.3">
      <c r="A21" s="3" t="s">
        <v>1132</v>
      </c>
      <c r="B21" s="3" t="s">
        <v>3922</v>
      </c>
      <c r="C21" s="3" t="s">
        <v>3874</v>
      </c>
      <c r="D21" s="6">
        <v>28836</v>
      </c>
      <c r="E21" s="3">
        <v>9793683022</v>
      </c>
      <c r="F21" s="3" t="s">
        <v>3923</v>
      </c>
      <c r="G21" s="3" t="s">
        <v>3924</v>
      </c>
      <c r="H21" s="3" t="s">
        <v>3925</v>
      </c>
      <c r="I21" s="3" t="s">
        <v>3880</v>
      </c>
      <c r="J21" s="3" t="s">
        <v>3864</v>
      </c>
      <c r="K21" s="6">
        <v>44276</v>
      </c>
    </row>
    <row r="22" spans="1:11" hidden="1" x14ac:dyDescent="0.3">
      <c r="A22" s="2" t="s">
        <v>1241</v>
      </c>
      <c r="B22" s="2" t="s">
        <v>3926</v>
      </c>
      <c r="C22" s="3" t="s">
        <v>3874</v>
      </c>
      <c r="D22" s="5">
        <v>27904</v>
      </c>
      <c r="E22" s="2">
        <v>9261020740</v>
      </c>
      <c r="F22" s="2" t="s">
        <v>3927</v>
      </c>
      <c r="G22" s="2" t="s">
        <v>3928</v>
      </c>
      <c r="H22" s="2" t="s">
        <v>3929</v>
      </c>
      <c r="I22" s="2" t="s">
        <v>3863</v>
      </c>
      <c r="J22" s="2" t="s">
        <v>3868</v>
      </c>
      <c r="K22" s="5">
        <v>43566</v>
      </c>
    </row>
    <row r="23" spans="1:11" x14ac:dyDescent="0.3">
      <c r="A23" s="3" t="s">
        <v>546</v>
      </c>
      <c r="B23" s="3" t="s">
        <v>3930</v>
      </c>
      <c r="C23" s="2" t="s">
        <v>3859</v>
      </c>
      <c r="D23" s="6">
        <v>30265</v>
      </c>
      <c r="E23" s="3">
        <v>9621175333</v>
      </c>
      <c r="F23" s="3" t="s">
        <v>3931</v>
      </c>
      <c r="G23" s="3" t="s">
        <v>3888</v>
      </c>
      <c r="H23" s="3" t="s">
        <v>3862</v>
      </c>
      <c r="I23" s="3" t="s">
        <v>3863</v>
      </c>
      <c r="J23" s="2" t="s">
        <v>3864</v>
      </c>
      <c r="K23" s="6">
        <v>45002</v>
      </c>
    </row>
    <row r="24" spans="1:11" x14ac:dyDescent="0.3">
      <c r="A24" s="2" t="s">
        <v>181</v>
      </c>
      <c r="B24" s="2" t="s">
        <v>3932</v>
      </c>
      <c r="C24" s="2" t="s">
        <v>3859</v>
      </c>
      <c r="D24" s="5">
        <v>21302</v>
      </c>
      <c r="E24" s="2">
        <v>9271109874</v>
      </c>
      <c r="F24" s="2" t="s">
        <v>3933</v>
      </c>
      <c r="G24" s="2" t="s">
        <v>3934</v>
      </c>
      <c r="H24" s="2" t="s">
        <v>3909</v>
      </c>
      <c r="I24" s="2" t="s">
        <v>3863</v>
      </c>
      <c r="J24" s="3" t="s">
        <v>3868</v>
      </c>
      <c r="K24" s="5">
        <v>43928</v>
      </c>
    </row>
    <row r="25" spans="1:11" x14ac:dyDescent="0.3">
      <c r="A25" s="3" t="s">
        <v>521</v>
      </c>
      <c r="B25" s="3" t="s">
        <v>3935</v>
      </c>
      <c r="C25" s="2" t="s">
        <v>3859</v>
      </c>
      <c r="D25" s="6">
        <v>29192</v>
      </c>
      <c r="E25" s="3">
        <v>9691316191</v>
      </c>
      <c r="F25" s="3" t="s">
        <v>3936</v>
      </c>
      <c r="G25" s="3" t="s">
        <v>3861</v>
      </c>
      <c r="H25" s="3" t="s">
        <v>3862</v>
      </c>
      <c r="I25" s="3" t="s">
        <v>3863</v>
      </c>
      <c r="J25" s="3" t="s">
        <v>3868</v>
      </c>
      <c r="K25" s="6">
        <v>45798</v>
      </c>
    </row>
    <row r="26" spans="1:11" x14ac:dyDescent="0.3">
      <c r="A26" s="2" t="s">
        <v>1003</v>
      </c>
      <c r="B26" s="2" t="s">
        <v>3937</v>
      </c>
      <c r="C26" s="2" t="s">
        <v>3859</v>
      </c>
      <c r="D26" s="5">
        <v>36010</v>
      </c>
      <c r="E26" s="2">
        <v>9159407206</v>
      </c>
      <c r="F26" s="2" t="s">
        <v>3938</v>
      </c>
      <c r="G26" s="2" t="s">
        <v>3861</v>
      </c>
      <c r="H26" s="2" t="s">
        <v>3862</v>
      </c>
      <c r="I26" s="2" t="s">
        <v>3863</v>
      </c>
      <c r="J26" s="2" t="s">
        <v>3864</v>
      </c>
      <c r="K26" s="5">
        <v>43182</v>
      </c>
    </row>
    <row r="27" spans="1:11" hidden="1" x14ac:dyDescent="0.3">
      <c r="A27" s="3" t="s">
        <v>3230</v>
      </c>
      <c r="B27" s="3" t="s">
        <v>3939</v>
      </c>
      <c r="C27" s="3" t="s">
        <v>3874</v>
      </c>
      <c r="D27" s="6">
        <v>22173</v>
      </c>
      <c r="E27" s="3">
        <v>9490234548</v>
      </c>
      <c r="F27" s="3" t="s">
        <v>3940</v>
      </c>
      <c r="G27" s="3" t="s">
        <v>3941</v>
      </c>
      <c r="H27" s="3" t="s">
        <v>3942</v>
      </c>
      <c r="I27" s="3" t="s">
        <v>3943</v>
      </c>
      <c r="J27" s="3" t="s">
        <v>3864</v>
      </c>
      <c r="K27" s="6">
        <v>44768</v>
      </c>
    </row>
    <row r="28" spans="1:11" hidden="1" x14ac:dyDescent="0.3">
      <c r="A28" s="2" t="s">
        <v>736</v>
      </c>
      <c r="B28" s="2" t="s">
        <v>3944</v>
      </c>
      <c r="C28" s="3" t="s">
        <v>3874</v>
      </c>
      <c r="D28" s="5">
        <v>24695</v>
      </c>
      <c r="E28" s="2">
        <v>9220186460</v>
      </c>
      <c r="F28" s="2" t="s">
        <v>3945</v>
      </c>
      <c r="G28" s="2" t="s">
        <v>3893</v>
      </c>
      <c r="H28" s="2" t="s">
        <v>3862</v>
      </c>
      <c r="I28" s="2" t="s">
        <v>3863</v>
      </c>
      <c r="J28" s="2" t="s">
        <v>3868</v>
      </c>
      <c r="K28" s="5">
        <v>44067</v>
      </c>
    </row>
    <row r="29" spans="1:11" x14ac:dyDescent="0.3">
      <c r="A29" s="3" t="s">
        <v>443</v>
      </c>
      <c r="B29" s="3" t="s">
        <v>3946</v>
      </c>
      <c r="C29" s="2" t="s">
        <v>3859</v>
      </c>
      <c r="D29" s="6">
        <v>37193</v>
      </c>
      <c r="E29" s="3">
        <v>9990112199</v>
      </c>
      <c r="F29" s="3" t="s">
        <v>3947</v>
      </c>
      <c r="G29" s="3" t="s">
        <v>3904</v>
      </c>
      <c r="H29" s="3" t="s">
        <v>3905</v>
      </c>
      <c r="I29" s="3" t="s">
        <v>3863</v>
      </c>
      <c r="J29" s="2" t="s">
        <v>3864</v>
      </c>
      <c r="K29" s="6">
        <v>45821</v>
      </c>
    </row>
    <row r="30" spans="1:11" x14ac:dyDescent="0.3">
      <c r="A30" s="2" t="s">
        <v>1069</v>
      </c>
      <c r="B30" s="2" t="s">
        <v>3948</v>
      </c>
      <c r="C30" s="2" t="s">
        <v>3859</v>
      </c>
      <c r="D30" s="5">
        <v>23047</v>
      </c>
      <c r="E30" s="2">
        <v>9744053238</v>
      </c>
      <c r="F30" s="2" t="s">
        <v>3949</v>
      </c>
      <c r="G30" s="2" t="s">
        <v>3904</v>
      </c>
      <c r="H30" s="2" t="s">
        <v>3905</v>
      </c>
      <c r="I30" s="2" t="s">
        <v>3863</v>
      </c>
      <c r="J30" s="3" t="s">
        <v>3868</v>
      </c>
      <c r="K30" s="5">
        <v>44076</v>
      </c>
    </row>
    <row r="31" spans="1:11" x14ac:dyDescent="0.3">
      <c r="A31" s="3" t="s">
        <v>1270</v>
      </c>
      <c r="B31" s="3" t="s">
        <v>3950</v>
      </c>
      <c r="C31" s="2" t="s">
        <v>3859</v>
      </c>
      <c r="D31" s="6">
        <v>39237</v>
      </c>
      <c r="E31" s="3">
        <v>9965265838</v>
      </c>
      <c r="F31" s="3" t="s">
        <v>3951</v>
      </c>
      <c r="G31" s="3" t="s">
        <v>3867</v>
      </c>
      <c r="H31" s="3" t="s">
        <v>3862</v>
      </c>
      <c r="I31" s="3" t="s">
        <v>3863</v>
      </c>
      <c r="J31" s="3" t="s">
        <v>3868</v>
      </c>
      <c r="K31" s="6">
        <v>44698</v>
      </c>
    </row>
    <row r="32" spans="1:11" x14ac:dyDescent="0.3">
      <c r="A32" s="2" t="s">
        <v>909</v>
      </c>
      <c r="B32" s="2" t="s">
        <v>3952</v>
      </c>
      <c r="C32" s="2" t="s">
        <v>3859</v>
      </c>
      <c r="D32" s="5">
        <v>27233</v>
      </c>
      <c r="E32" s="2">
        <v>9214690674</v>
      </c>
      <c r="F32" s="2" t="s">
        <v>3953</v>
      </c>
      <c r="G32" s="2" t="s">
        <v>3888</v>
      </c>
      <c r="H32" s="2" t="s">
        <v>3862</v>
      </c>
      <c r="I32" s="2" t="s">
        <v>3863</v>
      </c>
      <c r="J32" s="2" t="s">
        <v>3864</v>
      </c>
      <c r="K32" s="5">
        <v>43691</v>
      </c>
    </row>
    <row r="33" spans="1:11" x14ac:dyDescent="0.3">
      <c r="A33" s="3" t="s">
        <v>2571</v>
      </c>
      <c r="B33" s="3" t="s">
        <v>3954</v>
      </c>
      <c r="C33" s="2" t="s">
        <v>3859</v>
      </c>
      <c r="D33" s="6">
        <v>28423</v>
      </c>
      <c r="E33" s="3">
        <v>9160049440</v>
      </c>
      <c r="F33" s="3" t="s">
        <v>3955</v>
      </c>
      <c r="G33" s="3" t="s">
        <v>3872</v>
      </c>
      <c r="H33" s="3" t="s">
        <v>3862</v>
      </c>
      <c r="I33" s="3" t="s">
        <v>3863</v>
      </c>
      <c r="J33" s="3" t="s">
        <v>3868</v>
      </c>
      <c r="K33" s="6">
        <v>45515</v>
      </c>
    </row>
    <row r="34" spans="1:11" x14ac:dyDescent="0.3">
      <c r="A34" s="2" t="s">
        <v>2101</v>
      </c>
      <c r="B34" s="2" t="s">
        <v>3956</v>
      </c>
      <c r="C34" s="2" t="s">
        <v>3859</v>
      </c>
      <c r="D34" s="5">
        <v>23791</v>
      </c>
      <c r="E34" s="2">
        <v>9685989264</v>
      </c>
      <c r="F34" s="2" t="s">
        <v>3957</v>
      </c>
      <c r="G34" s="2" t="s">
        <v>3867</v>
      </c>
      <c r="H34" s="2" t="s">
        <v>3862</v>
      </c>
      <c r="I34" s="2" t="s">
        <v>3863</v>
      </c>
      <c r="J34" s="2" t="s">
        <v>3864</v>
      </c>
      <c r="K34" s="5">
        <v>44397</v>
      </c>
    </row>
    <row r="35" spans="1:11" hidden="1" x14ac:dyDescent="0.3">
      <c r="A35" s="3" t="s">
        <v>1835</v>
      </c>
      <c r="B35" s="3" t="s">
        <v>3958</v>
      </c>
      <c r="C35" s="3" t="s">
        <v>3874</v>
      </c>
      <c r="D35" s="6">
        <v>24838</v>
      </c>
      <c r="E35" s="3">
        <v>9610265498</v>
      </c>
      <c r="F35" s="3" t="s">
        <v>3959</v>
      </c>
      <c r="G35" s="3" t="s">
        <v>3888</v>
      </c>
      <c r="H35" s="3" t="s">
        <v>3862</v>
      </c>
      <c r="I35" s="3" t="s">
        <v>3863</v>
      </c>
      <c r="J35" s="3" t="s">
        <v>3864</v>
      </c>
      <c r="K35" s="6">
        <v>44587</v>
      </c>
    </row>
    <row r="36" spans="1:11" hidden="1" x14ac:dyDescent="0.3">
      <c r="A36" s="2" t="s">
        <v>1103</v>
      </c>
      <c r="B36" s="2" t="s">
        <v>3960</v>
      </c>
      <c r="C36" s="3" t="s">
        <v>3874</v>
      </c>
      <c r="D36" s="5">
        <v>21230</v>
      </c>
      <c r="E36" s="2">
        <v>9957856711</v>
      </c>
      <c r="F36" s="2" t="s">
        <v>3961</v>
      </c>
      <c r="G36" s="2" t="s">
        <v>3872</v>
      </c>
      <c r="H36" s="2" t="s">
        <v>3862</v>
      </c>
      <c r="I36" s="2" t="s">
        <v>3863</v>
      </c>
      <c r="J36" s="2" t="s">
        <v>3962</v>
      </c>
      <c r="K36" s="5">
        <v>45813</v>
      </c>
    </row>
    <row r="37" spans="1:11" x14ac:dyDescent="0.3">
      <c r="A37" s="3" t="s">
        <v>493</v>
      </c>
      <c r="B37" s="3" t="s">
        <v>3963</v>
      </c>
      <c r="C37" s="2" t="s">
        <v>3859</v>
      </c>
      <c r="D37" s="6">
        <v>32695</v>
      </c>
      <c r="E37" s="3">
        <v>9786066323</v>
      </c>
      <c r="F37" s="3" t="s">
        <v>3964</v>
      </c>
      <c r="G37" s="3" t="s">
        <v>3924</v>
      </c>
      <c r="H37" s="3" t="s">
        <v>3925</v>
      </c>
      <c r="I37" s="3" t="s">
        <v>3880</v>
      </c>
      <c r="J37" s="3" t="s">
        <v>3868</v>
      </c>
      <c r="K37" s="6">
        <v>44367</v>
      </c>
    </row>
    <row r="38" spans="1:11" hidden="1" x14ac:dyDescent="0.3">
      <c r="A38" s="2" t="s">
        <v>1600</v>
      </c>
      <c r="B38" s="2" t="s">
        <v>3965</v>
      </c>
      <c r="C38" s="3" t="s">
        <v>3874</v>
      </c>
      <c r="D38" s="5">
        <v>27835</v>
      </c>
      <c r="E38" s="2">
        <v>9517117581</v>
      </c>
      <c r="F38" s="2" t="s">
        <v>3966</v>
      </c>
      <c r="G38" s="2" t="s">
        <v>3967</v>
      </c>
      <c r="H38" s="2" t="s">
        <v>3967</v>
      </c>
      <c r="I38" s="2" t="s">
        <v>3885</v>
      </c>
      <c r="J38" s="2" t="s">
        <v>3968</v>
      </c>
      <c r="K38" s="5">
        <v>44913</v>
      </c>
    </row>
    <row r="39" spans="1:11" x14ac:dyDescent="0.3">
      <c r="A39" s="3" t="s">
        <v>3699</v>
      </c>
      <c r="B39" s="3" t="s">
        <v>3969</v>
      </c>
      <c r="C39" s="2" t="s">
        <v>3859</v>
      </c>
      <c r="D39" s="6">
        <v>28463</v>
      </c>
      <c r="E39" s="3">
        <v>9196905548</v>
      </c>
      <c r="F39" s="3" t="s">
        <v>3970</v>
      </c>
      <c r="G39" s="3" t="s">
        <v>3934</v>
      </c>
      <c r="H39" s="3" t="s">
        <v>3909</v>
      </c>
      <c r="I39" s="3" t="s">
        <v>3863</v>
      </c>
      <c r="J39" s="2" t="s">
        <v>3864</v>
      </c>
      <c r="K39" s="6">
        <v>44333</v>
      </c>
    </row>
    <row r="40" spans="1:11" x14ac:dyDescent="0.3">
      <c r="A40" s="2" t="s">
        <v>2090</v>
      </c>
      <c r="B40" s="2" t="s">
        <v>3971</v>
      </c>
      <c r="C40" s="2" t="s">
        <v>3859</v>
      </c>
      <c r="D40" s="5">
        <v>25340</v>
      </c>
      <c r="E40" s="2">
        <v>9777909802</v>
      </c>
      <c r="F40" s="2" t="s">
        <v>3972</v>
      </c>
      <c r="G40" s="2" t="s">
        <v>3941</v>
      </c>
      <c r="H40" s="2" t="s">
        <v>3942</v>
      </c>
      <c r="I40" s="2" t="s">
        <v>3943</v>
      </c>
      <c r="J40" s="3" t="s">
        <v>3868</v>
      </c>
      <c r="K40" s="5">
        <v>44898</v>
      </c>
    </row>
    <row r="41" spans="1:11" hidden="1" x14ac:dyDescent="0.3">
      <c r="A41" s="3" t="s">
        <v>511</v>
      </c>
      <c r="B41" s="3" t="s">
        <v>3973</v>
      </c>
      <c r="C41" s="3" t="s">
        <v>3874</v>
      </c>
      <c r="D41" s="6">
        <v>29069</v>
      </c>
      <c r="E41" s="3">
        <v>9983901883</v>
      </c>
      <c r="F41" s="3" t="s">
        <v>3974</v>
      </c>
      <c r="G41" s="3" t="s">
        <v>3934</v>
      </c>
      <c r="H41" s="3" t="s">
        <v>3909</v>
      </c>
      <c r="I41" s="3" t="s">
        <v>3863</v>
      </c>
      <c r="J41" s="3" t="s">
        <v>3864</v>
      </c>
      <c r="K41" s="6">
        <v>43429</v>
      </c>
    </row>
    <row r="42" spans="1:11" x14ac:dyDescent="0.3">
      <c r="A42" s="2" t="s">
        <v>74</v>
      </c>
      <c r="B42" s="2" t="s">
        <v>3975</v>
      </c>
      <c r="C42" s="2" t="s">
        <v>3859</v>
      </c>
      <c r="D42" s="5">
        <v>33621</v>
      </c>
      <c r="E42" s="2">
        <v>9870287372</v>
      </c>
      <c r="F42" s="2" t="s">
        <v>3976</v>
      </c>
      <c r="G42" s="2" t="s">
        <v>3908</v>
      </c>
      <c r="H42" s="2" t="s">
        <v>3909</v>
      </c>
      <c r="I42" s="2" t="s">
        <v>3863</v>
      </c>
      <c r="J42" s="3" t="s">
        <v>3868</v>
      </c>
      <c r="K42" s="5">
        <v>44463</v>
      </c>
    </row>
    <row r="43" spans="1:11" x14ac:dyDescent="0.3">
      <c r="A43" s="3" t="s">
        <v>1801</v>
      </c>
      <c r="B43" s="3" t="s">
        <v>3977</v>
      </c>
      <c r="C43" s="2" t="s">
        <v>3859</v>
      </c>
      <c r="D43" s="6">
        <v>28641</v>
      </c>
      <c r="E43" s="3">
        <v>9171261273</v>
      </c>
      <c r="F43" s="3" t="s">
        <v>3978</v>
      </c>
      <c r="G43" s="3" t="s">
        <v>3893</v>
      </c>
      <c r="H43" s="3" t="s">
        <v>3862</v>
      </c>
      <c r="I43" s="3" t="s">
        <v>3863</v>
      </c>
      <c r="J43" s="3" t="s">
        <v>3868</v>
      </c>
      <c r="K43" s="6">
        <v>45174</v>
      </c>
    </row>
    <row r="44" spans="1:11" hidden="1" x14ac:dyDescent="0.3">
      <c r="A44" s="2" t="s">
        <v>3175</v>
      </c>
      <c r="B44" s="2" t="s">
        <v>3979</v>
      </c>
      <c r="C44" s="3" t="s">
        <v>3874</v>
      </c>
      <c r="D44" s="5">
        <v>38037</v>
      </c>
      <c r="E44" s="2">
        <v>9586686097</v>
      </c>
      <c r="F44" s="2" t="s">
        <v>3980</v>
      </c>
      <c r="G44" s="2" t="s">
        <v>3928</v>
      </c>
      <c r="H44" s="2" t="s">
        <v>3929</v>
      </c>
      <c r="I44" s="2" t="s">
        <v>3863</v>
      </c>
      <c r="J44" s="2" t="s">
        <v>3864</v>
      </c>
      <c r="K44" s="5">
        <v>44439</v>
      </c>
    </row>
    <row r="45" spans="1:11" x14ac:dyDescent="0.3">
      <c r="A45" s="3" t="s">
        <v>2059</v>
      </c>
      <c r="B45" s="3" t="s">
        <v>3981</v>
      </c>
      <c r="C45" s="2" t="s">
        <v>3859</v>
      </c>
      <c r="D45" s="6">
        <v>26110</v>
      </c>
      <c r="E45" s="3">
        <v>9576102460</v>
      </c>
      <c r="F45" s="3" t="s">
        <v>3982</v>
      </c>
      <c r="G45" s="3" t="s">
        <v>3861</v>
      </c>
      <c r="H45" s="3" t="s">
        <v>3862</v>
      </c>
      <c r="I45" s="3" t="s">
        <v>3863</v>
      </c>
      <c r="J45" s="2" t="s">
        <v>3864</v>
      </c>
      <c r="K45" s="6">
        <v>45682</v>
      </c>
    </row>
    <row r="46" spans="1:11" x14ac:dyDescent="0.3">
      <c r="A46" s="2" t="s">
        <v>858</v>
      </c>
      <c r="B46" s="2" t="s">
        <v>3983</v>
      </c>
      <c r="C46" s="2" t="s">
        <v>3859</v>
      </c>
      <c r="D46" s="5">
        <v>26646</v>
      </c>
      <c r="E46" s="2">
        <v>9428079168</v>
      </c>
      <c r="F46" s="2" t="s">
        <v>3984</v>
      </c>
      <c r="G46" s="2" t="s">
        <v>3985</v>
      </c>
      <c r="H46" s="2" t="s">
        <v>3862</v>
      </c>
      <c r="I46" s="2" t="s">
        <v>3863</v>
      </c>
      <c r="J46" s="2" t="s">
        <v>3962</v>
      </c>
      <c r="K46" s="5">
        <v>45674</v>
      </c>
    </row>
    <row r="47" spans="1:11" hidden="1" x14ac:dyDescent="0.3">
      <c r="A47" s="3" t="s">
        <v>961</v>
      </c>
      <c r="B47" s="3" t="s">
        <v>3986</v>
      </c>
      <c r="C47" s="3" t="s">
        <v>3874</v>
      </c>
      <c r="D47" s="6">
        <v>28269</v>
      </c>
      <c r="E47" s="3">
        <v>9866183442</v>
      </c>
      <c r="F47" s="3" t="s">
        <v>3987</v>
      </c>
      <c r="G47" s="3" t="s">
        <v>3893</v>
      </c>
      <c r="H47" s="3" t="s">
        <v>3862</v>
      </c>
      <c r="I47" s="3" t="s">
        <v>3863</v>
      </c>
      <c r="J47" s="3" t="s">
        <v>3962</v>
      </c>
      <c r="K47" s="6">
        <v>45216</v>
      </c>
    </row>
    <row r="48" spans="1:11" x14ac:dyDescent="0.3">
      <c r="A48" s="2" t="s">
        <v>631</v>
      </c>
      <c r="B48" s="2" t="s">
        <v>3988</v>
      </c>
      <c r="C48" s="2" t="s">
        <v>3859</v>
      </c>
      <c r="D48" s="5">
        <v>33535</v>
      </c>
      <c r="E48" s="2">
        <v>9584783589</v>
      </c>
      <c r="F48" s="2" t="s">
        <v>3989</v>
      </c>
      <c r="G48" s="2" t="s">
        <v>3924</v>
      </c>
      <c r="H48" s="2" t="s">
        <v>3925</v>
      </c>
      <c r="I48" s="2" t="s">
        <v>3880</v>
      </c>
      <c r="J48" s="2" t="s">
        <v>3864</v>
      </c>
      <c r="K48" s="5">
        <v>44409</v>
      </c>
    </row>
    <row r="49" spans="1:11" hidden="1" x14ac:dyDescent="0.3">
      <c r="A49" s="3" t="s">
        <v>3033</v>
      </c>
      <c r="B49" s="3" t="s">
        <v>3990</v>
      </c>
      <c r="C49" s="3" t="s">
        <v>3874</v>
      </c>
      <c r="D49" s="6">
        <v>30824</v>
      </c>
      <c r="E49" s="3">
        <v>9313313546</v>
      </c>
      <c r="F49" s="3" t="s">
        <v>3991</v>
      </c>
      <c r="G49" s="3" t="s">
        <v>3985</v>
      </c>
      <c r="H49" s="3" t="s">
        <v>3862</v>
      </c>
      <c r="I49" s="3" t="s">
        <v>3863</v>
      </c>
      <c r="J49" s="3" t="s">
        <v>3868</v>
      </c>
      <c r="K49" s="6">
        <v>44255</v>
      </c>
    </row>
    <row r="50" spans="1:11" hidden="1" x14ac:dyDescent="0.3">
      <c r="A50" s="2" t="s">
        <v>1169</v>
      </c>
      <c r="B50" s="2" t="s">
        <v>3992</v>
      </c>
      <c r="C50" s="3" t="s">
        <v>3874</v>
      </c>
      <c r="D50" s="5">
        <v>32454</v>
      </c>
      <c r="E50" s="2">
        <v>9341041227</v>
      </c>
      <c r="F50" s="2" t="s">
        <v>3993</v>
      </c>
      <c r="G50" s="2" t="s">
        <v>3867</v>
      </c>
      <c r="H50" s="2" t="s">
        <v>3862</v>
      </c>
      <c r="I50" s="2" t="s">
        <v>3863</v>
      </c>
      <c r="J50" s="2" t="s">
        <v>3962</v>
      </c>
      <c r="K50" s="5">
        <v>45437</v>
      </c>
    </row>
    <row r="51" spans="1:11" x14ac:dyDescent="0.3">
      <c r="A51" s="3" t="s">
        <v>3994</v>
      </c>
      <c r="B51" s="3" t="s">
        <v>3995</v>
      </c>
      <c r="C51" s="2" t="s">
        <v>3859</v>
      </c>
      <c r="D51" s="6">
        <v>27584</v>
      </c>
      <c r="E51" s="3">
        <v>9596524942</v>
      </c>
      <c r="F51" s="3" t="s">
        <v>3996</v>
      </c>
      <c r="G51" s="3" t="s">
        <v>3861</v>
      </c>
      <c r="H51" s="3" t="s">
        <v>3862</v>
      </c>
      <c r="I51" s="3" t="s">
        <v>3863</v>
      </c>
      <c r="J51" s="2" t="s">
        <v>3864</v>
      </c>
      <c r="K51" s="6">
        <v>43465</v>
      </c>
    </row>
    <row r="52" spans="1:11" hidden="1" x14ac:dyDescent="0.3">
      <c r="A52" s="2" t="s">
        <v>158</v>
      </c>
      <c r="B52" s="2" t="s">
        <v>3997</v>
      </c>
      <c r="C52" s="3" t="s">
        <v>3874</v>
      </c>
      <c r="D52" s="5">
        <v>34144</v>
      </c>
      <c r="E52" s="2">
        <v>9379342292</v>
      </c>
      <c r="F52" s="2" t="s">
        <v>3998</v>
      </c>
      <c r="G52" s="2" t="s">
        <v>3985</v>
      </c>
      <c r="H52" s="2" t="s">
        <v>3862</v>
      </c>
      <c r="I52" s="2" t="s">
        <v>3863</v>
      </c>
      <c r="J52" s="2" t="s">
        <v>3962</v>
      </c>
      <c r="K52" s="5">
        <v>45560</v>
      </c>
    </row>
    <row r="53" spans="1:11" x14ac:dyDescent="0.3">
      <c r="A53" s="3" t="s">
        <v>876</v>
      </c>
      <c r="B53" s="3" t="s">
        <v>3999</v>
      </c>
      <c r="C53" s="2" t="s">
        <v>3859</v>
      </c>
      <c r="D53" s="6">
        <v>38677</v>
      </c>
      <c r="E53" s="3">
        <v>9115155764</v>
      </c>
      <c r="F53" s="3" t="s">
        <v>4000</v>
      </c>
      <c r="G53" s="3" t="s">
        <v>3867</v>
      </c>
      <c r="H53" s="3" t="s">
        <v>3862</v>
      </c>
      <c r="I53" s="3" t="s">
        <v>3863</v>
      </c>
      <c r="J53" s="2" t="s">
        <v>3962</v>
      </c>
      <c r="K53" s="6">
        <v>43581</v>
      </c>
    </row>
    <row r="54" spans="1:11" hidden="1" x14ac:dyDescent="0.3">
      <c r="A54" s="2" t="s">
        <v>1233</v>
      </c>
      <c r="B54" s="2" t="s">
        <v>4001</v>
      </c>
      <c r="C54" s="3" t="s">
        <v>3874</v>
      </c>
      <c r="D54" s="5">
        <v>34957</v>
      </c>
      <c r="E54" s="2">
        <v>9630588481</v>
      </c>
      <c r="F54" s="2" t="s">
        <v>4002</v>
      </c>
      <c r="G54" s="2" t="s">
        <v>3934</v>
      </c>
      <c r="H54" s="2" t="s">
        <v>3909</v>
      </c>
      <c r="I54" s="2" t="s">
        <v>3863</v>
      </c>
      <c r="J54" s="2" t="s">
        <v>3864</v>
      </c>
      <c r="K54" s="5">
        <v>45860</v>
      </c>
    </row>
    <row r="55" spans="1:11" hidden="1" x14ac:dyDescent="0.3">
      <c r="A55" s="3" t="s">
        <v>1230</v>
      </c>
      <c r="B55" s="3" t="s">
        <v>4003</v>
      </c>
      <c r="C55" s="3" t="s">
        <v>3874</v>
      </c>
      <c r="D55" s="6">
        <v>28812</v>
      </c>
      <c r="E55" s="3">
        <v>9901487098</v>
      </c>
      <c r="F55" s="3" t="s">
        <v>4004</v>
      </c>
      <c r="G55" s="3" t="s">
        <v>3888</v>
      </c>
      <c r="H55" s="3" t="s">
        <v>3862</v>
      </c>
      <c r="I55" s="3" t="s">
        <v>3863</v>
      </c>
      <c r="J55" s="3" t="s">
        <v>3962</v>
      </c>
      <c r="K55" s="6">
        <v>44280</v>
      </c>
    </row>
    <row r="56" spans="1:11" hidden="1" x14ac:dyDescent="0.3">
      <c r="A56" s="2" t="s">
        <v>542</v>
      </c>
      <c r="B56" s="2" t="s">
        <v>4005</v>
      </c>
      <c r="C56" s="3" t="s">
        <v>3874</v>
      </c>
      <c r="D56" s="5">
        <v>26860</v>
      </c>
      <c r="E56" s="2">
        <v>9331462865</v>
      </c>
      <c r="F56" s="2" t="s">
        <v>4006</v>
      </c>
      <c r="G56" s="2" t="s">
        <v>3985</v>
      </c>
      <c r="H56" s="2" t="s">
        <v>3862</v>
      </c>
      <c r="I56" s="2" t="s">
        <v>3863</v>
      </c>
      <c r="J56" s="2" t="s">
        <v>3868</v>
      </c>
      <c r="K56" s="5">
        <v>45558</v>
      </c>
    </row>
    <row r="57" spans="1:11" x14ac:dyDescent="0.3">
      <c r="A57" s="3" t="s">
        <v>1280</v>
      </c>
      <c r="B57" s="3" t="s">
        <v>4007</v>
      </c>
      <c r="C57" s="2" t="s">
        <v>3859</v>
      </c>
      <c r="D57" s="6">
        <v>33476</v>
      </c>
      <c r="E57" s="3">
        <v>9130894901</v>
      </c>
      <c r="F57" s="3" t="s">
        <v>4008</v>
      </c>
      <c r="G57" s="3" t="s">
        <v>4009</v>
      </c>
      <c r="H57" s="3" t="s">
        <v>4010</v>
      </c>
      <c r="I57" s="3" t="s">
        <v>3885</v>
      </c>
      <c r="J57" s="3" t="s">
        <v>3868</v>
      </c>
      <c r="K57" s="6">
        <v>43698</v>
      </c>
    </row>
    <row r="58" spans="1:11" x14ac:dyDescent="0.3">
      <c r="A58" s="2" t="s">
        <v>150</v>
      </c>
      <c r="B58" s="2" t="s">
        <v>4011</v>
      </c>
      <c r="C58" s="2" t="s">
        <v>3859</v>
      </c>
      <c r="D58" s="5">
        <v>34867</v>
      </c>
      <c r="E58" s="2">
        <v>9496895499</v>
      </c>
      <c r="F58" s="2" t="s">
        <v>4012</v>
      </c>
      <c r="G58" s="2" t="s">
        <v>3872</v>
      </c>
      <c r="H58" s="2" t="s">
        <v>3862</v>
      </c>
      <c r="I58" s="2" t="s">
        <v>3863</v>
      </c>
      <c r="J58" s="3" t="s">
        <v>3868</v>
      </c>
      <c r="K58" s="5">
        <v>44118</v>
      </c>
    </row>
    <row r="59" spans="1:11" x14ac:dyDescent="0.3">
      <c r="A59" s="3" t="s">
        <v>135</v>
      </c>
      <c r="B59" s="3" t="s">
        <v>4013</v>
      </c>
      <c r="C59" s="2" t="s">
        <v>3859</v>
      </c>
      <c r="D59" s="6">
        <v>35454</v>
      </c>
      <c r="E59" s="3">
        <v>9447082726</v>
      </c>
      <c r="F59" s="3" t="s">
        <v>4014</v>
      </c>
      <c r="G59" s="3" t="s">
        <v>3908</v>
      </c>
      <c r="H59" s="3" t="s">
        <v>3909</v>
      </c>
      <c r="I59" s="3" t="s">
        <v>3863</v>
      </c>
      <c r="J59" s="2" t="s">
        <v>3962</v>
      </c>
      <c r="K59" s="6">
        <v>43646</v>
      </c>
    </row>
    <row r="60" spans="1:11" x14ac:dyDescent="0.3">
      <c r="A60" s="2" t="s">
        <v>669</v>
      </c>
      <c r="B60" s="2" t="s">
        <v>4015</v>
      </c>
      <c r="C60" s="2" t="s">
        <v>3859</v>
      </c>
      <c r="D60" s="5">
        <v>33960</v>
      </c>
      <c r="E60" s="2">
        <v>9375120138</v>
      </c>
      <c r="F60" s="2" t="s">
        <v>4016</v>
      </c>
      <c r="G60" s="2" t="s">
        <v>4009</v>
      </c>
      <c r="H60" s="2" t="s">
        <v>4010</v>
      </c>
      <c r="I60" s="2" t="s">
        <v>3885</v>
      </c>
      <c r="J60" s="2" t="s">
        <v>3864</v>
      </c>
      <c r="K60" s="5">
        <v>45547</v>
      </c>
    </row>
    <row r="61" spans="1:11" hidden="1" x14ac:dyDescent="0.3">
      <c r="A61" s="3" t="s">
        <v>467</v>
      </c>
      <c r="B61" s="3" t="s">
        <v>4017</v>
      </c>
      <c r="C61" s="3" t="s">
        <v>3874</v>
      </c>
      <c r="D61" s="6">
        <v>30997</v>
      </c>
      <c r="E61" s="3">
        <v>9605659835</v>
      </c>
      <c r="F61" s="3" t="s">
        <v>4018</v>
      </c>
      <c r="G61" s="3" t="s">
        <v>3904</v>
      </c>
      <c r="H61" s="3" t="s">
        <v>3905</v>
      </c>
      <c r="I61" s="3" t="s">
        <v>3863</v>
      </c>
      <c r="J61" s="3" t="s">
        <v>3962</v>
      </c>
      <c r="K61" s="6">
        <v>44062</v>
      </c>
    </row>
    <row r="62" spans="1:11" x14ac:dyDescent="0.3">
      <c r="A62" s="2" t="s">
        <v>1515</v>
      </c>
      <c r="B62" s="2" t="s">
        <v>4019</v>
      </c>
      <c r="C62" s="2" t="s">
        <v>3859</v>
      </c>
      <c r="D62" s="5">
        <v>36622</v>
      </c>
      <c r="E62" s="2">
        <v>9509028714</v>
      </c>
      <c r="F62" s="2" t="s">
        <v>4020</v>
      </c>
      <c r="G62" s="2" t="s">
        <v>3916</v>
      </c>
      <c r="H62" s="2" t="s">
        <v>3917</v>
      </c>
      <c r="I62" s="2" t="s">
        <v>3880</v>
      </c>
      <c r="J62" s="2" t="s">
        <v>3962</v>
      </c>
      <c r="K62" s="5">
        <v>45639</v>
      </c>
    </row>
    <row r="63" spans="1:11" x14ac:dyDescent="0.3">
      <c r="A63" s="3" t="s">
        <v>609</v>
      </c>
      <c r="B63" s="3" t="s">
        <v>4021</v>
      </c>
      <c r="C63" s="2" t="s">
        <v>3859</v>
      </c>
      <c r="D63" s="6">
        <v>24423</v>
      </c>
      <c r="E63" s="3">
        <v>9144157616</v>
      </c>
      <c r="F63" s="3" t="s">
        <v>4022</v>
      </c>
      <c r="G63" s="3" t="s">
        <v>3934</v>
      </c>
      <c r="H63" s="3" t="s">
        <v>3909</v>
      </c>
      <c r="I63" s="3" t="s">
        <v>3863</v>
      </c>
      <c r="J63" s="2" t="s">
        <v>3864</v>
      </c>
      <c r="K63" s="6">
        <v>45392</v>
      </c>
    </row>
    <row r="64" spans="1:11" x14ac:dyDescent="0.3">
      <c r="A64" s="2" t="s">
        <v>454</v>
      </c>
      <c r="B64" s="2" t="s">
        <v>4023</v>
      </c>
      <c r="C64" s="2" t="s">
        <v>3859</v>
      </c>
      <c r="D64" s="5">
        <v>36239</v>
      </c>
      <c r="E64" s="2">
        <v>9602602298</v>
      </c>
      <c r="F64" s="2" t="s">
        <v>4024</v>
      </c>
      <c r="G64" s="2" t="s">
        <v>3872</v>
      </c>
      <c r="H64" s="2" t="s">
        <v>3862</v>
      </c>
      <c r="I64" s="2" t="s">
        <v>3863</v>
      </c>
      <c r="J64" s="2" t="s">
        <v>3962</v>
      </c>
      <c r="K64" s="5">
        <v>44490</v>
      </c>
    </row>
    <row r="65" spans="1:11" x14ac:dyDescent="0.3">
      <c r="A65" s="3" t="s">
        <v>1839</v>
      </c>
      <c r="B65" s="3" t="s">
        <v>4025</v>
      </c>
      <c r="C65" s="2" t="s">
        <v>3859</v>
      </c>
      <c r="D65" s="6">
        <v>34276</v>
      </c>
      <c r="E65" s="3">
        <v>9379608825</v>
      </c>
      <c r="F65" s="3" t="s">
        <v>4026</v>
      </c>
      <c r="G65" s="3" t="s">
        <v>3867</v>
      </c>
      <c r="H65" s="3" t="s">
        <v>3862</v>
      </c>
      <c r="I65" s="3" t="s">
        <v>3863</v>
      </c>
      <c r="J65" s="2" t="s">
        <v>3864</v>
      </c>
      <c r="K65" s="6">
        <v>43681</v>
      </c>
    </row>
    <row r="66" spans="1:11" hidden="1" x14ac:dyDescent="0.3">
      <c r="A66" s="2" t="s">
        <v>118</v>
      </c>
      <c r="B66" s="2" t="s">
        <v>4027</v>
      </c>
      <c r="C66" s="3" t="s">
        <v>3874</v>
      </c>
      <c r="D66" s="5">
        <v>36448</v>
      </c>
      <c r="E66" s="2">
        <v>9902969226</v>
      </c>
      <c r="F66" s="2" t="s">
        <v>4028</v>
      </c>
      <c r="G66" s="2" t="s">
        <v>3861</v>
      </c>
      <c r="H66" s="2" t="s">
        <v>3862</v>
      </c>
      <c r="I66" s="2" t="s">
        <v>3863</v>
      </c>
      <c r="J66" s="2" t="s">
        <v>3864</v>
      </c>
      <c r="K66" s="5">
        <v>44251</v>
      </c>
    </row>
    <row r="67" spans="1:11" x14ac:dyDescent="0.3">
      <c r="A67" s="3" t="s">
        <v>2914</v>
      </c>
      <c r="B67" s="3" t="s">
        <v>4029</v>
      </c>
      <c r="C67" s="2" t="s">
        <v>3859</v>
      </c>
      <c r="D67" s="6">
        <v>28715</v>
      </c>
      <c r="E67" s="3">
        <v>9990764598</v>
      </c>
      <c r="F67" s="3" t="s">
        <v>4030</v>
      </c>
      <c r="G67" s="3" t="s">
        <v>3934</v>
      </c>
      <c r="H67" s="3" t="s">
        <v>3909</v>
      </c>
      <c r="I67" s="3" t="s">
        <v>3863</v>
      </c>
      <c r="J67" s="3" t="s">
        <v>3868</v>
      </c>
      <c r="K67" s="6">
        <v>45611</v>
      </c>
    </row>
    <row r="68" spans="1:11" x14ac:dyDescent="0.3">
      <c r="A68" s="2" t="s">
        <v>282</v>
      </c>
      <c r="B68" s="2" t="s">
        <v>6485</v>
      </c>
      <c r="C68" s="2" t="s">
        <v>3859</v>
      </c>
      <c r="D68" s="5">
        <v>34369</v>
      </c>
      <c r="E68" s="2">
        <v>9438811626</v>
      </c>
      <c r="F68" s="2" t="s">
        <v>4031</v>
      </c>
      <c r="G68" s="2" t="s">
        <v>3872</v>
      </c>
      <c r="H68" s="2" t="s">
        <v>3862</v>
      </c>
      <c r="I68" s="2" t="s">
        <v>3863</v>
      </c>
      <c r="J68" s="3" t="s">
        <v>3868</v>
      </c>
      <c r="K68" s="5">
        <v>43776</v>
      </c>
    </row>
    <row r="69" spans="1:11" hidden="1" x14ac:dyDescent="0.3">
      <c r="A69" s="3" t="s">
        <v>1086</v>
      </c>
      <c r="B69" s="3" t="s">
        <v>4032</v>
      </c>
      <c r="C69" s="3" t="s">
        <v>3874</v>
      </c>
      <c r="D69" s="6">
        <v>25046</v>
      </c>
      <c r="E69" s="3">
        <v>9805898786</v>
      </c>
      <c r="F69" s="3" t="s">
        <v>4033</v>
      </c>
      <c r="G69" s="3" t="s">
        <v>3908</v>
      </c>
      <c r="H69" s="3" t="s">
        <v>3909</v>
      </c>
      <c r="I69" s="3" t="s">
        <v>3863</v>
      </c>
      <c r="J69" s="3" t="s">
        <v>3864</v>
      </c>
      <c r="K69" s="6">
        <v>45377</v>
      </c>
    </row>
    <row r="70" spans="1:11" x14ac:dyDescent="0.3">
      <c r="A70" s="2" t="s">
        <v>1651</v>
      </c>
      <c r="B70" s="2" t="s">
        <v>4034</v>
      </c>
      <c r="C70" s="2" t="s">
        <v>3859</v>
      </c>
      <c r="D70" s="5">
        <v>24960</v>
      </c>
      <c r="E70" s="2">
        <v>9346810881</v>
      </c>
      <c r="F70" s="2" t="s">
        <v>4035</v>
      </c>
      <c r="G70" s="2" t="s">
        <v>3908</v>
      </c>
      <c r="H70" s="2" t="s">
        <v>3909</v>
      </c>
      <c r="I70" s="2" t="s">
        <v>3863</v>
      </c>
      <c r="J70" s="2" t="s">
        <v>3962</v>
      </c>
      <c r="K70" s="5">
        <v>43324</v>
      </c>
    </row>
    <row r="71" spans="1:11" x14ac:dyDescent="0.3">
      <c r="A71" s="3" t="s">
        <v>2560</v>
      </c>
      <c r="B71" s="3" t="s">
        <v>4036</v>
      </c>
      <c r="C71" s="2" t="s">
        <v>3859</v>
      </c>
      <c r="D71" s="6">
        <v>35397</v>
      </c>
      <c r="E71" s="3">
        <v>9224579869</v>
      </c>
      <c r="F71" s="3" t="s">
        <v>4037</v>
      </c>
      <c r="G71" s="3" t="s">
        <v>3908</v>
      </c>
      <c r="H71" s="3" t="s">
        <v>3909</v>
      </c>
      <c r="I71" s="3" t="s">
        <v>3863</v>
      </c>
      <c r="J71" s="3" t="s">
        <v>3868</v>
      </c>
      <c r="K71" s="6">
        <v>44888</v>
      </c>
    </row>
    <row r="72" spans="1:11" hidden="1" x14ac:dyDescent="0.3">
      <c r="A72" s="2" t="s">
        <v>1489</v>
      </c>
      <c r="B72" s="2" t="s">
        <v>4038</v>
      </c>
      <c r="C72" s="3" t="s">
        <v>3874</v>
      </c>
      <c r="D72" s="5">
        <v>38468</v>
      </c>
      <c r="E72" s="2">
        <v>9591515743</v>
      </c>
      <c r="F72" s="2" t="s">
        <v>4039</v>
      </c>
      <c r="G72" s="2" t="s">
        <v>3967</v>
      </c>
      <c r="H72" s="2" t="s">
        <v>3967</v>
      </c>
      <c r="I72" s="2" t="s">
        <v>3885</v>
      </c>
      <c r="J72" s="2" t="s">
        <v>3868</v>
      </c>
      <c r="K72" s="5">
        <v>45088</v>
      </c>
    </row>
    <row r="73" spans="1:11" hidden="1" x14ac:dyDescent="0.3">
      <c r="A73" s="3" t="s">
        <v>2543</v>
      </c>
      <c r="B73" s="3" t="s">
        <v>4040</v>
      </c>
      <c r="C73" s="3" t="s">
        <v>3874</v>
      </c>
      <c r="D73" s="6">
        <v>23156</v>
      </c>
      <c r="E73" s="3">
        <v>9405067716</v>
      </c>
      <c r="F73" s="3" t="s">
        <v>4041</v>
      </c>
      <c r="G73" s="3" t="s">
        <v>3985</v>
      </c>
      <c r="H73" s="3" t="s">
        <v>3862</v>
      </c>
      <c r="I73" s="3" t="s">
        <v>3863</v>
      </c>
      <c r="J73" s="3" t="s">
        <v>3962</v>
      </c>
      <c r="K73" s="6">
        <v>43935</v>
      </c>
    </row>
    <row r="74" spans="1:11" x14ac:dyDescent="0.3">
      <c r="A74" s="2" t="s">
        <v>3322</v>
      </c>
      <c r="B74" s="2" t="s">
        <v>4042</v>
      </c>
      <c r="C74" s="2" t="s">
        <v>3859</v>
      </c>
      <c r="D74" s="5">
        <v>29028</v>
      </c>
      <c r="E74" s="2">
        <v>9812038659</v>
      </c>
      <c r="F74" s="2" t="s">
        <v>4043</v>
      </c>
      <c r="G74" s="2" t="s">
        <v>3985</v>
      </c>
      <c r="H74" s="2" t="s">
        <v>3862</v>
      </c>
      <c r="I74" s="2" t="s">
        <v>3863</v>
      </c>
      <c r="J74" s="2" t="s">
        <v>3864</v>
      </c>
      <c r="K74" s="5">
        <v>45408</v>
      </c>
    </row>
    <row r="75" spans="1:11" hidden="1" x14ac:dyDescent="0.3">
      <c r="A75" s="3" t="s">
        <v>340</v>
      </c>
      <c r="B75" s="3" t="s">
        <v>4044</v>
      </c>
      <c r="C75" s="3" t="s">
        <v>3874</v>
      </c>
      <c r="D75" s="6">
        <v>20225</v>
      </c>
      <c r="E75" s="3">
        <v>9923396372</v>
      </c>
      <c r="F75" s="3" t="s">
        <v>4045</v>
      </c>
      <c r="G75" s="3" t="s">
        <v>3928</v>
      </c>
      <c r="H75" s="3" t="s">
        <v>3929</v>
      </c>
      <c r="I75" s="3" t="s">
        <v>3863</v>
      </c>
      <c r="J75" s="3" t="s">
        <v>3864</v>
      </c>
      <c r="K75" s="6">
        <v>45255</v>
      </c>
    </row>
    <row r="76" spans="1:11" x14ac:dyDescent="0.3">
      <c r="A76" s="2" t="s">
        <v>1228</v>
      </c>
      <c r="B76" s="2" t="s">
        <v>4046</v>
      </c>
      <c r="C76" s="2" t="s">
        <v>3859</v>
      </c>
      <c r="D76" s="5">
        <v>28156</v>
      </c>
      <c r="E76" s="2">
        <v>9826824988</v>
      </c>
      <c r="F76" s="2" t="s">
        <v>4047</v>
      </c>
      <c r="G76" s="2" t="s">
        <v>3934</v>
      </c>
      <c r="H76" s="2" t="s">
        <v>3909</v>
      </c>
      <c r="I76" s="2" t="s">
        <v>3863</v>
      </c>
      <c r="J76" s="2" t="s">
        <v>3864</v>
      </c>
      <c r="K76" s="5">
        <v>45141</v>
      </c>
    </row>
    <row r="77" spans="1:11" hidden="1" x14ac:dyDescent="0.3">
      <c r="A77" s="3" t="s">
        <v>1824</v>
      </c>
      <c r="B77" s="3" t="s">
        <v>4048</v>
      </c>
      <c r="C77" s="3" t="s">
        <v>3874</v>
      </c>
      <c r="D77" s="6">
        <v>24087</v>
      </c>
      <c r="E77" s="3">
        <v>9501105178</v>
      </c>
      <c r="F77" s="3" t="s">
        <v>4049</v>
      </c>
      <c r="G77" s="3" t="s">
        <v>3867</v>
      </c>
      <c r="H77" s="3" t="s">
        <v>3862</v>
      </c>
      <c r="I77" s="3" t="s">
        <v>3863</v>
      </c>
      <c r="J77" s="3" t="s">
        <v>3962</v>
      </c>
      <c r="K77" s="6">
        <v>44715</v>
      </c>
    </row>
    <row r="78" spans="1:11" x14ac:dyDescent="0.3">
      <c r="A78" s="2" t="s">
        <v>2192</v>
      </c>
      <c r="B78" s="2" t="s">
        <v>4050</v>
      </c>
      <c r="C78" s="2" t="s">
        <v>3859</v>
      </c>
      <c r="D78" s="5">
        <v>25128</v>
      </c>
      <c r="E78" s="2">
        <v>9187040987</v>
      </c>
      <c r="F78" s="2" t="s">
        <v>4051</v>
      </c>
      <c r="G78" s="2" t="s">
        <v>3893</v>
      </c>
      <c r="H78" s="2" t="s">
        <v>3862</v>
      </c>
      <c r="I78" s="2" t="s">
        <v>3863</v>
      </c>
      <c r="J78" s="2" t="s">
        <v>3864</v>
      </c>
      <c r="K78" s="5">
        <v>43219</v>
      </c>
    </row>
    <row r="79" spans="1:11" x14ac:dyDescent="0.3">
      <c r="A79" s="3" t="s">
        <v>1440</v>
      </c>
      <c r="B79" s="3" t="s">
        <v>4052</v>
      </c>
      <c r="C79" s="2" t="s">
        <v>3859</v>
      </c>
      <c r="D79" s="6">
        <v>28915</v>
      </c>
      <c r="E79" s="3">
        <v>9806528895</v>
      </c>
      <c r="F79" s="3" t="s">
        <v>4053</v>
      </c>
      <c r="G79" s="3" t="s">
        <v>3908</v>
      </c>
      <c r="H79" s="3" t="s">
        <v>3909</v>
      </c>
      <c r="I79" s="3" t="s">
        <v>3863</v>
      </c>
      <c r="J79" s="3" t="s">
        <v>3868</v>
      </c>
      <c r="K79" s="6">
        <v>45534</v>
      </c>
    </row>
    <row r="80" spans="1:11" x14ac:dyDescent="0.3">
      <c r="A80" s="2" t="s">
        <v>4054</v>
      </c>
      <c r="B80" s="2" t="s">
        <v>4055</v>
      </c>
      <c r="C80" s="2" t="s">
        <v>3859</v>
      </c>
      <c r="D80" s="5">
        <v>34937</v>
      </c>
      <c r="E80" s="2">
        <v>9885490692</v>
      </c>
      <c r="F80" s="2" t="s">
        <v>4056</v>
      </c>
      <c r="G80" s="2" t="s">
        <v>3861</v>
      </c>
      <c r="H80" s="2" t="s">
        <v>3862</v>
      </c>
      <c r="I80" s="2" t="s">
        <v>3863</v>
      </c>
      <c r="J80" s="2" t="s">
        <v>3864</v>
      </c>
      <c r="K80" s="5">
        <v>44431</v>
      </c>
    </row>
    <row r="81" spans="1:11" hidden="1" x14ac:dyDescent="0.3">
      <c r="A81" s="3" t="s">
        <v>2803</v>
      </c>
      <c r="B81" s="3" t="s">
        <v>4057</v>
      </c>
      <c r="C81" s="3" t="s">
        <v>3874</v>
      </c>
      <c r="D81" s="6">
        <v>21685</v>
      </c>
      <c r="E81" s="3">
        <v>9403819555</v>
      </c>
      <c r="F81" s="3" t="s">
        <v>4058</v>
      </c>
      <c r="G81" s="3" t="s">
        <v>3924</v>
      </c>
      <c r="H81" s="3" t="s">
        <v>3925</v>
      </c>
      <c r="I81" s="3" t="s">
        <v>3880</v>
      </c>
      <c r="J81" s="3" t="s">
        <v>3868</v>
      </c>
      <c r="K81" s="6">
        <v>45737</v>
      </c>
    </row>
    <row r="82" spans="1:11" x14ac:dyDescent="0.3">
      <c r="A82" s="2" t="s">
        <v>913</v>
      </c>
      <c r="B82" s="2" t="s">
        <v>4059</v>
      </c>
      <c r="C82" s="2" t="s">
        <v>3859</v>
      </c>
      <c r="D82" s="5">
        <v>38019</v>
      </c>
      <c r="E82" s="2">
        <v>9509515396</v>
      </c>
      <c r="F82" s="2" t="s">
        <v>4060</v>
      </c>
      <c r="G82" s="2" t="s">
        <v>3861</v>
      </c>
      <c r="H82" s="2" t="s">
        <v>3862</v>
      </c>
      <c r="I82" s="2" t="s">
        <v>3863</v>
      </c>
      <c r="J82" s="2" t="s">
        <v>3864</v>
      </c>
      <c r="K82" s="5">
        <v>45567</v>
      </c>
    </row>
    <row r="83" spans="1:11" x14ac:dyDescent="0.3">
      <c r="A83" s="3" t="s">
        <v>950</v>
      </c>
      <c r="B83" s="3" t="s">
        <v>4061</v>
      </c>
      <c r="C83" s="2" t="s">
        <v>3859</v>
      </c>
      <c r="D83" s="6">
        <v>33161</v>
      </c>
      <c r="E83" s="3">
        <v>9122024627</v>
      </c>
      <c r="F83" s="3" t="s">
        <v>4062</v>
      </c>
      <c r="G83" s="3" t="s">
        <v>3872</v>
      </c>
      <c r="H83" s="3" t="s">
        <v>3862</v>
      </c>
      <c r="I83" s="3" t="s">
        <v>3863</v>
      </c>
      <c r="J83" s="2" t="s">
        <v>3962</v>
      </c>
      <c r="K83" s="6">
        <v>43466</v>
      </c>
    </row>
    <row r="84" spans="1:11" x14ac:dyDescent="0.3">
      <c r="A84" s="2" t="s">
        <v>1705</v>
      </c>
      <c r="B84" s="2" t="s">
        <v>4063</v>
      </c>
      <c r="C84" s="2" t="s">
        <v>3859</v>
      </c>
      <c r="D84" s="5">
        <v>29426</v>
      </c>
      <c r="E84" s="2">
        <v>9908053607</v>
      </c>
      <c r="F84" s="2" t="s">
        <v>4064</v>
      </c>
      <c r="G84" s="2" t="s">
        <v>4065</v>
      </c>
      <c r="H84" s="2" t="s">
        <v>3942</v>
      </c>
      <c r="I84" s="2" t="s">
        <v>3943</v>
      </c>
      <c r="J84" s="2" t="s">
        <v>3864</v>
      </c>
      <c r="K84" s="5">
        <v>45751</v>
      </c>
    </row>
    <row r="85" spans="1:11" hidden="1" x14ac:dyDescent="0.3">
      <c r="A85" s="3" t="s">
        <v>1812</v>
      </c>
      <c r="B85" s="3" t="s">
        <v>4066</v>
      </c>
      <c r="C85" s="3" t="s">
        <v>3874</v>
      </c>
      <c r="D85" s="6">
        <v>34257</v>
      </c>
      <c r="E85" s="3">
        <v>9835472281</v>
      </c>
      <c r="F85" s="3" t="s">
        <v>4067</v>
      </c>
      <c r="G85" s="3" t="s">
        <v>4068</v>
      </c>
      <c r="H85" s="3" t="s">
        <v>4069</v>
      </c>
      <c r="I85" s="3" t="s">
        <v>3943</v>
      </c>
      <c r="J85" s="3" t="s">
        <v>3868</v>
      </c>
      <c r="K85" s="6">
        <v>44371</v>
      </c>
    </row>
    <row r="86" spans="1:11" hidden="1" x14ac:dyDescent="0.3">
      <c r="A86" s="2" t="s">
        <v>1895</v>
      </c>
      <c r="B86" s="2" t="s">
        <v>4070</v>
      </c>
      <c r="C86" s="3" t="s">
        <v>3874</v>
      </c>
      <c r="D86" s="5">
        <v>32130</v>
      </c>
      <c r="E86" s="2">
        <v>9314610134</v>
      </c>
      <c r="F86" s="2" t="s">
        <v>4071</v>
      </c>
      <c r="G86" s="2" t="s">
        <v>3867</v>
      </c>
      <c r="H86" s="2" t="s">
        <v>3862</v>
      </c>
      <c r="I86" s="2" t="s">
        <v>3863</v>
      </c>
      <c r="J86" s="2" t="s">
        <v>3864</v>
      </c>
      <c r="K86" s="5">
        <v>45200</v>
      </c>
    </row>
    <row r="87" spans="1:11" x14ac:dyDescent="0.3">
      <c r="A87" s="3" t="s">
        <v>550</v>
      </c>
      <c r="B87" s="3" t="s">
        <v>4072</v>
      </c>
      <c r="C87" s="2" t="s">
        <v>3859</v>
      </c>
      <c r="D87" s="6">
        <v>38540</v>
      </c>
      <c r="E87" s="3">
        <v>9554268579</v>
      </c>
      <c r="F87" s="3" t="s">
        <v>4073</v>
      </c>
      <c r="G87" s="3" t="s">
        <v>3934</v>
      </c>
      <c r="H87" s="3" t="s">
        <v>3909</v>
      </c>
      <c r="I87" s="3" t="s">
        <v>3863</v>
      </c>
      <c r="J87" s="3" t="s">
        <v>3868</v>
      </c>
      <c r="K87" s="6">
        <v>45559</v>
      </c>
    </row>
    <row r="88" spans="1:11" hidden="1" x14ac:dyDescent="0.3">
      <c r="A88" s="2" t="s">
        <v>2487</v>
      </c>
      <c r="B88" s="2" t="s">
        <v>4074</v>
      </c>
      <c r="C88" s="3" t="s">
        <v>3874</v>
      </c>
      <c r="D88" s="5">
        <v>26196</v>
      </c>
      <c r="E88" s="2">
        <v>9777194209</v>
      </c>
      <c r="F88" s="2" t="s">
        <v>4075</v>
      </c>
      <c r="G88" s="2" t="s">
        <v>3934</v>
      </c>
      <c r="H88" s="2" t="s">
        <v>3909</v>
      </c>
      <c r="I88" s="2" t="s">
        <v>3863</v>
      </c>
      <c r="J88" s="2" t="s">
        <v>3864</v>
      </c>
      <c r="K88" s="5">
        <v>44879</v>
      </c>
    </row>
    <row r="89" spans="1:11" x14ac:dyDescent="0.3">
      <c r="A89" s="3" t="s">
        <v>811</v>
      </c>
      <c r="B89" s="3" t="s">
        <v>4076</v>
      </c>
      <c r="C89" s="2" t="s">
        <v>3859</v>
      </c>
      <c r="D89" s="6">
        <v>35278</v>
      </c>
      <c r="E89" s="3">
        <v>9340765354</v>
      </c>
      <c r="F89" s="3" t="s">
        <v>4077</v>
      </c>
      <c r="G89" s="3" t="s">
        <v>3861</v>
      </c>
      <c r="H89" s="3" t="s">
        <v>3862</v>
      </c>
      <c r="I89" s="3" t="s">
        <v>3863</v>
      </c>
      <c r="J89" s="3" t="s">
        <v>3868</v>
      </c>
      <c r="K89" s="6">
        <v>45871</v>
      </c>
    </row>
    <row r="90" spans="1:11" hidden="1" x14ac:dyDescent="0.3">
      <c r="A90" s="2" t="s">
        <v>1542</v>
      </c>
      <c r="B90" s="2" t="s">
        <v>4078</v>
      </c>
      <c r="C90" s="3" t="s">
        <v>3874</v>
      </c>
      <c r="D90" s="5">
        <v>37367</v>
      </c>
      <c r="E90" s="2">
        <v>9794952969</v>
      </c>
      <c r="F90" s="2" t="s">
        <v>4079</v>
      </c>
      <c r="G90" s="2" t="s">
        <v>3985</v>
      </c>
      <c r="H90" s="2" t="s">
        <v>3862</v>
      </c>
      <c r="I90" s="2" t="s">
        <v>3863</v>
      </c>
      <c r="J90" s="2" t="s">
        <v>3864</v>
      </c>
      <c r="K90" s="5">
        <v>45679</v>
      </c>
    </row>
    <row r="91" spans="1:11" x14ac:dyDescent="0.3">
      <c r="A91" s="3" t="s">
        <v>1436</v>
      </c>
      <c r="B91" s="3" t="s">
        <v>4080</v>
      </c>
      <c r="C91" s="2" t="s">
        <v>3859</v>
      </c>
      <c r="D91" s="6">
        <v>22684</v>
      </c>
      <c r="E91" s="3">
        <v>9422544807</v>
      </c>
      <c r="F91" s="3" t="s">
        <v>4081</v>
      </c>
      <c r="G91" s="3" t="s">
        <v>3872</v>
      </c>
      <c r="H91" s="3" t="s">
        <v>3862</v>
      </c>
      <c r="I91" s="3" t="s">
        <v>3863</v>
      </c>
      <c r="J91" s="3" t="s">
        <v>3868</v>
      </c>
      <c r="K91" s="6">
        <v>45057</v>
      </c>
    </row>
    <row r="92" spans="1:11" hidden="1" x14ac:dyDescent="0.3">
      <c r="A92" s="2" t="s">
        <v>1867</v>
      </c>
      <c r="B92" s="2" t="s">
        <v>4082</v>
      </c>
      <c r="C92" s="3" t="s">
        <v>3874</v>
      </c>
      <c r="D92" s="5">
        <v>29933</v>
      </c>
      <c r="E92" s="2">
        <v>9661665819</v>
      </c>
      <c r="F92" s="2" t="s">
        <v>4083</v>
      </c>
      <c r="G92" s="2" t="s">
        <v>3985</v>
      </c>
      <c r="H92" s="2" t="s">
        <v>3862</v>
      </c>
      <c r="I92" s="2" t="s">
        <v>3863</v>
      </c>
      <c r="J92" s="2" t="s">
        <v>3864</v>
      </c>
      <c r="K92" s="5">
        <v>44119</v>
      </c>
    </row>
    <row r="93" spans="1:11" hidden="1" x14ac:dyDescent="0.3">
      <c r="A93" s="3" t="s">
        <v>953</v>
      </c>
      <c r="B93" s="3" t="s">
        <v>4084</v>
      </c>
      <c r="C93" s="3" t="s">
        <v>3874</v>
      </c>
      <c r="D93" s="6">
        <v>22597</v>
      </c>
      <c r="E93" s="3">
        <v>9651274642</v>
      </c>
      <c r="F93" s="3" t="s">
        <v>4085</v>
      </c>
      <c r="G93" s="3" t="s">
        <v>3928</v>
      </c>
      <c r="H93" s="3" t="s">
        <v>3929</v>
      </c>
      <c r="I93" s="3" t="s">
        <v>3863</v>
      </c>
      <c r="J93" s="3" t="s">
        <v>3962</v>
      </c>
      <c r="K93" s="6">
        <v>43285</v>
      </c>
    </row>
    <row r="94" spans="1:11" hidden="1" x14ac:dyDescent="0.3">
      <c r="A94" s="2" t="s">
        <v>3328</v>
      </c>
      <c r="B94" s="2" t="s">
        <v>4086</v>
      </c>
      <c r="C94" s="3" t="s">
        <v>3874</v>
      </c>
      <c r="D94" s="5">
        <v>35315</v>
      </c>
      <c r="E94" s="2">
        <v>9873426975</v>
      </c>
      <c r="F94" s="2" t="s">
        <v>4087</v>
      </c>
      <c r="G94" s="2" t="s">
        <v>3934</v>
      </c>
      <c r="H94" s="2" t="s">
        <v>3909</v>
      </c>
      <c r="I94" s="2" t="s">
        <v>3863</v>
      </c>
      <c r="J94" s="2" t="s">
        <v>3868</v>
      </c>
      <c r="K94" s="5">
        <v>45807</v>
      </c>
    </row>
    <row r="95" spans="1:11" hidden="1" x14ac:dyDescent="0.3">
      <c r="A95" s="3" t="s">
        <v>759</v>
      </c>
      <c r="B95" s="3" t="s">
        <v>4088</v>
      </c>
      <c r="C95" s="3" t="s">
        <v>3874</v>
      </c>
      <c r="D95" s="6">
        <v>39277</v>
      </c>
      <c r="E95" s="3">
        <v>9925328186</v>
      </c>
      <c r="F95" s="3" t="s">
        <v>4089</v>
      </c>
      <c r="G95" s="3" t="s">
        <v>3872</v>
      </c>
      <c r="H95" s="3" t="s">
        <v>3862</v>
      </c>
      <c r="I95" s="3" t="s">
        <v>3863</v>
      </c>
      <c r="J95" s="3" t="s">
        <v>3868</v>
      </c>
      <c r="K95" s="6">
        <v>43435</v>
      </c>
    </row>
    <row r="96" spans="1:11" hidden="1" x14ac:dyDescent="0.3">
      <c r="A96" s="2" t="s">
        <v>719</v>
      </c>
      <c r="B96" s="2" t="s">
        <v>4090</v>
      </c>
      <c r="C96" s="3" t="s">
        <v>3874</v>
      </c>
      <c r="D96" s="5">
        <v>35257</v>
      </c>
      <c r="E96" s="2">
        <v>9944151226</v>
      </c>
      <c r="F96" s="2" t="s">
        <v>4091</v>
      </c>
      <c r="G96" s="2" t="s">
        <v>3893</v>
      </c>
      <c r="H96" s="2" t="s">
        <v>3862</v>
      </c>
      <c r="I96" s="2" t="s">
        <v>3863</v>
      </c>
      <c r="J96" s="2" t="s">
        <v>3864</v>
      </c>
      <c r="K96" s="5">
        <v>43836</v>
      </c>
    </row>
    <row r="97" spans="1:11" hidden="1" x14ac:dyDescent="0.3">
      <c r="A97" s="3" t="s">
        <v>1239</v>
      </c>
      <c r="B97" s="3" t="s">
        <v>4092</v>
      </c>
      <c r="C97" s="3" t="s">
        <v>3874</v>
      </c>
      <c r="D97" s="6">
        <v>33729</v>
      </c>
      <c r="E97" s="3">
        <v>9419596584</v>
      </c>
      <c r="F97" s="3" t="s">
        <v>4093</v>
      </c>
      <c r="G97" s="3" t="s">
        <v>3934</v>
      </c>
      <c r="H97" s="3" t="s">
        <v>3909</v>
      </c>
      <c r="I97" s="3" t="s">
        <v>3863</v>
      </c>
      <c r="J97" s="3" t="s">
        <v>3962</v>
      </c>
      <c r="K97" s="6">
        <v>45986</v>
      </c>
    </row>
    <row r="98" spans="1:11" hidden="1" x14ac:dyDescent="0.3">
      <c r="A98" s="2" t="s">
        <v>2638</v>
      </c>
      <c r="B98" s="2" t="s">
        <v>4094</v>
      </c>
      <c r="C98" s="3" t="s">
        <v>3874</v>
      </c>
      <c r="D98" s="5">
        <v>34833</v>
      </c>
      <c r="E98" s="2">
        <v>9967405227</v>
      </c>
      <c r="F98" s="2" t="s">
        <v>4095</v>
      </c>
      <c r="G98" s="2" t="s">
        <v>3908</v>
      </c>
      <c r="H98" s="2" t="s">
        <v>3909</v>
      </c>
      <c r="I98" s="2" t="s">
        <v>3863</v>
      </c>
      <c r="J98" s="2" t="s">
        <v>3864</v>
      </c>
      <c r="K98" s="5">
        <v>45656</v>
      </c>
    </row>
    <row r="99" spans="1:11" x14ac:dyDescent="0.3">
      <c r="A99" s="3" t="s">
        <v>3823</v>
      </c>
      <c r="B99" s="3" t="s">
        <v>4096</v>
      </c>
      <c r="C99" s="2" t="s">
        <v>3859</v>
      </c>
      <c r="D99" s="6">
        <v>22653</v>
      </c>
      <c r="E99" s="3">
        <v>9378440227</v>
      </c>
      <c r="F99" s="3" t="s">
        <v>4097</v>
      </c>
      <c r="G99" s="3" t="s">
        <v>3985</v>
      </c>
      <c r="H99" s="3" t="s">
        <v>3862</v>
      </c>
      <c r="I99" s="3" t="s">
        <v>3863</v>
      </c>
      <c r="J99" s="3" t="s">
        <v>3868</v>
      </c>
      <c r="K99" s="6">
        <v>45575</v>
      </c>
    </row>
    <row r="100" spans="1:11" x14ac:dyDescent="0.3">
      <c r="A100" s="2" t="s">
        <v>1526</v>
      </c>
      <c r="B100" s="2" t="s">
        <v>4098</v>
      </c>
      <c r="C100" s="2" t="s">
        <v>3859</v>
      </c>
      <c r="D100" s="5">
        <v>20281</v>
      </c>
      <c r="E100" s="2">
        <v>9225282335</v>
      </c>
      <c r="F100" s="2" t="s">
        <v>4099</v>
      </c>
      <c r="G100" s="2" t="s">
        <v>4065</v>
      </c>
      <c r="H100" s="2" t="s">
        <v>3942</v>
      </c>
      <c r="I100" s="2" t="s">
        <v>3943</v>
      </c>
      <c r="J100" s="3" t="s">
        <v>3868</v>
      </c>
      <c r="K100" s="5">
        <v>44718</v>
      </c>
    </row>
    <row r="101" spans="1:11" x14ac:dyDescent="0.3">
      <c r="A101" s="3" t="s">
        <v>301</v>
      </c>
      <c r="B101" s="3" t="s">
        <v>4100</v>
      </c>
      <c r="C101" s="2" t="s">
        <v>3859</v>
      </c>
      <c r="D101" s="6">
        <v>33364</v>
      </c>
      <c r="E101" s="3">
        <v>9899128948</v>
      </c>
      <c r="F101" s="3" t="s">
        <v>4101</v>
      </c>
      <c r="G101" s="3" t="s">
        <v>3908</v>
      </c>
      <c r="H101" s="3" t="s">
        <v>3909</v>
      </c>
      <c r="I101" s="3" t="s">
        <v>3863</v>
      </c>
      <c r="J101" s="3" t="s">
        <v>3868</v>
      </c>
      <c r="K101" s="6">
        <v>45795</v>
      </c>
    </row>
    <row r="102" spans="1:11" hidden="1" x14ac:dyDescent="0.3">
      <c r="A102" s="2" t="s">
        <v>762</v>
      </c>
      <c r="B102" s="2" t="s">
        <v>4102</v>
      </c>
      <c r="C102" s="3" t="s">
        <v>3874</v>
      </c>
      <c r="D102" s="5">
        <v>31910</v>
      </c>
      <c r="E102" s="2">
        <v>9823490609</v>
      </c>
      <c r="F102" s="2" t="s">
        <v>4103</v>
      </c>
      <c r="G102" s="2" t="s">
        <v>3908</v>
      </c>
      <c r="H102" s="2" t="s">
        <v>3909</v>
      </c>
      <c r="I102" s="2" t="s">
        <v>3863</v>
      </c>
      <c r="J102" s="2" t="s">
        <v>3868</v>
      </c>
      <c r="K102" s="5">
        <v>45929</v>
      </c>
    </row>
    <row r="103" spans="1:11" hidden="1" x14ac:dyDescent="0.3">
      <c r="A103" s="3" t="s">
        <v>3094</v>
      </c>
      <c r="B103" s="3" t="s">
        <v>4104</v>
      </c>
      <c r="C103" s="3" t="s">
        <v>3874</v>
      </c>
      <c r="D103" s="6">
        <v>22961</v>
      </c>
      <c r="E103" s="3">
        <v>9245077501</v>
      </c>
      <c r="F103" s="3" t="s">
        <v>4105</v>
      </c>
      <c r="G103" s="3" t="s">
        <v>3878</v>
      </c>
      <c r="H103" s="3" t="s">
        <v>3879</v>
      </c>
      <c r="I103" s="3" t="s">
        <v>3880</v>
      </c>
      <c r="J103" s="3" t="s">
        <v>3864</v>
      </c>
      <c r="K103" s="6">
        <v>43613</v>
      </c>
    </row>
    <row r="104" spans="1:11" hidden="1" x14ac:dyDescent="0.3">
      <c r="A104" s="2" t="s">
        <v>1889</v>
      </c>
      <c r="B104" s="2" t="s">
        <v>4106</v>
      </c>
      <c r="C104" s="3" t="s">
        <v>3874</v>
      </c>
      <c r="D104" s="5">
        <v>26257</v>
      </c>
      <c r="E104" s="2">
        <v>9324658446</v>
      </c>
      <c r="F104" s="2" t="s">
        <v>4107</v>
      </c>
      <c r="G104" s="2" t="s">
        <v>3893</v>
      </c>
      <c r="H104" s="2" t="s">
        <v>3862</v>
      </c>
      <c r="I104" s="2" t="s">
        <v>3863</v>
      </c>
      <c r="J104" s="2" t="s">
        <v>3864</v>
      </c>
      <c r="K104" s="5">
        <v>43210</v>
      </c>
    </row>
    <row r="105" spans="1:11" x14ac:dyDescent="0.3">
      <c r="A105" s="3" t="s">
        <v>2894</v>
      </c>
      <c r="B105" s="3" t="s">
        <v>4108</v>
      </c>
      <c r="C105" s="2" t="s">
        <v>3859</v>
      </c>
      <c r="D105" s="6">
        <v>34369</v>
      </c>
      <c r="E105" s="3">
        <v>9948268430</v>
      </c>
      <c r="F105" s="3" t="s">
        <v>4109</v>
      </c>
      <c r="G105" s="3" t="s">
        <v>3985</v>
      </c>
      <c r="H105" s="3" t="s">
        <v>3862</v>
      </c>
      <c r="I105" s="3" t="s">
        <v>3863</v>
      </c>
      <c r="J105" s="2" t="s">
        <v>3864</v>
      </c>
      <c r="K105" s="6">
        <v>45665</v>
      </c>
    </row>
    <row r="106" spans="1:11" x14ac:dyDescent="0.3">
      <c r="A106" s="2" t="s">
        <v>1763</v>
      </c>
      <c r="B106" s="2" t="s">
        <v>4110</v>
      </c>
      <c r="C106" s="2" t="s">
        <v>3859</v>
      </c>
      <c r="D106" s="5">
        <v>35275</v>
      </c>
      <c r="E106" s="2">
        <v>9608941911</v>
      </c>
      <c r="F106" s="2" t="s">
        <v>4111</v>
      </c>
      <c r="G106" s="2" t="s">
        <v>3893</v>
      </c>
      <c r="H106" s="2" t="s">
        <v>3862</v>
      </c>
      <c r="I106" s="2" t="s">
        <v>3863</v>
      </c>
      <c r="J106" s="3" t="s">
        <v>3868</v>
      </c>
      <c r="K106" s="5">
        <v>43707</v>
      </c>
    </row>
    <row r="107" spans="1:11" x14ac:dyDescent="0.3">
      <c r="A107" s="3" t="s">
        <v>263</v>
      </c>
      <c r="B107" s="3" t="s">
        <v>4112</v>
      </c>
      <c r="C107" s="2" t="s">
        <v>3859</v>
      </c>
      <c r="D107" s="6">
        <v>25084</v>
      </c>
      <c r="E107" s="3">
        <v>9578100665</v>
      </c>
      <c r="F107" s="3" t="s">
        <v>4113</v>
      </c>
      <c r="G107" s="3" t="s">
        <v>3893</v>
      </c>
      <c r="H107" s="3" t="s">
        <v>3862</v>
      </c>
      <c r="I107" s="3" t="s">
        <v>3863</v>
      </c>
      <c r="J107" s="2" t="s">
        <v>3962</v>
      </c>
      <c r="K107" s="6">
        <v>45978</v>
      </c>
    </row>
    <row r="108" spans="1:11" hidden="1" x14ac:dyDescent="0.3">
      <c r="A108" s="2" t="s">
        <v>2526</v>
      </c>
      <c r="B108" s="2" t="s">
        <v>4114</v>
      </c>
      <c r="C108" s="3" t="s">
        <v>3874</v>
      </c>
      <c r="D108" s="5">
        <v>39266</v>
      </c>
      <c r="E108" s="2">
        <v>9316185483</v>
      </c>
      <c r="F108" s="2" t="s">
        <v>4115</v>
      </c>
      <c r="G108" s="2" t="s">
        <v>3967</v>
      </c>
      <c r="H108" s="2" t="s">
        <v>3967</v>
      </c>
      <c r="I108" s="2" t="s">
        <v>3885</v>
      </c>
      <c r="J108" s="2" t="s">
        <v>3864</v>
      </c>
      <c r="K108" s="5">
        <v>44094</v>
      </c>
    </row>
    <row r="109" spans="1:11" x14ac:dyDescent="0.3">
      <c r="A109" s="3" t="s">
        <v>1925</v>
      </c>
      <c r="B109" s="3" t="s">
        <v>4116</v>
      </c>
      <c r="C109" s="2" t="s">
        <v>3859</v>
      </c>
      <c r="D109" s="6">
        <v>20348</v>
      </c>
      <c r="E109" s="3">
        <v>9776897455</v>
      </c>
      <c r="F109" s="3" t="s">
        <v>4117</v>
      </c>
      <c r="G109" s="3" t="s">
        <v>3934</v>
      </c>
      <c r="H109" s="3" t="s">
        <v>3909</v>
      </c>
      <c r="I109" s="3" t="s">
        <v>3863</v>
      </c>
      <c r="J109" s="2" t="s">
        <v>3962</v>
      </c>
      <c r="K109" s="6">
        <v>43521</v>
      </c>
    </row>
    <row r="110" spans="1:11" x14ac:dyDescent="0.3">
      <c r="A110" s="2" t="s">
        <v>2568</v>
      </c>
      <c r="B110" s="2" t="s">
        <v>4118</v>
      </c>
      <c r="C110" s="2" t="s">
        <v>3859</v>
      </c>
      <c r="D110" s="5">
        <v>36333</v>
      </c>
      <c r="E110" s="2">
        <v>9739777846</v>
      </c>
      <c r="F110" s="2" t="s">
        <v>4119</v>
      </c>
      <c r="G110" s="2" t="s">
        <v>3934</v>
      </c>
      <c r="H110" s="2" t="s">
        <v>3909</v>
      </c>
      <c r="I110" s="2" t="s">
        <v>3863</v>
      </c>
      <c r="J110" s="2" t="s">
        <v>3864</v>
      </c>
      <c r="K110" s="5">
        <v>45471</v>
      </c>
    </row>
    <row r="111" spans="1:11" hidden="1" x14ac:dyDescent="0.3">
      <c r="A111" s="3" t="s">
        <v>1494</v>
      </c>
      <c r="B111" s="3" t="s">
        <v>4120</v>
      </c>
      <c r="C111" s="3" t="s">
        <v>3874</v>
      </c>
      <c r="D111" s="6">
        <v>33186</v>
      </c>
      <c r="E111" s="3">
        <v>9651211504</v>
      </c>
      <c r="F111" s="3" t="s">
        <v>4121</v>
      </c>
      <c r="G111" s="3" t="s">
        <v>3872</v>
      </c>
      <c r="H111" s="3" t="s">
        <v>3862</v>
      </c>
      <c r="I111" s="3" t="s">
        <v>3863</v>
      </c>
      <c r="J111" s="3" t="s">
        <v>3962</v>
      </c>
      <c r="K111" s="6">
        <v>45092</v>
      </c>
    </row>
    <row r="112" spans="1:11" x14ac:dyDescent="0.3">
      <c r="A112" s="2" t="s">
        <v>827</v>
      </c>
      <c r="B112" s="2" t="s">
        <v>4122</v>
      </c>
      <c r="C112" s="2" t="s">
        <v>3859</v>
      </c>
      <c r="D112" s="5">
        <v>36077</v>
      </c>
      <c r="E112" s="2">
        <v>9866963403</v>
      </c>
      <c r="F112" s="2" t="s">
        <v>4123</v>
      </c>
      <c r="G112" s="2" t="s">
        <v>3928</v>
      </c>
      <c r="H112" s="2" t="s">
        <v>3929</v>
      </c>
      <c r="I112" s="2" t="s">
        <v>3863</v>
      </c>
      <c r="J112" s="2" t="s">
        <v>3864</v>
      </c>
      <c r="K112" s="5">
        <v>44050</v>
      </c>
    </row>
    <row r="113" spans="1:11" hidden="1" x14ac:dyDescent="0.3">
      <c r="A113" s="3" t="s">
        <v>855</v>
      </c>
      <c r="B113" s="3" t="s">
        <v>6115</v>
      </c>
      <c r="C113" s="3" t="s">
        <v>3874</v>
      </c>
      <c r="D113" s="6">
        <v>30439</v>
      </c>
      <c r="E113" s="3">
        <v>9168193955</v>
      </c>
      <c r="F113" s="3" t="s">
        <v>4124</v>
      </c>
      <c r="G113" s="3" t="s">
        <v>3861</v>
      </c>
      <c r="H113" s="3" t="s">
        <v>3862</v>
      </c>
      <c r="I113" s="3" t="s">
        <v>3863</v>
      </c>
      <c r="J113" s="3" t="s">
        <v>3868</v>
      </c>
      <c r="K113" s="6">
        <v>45367</v>
      </c>
    </row>
    <row r="114" spans="1:11" x14ac:dyDescent="0.3">
      <c r="A114" s="2" t="s">
        <v>992</v>
      </c>
      <c r="B114" s="2" t="s">
        <v>4125</v>
      </c>
      <c r="C114" s="2" t="s">
        <v>3859</v>
      </c>
      <c r="D114" s="5">
        <v>23921</v>
      </c>
      <c r="E114" s="2">
        <v>9768615479</v>
      </c>
      <c r="F114" s="2" t="s">
        <v>4126</v>
      </c>
      <c r="G114" s="2" t="s">
        <v>3934</v>
      </c>
      <c r="H114" s="2" t="s">
        <v>3909</v>
      </c>
      <c r="I114" s="2" t="s">
        <v>3863</v>
      </c>
      <c r="J114" s="2" t="s">
        <v>3864</v>
      </c>
      <c r="K114" s="5">
        <v>45127</v>
      </c>
    </row>
    <row r="115" spans="1:11" hidden="1" x14ac:dyDescent="0.3">
      <c r="A115" s="3" t="s">
        <v>28</v>
      </c>
      <c r="B115" s="3" t="s">
        <v>4127</v>
      </c>
      <c r="C115" s="3" t="s">
        <v>3874</v>
      </c>
      <c r="D115" s="6">
        <v>20771</v>
      </c>
      <c r="E115" s="3">
        <v>9409249220</v>
      </c>
      <c r="F115" s="3" t="s">
        <v>4128</v>
      </c>
      <c r="G115" s="3" t="s">
        <v>4129</v>
      </c>
      <c r="H115" s="3" t="s">
        <v>4130</v>
      </c>
      <c r="I115" s="3" t="s">
        <v>3885</v>
      </c>
      <c r="J115" s="3" t="s">
        <v>3864</v>
      </c>
      <c r="K115" s="6">
        <v>43761</v>
      </c>
    </row>
    <row r="116" spans="1:11" hidden="1" x14ac:dyDescent="0.3">
      <c r="A116" s="2" t="s">
        <v>1737</v>
      </c>
      <c r="B116" s="2" t="s">
        <v>4131</v>
      </c>
      <c r="C116" s="3" t="s">
        <v>3874</v>
      </c>
      <c r="D116" s="5">
        <v>27695</v>
      </c>
      <c r="E116" s="2">
        <v>9335903593</v>
      </c>
      <c r="F116" s="2" t="s">
        <v>4132</v>
      </c>
      <c r="G116" s="2" t="s">
        <v>3908</v>
      </c>
      <c r="H116" s="2" t="s">
        <v>3909</v>
      </c>
      <c r="I116" s="2" t="s">
        <v>3863</v>
      </c>
      <c r="J116" s="2" t="s">
        <v>3868</v>
      </c>
      <c r="K116" s="5">
        <v>45180</v>
      </c>
    </row>
    <row r="117" spans="1:11" hidden="1" x14ac:dyDescent="0.3">
      <c r="A117" s="3" t="s">
        <v>1684</v>
      </c>
      <c r="B117" s="3" t="s">
        <v>4133</v>
      </c>
      <c r="C117" s="3" t="s">
        <v>3874</v>
      </c>
      <c r="D117" s="6">
        <v>35440</v>
      </c>
      <c r="E117" s="3">
        <v>9415029454</v>
      </c>
      <c r="F117" s="3" t="s">
        <v>4134</v>
      </c>
      <c r="G117" s="3" t="s">
        <v>3867</v>
      </c>
      <c r="H117" s="3" t="s">
        <v>3862</v>
      </c>
      <c r="I117" s="3" t="s">
        <v>3863</v>
      </c>
      <c r="J117" s="3" t="s">
        <v>3864</v>
      </c>
      <c r="K117" s="6">
        <v>43638</v>
      </c>
    </row>
    <row r="118" spans="1:11" hidden="1" x14ac:dyDescent="0.3">
      <c r="A118" s="2" t="s">
        <v>3293</v>
      </c>
      <c r="B118" s="2" t="s">
        <v>4135</v>
      </c>
      <c r="C118" s="3" t="s">
        <v>3874</v>
      </c>
      <c r="D118" s="5">
        <v>31894</v>
      </c>
      <c r="E118" s="2">
        <v>9958730450</v>
      </c>
      <c r="F118" s="2" t="s">
        <v>4136</v>
      </c>
      <c r="G118" s="2" t="s">
        <v>3934</v>
      </c>
      <c r="H118" s="2" t="s">
        <v>3909</v>
      </c>
      <c r="I118" s="2" t="s">
        <v>3863</v>
      </c>
      <c r="J118" s="2" t="s">
        <v>3864</v>
      </c>
      <c r="K118" s="5">
        <v>45035</v>
      </c>
    </row>
    <row r="119" spans="1:11" hidden="1" x14ac:dyDescent="0.3">
      <c r="A119" s="3" t="s">
        <v>343</v>
      </c>
      <c r="B119" s="3" t="s">
        <v>4137</v>
      </c>
      <c r="C119" s="3" t="s">
        <v>3874</v>
      </c>
      <c r="D119" s="6">
        <v>22914</v>
      </c>
      <c r="E119" s="3">
        <v>9618498938</v>
      </c>
      <c r="F119" s="3" t="s">
        <v>4138</v>
      </c>
      <c r="G119" s="3" t="s">
        <v>4139</v>
      </c>
      <c r="H119" s="3" t="s">
        <v>4069</v>
      </c>
      <c r="I119" s="3" t="s">
        <v>3943</v>
      </c>
      <c r="J119" s="3" t="s">
        <v>3868</v>
      </c>
      <c r="K119" s="6">
        <v>45833</v>
      </c>
    </row>
    <row r="120" spans="1:11" x14ac:dyDescent="0.3">
      <c r="A120" s="2" t="s">
        <v>518</v>
      </c>
      <c r="B120" s="2" t="s">
        <v>4140</v>
      </c>
      <c r="C120" s="2" t="s">
        <v>3859</v>
      </c>
      <c r="D120" s="5">
        <v>36217</v>
      </c>
      <c r="E120" s="2">
        <v>9951995296</v>
      </c>
      <c r="F120" s="2" t="s">
        <v>4141</v>
      </c>
      <c r="G120" s="2" t="s">
        <v>3888</v>
      </c>
      <c r="H120" s="2" t="s">
        <v>3862</v>
      </c>
      <c r="I120" s="2" t="s">
        <v>3863</v>
      </c>
      <c r="J120" s="2" t="s">
        <v>3962</v>
      </c>
      <c r="K120" s="5">
        <v>43514</v>
      </c>
    </row>
    <row r="121" spans="1:11" x14ac:dyDescent="0.3">
      <c r="A121" s="3" t="s">
        <v>2873</v>
      </c>
      <c r="B121" s="3" t="s">
        <v>4142</v>
      </c>
      <c r="C121" s="2" t="s">
        <v>3859</v>
      </c>
      <c r="D121" s="6">
        <v>26952</v>
      </c>
      <c r="E121" s="3">
        <v>9150518836</v>
      </c>
      <c r="F121" s="3" t="s">
        <v>4143</v>
      </c>
      <c r="G121" s="3" t="s">
        <v>3908</v>
      </c>
      <c r="H121" s="3" t="s">
        <v>3909</v>
      </c>
      <c r="I121" s="3" t="s">
        <v>3863</v>
      </c>
      <c r="J121" s="3" t="s">
        <v>3868</v>
      </c>
      <c r="K121" s="6">
        <v>45381</v>
      </c>
    </row>
    <row r="122" spans="1:11" hidden="1" x14ac:dyDescent="0.3">
      <c r="A122" s="2" t="s">
        <v>2057</v>
      </c>
      <c r="B122" s="2" t="s">
        <v>4144</v>
      </c>
      <c r="C122" s="3" t="s">
        <v>3874</v>
      </c>
      <c r="D122" s="5">
        <v>25287</v>
      </c>
      <c r="E122" s="2">
        <v>9989003129</v>
      </c>
      <c r="F122" s="2" t="s">
        <v>4145</v>
      </c>
      <c r="G122" s="2" t="s">
        <v>4146</v>
      </c>
      <c r="H122" s="2" t="s">
        <v>3884</v>
      </c>
      <c r="I122" s="2" t="s">
        <v>3885</v>
      </c>
      <c r="J122" s="2" t="s">
        <v>3868</v>
      </c>
      <c r="K122" s="5">
        <v>43816</v>
      </c>
    </row>
    <row r="123" spans="1:11" x14ac:dyDescent="0.3">
      <c r="A123" s="3" t="s">
        <v>1361</v>
      </c>
      <c r="B123" s="3" t="s">
        <v>4147</v>
      </c>
      <c r="C123" s="2" t="s">
        <v>3859</v>
      </c>
      <c r="D123" s="6">
        <v>31156</v>
      </c>
      <c r="E123" s="3">
        <v>9222373596</v>
      </c>
      <c r="F123" s="3" t="s">
        <v>4148</v>
      </c>
      <c r="G123" s="3" t="s">
        <v>3916</v>
      </c>
      <c r="H123" s="3" t="s">
        <v>3917</v>
      </c>
      <c r="I123" s="3" t="s">
        <v>3880</v>
      </c>
      <c r="J123" s="2" t="s">
        <v>3864</v>
      </c>
      <c r="K123" s="6">
        <v>44864</v>
      </c>
    </row>
    <row r="124" spans="1:11" x14ac:dyDescent="0.3">
      <c r="A124" s="2" t="s">
        <v>1454</v>
      </c>
      <c r="B124" s="2" t="s">
        <v>4149</v>
      </c>
      <c r="C124" s="2" t="s">
        <v>3859</v>
      </c>
      <c r="D124" s="5">
        <v>36027</v>
      </c>
      <c r="E124" s="2">
        <v>9465420342</v>
      </c>
      <c r="F124" s="2" t="s">
        <v>4150</v>
      </c>
      <c r="G124" s="2" t="s">
        <v>3893</v>
      </c>
      <c r="H124" s="2" t="s">
        <v>3862</v>
      </c>
      <c r="I124" s="2" t="s">
        <v>3863</v>
      </c>
      <c r="J124" s="2" t="s">
        <v>3864</v>
      </c>
      <c r="K124" s="5">
        <v>44157</v>
      </c>
    </row>
    <row r="125" spans="1:11" hidden="1" x14ac:dyDescent="0.3">
      <c r="A125" s="3" t="s">
        <v>2816</v>
      </c>
      <c r="B125" s="3" t="s">
        <v>4151</v>
      </c>
      <c r="C125" s="3" t="s">
        <v>3874</v>
      </c>
      <c r="D125" s="6">
        <v>38342</v>
      </c>
      <c r="E125" s="3">
        <v>9262326542</v>
      </c>
      <c r="F125" s="3" t="s">
        <v>4152</v>
      </c>
      <c r="G125" s="3" t="s">
        <v>3861</v>
      </c>
      <c r="H125" s="3" t="s">
        <v>3862</v>
      </c>
      <c r="I125" s="3" t="s">
        <v>3863</v>
      </c>
      <c r="J125" s="3" t="s">
        <v>3864</v>
      </c>
      <c r="K125" s="6">
        <v>44196</v>
      </c>
    </row>
    <row r="126" spans="1:11" hidden="1" x14ac:dyDescent="0.3">
      <c r="A126" s="2" t="s">
        <v>401</v>
      </c>
      <c r="B126" s="2" t="s">
        <v>4153</v>
      </c>
      <c r="C126" s="3" t="s">
        <v>3874</v>
      </c>
      <c r="D126" s="5">
        <v>34436</v>
      </c>
      <c r="E126" s="2">
        <v>9911495781</v>
      </c>
      <c r="F126" s="2" t="s">
        <v>4154</v>
      </c>
      <c r="G126" s="2" t="s">
        <v>3916</v>
      </c>
      <c r="H126" s="2" t="s">
        <v>3917</v>
      </c>
      <c r="I126" s="2" t="s">
        <v>3880</v>
      </c>
      <c r="J126" s="2" t="s">
        <v>3864</v>
      </c>
      <c r="K126" s="5">
        <v>44973</v>
      </c>
    </row>
    <row r="127" spans="1:11" x14ac:dyDescent="0.3">
      <c r="A127" s="3" t="s">
        <v>2430</v>
      </c>
      <c r="B127" s="3" t="s">
        <v>4155</v>
      </c>
      <c r="C127" s="2" t="s">
        <v>3859</v>
      </c>
      <c r="D127" s="6">
        <v>23428</v>
      </c>
      <c r="E127" s="3">
        <v>9145064341</v>
      </c>
      <c r="F127" s="3" t="s">
        <v>4156</v>
      </c>
      <c r="G127" s="3" t="s">
        <v>3893</v>
      </c>
      <c r="H127" s="3" t="s">
        <v>3862</v>
      </c>
      <c r="I127" s="3" t="s">
        <v>3863</v>
      </c>
      <c r="J127" s="2" t="s">
        <v>3864</v>
      </c>
      <c r="K127" s="6">
        <v>45404</v>
      </c>
    </row>
    <row r="128" spans="1:11" hidden="1" x14ac:dyDescent="0.3">
      <c r="A128" s="2" t="s">
        <v>2266</v>
      </c>
      <c r="B128" s="2" t="s">
        <v>4157</v>
      </c>
      <c r="C128" s="3" t="s">
        <v>3874</v>
      </c>
      <c r="D128" s="5">
        <v>26820</v>
      </c>
      <c r="E128" s="2">
        <v>9268612410</v>
      </c>
      <c r="F128" s="2" t="s">
        <v>4158</v>
      </c>
      <c r="G128" s="2" t="s">
        <v>3985</v>
      </c>
      <c r="H128" s="2" t="s">
        <v>3862</v>
      </c>
      <c r="I128" s="2" t="s">
        <v>3863</v>
      </c>
      <c r="J128" s="2" t="s">
        <v>3864</v>
      </c>
      <c r="K128" s="5">
        <v>44582</v>
      </c>
    </row>
    <row r="129" spans="1:11" x14ac:dyDescent="0.3">
      <c r="A129" s="3" t="s">
        <v>4159</v>
      </c>
      <c r="B129" s="3" t="s">
        <v>4160</v>
      </c>
      <c r="C129" s="2" t="s">
        <v>3859</v>
      </c>
      <c r="D129" s="6">
        <v>36421</v>
      </c>
      <c r="E129" s="3">
        <v>9265673777</v>
      </c>
      <c r="F129" s="3" t="s">
        <v>4161</v>
      </c>
      <c r="G129" s="3" t="s">
        <v>3908</v>
      </c>
      <c r="H129" s="3" t="s">
        <v>3909</v>
      </c>
      <c r="I129" s="3" t="s">
        <v>3863</v>
      </c>
      <c r="J129" s="2" t="s">
        <v>3864</v>
      </c>
      <c r="K129" s="6">
        <v>43507</v>
      </c>
    </row>
    <row r="130" spans="1:11" hidden="1" x14ac:dyDescent="0.3">
      <c r="A130" s="2" t="s">
        <v>475</v>
      </c>
      <c r="B130" s="2" t="s">
        <v>4162</v>
      </c>
      <c r="C130" s="3" t="s">
        <v>3874</v>
      </c>
      <c r="D130" s="5">
        <v>24119</v>
      </c>
      <c r="E130" s="2">
        <v>9571489117</v>
      </c>
      <c r="F130" s="2" t="s">
        <v>4163</v>
      </c>
      <c r="G130" s="2" t="s">
        <v>3867</v>
      </c>
      <c r="H130" s="2" t="s">
        <v>3862</v>
      </c>
      <c r="I130" s="2" t="s">
        <v>3863</v>
      </c>
      <c r="J130" s="2" t="s">
        <v>3864</v>
      </c>
      <c r="K130" s="5">
        <v>43927</v>
      </c>
    </row>
    <row r="131" spans="1:11" x14ac:dyDescent="0.3">
      <c r="A131" s="3" t="s">
        <v>1590</v>
      </c>
      <c r="B131" s="3" t="s">
        <v>4164</v>
      </c>
      <c r="C131" s="2" t="s">
        <v>3859</v>
      </c>
      <c r="D131" s="6">
        <v>35611</v>
      </c>
      <c r="E131" s="3">
        <v>9407904380</v>
      </c>
      <c r="F131" s="3" t="s">
        <v>4165</v>
      </c>
      <c r="G131" s="3" t="s">
        <v>4166</v>
      </c>
      <c r="H131" s="3" t="s">
        <v>4069</v>
      </c>
      <c r="I131" s="3" t="s">
        <v>3943</v>
      </c>
      <c r="J131" s="2" t="s">
        <v>3864</v>
      </c>
      <c r="K131" s="6">
        <v>44499</v>
      </c>
    </row>
    <row r="132" spans="1:11" hidden="1" x14ac:dyDescent="0.3">
      <c r="A132" s="2" t="s">
        <v>2607</v>
      </c>
      <c r="B132" s="2" t="s">
        <v>4167</v>
      </c>
      <c r="C132" s="3" t="s">
        <v>3874</v>
      </c>
      <c r="D132" s="5">
        <v>33689</v>
      </c>
      <c r="E132" s="2">
        <v>9775856484</v>
      </c>
      <c r="F132" s="2" t="s">
        <v>4168</v>
      </c>
      <c r="G132" s="2" t="s">
        <v>3893</v>
      </c>
      <c r="H132" s="2" t="s">
        <v>3862</v>
      </c>
      <c r="I132" s="2" t="s">
        <v>3863</v>
      </c>
      <c r="J132" s="2" t="s">
        <v>3868</v>
      </c>
      <c r="K132" s="5">
        <v>44578</v>
      </c>
    </row>
    <row r="133" spans="1:11" hidden="1" x14ac:dyDescent="0.3">
      <c r="A133" s="3" t="s">
        <v>971</v>
      </c>
      <c r="B133" s="3" t="s">
        <v>4169</v>
      </c>
      <c r="C133" s="3" t="s">
        <v>3874</v>
      </c>
      <c r="D133" s="6">
        <v>37445</v>
      </c>
      <c r="E133" s="3">
        <v>9945266468</v>
      </c>
      <c r="F133" s="3" t="s">
        <v>4170</v>
      </c>
      <c r="G133" s="3" t="s">
        <v>3985</v>
      </c>
      <c r="H133" s="3" t="s">
        <v>3862</v>
      </c>
      <c r="I133" s="3" t="s">
        <v>3863</v>
      </c>
      <c r="J133" s="3" t="s">
        <v>3864</v>
      </c>
      <c r="K133" s="6">
        <v>44828</v>
      </c>
    </row>
    <row r="134" spans="1:11" x14ac:dyDescent="0.3">
      <c r="A134" s="2" t="s">
        <v>382</v>
      </c>
      <c r="B134" s="2" t="s">
        <v>4171</v>
      </c>
      <c r="C134" s="2" t="s">
        <v>3859</v>
      </c>
      <c r="D134" s="5">
        <v>33502</v>
      </c>
      <c r="E134" s="2">
        <v>9654217523</v>
      </c>
      <c r="F134" s="2" t="s">
        <v>4172</v>
      </c>
      <c r="G134" s="2" t="s">
        <v>3934</v>
      </c>
      <c r="H134" s="2" t="s">
        <v>3909</v>
      </c>
      <c r="I134" s="2" t="s">
        <v>3863</v>
      </c>
      <c r="J134" s="3" t="s">
        <v>3868</v>
      </c>
      <c r="K134" s="5">
        <v>44980</v>
      </c>
    </row>
    <row r="135" spans="1:11" hidden="1" x14ac:dyDescent="0.3">
      <c r="A135" s="3" t="s">
        <v>2892</v>
      </c>
      <c r="B135" s="3" t="s">
        <v>4173</v>
      </c>
      <c r="C135" s="3" t="s">
        <v>3874</v>
      </c>
      <c r="D135" s="6">
        <v>34592</v>
      </c>
      <c r="E135" s="3">
        <v>9926944269</v>
      </c>
      <c r="F135" s="3" t="s">
        <v>4174</v>
      </c>
      <c r="G135" s="3" t="s">
        <v>3867</v>
      </c>
      <c r="H135" s="3" t="s">
        <v>3862</v>
      </c>
      <c r="I135" s="3" t="s">
        <v>3863</v>
      </c>
      <c r="J135" s="3" t="s">
        <v>3864</v>
      </c>
      <c r="K135" s="6">
        <v>43697</v>
      </c>
    </row>
    <row r="136" spans="1:11" hidden="1" x14ac:dyDescent="0.3">
      <c r="A136" s="2" t="s">
        <v>2156</v>
      </c>
      <c r="B136" s="2" t="s">
        <v>4175</v>
      </c>
      <c r="C136" s="3" t="s">
        <v>3874</v>
      </c>
      <c r="D136" s="5">
        <v>22868</v>
      </c>
      <c r="E136" s="2">
        <v>9438018832</v>
      </c>
      <c r="F136" s="2" t="s">
        <v>4176</v>
      </c>
      <c r="G136" s="2" t="s">
        <v>3904</v>
      </c>
      <c r="H136" s="2" t="s">
        <v>3905</v>
      </c>
      <c r="I136" s="2" t="s">
        <v>3863</v>
      </c>
      <c r="J136" s="2" t="s">
        <v>3864</v>
      </c>
      <c r="K136" s="5">
        <v>44486</v>
      </c>
    </row>
    <row r="137" spans="1:11" x14ac:dyDescent="0.3">
      <c r="A137" s="3" t="s">
        <v>1107</v>
      </c>
      <c r="B137" s="3" t="s">
        <v>4177</v>
      </c>
      <c r="C137" s="2" t="s">
        <v>3859</v>
      </c>
      <c r="D137" s="6">
        <v>32976</v>
      </c>
      <c r="E137" s="3">
        <v>9808858764</v>
      </c>
      <c r="F137" s="3" t="s">
        <v>4178</v>
      </c>
      <c r="G137" s="3" t="s">
        <v>3985</v>
      </c>
      <c r="H137" s="3" t="s">
        <v>3862</v>
      </c>
      <c r="I137" s="3" t="s">
        <v>3863</v>
      </c>
      <c r="J137" s="3" t="s">
        <v>3868</v>
      </c>
      <c r="K137" s="6">
        <v>43252</v>
      </c>
    </row>
    <row r="138" spans="1:11" hidden="1" x14ac:dyDescent="0.3">
      <c r="A138" s="2" t="s">
        <v>47</v>
      </c>
      <c r="B138" s="2" t="s">
        <v>4179</v>
      </c>
      <c r="C138" s="3" t="s">
        <v>3874</v>
      </c>
      <c r="D138" s="5">
        <v>37122</v>
      </c>
      <c r="E138" s="2">
        <v>9550225634</v>
      </c>
      <c r="F138" s="2" t="s">
        <v>4180</v>
      </c>
      <c r="G138" s="2" t="s">
        <v>4139</v>
      </c>
      <c r="H138" s="2" t="s">
        <v>4069</v>
      </c>
      <c r="I138" s="2" t="s">
        <v>3943</v>
      </c>
      <c r="J138" s="2" t="s">
        <v>3962</v>
      </c>
      <c r="K138" s="5">
        <v>44312</v>
      </c>
    </row>
    <row r="139" spans="1:11" x14ac:dyDescent="0.3">
      <c r="A139" s="3" t="s">
        <v>788</v>
      </c>
      <c r="B139" s="3" t="s">
        <v>4181</v>
      </c>
      <c r="C139" s="2" t="s">
        <v>3859</v>
      </c>
      <c r="D139" s="6">
        <v>30369</v>
      </c>
      <c r="E139" s="3">
        <v>9108484954</v>
      </c>
      <c r="F139" s="3" t="s">
        <v>4182</v>
      </c>
      <c r="G139" s="3" t="s">
        <v>3904</v>
      </c>
      <c r="H139" s="3" t="s">
        <v>3905</v>
      </c>
      <c r="I139" s="3" t="s">
        <v>3863</v>
      </c>
      <c r="J139" s="2" t="s">
        <v>3864</v>
      </c>
      <c r="K139" s="6">
        <v>44510</v>
      </c>
    </row>
    <row r="140" spans="1:11" hidden="1" x14ac:dyDescent="0.3">
      <c r="A140" s="2" t="s">
        <v>1806</v>
      </c>
      <c r="B140" s="2" t="s">
        <v>4183</v>
      </c>
      <c r="C140" s="3" t="s">
        <v>3874</v>
      </c>
      <c r="D140" s="5">
        <v>24902</v>
      </c>
      <c r="E140" s="2">
        <v>9533725200</v>
      </c>
      <c r="F140" s="2" t="s">
        <v>4184</v>
      </c>
      <c r="G140" s="2" t="s">
        <v>3904</v>
      </c>
      <c r="H140" s="2" t="s">
        <v>3905</v>
      </c>
      <c r="I140" s="2" t="s">
        <v>3863</v>
      </c>
      <c r="J140" s="2" t="s">
        <v>3864</v>
      </c>
      <c r="K140" s="5">
        <v>45969</v>
      </c>
    </row>
    <row r="141" spans="1:11" hidden="1" x14ac:dyDescent="0.3">
      <c r="A141" s="3" t="s">
        <v>285</v>
      </c>
      <c r="B141" s="3" t="s">
        <v>4185</v>
      </c>
      <c r="C141" s="3" t="s">
        <v>3874</v>
      </c>
      <c r="D141" s="6">
        <v>34578</v>
      </c>
      <c r="E141" s="3">
        <v>9470710020</v>
      </c>
      <c r="F141" s="3" t="s">
        <v>4186</v>
      </c>
      <c r="G141" s="3" t="s">
        <v>3888</v>
      </c>
      <c r="H141" s="3" t="s">
        <v>3862</v>
      </c>
      <c r="I141" s="3" t="s">
        <v>3863</v>
      </c>
      <c r="J141" s="3" t="s">
        <v>3864</v>
      </c>
      <c r="K141" s="6">
        <v>45957</v>
      </c>
    </row>
    <row r="142" spans="1:11" hidden="1" x14ac:dyDescent="0.3">
      <c r="A142" s="2" t="s">
        <v>848</v>
      </c>
      <c r="B142" s="2" t="s">
        <v>4187</v>
      </c>
      <c r="C142" s="3" t="s">
        <v>3874</v>
      </c>
      <c r="D142" s="5">
        <v>29970</v>
      </c>
      <c r="E142" s="2">
        <v>9139696423</v>
      </c>
      <c r="F142" s="2" t="s">
        <v>4188</v>
      </c>
      <c r="G142" s="2" t="s">
        <v>3878</v>
      </c>
      <c r="H142" s="2" t="s">
        <v>3879</v>
      </c>
      <c r="I142" s="2" t="s">
        <v>3880</v>
      </c>
      <c r="J142" s="2" t="s">
        <v>3864</v>
      </c>
      <c r="K142" s="5">
        <v>43446</v>
      </c>
    </row>
    <row r="143" spans="1:11" x14ac:dyDescent="0.3">
      <c r="A143" s="3" t="s">
        <v>2322</v>
      </c>
      <c r="B143" s="3" t="s">
        <v>4189</v>
      </c>
      <c r="C143" s="2" t="s">
        <v>3859</v>
      </c>
      <c r="D143" s="6">
        <v>24218</v>
      </c>
      <c r="E143" s="3">
        <v>9680669084</v>
      </c>
      <c r="F143" s="3" t="s">
        <v>4190</v>
      </c>
      <c r="G143" s="3" t="s">
        <v>3934</v>
      </c>
      <c r="H143" s="3" t="s">
        <v>3909</v>
      </c>
      <c r="I143" s="3" t="s">
        <v>3863</v>
      </c>
      <c r="J143" s="2" t="s">
        <v>3864</v>
      </c>
      <c r="K143" s="6">
        <v>45232</v>
      </c>
    </row>
    <row r="144" spans="1:11" x14ac:dyDescent="0.3">
      <c r="A144" s="2" t="s">
        <v>2820</v>
      </c>
      <c r="B144" s="2" t="s">
        <v>4191</v>
      </c>
      <c r="C144" s="2" t="s">
        <v>3859</v>
      </c>
      <c r="D144" s="5">
        <v>30321</v>
      </c>
      <c r="E144" s="2">
        <v>9465833373</v>
      </c>
      <c r="F144" s="2" t="s">
        <v>4192</v>
      </c>
      <c r="G144" s="2" t="s">
        <v>3893</v>
      </c>
      <c r="H144" s="2" t="s">
        <v>3862</v>
      </c>
      <c r="I144" s="2" t="s">
        <v>3863</v>
      </c>
      <c r="J144" s="3" t="s">
        <v>3868</v>
      </c>
      <c r="K144" s="5">
        <v>45236</v>
      </c>
    </row>
    <row r="145" spans="1:11" x14ac:dyDescent="0.3">
      <c r="A145" s="3" t="s">
        <v>2098</v>
      </c>
      <c r="B145" s="3" t="s">
        <v>4193</v>
      </c>
      <c r="C145" s="2" t="s">
        <v>3859</v>
      </c>
      <c r="D145" s="6">
        <v>37782</v>
      </c>
      <c r="E145" s="3">
        <v>9377766466</v>
      </c>
      <c r="F145" s="3" t="s">
        <v>4194</v>
      </c>
      <c r="G145" s="3" t="s">
        <v>3985</v>
      </c>
      <c r="H145" s="3" t="s">
        <v>3862</v>
      </c>
      <c r="I145" s="3" t="s">
        <v>3863</v>
      </c>
      <c r="J145" s="2" t="s">
        <v>3962</v>
      </c>
      <c r="K145" s="6">
        <v>45527</v>
      </c>
    </row>
    <row r="146" spans="1:11" x14ac:dyDescent="0.3">
      <c r="A146" s="2" t="s">
        <v>3050</v>
      </c>
      <c r="B146" s="2" t="s">
        <v>4195</v>
      </c>
      <c r="C146" s="2" t="s">
        <v>3859</v>
      </c>
      <c r="D146" s="5">
        <v>36646</v>
      </c>
      <c r="E146" s="2">
        <v>9885964167</v>
      </c>
      <c r="F146" s="2" t="s">
        <v>4196</v>
      </c>
      <c r="G146" s="2" t="s">
        <v>3872</v>
      </c>
      <c r="H146" s="2" t="s">
        <v>3862</v>
      </c>
      <c r="I146" s="2" t="s">
        <v>3863</v>
      </c>
      <c r="J146" s="2" t="s">
        <v>3864</v>
      </c>
      <c r="K146" s="5">
        <v>43553</v>
      </c>
    </row>
    <row r="147" spans="1:11" x14ac:dyDescent="0.3">
      <c r="A147" s="3" t="s">
        <v>1905</v>
      </c>
      <c r="B147" s="3" t="s">
        <v>4197</v>
      </c>
      <c r="C147" s="2" t="s">
        <v>3859</v>
      </c>
      <c r="D147" s="6">
        <v>36719</v>
      </c>
      <c r="E147" s="3">
        <v>9232943217</v>
      </c>
      <c r="F147" s="3" t="s">
        <v>4198</v>
      </c>
      <c r="G147" s="3" t="s">
        <v>3867</v>
      </c>
      <c r="H147" s="3" t="s">
        <v>3862</v>
      </c>
      <c r="I147" s="3" t="s">
        <v>3863</v>
      </c>
      <c r="J147" s="3" t="s">
        <v>3868</v>
      </c>
      <c r="K147" s="6">
        <v>44552</v>
      </c>
    </row>
    <row r="148" spans="1:11" hidden="1" x14ac:dyDescent="0.3">
      <c r="A148" s="2" t="s">
        <v>535</v>
      </c>
      <c r="B148" s="2" t="s">
        <v>4199</v>
      </c>
      <c r="C148" s="3" t="s">
        <v>3874</v>
      </c>
      <c r="D148" s="5">
        <v>38847</v>
      </c>
      <c r="E148" s="2">
        <v>9586563056</v>
      </c>
      <c r="F148" s="2" t="s">
        <v>4200</v>
      </c>
      <c r="G148" s="2" t="s">
        <v>3893</v>
      </c>
      <c r="H148" s="2" t="s">
        <v>3862</v>
      </c>
      <c r="I148" s="2" t="s">
        <v>3863</v>
      </c>
      <c r="J148" s="2" t="s">
        <v>3868</v>
      </c>
      <c r="K148" s="5">
        <v>43122</v>
      </c>
    </row>
    <row r="149" spans="1:11" hidden="1" x14ac:dyDescent="0.3">
      <c r="A149" s="3" t="s">
        <v>4201</v>
      </c>
      <c r="B149" s="3" t="s">
        <v>4202</v>
      </c>
      <c r="C149" s="3" t="s">
        <v>3874</v>
      </c>
      <c r="D149" s="6">
        <v>39147</v>
      </c>
      <c r="E149" s="3">
        <v>9867346496</v>
      </c>
      <c r="F149" s="3" t="s">
        <v>4203</v>
      </c>
      <c r="G149" s="3" t="s">
        <v>3888</v>
      </c>
      <c r="H149" s="3" t="s">
        <v>3862</v>
      </c>
      <c r="I149" s="3" t="s">
        <v>3863</v>
      </c>
      <c r="J149" s="3" t="s">
        <v>3864</v>
      </c>
      <c r="K149" s="6">
        <v>45417</v>
      </c>
    </row>
    <row r="150" spans="1:11" x14ac:dyDescent="0.3">
      <c r="A150" s="2" t="s">
        <v>1613</v>
      </c>
      <c r="B150" s="2" t="s">
        <v>4204</v>
      </c>
      <c r="C150" s="2" t="s">
        <v>3859</v>
      </c>
      <c r="D150" s="5">
        <v>29413</v>
      </c>
      <c r="E150" s="2">
        <v>9942661053</v>
      </c>
      <c r="F150" s="2" t="s">
        <v>4205</v>
      </c>
      <c r="G150" s="2" t="s">
        <v>3924</v>
      </c>
      <c r="H150" s="2" t="s">
        <v>3925</v>
      </c>
      <c r="I150" s="2" t="s">
        <v>3880</v>
      </c>
      <c r="J150" s="3" t="s">
        <v>3868</v>
      </c>
      <c r="K150" s="5">
        <v>45832</v>
      </c>
    </row>
    <row r="151" spans="1:11" x14ac:dyDescent="0.3">
      <c r="A151" s="3" t="s">
        <v>140</v>
      </c>
      <c r="B151" s="3" t="s">
        <v>4206</v>
      </c>
      <c r="C151" s="2" t="s">
        <v>3859</v>
      </c>
      <c r="D151" s="6">
        <v>32465</v>
      </c>
      <c r="E151" s="3">
        <v>9891897827</v>
      </c>
      <c r="F151" s="3" t="s">
        <v>4207</v>
      </c>
      <c r="G151" s="3" t="s">
        <v>3928</v>
      </c>
      <c r="H151" s="3" t="s">
        <v>3929</v>
      </c>
      <c r="I151" s="3" t="s">
        <v>3863</v>
      </c>
      <c r="J151" s="2" t="s">
        <v>3864</v>
      </c>
      <c r="K151" s="6">
        <v>45229</v>
      </c>
    </row>
    <row r="152" spans="1:11" hidden="1" x14ac:dyDescent="0.3">
      <c r="A152" s="2" t="s">
        <v>68</v>
      </c>
      <c r="B152" s="2" t="s">
        <v>4208</v>
      </c>
      <c r="C152" s="3" t="s">
        <v>3874</v>
      </c>
      <c r="D152" s="5">
        <v>26399</v>
      </c>
      <c r="E152" s="2">
        <v>9587811213</v>
      </c>
      <c r="F152" s="2" t="s">
        <v>4209</v>
      </c>
      <c r="G152" s="2" t="s">
        <v>3867</v>
      </c>
      <c r="H152" s="2" t="s">
        <v>3862</v>
      </c>
      <c r="I152" s="2" t="s">
        <v>3863</v>
      </c>
      <c r="J152" s="2" t="s">
        <v>3868</v>
      </c>
      <c r="K152" s="5">
        <v>44580</v>
      </c>
    </row>
    <row r="153" spans="1:11" x14ac:dyDescent="0.3">
      <c r="A153" s="3" t="s">
        <v>1719</v>
      </c>
      <c r="B153" s="3" t="s">
        <v>4210</v>
      </c>
      <c r="C153" s="2" t="s">
        <v>3859</v>
      </c>
      <c r="D153" s="6">
        <v>22775</v>
      </c>
      <c r="E153" s="3">
        <v>9166779947</v>
      </c>
      <c r="F153" s="3" t="s">
        <v>4211</v>
      </c>
      <c r="G153" s="3" t="s">
        <v>3934</v>
      </c>
      <c r="H153" s="3" t="s">
        <v>3909</v>
      </c>
      <c r="I153" s="3" t="s">
        <v>3863</v>
      </c>
      <c r="J153" s="2" t="s">
        <v>3864</v>
      </c>
      <c r="K153" s="6">
        <v>43478</v>
      </c>
    </row>
    <row r="154" spans="1:11" x14ac:dyDescent="0.3">
      <c r="A154" s="2" t="s">
        <v>885</v>
      </c>
      <c r="B154" s="2" t="s">
        <v>4212</v>
      </c>
      <c r="C154" s="2" t="s">
        <v>3859</v>
      </c>
      <c r="D154" s="5">
        <v>34709</v>
      </c>
      <c r="E154" s="2">
        <v>9496526646</v>
      </c>
      <c r="F154" s="2" t="s">
        <v>4213</v>
      </c>
      <c r="G154" s="2" t="s">
        <v>3985</v>
      </c>
      <c r="H154" s="2" t="s">
        <v>3862</v>
      </c>
      <c r="I154" s="2" t="s">
        <v>3863</v>
      </c>
      <c r="J154" s="3" t="s">
        <v>3868</v>
      </c>
      <c r="K154" s="5">
        <v>43420</v>
      </c>
    </row>
    <row r="155" spans="1:11" x14ac:dyDescent="0.3">
      <c r="A155" s="3" t="s">
        <v>3011</v>
      </c>
      <c r="B155" s="3" t="s">
        <v>4214</v>
      </c>
      <c r="C155" s="2" t="s">
        <v>3859</v>
      </c>
      <c r="D155" s="6">
        <v>37094</v>
      </c>
      <c r="E155" s="3">
        <v>9383138961</v>
      </c>
      <c r="F155" s="3" t="s">
        <v>4215</v>
      </c>
      <c r="G155" s="3" t="s">
        <v>3934</v>
      </c>
      <c r="H155" s="3" t="s">
        <v>3909</v>
      </c>
      <c r="I155" s="3" t="s">
        <v>3863</v>
      </c>
      <c r="J155" s="2" t="s">
        <v>3864</v>
      </c>
      <c r="K155" s="6">
        <v>44718</v>
      </c>
    </row>
    <row r="156" spans="1:11" hidden="1" x14ac:dyDescent="0.3">
      <c r="A156" s="2" t="s">
        <v>2273</v>
      </c>
      <c r="B156" s="2" t="s">
        <v>4216</v>
      </c>
      <c r="C156" s="3" t="s">
        <v>3874</v>
      </c>
      <c r="D156" s="5">
        <v>36131</v>
      </c>
      <c r="E156" s="2">
        <v>9984561220</v>
      </c>
      <c r="F156" s="2" t="s">
        <v>4217</v>
      </c>
      <c r="G156" s="2" t="s">
        <v>3934</v>
      </c>
      <c r="H156" s="2" t="s">
        <v>3909</v>
      </c>
      <c r="I156" s="2" t="s">
        <v>3863</v>
      </c>
      <c r="J156" s="2" t="s">
        <v>3864</v>
      </c>
      <c r="K156" s="5">
        <v>44808</v>
      </c>
    </row>
    <row r="157" spans="1:11" x14ac:dyDescent="0.3">
      <c r="A157" s="3" t="s">
        <v>984</v>
      </c>
      <c r="B157" s="3" t="s">
        <v>4218</v>
      </c>
      <c r="C157" s="2" t="s">
        <v>3859</v>
      </c>
      <c r="D157" s="6">
        <v>35088</v>
      </c>
      <c r="E157" s="3">
        <v>9856477620</v>
      </c>
      <c r="F157" s="3" t="s">
        <v>4219</v>
      </c>
      <c r="G157" s="3" t="s">
        <v>3904</v>
      </c>
      <c r="H157" s="3" t="s">
        <v>3905</v>
      </c>
      <c r="I157" s="3" t="s">
        <v>3863</v>
      </c>
      <c r="J157" s="2" t="s">
        <v>3962</v>
      </c>
      <c r="K157" s="6">
        <v>43630</v>
      </c>
    </row>
    <row r="158" spans="1:11" hidden="1" x14ac:dyDescent="0.3">
      <c r="A158" s="2" t="s">
        <v>2500</v>
      </c>
      <c r="B158" s="2" t="s">
        <v>4220</v>
      </c>
      <c r="C158" s="3" t="s">
        <v>3874</v>
      </c>
      <c r="D158" s="5">
        <v>27057</v>
      </c>
      <c r="E158" s="2">
        <v>9608261670</v>
      </c>
      <c r="F158" s="2" t="s">
        <v>4221</v>
      </c>
      <c r="G158" s="2" t="s">
        <v>3904</v>
      </c>
      <c r="H158" s="2" t="s">
        <v>3905</v>
      </c>
      <c r="I158" s="2" t="s">
        <v>3863</v>
      </c>
      <c r="J158" s="2" t="s">
        <v>3962</v>
      </c>
      <c r="K158" s="5">
        <v>44966</v>
      </c>
    </row>
    <row r="159" spans="1:11" x14ac:dyDescent="0.3">
      <c r="A159" s="3" t="s">
        <v>1339</v>
      </c>
      <c r="B159" s="3" t="s">
        <v>4222</v>
      </c>
      <c r="C159" s="2" t="s">
        <v>3859</v>
      </c>
      <c r="D159" s="6">
        <v>32192</v>
      </c>
      <c r="E159" s="3">
        <v>9745963305</v>
      </c>
      <c r="F159" s="3" t="s">
        <v>4223</v>
      </c>
      <c r="G159" s="3" t="s">
        <v>3985</v>
      </c>
      <c r="H159" s="3" t="s">
        <v>3862</v>
      </c>
      <c r="I159" s="3" t="s">
        <v>3863</v>
      </c>
      <c r="J159" s="2" t="s">
        <v>3864</v>
      </c>
      <c r="K159" s="6">
        <v>43587</v>
      </c>
    </row>
    <row r="160" spans="1:11" x14ac:dyDescent="0.3">
      <c r="A160" s="2" t="s">
        <v>2959</v>
      </c>
      <c r="B160" s="2" t="s">
        <v>4224</v>
      </c>
      <c r="C160" s="2" t="s">
        <v>3859</v>
      </c>
      <c r="D160" s="5">
        <v>29579</v>
      </c>
      <c r="E160" s="2">
        <v>9661328067</v>
      </c>
      <c r="F160" s="2" t="s">
        <v>4225</v>
      </c>
      <c r="G160" s="2" t="s">
        <v>4068</v>
      </c>
      <c r="H160" s="2" t="s">
        <v>4069</v>
      </c>
      <c r="I160" s="2" t="s">
        <v>3943</v>
      </c>
      <c r="J160" s="3" t="s">
        <v>3868</v>
      </c>
      <c r="K160" s="5">
        <v>43265</v>
      </c>
    </row>
    <row r="161" spans="1:11" hidden="1" x14ac:dyDescent="0.3">
      <c r="A161" s="3" t="s">
        <v>1260</v>
      </c>
      <c r="B161" s="3" t="s">
        <v>4226</v>
      </c>
      <c r="C161" s="3" t="s">
        <v>3874</v>
      </c>
      <c r="D161" s="6">
        <v>32360</v>
      </c>
      <c r="E161" s="3">
        <v>9415660014</v>
      </c>
      <c r="F161" s="3" t="s">
        <v>4227</v>
      </c>
      <c r="G161" s="3" t="s">
        <v>3867</v>
      </c>
      <c r="H161" s="3" t="s">
        <v>3862</v>
      </c>
      <c r="I161" s="3" t="s">
        <v>3863</v>
      </c>
      <c r="J161" s="3" t="s">
        <v>3868</v>
      </c>
      <c r="K161" s="6">
        <v>44343</v>
      </c>
    </row>
    <row r="162" spans="1:11" hidden="1" x14ac:dyDescent="0.3">
      <c r="A162" s="2" t="s">
        <v>1558</v>
      </c>
      <c r="B162" s="2" t="s">
        <v>4228</v>
      </c>
      <c r="C162" s="3" t="s">
        <v>3874</v>
      </c>
      <c r="D162" s="5">
        <v>39410</v>
      </c>
      <c r="E162" s="2">
        <v>9152238662</v>
      </c>
      <c r="F162" s="2" t="s">
        <v>4229</v>
      </c>
      <c r="G162" s="2" t="s">
        <v>3985</v>
      </c>
      <c r="H162" s="2" t="s">
        <v>3862</v>
      </c>
      <c r="I162" s="2" t="s">
        <v>3863</v>
      </c>
      <c r="J162" s="2" t="s">
        <v>3962</v>
      </c>
      <c r="K162" s="5">
        <v>44828</v>
      </c>
    </row>
    <row r="163" spans="1:11" x14ac:dyDescent="0.3">
      <c r="A163" s="3" t="s">
        <v>1456</v>
      </c>
      <c r="B163" s="3" t="s">
        <v>4230</v>
      </c>
      <c r="C163" s="2" t="s">
        <v>3859</v>
      </c>
      <c r="D163" s="6">
        <v>36106</v>
      </c>
      <c r="E163" s="3">
        <v>9231348586</v>
      </c>
      <c r="F163" s="3" t="s">
        <v>4231</v>
      </c>
      <c r="G163" s="3" t="s">
        <v>4146</v>
      </c>
      <c r="H163" s="3" t="s">
        <v>3884</v>
      </c>
      <c r="I163" s="3" t="s">
        <v>3885</v>
      </c>
      <c r="J163" s="3" t="s">
        <v>3868</v>
      </c>
      <c r="K163" s="6">
        <v>43109</v>
      </c>
    </row>
    <row r="164" spans="1:11" hidden="1" x14ac:dyDescent="0.3">
      <c r="A164" s="2" t="s">
        <v>2295</v>
      </c>
      <c r="B164" s="2" t="s">
        <v>4232</v>
      </c>
      <c r="C164" s="3" t="s">
        <v>3874</v>
      </c>
      <c r="D164" s="5">
        <v>33773</v>
      </c>
      <c r="E164" s="2">
        <v>9715317515</v>
      </c>
      <c r="F164" s="2" t="s">
        <v>4233</v>
      </c>
      <c r="G164" s="2" t="s">
        <v>3893</v>
      </c>
      <c r="H164" s="2" t="s">
        <v>3862</v>
      </c>
      <c r="I164" s="2" t="s">
        <v>3863</v>
      </c>
      <c r="J164" s="2" t="s">
        <v>3864</v>
      </c>
      <c r="K164" s="5">
        <v>45071</v>
      </c>
    </row>
    <row r="165" spans="1:11" x14ac:dyDescent="0.3">
      <c r="A165" s="3" t="s">
        <v>4234</v>
      </c>
      <c r="B165" s="3" t="s">
        <v>4235</v>
      </c>
      <c r="C165" s="2" t="s">
        <v>3859</v>
      </c>
      <c r="D165" s="6">
        <v>32453</v>
      </c>
      <c r="E165" s="3">
        <v>9995994586</v>
      </c>
      <c r="F165" s="3" t="s">
        <v>4236</v>
      </c>
      <c r="G165" s="3" t="s">
        <v>3908</v>
      </c>
      <c r="H165" s="3" t="s">
        <v>3909</v>
      </c>
      <c r="I165" s="3" t="s">
        <v>3863</v>
      </c>
      <c r="J165" s="2" t="s">
        <v>3864</v>
      </c>
      <c r="K165" s="6">
        <v>45047</v>
      </c>
    </row>
    <row r="166" spans="1:11" x14ac:dyDescent="0.3">
      <c r="A166" s="2" t="s">
        <v>231</v>
      </c>
      <c r="B166" s="2" t="s">
        <v>4237</v>
      </c>
      <c r="C166" s="2" t="s">
        <v>3859</v>
      </c>
      <c r="D166" s="5">
        <v>24629</v>
      </c>
      <c r="E166" s="2">
        <v>9783394004</v>
      </c>
      <c r="F166" s="2" t="s">
        <v>4238</v>
      </c>
      <c r="G166" s="2" t="s">
        <v>3928</v>
      </c>
      <c r="H166" s="2" t="s">
        <v>3929</v>
      </c>
      <c r="I166" s="2" t="s">
        <v>3863</v>
      </c>
      <c r="J166" s="2" t="s">
        <v>3962</v>
      </c>
      <c r="K166" s="5">
        <v>45168</v>
      </c>
    </row>
    <row r="167" spans="1:11" hidden="1" x14ac:dyDescent="0.3">
      <c r="A167" s="3" t="s">
        <v>4239</v>
      </c>
      <c r="B167" s="3" t="s">
        <v>4240</v>
      </c>
      <c r="C167" s="3" t="s">
        <v>3874</v>
      </c>
      <c r="D167" s="6">
        <v>24971</v>
      </c>
      <c r="E167" s="3">
        <v>9449198328</v>
      </c>
      <c r="F167" s="3" t="s">
        <v>4241</v>
      </c>
      <c r="G167" s="3" t="s">
        <v>3908</v>
      </c>
      <c r="H167" s="3" t="s">
        <v>3909</v>
      </c>
      <c r="I167" s="3" t="s">
        <v>3863</v>
      </c>
      <c r="J167" s="3" t="s">
        <v>3864</v>
      </c>
      <c r="K167" s="6">
        <v>46082</v>
      </c>
    </row>
    <row r="168" spans="1:11" hidden="1" x14ac:dyDescent="0.3">
      <c r="A168" s="2" t="s">
        <v>1180</v>
      </c>
      <c r="B168" s="2" t="s">
        <v>4242</v>
      </c>
      <c r="C168" s="3" t="s">
        <v>3874</v>
      </c>
      <c r="D168" s="5">
        <v>33512</v>
      </c>
      <c r="E168" s="2">
        <v>9349991019</v>
      </c>
      <c r="F168" s="2" t="s">
        <v>4243</v>
      </c>
      <c r="G168" s="2" t="s">
        <v>3928</v>
      </c>
      <c r="H168" s="2" t="s">
        <v>3929</v>
      </c>
      <c r="I168" s="2" t="s">
        <v>3863</v>
      </c>
      <c r="J168" s="2" t="s">
        <v>3864</v>
      </c>
      <c r="K168" s="5">
        <v>44687</v>
      </c>
    </row>
    <row r="169" spans="1:11" hidden="1" x14ac:dyDescent="0.3">
      <c r="A169" s="3" t="s">
        <v>292</v>
      </c>
      <c r="B169" s="3" t="s">
        <v>4244</v>
      </c>
      <c r="C169" s="3" t="s">
        <v>3874</v>
      </c>
      <c r="D169" s="6">
        <v>34609</v>
      </c>
      <c r="E169" s="3">
        <v>9793547595</v>
      </c>
      <c r="F169" s="3" t="s">
        <v>4245</v>
      </c>
      <c r="G169" s="3" t="s">
        <v>3883</v>
      </c>
      <c r="H169" s="3" t="s">
        <v>3884</v>
      </c>
      <c r="I169" s="3" t="s">
        <v>3885</v>
      </c>
      <c r="J169" s="3" t="s">
        <v>3962</v>
      </c>
      <c r="K169" s="6">
        <v>44237</v>
      </c>
    </row>
    <row r="170" spans="1:11" x14ac:dyDescent="0.3">
      <c r="A170" s="2" t="s">
        <v>1773</v>
      </c>
      <c r="B170" s="2" t="s">
        <v>4246</v>
      </c>
      <c r="C170" s="2" t="s">
        <v>3859</v>
      </c>
      <c r="D170" s="5">
        <v>38833</v>
      </c>
      <c r="E170" s="2">
        <v>9954868983</v>
      </c>
      <c r="F170" s="2" t="s">
        <v>4247</v>
      </c>
      <c r="G170" s="2" t="s">
        <v>3985</v>
      </c>
      <c r="H170" s="2" t="s">
        <v>3862</v>
      </c>
      <c r="I170" s="2" t="s">
        <v>3863</v>
      </c>
      <c r="J170" s="2" t="s">
        <v>3864</v>
      </c>
      <c r="K170" s="5">
        <v>45681</v>
      </c>
    </row>
    <row r="171" spans="1:11" x14ac:dyDescent="0.3">
      <c r="A171" s="3" t="s">
        <v>3731</v>
      </c>
      <c r="B171" s="3" t="s">
        <v>4248</v>
      </c>
      <c r="C171" s="2" t="s">
        <v>3859</v>
      </c>
      <c r="D171" s="6">
        <v>24146</v>
      </c>
      <c r="E171" s="3">
        <v>9700600523</v>
      </c>
      <c r="F171" s="3" t="s">
        <v>4249</v>
      </c>
      <c r="G171" s="3" t="s">
        <v>3872</v>
      </c>
      <c r="H171" s="3" t="s">
        <v>3862</v>
      </c>
      <c r="I171" s="3" t="s">
        <v>3863</v>
      </c>
      <c r="J171" s="2" t="s">
        <v>3864</v>
      </c>
      <c r="K171" s="6">
        <v>45738</v>
      </c>
    </row>
    <row r="172" spans="1:11" x14ac:dyDescent="0.3">
      <c r="A172" s="2" t="s">
        <v>722</v>
      </c>
      <c r="B172" s="2" t="s">
        <v>4250</v>
      </c>
      <c r="C172" s="2" t="s">
        <v>3859</v>
      </c>
      <c r="D172" s="5">
        <v>21822</v>
      </c>
      <c r="E172" s="2">
        <v>9660228870</v>
      </c>
      <c r="F172" s="2" t="s">
        <v>4251</v>
      </c>
      <c r="G172" s="2" t="s">
        <v>3928</v>
      </c>
      <c r="H172" s="2" t="s">
        <v>3929</v>
      </c>
      <c r="I172" s="2" t="s">
        <v>3863</v>
      </c>
      <c r="J172" s="3" t="s">
        <v>3868</v>
      </c>
      <c r="K172" s="5">
        <v>45436</v>
      </c>
    </row>
    <row r="173" spans="1:11" x14ac:dyDescent="0.3">
      <c r="A173" s="3" t="s">
        <v>1166</v>
      </c>
      <c r="B173" s="3" t="s">
        <v>4252</v>
      </c>
      <c r="C173" s="2" t="s">
        <v>3859</v>
      </c>
      <c r="D173" s="6">
        <v>20701</v>
      </c>
      <c r="E173" s="3">
        <v>9806795289</v>
      </c>
      <c r="F173" s="3" t="s">
        <v>4253</v>
      </c>
      <c r="G173" s="3" t="s">
        <v>3908</v>
      </c>
      <c r="H173" s="3" t="s">
        <v>3909</v>
      </c>
      <c r="I173" s="3" t="s">
        <v>3863</v>
      </c>
      <c r="J173" s="3" t="s">
        <v>3868</v>
      </c>
      <c r="K173" s="6">
        <v>43593</v>
      </c>
    </row>
    <row r="174" spans="1:11" x14ac:dyDescent="0.3">
      <c r="A174" s="2" t="s">
        <v>1461</v>
      </c>
      <c r="B174" s="2" t="s">
        <v>4254</v>
      </c>
      <c r="C174" s="2" t="s">
        <v>3859</v>
      </c>
      <c r="D174" s="5">
        <v>26833</v>
      </c>
      <c r="E174" s="2">
        <v>9990873441</v>
      </c>
      <c r="F174" s="2" t="s">
        <v>4255</v>
      </c>
      <c r="G174" s="2" t="s">
        <v>4068</v>
      </c>
      <c r="H174" s="2" t="s">
        <v>4069</v>
      </c>
      <c r="I174" s="2" t="s">
        <v>3943</v>
      </c>
      <c r="J174" s="3" t="s">
        <v>3868</v>
      </c>
      <c r="K174" s="5">
        <v>44105</v>
      </c>
    </row>
    <row r="175" spans="1:11" hidden="1" x14ac:dyDescent="0.3">
      <c r="A175" s="3" t="s">
        <v>1129</v>
      </c>
      <c r="B175" s="3" t="s">
        <v>4256</v>
      </c>
      <c r="C175" s="3" t="s">
        <v>3874</v>
      </c>
      <c r="D175" s="6">
        <v>37573</v>
      </c>
      <c r="E175" s="3">
        <v>9444060339</v>
      </c>
      <c r="F175" s="3" t="s">
        <v>4257</v>
      </c>
      <c r="G175" s="3" t="s">
        <v>3928</v>
      </c>
      <c r="H175" s="3" t="s">
        <v>3929</v>
      </c>
      <c r="I175" s="3" t="s">
        <v>3863</v>
      </c>
      <c r="J175" s="3" t="s">
        <v>3868</v>
      </c>
      <c r="K175" s="6">
        <v>45586</v>
      </c>
    </row>
    <row r="176" spans="1:11" hidden="1" x14ac:dyDescent="0.3">
      <c r="A176" s="2" t="s">
        <v>2150</v>
      </c>
      <c r="B176" s="2" t="s">
        <v>6505</v>
      </c>
      <c r="C176" s="3" t="s">
        <v>3874</v>
      </c>
      <c r="D176" s="5">
        <v>20852</v>
      </c>
      <c r="E176" s="2">
        <v>9569243880</v>
      </c>
      <c r="F176" s="2" t="s">
        <v>4258</v>
      </c>
      <c r="G176" s="2" t="s">
        <v>3861</v>
      </c>
      <c r="H176" s="2" t="s">
        <v>3862</v>
      </c>
      <c r="I176" s="2" t="s">
        <v>3863</v>
      </c>
      <c r="J176" s="2" t="s">
        <v>3868</v>
      </c>
      <c r="K176" s="5">
        <v>44493</v>
      </c>
    </row>
    <row r="177" spans="1:11" x14ac:dyDescent="0.3">
      <c r="A177" s="3" t="s">
        <v>3325</v>
      </c>
      <c r="B177" s="3" t="s">
        <v>4259</v>
      </c>
      <c r="C177" s="2" t="s">
        <v>3859</v>
      </c>
      <c r="D177" s="6">
        <v>30489</v>
      </c>
      <c r="E177" s="3">
        <v>9376142554</v>
      </c>
      <c r="F177" s="3" t="s">
        <v>4260</v>
      </c>
      <c r="G177" s="3" t="s">
        <v>3861</v>
      </c>
      <c r="H177" s="3" t="s">
        <v>3862</v>
      </c>
      <c r="I177" s="3" t="s">
        <v>3863</v>
      </c>
      <c r="J177" s="2" t="s">
        <v>3864</v>
      </c>
      <c r="K177" s="6">
        <v>44665</v>
      </c>
    </row>
    <row r="178" spans="1:11" hidden="1" x14ac:dyDescent="0.3">
      <c r="A178" s="2" t="s">
        <v>352</v>
      </c>
      <c r="B178" s="2" t="s">
        <v>4261</v>
      </c>
      <c r="C178" s="3" t="s">
        <v>3874</v>
      </c>
      <c r="D178" s="5">
        <v>29440</v>
      </c>
      <c r="E178" s="2">
        <v>9296139268</v>
      </c>
      <c r="F178" s="2" t="s">
        <v>4262</v>
      </c>
      <c r="G178" s="2" t="s">
        <v>3893</v>
      </c>
      <c r="H178" s="2" t="s">
        <v>3862</v>
      </c>
      <c r="I178" s="2" t="s">
        <v>3863</v>
      </c>
      <c r="J178" s="2" t="s">
        <v>3868</v>
      </c>
      <c r="K178" s="5">
        <v>43690</v>
      </c>
    </row>
    <row r="179" spans="1:11" hidden="1" x14ac:dyDescent="0.3">
      <c r="A179" s="3" t="s">
        <v>273</v>
      </c>
      <c r="B179" s="3" t="s">
        <v>4263</v>
      </c>
      <c r="C179" s="3" t="s">
        <v>3874</v>
      </c>
      <c r="D179" s="6">
        <v>33435</v>
      </c>
      <c r="E179" s="3">
        <v>9281667509</v>
      </c>
      <c r="F179" s="3" t="s">
        <v>4264</v>
      </c>
      <c r="G179" s="3" t="s">
        <v>3893</v>
      </c>
      <c r="H179" s="3" t="s">
        <v>3862</v>
      </c>
      <c r="I179" s="3" t="s">
        <v>3863</v>
      </c>
      <c r="J179" s="3" t="s">
        <v>3962</v>
      </c>
      <c r="K179" s="6">
        <v>45880</v>
      </c>
    </row>
    <row r="180" spans="1:11" x14ac:dyDescent="0.3">
      <c r="A180" s="2" t="s">
        <v>268</v>
      </c>
      <c r="B180" s="2" t="s">
        <v>4265</v>
      </c>
      <c r="C180" s="2" t="s">
        <v>3859</v>
      </c>
      <c r="D180" s="5">
        <v>22006</v>
      </c>
      <c r="E180" s="2">
        <v>9518694576</v>
      </c>
      <c r="F180" s="2" t="s">
        <v>4266</v>
      </c>
      <c r="G180" s="2" t="s">
        <v>3867</v>
      </c>
      <c r="H180" s="2" t="s">
        <v>3862</v>
      </c>
      <c r="I180" s="2" t="s">
        <v>3863</v>
      </c>
      <c r="J180" s="2" t="s">
        <v>3962</v>
      </c>
      <c r="K180" s="5">
        <v>44321</v>
      </c>
    </row>
    <row r="181" spans="1:11" x14ac:dyDescent="0.3">
      <c r="A181" s="3" t="s">
        <v>2326</v>
      </c>
      <c r="B181" s="3" t="s">
        <v>4267</v>
      </c>
      <c r="C181" s="2" t="s">
        <v>3859</v>
      </c>
      <c r="D181" s="6">
        <v>30713</v>
      </c>
      <c r="E181" s="3">
        <v>9503204182</v>
      </c>
      <c r="F181" s="3" t="s">
        <v>4268</v>
      </c>
      <c r="G181" s="3" t="s">
        <v>3985</v>
      </c>
      <c r="H181" s="3" t="s">
        <v>3862</v>
      </c>
      <c r="I181" s="3" t="s">
        <v>3863</v>
      </c>
      <c r="J181" s="3" t="s">
        <v>3868</v>
      </c>
      <c r="K181" s="6">
        <v>44157</v>
      </c>
    </row>
    <row r="182" spans="1:11" hidden="1" x14ac:dyDescent="0.3">
      <c r="A182" s="2" t="s">
        <v>1059</v>
      </c>
      <c r="B182" s="2" t="s">
        <v>4269</v>
      </c>
      <c r="C182" s="3" t="s">
        <v>3874</v>
      </c>
      <c r="D182" s="5">
        <v>39293</v>
      </c>
      <c r="E182" s="2">
        <v>9629332643</v>
      </c>
      <c r="F182" s="2" t="s">
        <v>4270</v>
      </c>
      <c r="G182" s="2" t="s">
        <v>4068</v>
      </c>
      <c r="H182" s="2" t="s">
        <v>4069</v>
      </c>
      <c r="I182" s="2" t="s">
        <v>3943</v>
      </c>
      <c r="J182" s="2" t="s">
        <v>3868</v>
      </c>
      <c r="K182" s="5">
        <v>44069</v>
      </c>
    </row>
    <row r="183" spans="1:11" x14ac:dyDescent="0.3">
      <c r="A183" s="3" t="s">
        <v>2464</v>
      </c>
      <c r="B183" s="3" t="s">
        <v>4271</v>
      </c>
      <c r="C183" s="2" t="s">
        <v>3859</v>
      </c>
      <c r="D183" s="6">
        <v>23860</v>
      </c>
      <c r="E183" s="3">
        <v>9165103088</v>
      </c>
      <c r="F183" s="3" t="s">
        <v>4272</v>
      </c>
      <c r="G183" s="3" t="s">
        <v>3904</v>
      </c>
      <c r="H183" s="3" t="s">
        <v>3905</v>
      </c>
      <c r="I183" s="3" t="s">
        <v>3863</v>
      </c>
      <c r="J183" s="3" t="s">
        <v>3868</v>
      </c>
      <c r="K183" s="6">
        <v>44204</v>
      </c>
    </row>
    <row r="184" spans="1:11" x14ac:dyDescent="0.3">
      <c r="A184" s="2" t="s">
        <v>489</v>
      </c>
      <c r="B184" s="2" t="s">
        <v>4273</v>
      </c>
      <c r="C184" s="2" t="s">
        <v>3859</v>
      </c>
      <c r="D184" s="5">
        <v>35955</v>
      </c>
      <c r="E184" s="2">
        <v>9537543120</v>
      </c>
      <c r="F184" s="2" t="s">
        <v>4274</v>
      </c>
      <c r="G184" s="2" t="s">
        <v>3904</v>
      </c>
      <c r="H184" s="2" t="s">
        <v>3905</v>
      </c>
      <c r="I184" s="2" t="s">
        <v>3863</v>
      </c>
      <c r="J184" s="3" t="s">
        <v>3868</v>
      </c>
      <c r="K184" s="5">
        <v>43219</v>
      </c>
    </row>
    <row r="185" spans="1:11" hidden="1" x14ac:dyDescent="0.3">
      <c r="A185" s="3" t="s">
        <v>1359</v>
      </c>
      <c r="B185" s="3" t="s">
        <v>4275</v>
      </c>
      <c r="C185" s="3" t="s">
        <v>3874</v>
      </c>
      <c r="D185" s="6">
        <v>39297</v>
      </c>
      <c r="E185" s="3">
        <v>9208994910</v>
      </c>
      <c r="F185" s="3" t="s">
        <v>4276</v>
      </c>
      <c r="G185" s="3" t="s">
        <v>3861</v>
      </c>
      <c r="H185" s="3" t="s">
        <v>3862</v>
      </c>
      <c r="I185" s="3" t="s">
        <v>3863</v>
      </c>
      <c r="J185" s="3" t="s">
        <v>3868</v>
      </c>
      <c r="K185" s="6">
        <v>45866</v>
      </c>
    </row>
    <row r="186" spans="1:11" x14ac:dyDescent="0.3">
      <c r="A186" s="2" t="s">
        <v>1691</v>
      </c>
      <c r="B186" s="2" t="s">
        <v>4277</v>
      </c>
      <c r="C186" s="2" t="s">
        <v>3859</v>
      </c>
      <c r="D186" s="5">
        <v>24204</v>
      </c>
      <c r="E186" s="2">
        <v>9710149111</v>
      </c>
      <c r="F186" s="2" t="s">
        <v>4278</v>
      </c>
      <c r="G186" s="2" t="s">
        <v>3904</v>
      </c>
      <c r="H186" s="2" t="s">
        <v>3905</v>
      </c>
      <c r="I186" s="2" t="s">
        <v>3863</v>
      </c>
      <c r="J186" s="2" t="s">
        <v>3864</v>
      </c>
      <c r="K186" s="5">
        <v>44348</v>
      </c>
    </row>
    <row r="187" spans="1:11" x14ac:dyDescent="0.3">
      <c r="A187" s="3" t="s">
        <v>1707</v>
      </c>
      <c r="B187" s="3" t="s">
        <v>4279</v>
      </c>
      <c r="C187" s="2" t="s">
        <v>3859</v>
      </c>
      <c r="D187" s="6">
        <v>36488</v>
      </c>
      <c r="E187" s="3">
        <v>9940612700</v>
      </c>
      <c r="F187" s="3" t="s">
        <v>4280</v>
      </c>
      <c r="G187" s="3" t="s">
        <v>3893</v>
      </c>
      <c r="H187" s="3" t="s">
        <v>3862</v>
      </c>
      <c r="I187" s="3" t="s">
        <v>3863</v>
      </c>
      <c r="J187" s="2" t="s">
        <v>3864</v>
      </c>
      <c r="K187" s="6">
        <v>43934</v>
      </c>
    </row>
    <row r="188" spans="1:11" hidden="1" x14ac:dyDescent="0.3">
      <c r="A188" s="2" t="s">
        <v>923</v>
      </c>
      <c r="B188" s="2" t="s">
        <v>4281</v>
      </c>
      <c r="C188" s="3" t="s">
        <v>3874</v>
      </c>
      <c r="D188" s="5">
        <v>28123</v>
      </c>
      <c r="E188" s="2">
        <v>9555000733</v>
      </c>
      <c r="F188" s="2" t="s">
        <v>4282</v>
      </c>
      <c r="G188" s="2" t="s">
        <v>3883</v>
      </c>
      <c r="H188" s="2" t="s">
        <v>3884</v>
      </c>
      <c r="I188" s="2" t="s">
        <v>3885</v>
      </c>
      <c r="J188" s="2" t="s">
        <v>3864</v>
      </c>
      <c r="K188" s="5">
        <v>45302</v>
      </c>
    </row>
    <row r="189" spans="1:11" hidden="1" x14ac:dyDescent="0.3">
      <c r="A189" s="3" t="s">
        <v>798</v>
      </c>
      <c r="B189" s="3" t="s">
        <v>4283</v>
      </c>
      <c r="C189" s="3" t="s">
        <v>3874</v>
      </c>
      <c r="D189" s="6">
        <v>35315</v>
      </c>
      <c r="E189" s="3">
        <v>9410579235</v>
      </c>
      <c r="F189" s="3" t="s">
        <v>4284</v>
      </c>
      <c r="G189" s="3" t="s">
        <v>3878</v>
      </c>
      <c r="H189" s="3" t="s">
        <v>3879</v>
      </c>
      <c r="I189" s="3" t="s">
        <v>3880</v>
      </c>
      <c r="J189" s="3" t="s">
        <v>3962</v>
      </c>
      <c r="K189" s="6">
        <v>45643</v>
      </c>
    </row>
    <row r="190" spans="1:11" x14ac:dyDescent="0.3">
      <c r="A190" s="2" t="s">
        <v>2381</v>
      </c>
      <c r="B190" s="2" t="s">
        <v>6485</v>
      </c>
      <c r="C190" s="2" t="s">
        <v>3859</v>
      </c>
      <c r="D190" s="5">
        <v>35890</v>
      </c>
      <c r="E190" s="2">
        <v>9741955612</v>
      </c>
      <c r="F190" s="2" t="s">
        <v>4285</v>
      </c>
      <c r="G190" s="2" t="s">
        <v>3985</v>
      </c>
      <c r="H190" s="2" t="s">
        <v>3862</v>
      </c>
      <c r="I190" s="2" t="s">
        <v>3863</v>
      </c>
      <c r="J190" s="2" t="s">
        <v>3962</v>
      </c>
      <c r="K190" s="5">
        <v>44220</v>
      </c>
    </row>
    <row r="191" spans="1:11" x14ac:dyDescent="0.3">
      <c r="A191" s="3" t="s">
        <v>1036</v>
      </c>
      <c r="B191" s="3" t="s">
        <v>4286</v>
      </c>
      <c r="C191" s="2" t="s">
        <v>3859</v>
      </c>
      <c r="D191" s="6">
        <v>27061</v>
      </c>
      <c r="E191" s="3">
        <v>9647960971</v>
      </c>
      <c r="F191" s="3" t="s">
        <v>4287</v>
      </c>
      <c r="G191" s="3" t="s">
        <v>3934</v>
      </c>
      <c r="H191" s="3" t="s">
        <v>3909</v>
      </c>
      <c r="I191" s="3" t="s">
        <v>3863</v>
      </c>
      <c r="J191" s="2" t="s">
        <v>3864</v>
      </c>
      <c r="K191" s="6">
        <v>45497</v>
      </c>
    </row>
    <row r="192" spans="1:11" hidden="1" x14ac:dyDescent="0.3">
      <c r="A192" s="2" t="s">
        <v>98</v>
      </c>
      <c r="B192" s="2" t="s">
        <v>4288</v>
      </c>
      <c r="C192" s="3" t="s">
        <v>3874</v>
      </c>
      <c r="D192" s="5">
        <v>38541</v>
      </c>
      <c r="E192" s="2">
        <v>9422807973</v>
      </c>
      <c r="F192" s="2" t="s">
        <v>4289</v>
      </c>
      <c r="G192" s="2" t="s">
        <v>3985</v>
      </c>
      <c r="H192" s="2" t="s">
        <v>3862</v>
      </c>
      <c r="I192" s="2" t="s">
        <v>3863</v>
      </c>
      <c r="J192" s="2" t="s">
        <v>3864</v>
      </c>
      <c r="K192" s="5">
        <v>43387</v>
      </c>
    </row>
    <row r="193" spans="1:11" x14ac:dyDescent="0.3">
      <c r="A193" s="3" t="s">
        <v>1024</v>
      </c>
      <c r="B193" s="3" t="s">
        <v>4290</v>
      </c>
      <c r="C193" s="2" t="s">
        <v>3859</v>
      </c>
      <c r="D193" s="6">
        <v>38324</v>
      </c>
      <c r="E193" s="3">
        <v>9563816134</v>
      </c>
      <c r="F193" s="3" t="s">
        <v>4291</v>
      </c>
      <c r="G193" s="3" t="s">
        <v>3893</v>
      </c>
      <c r="H193" s="3" t="s">
        <v>3862</v>
      </c>
      <c r="I193" s="3" t="s">
        <v>3863</v>
      </c>
      <c r="J193" s="2" t="s">
        <v>3864</v>
      </c>
      <c r="K193" s="6">
        <v>44245</v>
      </c>
    </row>
    <row r="194" spans="1:11" hidden="1" x14ac:dyDescent="0.3">
      <c r="A194" s="2" t="s">
        <v>2458</v>
      </c>
      <c r="B194" s="2" t="s">
        <v>4292</v>
      </c>
      <c r="C194" s="3" t="s">
        <v>3874</v>
      </c>
      <c r="D194" s="5">
        <v>30520</v>
      </c>
      <c r="E194" s="2">
        <v>9467901802</v>
      </c>
      <c r="F194" s="2" t="s">
        <v>4293</v>
      </c>
      <c r="G194" s="2" t="s">
        <v>3904</v>
      </c>
      <c r="H194" s="2" t="s">
        <v>3905</v>
      </c>
      <c r="I194" s="2" t="s">
        <v>3863</v>
      </c>
      <c r="J194" s="2" t="s">
        <v>3864</v>
      </c>
      <c r="K194" s="5">
        <v>45894</v>
      </c>
    </row>
    <row r="195" spans="1:11" x14ac:dyDescent="0.3">
      <c r="A195" s="3" t="s">
        <v>1689</v>
      </c>
      <c r="B195" s="3" t="s">
        <v>4294</v>
      </c>
      <c r="C195" s="2" t="s">
        <v>3859</v>
      </c>
      <c r="D195" s="6">
        <v>30629</v>
      </c>
      <c r="E195" s="3">
        <v>9326155683</v>
      </c>
      <c r="F195" s="3" t="s">
        <v>4295</v>
      </c>
      <c r="G195" s="3" t="s">
        <v>3908</v>
      </c>
      <c r="H195" s="3" t="s">
        <v>3909</v>
      </c>
      <c r="I195" s="3" t="s">
        <v>3863</v>
      </c>
      <c r="J195" s="3" t="s">
        <v>3868</v>
      </c>
      <c r="K195" s="6">
        <v>44500</v>
      </c>
    </row>
    <row r="196" spans="1:11" hidden="1" x14ac:dyDescent="0.3">
      <c r="A196" s="2" t="s">
        <v>1503</v>
      </c>
      <c r="B196" s="2" t="s">
        <v>4296</v>
      </c>
      <c r="C196" s="3" t="s">
        <v>3874</v>
      </c>
      <c r="D196" s="5">
        <v>24471</v>
      </c>
      <c r="E196" s="2">
        <v>9102198503</v>
      </c>
      <c r="F196" s="2" t="s">
        <v>4297</v>
      </c>
      <c r="G196" s="2" t="s">
        <v>3928</v>
      </c>
      <c r="H196" s="2" t="s">
        <v>3929</v>
      </c>
      <c r="I196" s="2" t="s">
        <v>3863</v>
      </c>
      <c r="J196" s="2" t="s">
        <v>3868</v>
      </c>
      <c r="K196" s="5">
        <v>45748</v>
      </c>
    </row>
    <row r="197" spans="1:11" hidden="1" x14ac:dyDescent="0.3">
      <c r="A197" s="3" t="s">
        <v>4298</v>
      </c>
      <c r="B197" s="3" t="s">
        <v>4299</v>
      </c>
      <c r="C197" s="3" t="s">
        <v>3874</v>
      </c>
      <c r="D197" s="6">
        <v>25776</v>
      </c>
      <c r="E197" s="3">
        <v>9696775664</v>
      </c>
      <c r="F197" s="3" t="s">
        <v>4300</v>
      </c>
      <c r="G197" s="3" t="s">
        <v>3861</v>
      </c>
      <c r="H197" s="3" t="s">
        <v>3862</v>
      </c>
      <c r="I197" s="3" t="s">
        <v>3863</v>
      </c>
      <c r="J197" s="3" t="s">
        <v>3864</v>
      </c>
      <c r="K197" s="6">
        <v>44793</v>
      </c>
    </row>
    <row r="198" spans="1:11" x14ac:dyDescent="0.3">
      <c r="A198" s="2" t="s">
        <v>366</v>
      </c>
      <c r="B198" s="2" t="s">
        <v>4301</v>
      </c>
      <c r="C198" s="2" t="s">
        <v>3859</v>
      </c>
      <c r="D198" s="5">
        <v>37723</v>
      </c>
      <c r="E198" s="2">
        <v>9945362558</v>
      </c>
      <c r="F198" s="2" t="s">
        <v>4302</v>
      </c>
      <c r="G198" s="2" t="s">
        <v>3878</v>
      </c>
      <c r="H198" s="2" t="s">
        <v>3879</v>
      </c>
      <c r="I198" s="2" t="s">
        <v>3880</v>
      </c>
      <c r="J198" s="2" t="s">
        <v>3864</v>
      </c>
      <c r="K198" s="5">
        <v>43433</v>
      </c>
    </row>
    <row r="199" spans="1:11" x14ac:dyDescent="0.3">
      <c r="A199" s="3" t="s">
        <v>1184</v>
      </c>
      <c r="B199" s="3" t="s">
        <v>4303</v>
      </c>
      <c r="C199" s="2" t="s">
        <v>3859</v>
      </c>
      <c r="D199" s="6">
        <v>34677</v>
      </c>
      <c r="E199" s="3">
        <v>9232516483</v>
      </c>
      <c r="F199" s="3" t="s">
        <v>4304</v>
      </c>
      <c r="G199" s="3" t="s">
        <v>3916</v>
      </c>
      <c r="H199" s="3" t="s">
        <v>3917</v>
      </c>
      <c r="I199" s="3" t="s">
        <v>3880</v>
      </c>
      <c r="J199" s="3" t="s">
        <v>3868</v>
      </c>
      <c r="K199" s="6">
        <v>45854</v>
      </c>
    </row>
    <row r="200" spans="1:11" hidden="1" x14ac:dyDescent="0.3">
      <c r="A200" s="2" t="s">
        <v>2187</v>
      </c>
      <c r="B200" s="2" t="s">
        <v>4305</v>
      </c>
      <c r="C200" s="3" t="s">
        <v>3874</v>
      </c>
      <c r="D200" s="5">
        <v>31819</v>
      </c>
      <c r="E200" s="2">
        <v>9290252696</v>
      </c>
      <c r="F200" s="2" t="s">
        <v>4306</v>
      </c>
      <c r="G200" s="2" t="s">
        <v>3934</v>
      </c>
      <c r="H200" s="2" t="s">
        <v>3909</v>
      </c>
      <c r="I200" s="2" t="s">
        <v>3863</v>
      </c>
      <c r="J200" s="2" t="s">
        <v>3864</v>
      </c>
      <c r="K200" s="5">
        <v>44685</v>
      </c>
    </row>
    <row r="201" spans="1:11" hidden="1" x14ac:dyDescent="0.3">
      <c r="A201" s="3" t="s">
        <v>806</v>
      </c>
      <c r="B201" s="3" t="s">
        <v>4307</v>
      </c>
      <c r="C201" s="3" t="s">
        <v>3874</v>
      </c>
      <c r="D201" s="6">
        <v>32229</v>
      </c>
      <c r="E201" s="3">
        <v>9577361628</v>
      </c>
      <c r="F201" s="3" t="s">
        <v>4308</v>
      </c>
      <c r="G201" s="3" t="s">
        <v>3861</v>
      </c>
      <c r="H201" s="3" t="s">
        <v>3862</v>
      </c>
      <c r="I201" s="3" t="s">
        <v>3863</v>
      </c>
      <c r="J201" s="3" t="s">
        <v>3962</v>
      </c>
      <c r="K201" s="6">
        <v>43891</v>
      </c>
    </row>
    <row r="202" spans="1:11" x14ac:dyDescent="0.3">
      <c r="A202" s="2" t="s">
        <v>2579</v>
      </c>
      <c r="B202" s="2" t="s">
        <v>4309</v>
      </c>
      <c r="C202" s="2" t="s">
        <v>3859</v>
      </c>
      <c r="D202" s="5">
        <v>31815</v>
      </c>
      <c r="E202" s="2">
        <v>9196600815</v>
      </c>
      <c r="F202" s="2" t="s">
        <v>4310</v>
      </c>
      <c r="G202" s="2" t="s">
        <v>3861</v>
      </c>
      <c r="H202" s="2" t="s">
        <v>3862</v>
      </c>
      <c r="I202" s="2" t="s">
        <v>3863</v>
      </c>
      <c r="J202" s="2" t="s">
        <v>3864</v>
      </c>
      <c r="K202" s="5">
        <v>43885</v>
      </c>
    </row>
    <row r="203" spans="1:11" hidden="1" x14ac:dyDescent="0.3">
      <c r="A203" s="3" t="s">
        <v>1084</v>
      </c>
      <c r="B203" s="3" t="s">
        <v>4311</v>
      </c>
      <c r="C203" s="3" t="s">
        <v>3874</v>
      </c>
      <c r="D203" s="6">
        <v>27336</v>
      </c>
      <c r="E203" s="3">
        <v>9630223017</v>
      </c>
      <c r="F203" s="3" t="s">
        <v>4312</v>
      </c>
      <c r="G203" s="3" t="s">
        <v>3872</v>
      </c>
      <c r="H203" s="3" t="s">
        <v>3862</v>
      </c>
      <c r="I203" s="3" t="s">
        <v>3863</v>
      </c>
      <c r="J203" s="3" t="s">
        <v>3864</v>
      </c>
      <c r="K203" s="6">
        <v>44060</v>
      </c>
    </row>
    <row r="204" spans="1:11" hidden="1" x14ac:dyDescent="0.3">
      <c r="A204" s="2" t="s">
        <v>704</v>
      </c>
      <c r="B204" s="2" t="s">
        <v>4313</v>
      </c>
      <c r="C204" s="3" t="s">
        <v>3874</v>
      </c>
      <c r="D204" s="5">
        <v>26941</v>
      </c>
      <c r="E204" s="2">
        <v>9310546588</v>
      </c>
      <c r="F204" s="2" t="s">
        <v>4314</v>
      </c>
      <c r="G204" s="2" t="s">
        <v>3941</v>
      </c>
      <c r="H204" s="2" t="s">
        <v>3942</v>
      </c>
      <c r="I204" s="2" t="s">
        <v>3943</v>
      </c>
      <c r="J204" s="2" t="s">
        <v>3868</v>
      </c>
      <c r="K204" s="5">
        <v>43130</v>
      </c>
    </row>
    <row r="205" spans="1:11" x14ac:dyDescent="0.3">
      <c r="A205" s="3" t="s">
        <v>1872</v>
      </c>
      <c r="B205" s="3" t="s">
        <v>4315</v>
      </c>
      <c r="C205" s="2" t="s">
        <v>3859</v>
      </c>
      <c r="D205" s="6">
        <v>29178</v>
      </c>
      <c r="E205" s="3">
        <v>9637220565</v>
      </c>
      <c r="F205" s="3" t="s">
        <v>4316</v>
      </c>
      <c r="G205" s="3" t="s">
        <v>3878</v>
      </c>
      <c r="H205" s="3" t="s">
        <v>3879</v>
      </c>
      <c r="I205" s="3" t="s">
        <v>3880</v>
      </c>
      <c r="J205" s="2" t="s">
        <v>3962</v>
      </c>
      <c r="K205" s="6">
        <v>45432</v>
      </c>
    </row>
    <row r="206" spans="1:11" x14ac:dyDescent="0.3">
      <c r="A206" s="2" t="s">
        <v>258</v>
      </c>
      <c r="B206" s="2" t="s">
        <v>4317</v>
      </c>
      <c r="C206" s="2" t="s">
        <v>3859</v>
      </c>
      <c r="D206" s="5">
        <v>38627</v>
      </c>
      <c r="E206" s="2">
        <v>9832703812</v>
      </c>
      <c r="F206" s="2" t="s">
        <v>4318</v>
      </c>
      <c r="G206" s="2" t="s">
        <v>3904</v>
      </c>
      <c r="H206" s="2" t="s">
        <v>3905</v>
      </c>
      <c r="I206" s="2" t="s">
        <v>3863</v>
      </c>
      <c r="J206" s="2" t="s">
        <v>3962</v>
      </c>
      <c r="K206" s="5">
        <v>45854</v>
      </c>
    </row>
    <row r="207" spans="1:11" x14ac:dyDescent="0.3">
      <c r="A207" s="3" t="s">
        <v>378</v>
      </c>
      <c r="B207" s="3" t="s">
        <v>4319</v>
      </c>
      <c r="C207" s="2" t="s">
        <v>3859</v>
      </c>
      <c r="D207" s="6">
        <v>24292</v>
      </c>
      <c r="E207" s="3">
        <v>9236827900</v>
      </c>
      <c r="F207" s="3" t="s">
        <v>4320</v>
      </c>
      <c r="G207" s="3" t="s">
        <v>3985</v>
      </c>
      <c r="H207" s="3" t="s">
        <v>3862</v>
      </c>
      <c r="I207" s="3" t="s">
        <v>3863</v>
      </c>
      <c r="J207" s="2" t="s">
        <v>3962</v>
      </c>
      <c r="K207" s="6">
        <v>43367</v>
      </c>
    </row>
    <row r="208" spans="1:11" x14ac:dyDescent="0.3">
      <c r="A208" s="2" t="s">
        <v>557</v>
      </c>
      <c r="B208" s="2" t="s">
        <v>4321</v>
      </c>
      <c r="C208" s="2" t="s">
        <v>3859</v>
      </c>
      <c r="D208" s="5">
        <v>37230</v>
      </c>
      <c r="E208" s="2">
        <v>9305999029</v>
      </c>
      <c r="F208" s="2" t="s">
        <v>4322</v>
      </c>
      <c r="G208" s="2" t="s">
        <v>3928</v>
      </c>
      <c r="H208" s="2" t="s">
        <v>3929</v>
      </c>
      <c r="I208" s="2" t="s">
        <v>3863</v>
      </c>
      <c r="J208" s="2" t="s">
        <v>3864</v>
      </c>
      <c r="K208" s="5">
        <v>44224</v>
      </c>
    </row>
    <row r="209" spans="1:11" hidden="1" x14ac:dyDescent="0.3">
      <c r="A209" s="3" t="s">
        <v>3711</v>
      </c>
      <c r="B209" s="3" t="s">
        <v>4323</v>
      </c>
      <c r="C209" s="3" t="s">
        <v>3874</v>
      </c>
      <c r="D209" s="6">
        <v>37553</v>
      </c>
      <c r="E209" s="3">
        <v>9371571930</v>
      </c>
      <c r="F209" s="3" t="s">
        <v>4324</v>
      </c>
      <c r="G209" s="3" t="s">
        <v>3861</v>
      </c>
      <c r="H209" s="3" t="s">
        <v>3862</v>
      </c>
      <c r="I209" s="3" t="s">
        <v>3863</v>
      </c>
      <c r="J209" s="3" t="s">
        <v>3864</v>
      </c>
      <c r="K209" s="6">
        <v>45617</v>
      </c>
    </row>
    <row r="210" spans="1:11" hidden="1" x14ac:dyDescent="0.3">
      <c r="A210" s="2" t="s">
        <v>820</v>
      </c>
      <c r="B210" s="2" t="s">
        <v>4325</v>
      </c>
      <c r="C210" s="3" t="s">
        <v>3874</v>
      </c>
      <c r="D210" s="5">
        <v>34085</v>
      </c>
      <c r="E210" s="2">
        <v>9822735389</v>
      </c>
      <c r="F210" s="2" t="s">
        <v>4326</v>
      </c>
      <c r="G210" s="2" t="s">
        <v>3908</v>
      </c>
      <c r="H210" s="2" t="s">
        <v>3909</v>
      </c>
      <c r="I210" s="2" t="s">
        <v>3863</v>
      </c>
      <c r="J210" s="2" t="s">
        <v>3962</v>
      </c>
      <c r="K210" s="5">
        <v>45726</v>
      </c>
    </row>
    <row r="211" spans="1:11" hidden="1" x14ac:dyDescent="0.3">
      <c r="A211" s="3" t="s">
        <v>1219</v>
      </c>
      <c r="B211" s="3" t="s">
        <v>4327</v>
      </c>
      <c r="C211" s="3" t="s">
        <v>3874</v>
      </c>
      <c r="D211" s="6">
        <v>33422</v>
      </c>
      <c r="E211" s="3">
        <v>9230693381</v>
      </c>
      <c r="F211" s="3" t="s">
        <v>4328</v>
      </c>
      <c r="G211" s="3" t="s">
        <v>3941</v>
      </c>
      <c r="H211" s="3" t="s">
        <v>3942</v>
      </c>
      <c r="I211" s="3" t="s">
        <v>3943</v>
      </c>
      <c r="J211" s="3" t="s">
        <v>3868</v>
      </c>
      <c r="K211" s="6">
        <v>44223</v>
      </c>
    </row>
    <row r="212" spans="1:11" x14ac:dyDescent="0.3">
      <c r="A212" s="2" t="s">
        <v>2165</v>
      </c>
      <c r="B212" s="2" t="s">
        <v>4329</v>
      </c>
      <c r="C212" s="2" t="s">
        <v>3859</v>
      </c>
      <c r="D212" s="5">
        <v>37039</v>
      </c>
      <c r="E212" s="2">
        <v>9874404381</v>
      </c>
      <c r="F212" s="2" t="s">
        <v>4330</v>
      </c>
      <c r="G212" s="2" t="s">
        <v>3908</v>
      </c>
      <c r="H212" s="2" t="s">
        <v>3909</v>
      </c>
      <c r="I212" s="2" t="s">
        <v>3863</v>
      </c>
      <c r="J212" s="3" t="s">
        <v>3868</v>
      </c>
      <c r="K212" s="5">
        <v>43279</v>
      </c>
    </row>
    <row r="213" spans="1:11" hidden="1" x14ac:dyDescent="0.3">
      <c r="A213" s="3" t="s">
        <v>200</v>
      </c>
      <c r="B213" s="3" t="s">
        <v>4331</v>
      </c>
      <c r="C213" s="3" t="s">
        <v>3874</v>
      </c>
      <c r="D213" s="6">
        <v>37536</v>
      </c>
      <c r="E213" s="3">
        <v>9439562230</v>
      </c>
      <c r="F213" s="3" t="s">
        <v>4332</v>
      </c>
      <c r="G213" s="3" t="s">
        <v>3872</v>
      </c>
      <c r="H213" s="3" t="s">
        <v>3862</v>
      </c>
      <c r="I213" s="3" t="s">
        <v>3863</v>
      </c>
      <c r="J213" s="3" t="s">
        <v>3864</v>
      </c>
      <c r="K213" s="6">
        <v>44939</v>
      </c>
    </row>
    <row r="214" spans="1:11" hidden="1" x14ac:dyDescent="0.3">
      <c r="A214" s="2" t="s">
        <v>4333</v>
      </c>
      <c r="B214" s="2" t="s">
        <v>4334</v>
      </c>
      <c r="C214" s="3" t="s">
        <v>3874</v>
      </c>
      <c r="D214" s="5">
        <v>38827</v>
      </c>
      <c r="E214" s="2">
        <v>9891824663</v>
      </c>
      <c r="F214" s="2" t="s">
        <v>4335</v>
      </c>
      <c r="G214" s="2" t="s">
        <v>3888</v>
      </c>
      <c r="H214" s="2" t="s">
        <v>3862</v>
      </c>
      <c r="I214" s="2" t="s">
        <v>3863</v>
      </c>
      <c r="J214" s="2" t="s">
        <v>3868</v>
      </c>
      <c r="K214" s="5">
        <v>43204</v>
      </c>
    </row>
    <row r="215" spans="1:11" x14ac:dyDescent="0.3">
      <c r="A215" s="3" t="s">
        <v>2423</v>
      </c>
      <c r="B215" s="3" t="s">
        <v>4336</v>
      </c>
      <c r="C215" s="2" t="s">
        <v>3859</v>
      </c>
      <c r="D215" s="6">
        <v>28281</v>
      </c>
      <c r="E215" s="3">
        <v>9276610744</v>
      </c>
      <c r="F215" s="3" t="s">
        <v>4337</v>
      </c>
      <c r="G215" s="3" t="s">
        <v>3934</v>
      </c>
      <c r="H215" s="3" t="s">
        <v>3909</v>
      </c>
      <c r="I215" s="3" t="s">
        <v>3863</v>
      </c>
      <c r="J215" s="2" t="s">
        <v>3864</v>
      </c>
      <c r="K215" s="6">
        <v>43907</v>
      </c>
    </row>
    <row r="216" spans="1:11" x14ac:dyDescent="0.3">
      <c r="A216" s="2" t="s">
        <v>1602</v>
      </c>
      <c r="B216" s="2" t="s">
        <v>4338</v>
      </c>
      <c r="C216" s="2" t="s">
        <v>3859</v>
      </c>
      <c r="D216" s="5">
        <v>23259</v>
      </c>
      <c r="E216" s="2">
        <v>9615360022</v>
      </c>
      <c r="F216" s="2" t="s">
        <v>4339</v>
      </c>
      <c r="G216" s="2" t="s">
        <v>3893</v>
      </c>
      <c r="H216" s="2" t="s">
        <v>3862</v>
      </c>
      <c r="I216" s="2" t="s">
        <v>3863</v>
      </c>
      <c r="J216" s="2" t="s">
        <v>3864</v>
      </c>
      <c r="K216" s="5">
        <v>43215</v>
      </c>
    </row>
    <row r="217" spans="1:11" x14ac:dyDescent="0.3">
      <c r="A217" s="3" t="s">
        <v>417</v>
      </c>
      <c r="B217" s="3" t="s">
        <v>4340</v>
      </c>
      <c r="C217" s="2" t="s">
        <v>3859</v>
      </c>
      <c r="D217" s="6">
        <v>31044</v>
      </c>
      <c r="E217" s="3">
        <v>9365379125</v>
      </c>
      <c r="F217" s="3" t="s">
        <v>4341</v>
      </c>
      <c r="G217" s="3" t="s">
        <v>3861</v>
      </c>
      <c r="H217" s="3" t="s">
        <v>3862</v>
      </c>
      <c r="I217" s="3" t="s">
        <v>3863</v>
      </c>
      <c r="J217" s="2" t="s">
        <v>3864</v>
      </c>
      <c r="K217" s="6">
        <v>44126</v>
      </c>
    </row>
    <row r="218" spans="1:11" x14ac:dyDescent="0.3">
      <c r="A218" s="2" t="s">
        <v>4342</v>
      </c>
      <c r="B218" s="2" t="s">
        <v>4343</v>
      </c>
      <c r="C218" s="2" t="s">
        <v>3859</v>
      </c>
      <c r="D218" s="5">
        <v>21873</v>
      </c>
      <c r="E218" s="2">
        <v>9657996830</v>
      </c>
      <c r="F218" s="2" t="s">
        <v>4344</v>
      </c>
      <c r="G218" s="2" t="s">
        <v>3888</v>
      </c>
      <c r="H218" s="2" t="s">
        <v>3862</v>
      </c>
      <c r="I218" s="2" t="s">
        <v>3863</v>
      </c>
      <c r="J218" s="2" t="s">
        <v>3864</v>
      </c>
      <c r="K218" s="5">
        <v>44467</v>
      </c>
    </row>
    <row r="219" spans="1:11" x14ac:dyDescent="0.3">
      <c r="A219" s="3" t="s">
        <v>4345</v>
      </c>
      <c r="B219" s="3" t="s">
        <v>4346</v>
      </c>
      <c r="C219" s="2" t="s">
        <v>3859</v>
      </c>
      <c r="D219" s="6">
        <v>34459</v>
      </c>
      <c r="E219" s="3">
        <v>9771463117</v>
      </c>
      <c r="F219" s="3" t="s">
        <v>4347</v>
      </c>
      <c r="G219" s="3" t="s">
        <v>3893</v>
      </c>
      <c r="H219" s="3" t="s">
        <v>3862</v>
      </c>
      <c r="I219" s="3" t="s">
        <v>3863</v>
      </c>
      <c r="J219" s="2" t="s">
        <v>3864</v>
      </c>
      <c r="K219" s="6">
        <v>43492</v>
      </c>
    </row>
    <row r="220" spans="1:11" hidden="1" x14ac:dyDescent="0.3">
      <c r="A220" s="2" t="s">
        <v>1148</v>
      </c>
      <c r="B220" s="2" t="s">
        <v>4348</v>
      </c>
      <c r="C220" s="3" t="s">
        <v>3874</v>
      </c>
      <c r="D220" s="5">
        <v>22078</v>
      </c>
      <c r="E220" s="2">
        <v>9505224939</v>
      </c>
      <c r="F220" s="2" t="s">
        <v>4349</v>
      </c>
      <c r="G220" s="2" t="s">
        <v>3893</v>
      </c>
      <c r="H220" s="2" t="s">
        <v>3862</v>
      </c>
      <c r="I220" s="2" t="s">
        <v>3863</v>
      </c>
      <c r="J220" s="2" t="s">
        <v>4350</v>
      </c>
      <c r="K220" s="5">
        <v>43237</v>
      </c>
    </row>
    <row r="221" spans="1:11" x14ac:dyDescent="0.3">
      <c r="A221" s="3" t="s">
        <v>3490</v>
      </c>
      <c r="B221" s="3" t="s">
        <v>4351</v>
      </c>
      <c r="C221" s="2" t="s">
        <v>3859</v>
      </c>
      <c r="D221" s="6">
        <v>22121</v>
      </c>
      <c r="E221" s="3">
        <v>9158829061</v>
      </c>
      <c r="F221" s="3" t="s">
        <v>4352</v>
      </c>
      <c r="G221" s="3" t="s">
        <v>3893</v>
      </c>
      <c r="H221" s="3" t="s">
        <v>3862</v>
      </c>
      <c r="I221" s="3" t="s">
        <v>3863</v>
      </c>
      <c r="J221" s="2" t="s">
        <v>3864</v>
      </c>
      <c r="K221" s="6">
        <v>44911</v>
      </c>
    </row>
    <row r="222" spans="1:11" x14ac:dyDescent="0.3">
      <c r="A222" s="2" t="s">
        <v>248</v>
      </c>
      <c r="B222" s="2" t="s">
        <v>4353</v>
      </c>
      <c r="C222" s="2" t="s">
        <v>3859</v>
      </c>
      <c r="D222" s="5">
        <v>21918</v>
      </c>
      <c r="E222" s="2">
        <v>9156052697</v>
      </c>
      <c r="F222" s="2" t="s">
        <v>4354</v>
      </c>
      <c r="G222" s="2" t="s">
        <v>3934</v>
      </c>
      <c r="H222" s="2" t="s">
        <v>3909</v>
      </c>
      <c r="I222" s="2" t="s">
        <v>3863</v>
      </c>
      <c r="J222" s="2" t="s">
        <v>3962</v>
      </c>
      <c r="K222" s="5">
        <v>45391</v>
      </c>
    </row>
    <row r="223" spans="1:11" hidden="1" x14ac:dyDescent="0.3">
      <c r="A223" s="3" t="s">
        <v>2386</v>
      </c>
      <c r="B223" s="3" t="s">
        <v>4355</v>
      </c>
      <c r="C223" s="3" t="s">
        <v>3874</v>
      </c>
      <c r="D223" s="6">
        <v>33561</v>
      </c>
      <c r="E223" s="3">
        <v>9743789670</v>
      </c>
      <c r="F223" s="3" t="s">
        <v>4356</v>
      </c>
      <c r="G223" s="3" t="s">
        <v>3934</v>
      </c>
      <c r="H223" s="3" t="s">
        <v>3909</v>
      </c>
      <c r="I223" s="3" t="s">
        <v>3863</v>
      </c>
      <c r="J223" s="3" t="s">
        <v>3868</v>
      </c>
      <c r="K223" s="6">
        <v>44055</v>
      </c>
    </row>
    <row r="224" spans="1:11" hidden="1" x14ac:dyDescent="0.3">
      <c r="A224" s="2" t="s">
        <v>1644</v>
      </c>
      <c r="B224" s="2" t="s">
        <v>4357</v>
      </c>
      <c r="C224" s="3" t="s">
        <v>3874</v>
      </c>
      <c r="D224" s="5">
        <v>32670</v>
      </c>
      <c r="E224" s="2">
        <v>9953801568</v>
      </c>
      <c r="F224" s="2" t="s">
        <v>4358</v>
      </c>
      <c r="G224" s="2" t="s">
        <v>3928</v>
      </c>
      <c r="H224" s="2" t="s">
        <v>3929</v>
      </c>
      <c r="I224" s="2" t="s">
        <v>3863</v>
      </c>
      <c r="J224" s="2" t="s">
        <v>3962</v>
      </c>
      <c r="K224" s="5">
        <v>45002</v>
      </c>
    </row>
    <row r="225" spans="1:11" x14ac:dyDescent="0.3">
      <c r="A225" s="3" t="s">
        <v>1548</v>
      </c>
      <c r="B225" s="3" t="s">
        <v>4359</v>
      </c>
      <c r="C225" s="2" t="s">
        <v>3859</v>
      </c>
      <c r="D225" s="6">
        <v>31218</v>
      </c>
      <c r="E225" s="3">
        <v>9825609063</v>
      </c>
      <c r="F225" s="3" t="s">
        <v>4360</v>
      </c>
      <c r="G225" s="3" t="s">
        <v>3928</v>
      </c>
      <c r="H225" s="3" t="s">
        <v>3929</v>
      </c>
      <c r="I225" s="3" t="s">
        <v>3863</v>
      </c>
      <c r="J225" s="2" t="s">
        <v>3864</v>
      </c>
      <c r="K225" s="6">
        <v>45767</v>
      </c>
    </row>
    <row r="226" spans="1:11" hidden="1" x14ac:dyDescent="0.3">
      <c r="A226" s="2" t="s">
        <v>1382</v>
      </c>
      <c r="B226" s="2" t="s">
        <v>4361</v>
      </c>
      <c r="C226" s="3" t="s">
        <v>3874</v>
      </c>
      <c r="D226" s="5">
        <v>39351</v>
      </c>
      <c r="E226" s="2">
        <v>9215971195</v>
      </c>
      <c r="F226" s="2" t="s">
        <v>4362</v>
      </c>
      <c r="G226" s="2" t="s">
        <v>3908</v>
      </c>
      <c r="H226" s="2" t="s">
        <v>3909</v>
      </c>
      <c r="I226" s="2" t="s">
        <v>3863</v>
      </c>
      <c r="J226" s="2" t="s">
        <v>3868</v>
      </c>
      <c r="K226" s="5">
        <v>43889</v>
      </c>
    </row>
    <row r="227" spans="1:11" hidden="1" x14ac:dyDescent="0.3">
      <c r="A227" s="3" t="s">
        <v>4363</v>
      </c>
      <c r="B227" s="3" t="s">
        <v>4364</v>
      </c>
      <c r="C227" s="3" t="s">
        <v>3874</v>
      </c>
      <c r="D227" s="6">
        <v>26434</v>
      </c>
      <c r="E227" s="3">
        <v>9235271742</v>
      </c>
      <c r="F227" s="3" t="s">
        <v>4365</v>
      </c>
      <c r="G227" s="3" t="s">
        <v>3928</v>
      </c>
      <c r="H227" s="3" t="s">
        <v>3929</v>
      </c>
      <c r="I227" s="3" t="s">
        <v>3863</v>
      </c>
      <c r="J227" s="3" t="s">
        <v>3864</v>
      </c>
      <c r="K227" s="6">
        <v>45448</v>
      </c>
    </row>
    <row r="228" spans="1:11" x14ac:dyDescent="0.3">
      <c r="A228" s="2" t="s">
        <v>1278</v>
      </c>
      <c r="B228" s="2" t="s">
        <v>6485</v>
      </c>
      <c r="C228" s="2" t="s">
        <v>3859</v>
      </c>
      <c r="D228" s="5">
        <v>35864</v>
      </c>
      <c r="E228" s="2">
        <v>9766633565</v>
      </c>
      <c r="F228" s="2" t="s">
        <v>4366</v>
      </c>
      <c r="G228" s="2" t="s">
        <v>3872</v>
      </c>
      <c r="H228" s="2" t="s">
        <v>3862</v>
      </c>
      <c r="I228" s="2" t="s">
        <v>3863</v>
      </c>
      <c r="J228" s="3" t="s">
        <v>3868</v>
      </c>
      <c r="K228" s="5">
        <v>46069</v>
      </c>
    </row>
    <row r="229" spans="1:11" hidden="1" x14ac:dyDescent="0.3">
      <c r="A229" s="3" t="s">
        <v>907</v>
      </c>
      <c r="B229" s="3" t="s">
        <v>4367</v>
      </c>
      <c r="C229" s="3" t="s">
        <v>3874</v>
      </c>
      <c r="D229" s="6">
        <v>21534</v>
      </c>
      <c r="E229" s="3">
        <v>9237096167</v>
      </c>
      <c r="F229" s="3" t="s">
        <v>4368</v>
      </c>
      <c r="G229" s="3" t="s">
        <v>3888</v>
      </c>
      <c r="H229" s="3" t="s">
        <v>3862</v>
      </c>
      <c r="I229" s="3" t="s">
        <v>3863</v>
      </c>
      <c r="J229" s="3" t="s">
        <v>3962</v>
      </c>
      <c r="K229" s="6">
        <v>43348</v>
      </c>
    </row>
    <row r="230" spans="1:11" x14ac:dyDescent="0.3">
      <c r="A230" s="2" t="s">
        <v>2473</v>
      </c>
      <c r="B230" s="2" t="s">
        <v>4369</v>
      </c>
      <c r="C230" s="2" t="s">
        <v>3859</v>
      </c>
      <c r="D230" s="5">
        <v>31812</v>
      </c>
      <c r="E230" s="2">
        <v>9726706507</v>
      </c>
      <c r="F230" s="2" t="s">
        <v>4370</v>
      </c>
      <c r="G230" s="2" t="s">
        <v>3934</v>
      </c>
      <c r="H230" s="2" t="s">
        <v>3909</v>
      </c>
      <c r="I230" s="2" t="s">
        <v>3863</v>
      </c>
      <c r="J230" s="3" t="s">
        <v>3868</v>
      </c>
      <c r="K230" s="5">
        <v>44375</v>
      </c>
    </row>
    <row r="231" spans="1:11" x14ac:dyDescent="0.3">
      <c r="A231" s="3" t="s">
        <v>1573</v>
      </c>
      <c r="B231" s="3" t="s">
        <v>4371</v>
      </c>
      <c r="C231" s="2" t="s">
        <v>3859</v>
      </c>
      <c r="D231" s="6">
        <v>31326</v>
      </c>
      <c r="E231" s="3">
        <v>9496028184</v>
      </c>
      <c r="F231" s="3" t="s">
        <v>4372</v>
      </c>
      <c r="G231" s="3" t="s">
        <v>4166</v>
      </c>
      <c r="H231" s="3" t="s">
        <v>4069</v>
      </c>
      <c r="I231" s="3" t="s">
        <v>3943</v>
      </c>
      <c r="J231" s="3" t="s">
        <v>3868</v>
      </c>
      <c r="K231" s="6">
        <v>44293</v>
      </c>
    </row>
    <row r="232" spans="1:11" hidden="1" x14ac:dyDescent="0.3">
      <c r="A232" s="2" t="s">
        <v>218</v>
      </c>
      <c r="B232" s="2" t="s">
        <v>4373</v>
      </c>
      <c r="C232" s="3" t="s">
        <v>3874</v>
      </c>
      <c r="D232" s="5">
        <v>36706</v>
      </c>
      <c r="E232" s="2">
        <v>9158634129</v>
      </c>
      <c r="F232" s="2" t="s">
        <v>4374</v>
      </c>
      <c r="G232" s="2" t="s">
        <v>3924</v>
      </c>
      <c r="H232" s="2" t="s">
        <v>3925</v>
      </c>
      <c r="I232" s="2" t="s">
        <v>3880</v>
      </c>
      <c r="J232" s="2" t="s">
        <v>3962</v>
      </c>
      <c r="K232" s="5">
        <v>45392</v>
      </c>
    </row>
    <row r="233" spans="1:11" hidden="1" x14ac:dyDescent="0.3">
      <c r="A233" s="3" t="s">
        <v>586</v>
      </c>
      <c r="B233" s="3" t="s">
        <v>4375</v>
      </c>
      <c r="C233" s="3" t="s">
        <v>3874</v>
      </c>
      <c r="D233" s="6">
        <v>26684</v>
      </c>
      <c r="E233" s="3">
        <v>9466738585</v>
      </c>
      <c r="F233" s="3" t="s">
        <v>4376</v>
      </c>
      <c r="G233" s="3" t="s">
        <v>3888</v>
      </c>
      <c r="H233" s="3" t="s">
        <v>3862</v>
      </c>
      <c r="I233" s="3" t="s">
        <v>3863</v>
      </c>
      <c r="J233" s="3" t="s">
        <v>3864</v>
      </c>
      <c r="K233" s="6">
        <v>43381</v>
      </c>
    </row>
    <row r="234" spans="1:11" x14ac:dyDescent="0.3">
      <c r="A234" s="2" t="s">
        <v>577</v>
      </c>
      <c r="B234" s="2" t="s">
        <v>4377</v>
      </c>
      <c r="C234" s="2" t="s">
        <v>3859</v>
      </c>
      <c r="D234" s="5">
        <v>35405</v>
      </c>
      <c r="E234" s="2">
        <v>9843473702</v>
      </c>
      <c r="F234" s="2" t="s">
        <v>4378</v>
      </c>
      <c r="G234" s="2" t="s">
        <v>3908</v>
      </c>
      <c r="H234" s="2" t="s">
        <v>3909</v>
      </c>
      <c r="I234" s="2" t="s">
        <v>3863</v>
      </c>
      <c r="J234" s="2" t="s">
        <v>3864</v>
      </c>
      <c r="K234" s="5">
        <v>45557</v>
      </c>
    </row>
    <row r="235" spans="1:11" x14ac:dyDescent="0.3">
      <c r="A235" s="3" t="s">
        <v>2842</v>
      </c>
      <c r="B235" s="3" t="s">
        <v>4379</v>
      </c>
      <c r="C235" s="2" t="s">
        <v>3859</v>
      </c>
      <c r="D235" s="6">
        <v>31088</v>
      </c>
      <c r="E235" s="3">
        <v>9421726973</v>
      </c>
      <c r="F235" s="3" t="s">
        <v>4380</v>
      </c>
      <c r="G235" s="3" t="s">
        <v>3928</v>
      </c>
      <c r="H235" s="3" t="s">
        <v>3929</v>
      </c>
      <c r="I235" s="3" t="s">
        <v>3863</v>
      </c>
      <c r="J235" s="2" t="s">
        <v>3864</v>
      </c>
      <c r="K235" s="6">
        <v>45624</v>
      </c>
    </row>
    <row r="236" spans="1:11" hidden="1" x14ac:dyDescent="0.3">
      <c r="A236" s="2" t="s">
        <v>808</v>
      </c>
      <c r="B236" s="2" t="s">
        <v>4381</v>
      </c>
      <c r="C236" s="3" t="s">
        <v>3874</v>
      </c>
      <c r="D236" s="5">
        <v>21472</v>
      </c>
      <c r="E236" s="2">
        <v>9335585271</v>
      </c>
      <c r="F236" s="2" t="s">
        <v>4382</v>
      </c>
      <c r="G236" s="2" t="s">
        <v>3985</v>
      </c>
      <c r="H236" s="2" t="s">
        <v>3862</v>
      </c>
      <c r="I236" s="2" t="s">
        <v>3863</v>
      </c>
      <c r="J236" s="2" t="s">
        <v>3962</v>
      </c>
      <c r="K236" s="5">
        <v>45132</v>
      </c>
    </row>
    <row r="237" spans="1:11" hidden="1" x14ac:dyDescent="0.3">
      <c r="A237" s="3" t="s">
        <v>1407</v>
      </c>
      <c r="B237" s="3" t="s">
        <v>4383</v>
      </c>
      <c r="C237" s="3" t="s">
        <v>3874</v>
      </c>
      <c r="D237" s="6">
        <v>35377</v>
      </c>
      <c r="E237" s="3">
        <v>9328855734</v>
      </c>
      <c r="F237" s="3" t="s">
        <v>4384</v>
      </c>
      <c r="G237" s="3" t="s">
        <v>3924</v>
      </c>
      <c r="H237" s="3" t="s">
        <v>3925</v>
      </c>
      <c r="I237" s="3" t="s">
        <v>3880</v>
      </c>
      <c r="J237" s="3" t="s">
        <v>3864</v>
      </c>
      <c r="K237" s="6">
        <v>45656</v>
      </c>
    </row>
    <row r="238" spans="1:11" x14ac:dyDescent="0.3">
      <c r="A238" s="2" t="s">
        <v>121</v>
      </c>
      <c r="B238" s="2" t="s">
        <v>4385</v>
      </c>
      <c r="C238" s="2" t="s">
        <v>3859</v>
      </c>
      <c r="D238" s="5">
        <v>32407</v>
      </c>
      <c r="E238" s="2">
        <v>9529832349</v>
      </c>
      <c r="F238" s="2" t="s">
        <v>4386</v>
      </c>
      <c r="G238" s="2" t="s">
        <v>3867</v>
      </c>
      <c r="H238" s="2" t="s">
        <v>3862</v>
      </c>
      <c r="I238" s="2" t="s">
        <v>3863</v>
      </c>
      <c r="J238" s="2" t="s">
        <v>3864</v>
      </c>
      <c r="K238" s="5">
        <v>43941</v>
      </c>
    </row>
    <row r="239" spans="1:11" hidden="1" x14ac:dyDescent="0.3">
      <c r="A239" s="3" t="s">
        <v>2635</v>
      </c>
      <c r="B239" s="3" t="s">
        <v>4387</v>
      </c>
      <c r="C239" s="3" t="s">
        <v>3874</v>
      </c>
      <c r="D239" s="6">
        <v>22506</v>
      </c>
      <c r="E239" s="3">
        <v>9132231138</v>
      </c>
      <c r="F239" s="3" t="s">
        <v>4388</v>
      </c>
      <c r="G239" s="3" t="s">
        <v>3861</v>
      </c>
      <c r="H239" s="3" t="s">
        <v>3862</v>
      </c>
      <c r="I239" s="3" t="s">
        <v>3863</v>
      </c>
      <c r="J239" s="3" t="s">
        <v>3868</v>
      </c>
      <c r="K239" s="6">
        <v>44566</v>
      </c>
    </row>
    <row r="240" spans="1:11" hidden="1" x14ac:dyDescent="0.3">
      <c r="A240" s="2" t="s">
        <v>2921</v>
      </c>
      <c r="B240" s="2" t="s">
        <v>4389</v>
      </c>
      <c r="C240" s="3" t="s">
        <v>3874</v>
      </c>
      <c r="D240" s="5">
        <v>26460</v>
      </c>
      <c r="E240" s="2">
        <v>9728875974</v>
      </c>
      <c r="F240" s="2" t="s">
        <v>4390</v>
      </c>
      <c r="G240" s="2" t="s">
        <v>3985</v>
      </c>
      <c r="H240" s="2" t="s">
        <v>3862</v>
      </c>
      <c r="I240" s="2" t="s">
        <v>3863</v>
      </c>
      <c r="J240" s="2" t="s">
        <v>3868</v>
      </c>
      <c r="K240" s="5">
        <v>45686</v>
      </c>
    </row>
    <row r="241" spans="1:11" hidden="1" x14ac:dyDescent="0.3">
      <c r="A241" s="3" t="s">
        <v>4391</v>
      </c>
      <c r="B241" s="3" t="s">
        <v>4392</v>
      </c>
      <c r="C241" s="3" t="s">
        <v>3874</v>
      </c>
      <c r="D241" s="6">
        <v>26614</v>
      </c>
      <c r="E241" s="3">
        <v>9405051006</v>
      </c>
      <c r="F241" s="3" t="s">
        <v>4393</v>
      </c>
      <c r="G241" s="3" t="s">
        <v>3967</v>
      </c>
      <c r="H241" s="3" t="s">
        <v>3967</v>
      </c>
      <c r="I241" s="3" t="s">
        <v>3885</v>
      </c>
      <c r="J241" s="3" t="s">
        <v>3864</v>
      </c>
      <c r="K241" s="6">
        <v>43911</v>
      </c>
    </row>
    <row r="242" spans="1:11" x14ac:dyDescent="0.3">
      <c r="A242" s="2" t="s">
        <v>4394</v>
      </c>
      <c r="B242" s="2" t="s">
        <v>4395</v>
      </c>
      <c r="C242" s="2" t="s">
        <v>3859</v>
      </c>
      <c r="D242" s="5">
        <v>31225</v>
      </c>
      <c r="E242" s="2">
        <v>9364102119</v>
      </c>
      <c r="F242" s="2" t="s">
        <v>4396</v>
      </c>
      <c r="G242" s="2" t="s">
        <v>3872</v>
      </c>
      <c r="H242" s="2" t="s">
        <v>3862</v>
      </c>
      <c r="I242" s="2" t="s">
        <v>3863</v>
      </c>
      <c r="J242" s="2" t="s">
        <v>3864</v>
      </c>
      <c r="K242" s="5">
        <v>45372</v>
      </c>
    </row>
    <row r="243" spans="1:11" x14ac:dyDescent="0.3">
      <c r="A243" s="3" t="s">
        <v>1721</v>
      </c>
      <c r="B243" s="3" t="s">
        <v>6485</v>
      </c>
      <c r="C243" s="2" t="s">
        <v>3859</v>
      </c>
      <c r="D243" s="6">
        <v>28668</v>
      </c>
      <c r="E243" s="3">
        <v>9122541876</v>
      </c>
      <c r="F243" s="3" t="s">
        <v>4397</v>
      </c>
      <c r="G243" s="3" t="s">
        <v>3861</v>
      </c>
      <c r="H243" s="3" t="s">
        <v>3862</v>
      </c>
      <c r="I243" s="3" t="s">
        <v>3863</v>
      </c>
      <c r="J243" s="2" t="s">
        <v>3962</v>
      </c>
      <c r="K243" s="6">
        <v>43515</v>
      </c>
    </row>
    <row r="244" spans="1:11" x14ac:dyDescent="0.3">
      <c r="A244" s="2" t="s">
        <v>2281</v>
      </c>
      <c r="B244" s="2" t="s">
        <v>4398</v>
      </c>
      <c r="C244" s="2" t="s">
        <v>3859</v>
      </c>
      <c r="D244" s="5">
        <v>23726</v>
      </c>
      <c r="E244" s="2">
        <v>9325740666</v>
      </c>
      <c r="F244" s="2" t="s">
        <v>4399</v>
      </c>
      <c r="G244" s="2" t="s">
        <v>3985</v>
      </c>
      <c r="H244" s="2" t="s">
        <v>3862</v>
      </c>
      <c r="I244" s="2" t="s">
        <v>3863</v>
      </c>
      <c r="J244" s="3" t="s">
        <v>3868</v>
      </c>
      <c r="K244" s="5">
        <v>44487</v>
      </c>
    </row>
    <row r="245" spans="1:11" x14ac:dyDescent="0.3">
      <c r="A245" s="3" t="s">
        <v>1075</v>
      </c>
      <c r="B245" s="3" t="s">
        <v>4400</v>
      </c>
      <c r="C245" s="2" t="s">
        <v>3859</v>
      </c>
      <c r="D245" s="6">
        <v>32291</v>
      </c>
      <c r="E245" s="3">
        <v>9283996190</v>
      </c>
      <c r="F245" s="3" t="s">
        <v>4401</v>
      </c>
      <c r="G245" s="3" t="s">
        <v>3888</v>
      </c>
      <c r="H245" s="3" t="s">
        <v>3862</v>
      </c>
      <c r="I245" s="3" t="s">
        <v>3863</v>
      </c>
      <c r="J245" s="3" t="s">
        <v>3868</v>
      </c>
      <c r="K245" s="6">
        <v>45808</v>
      </c>
    </row>
    <row r="246" spans="1:11" x14ac:dyDescent="0.3">
      <c r="A246" s="2" t="s">
        <v>4402</v>
      </c>
      <c r="B246" s="2" t="s">
        <v>4403</v>
      </c>
      <c r="C246" s="2" t="s">
        <v>3859</v>
      </c>
      <c r="D246" s="5">
        <v>22232</v>
      </c>
      <c r="E246" s="2">
        <v>9255082939</v>
      </c>
      <c r="F246" s="2" t="s">
        <v>4404</v>
      </c>
      <c r="G246" s="2" t="s">
        <v>3878</v>
      </c>
      <c r="H246" s="2" t="s">
        <v>3879</v>
      </c>
      <c r="I246" s="2" t="s">
        <v>3880</v>
      </c>
      <c r="J246" s="2" t="s">
        <v>3864</v>
      </c>
      <c r="K246" s="5">
        <v>43586</v>
      </c>
    </row>
    <row r="247" spans="1:11" hidden="1" x14ac:dyDescent="0.3">
      <c r="A247" s="3" t="s">
        <v>322</v>
      </c>
      <c r="B247" s="3" t="s">
        <v>4405</v>
      </c>
      <c r="C247" s="3" t="s">
        <v>3874</v>
      </c>
      <c r="D247" s="6">
        <v>32482</v>
      </c>
      <c r="E247" s="3">
        <v>9501853574</v>
      </c>
      <c r="F247" s="3" t="s">
        <v>4406</v>
      </c>
      <c r="G247" s="3" t="s">
        <v>4166</v>
      </c>
      <c r="H247" s="3" t="s">
        <v>4069</v>
      </c>
      <c r="I247" s="3" t="s">
        <v>3943</v>
      </c>
      <c r="J247" s="3" t="s">
        <v>3962</v>
      </c>
      <c r="K247" s="6">
        <v>45945</v>
      </c>
    </row>
    <row r="248" spans="1:11" x14ac:dyDescent="0.3">
      <c r="A248" s="2" t="s">
        <v>2456</v>
      </c>
      <c r="B248" s="2" t="s">
        <v>4407</v>
      </c>
      <c r="C248" s="2" t="s">
        <v>3859</v>
      </c>
      <c r="D248" s="5">
        <v>28103</v>
      </c>
      <c r="E248" s="2">
        <v>9919353456</v>
      </c>
      <c r="F248" s="2" t="s">
        <v>4408</v>
      </c>
      <c r="G248" s="2" t="s">
        <v>3934</v>
      </c>
      <c r="H248" s="2" t="s">
        <v>3909</v>
      </c>
      <c r="I248" s="2" t="s">
        <v>3863</v>
      </c>
      <c r="J248" s="2" t="s">
        <v>3864</v>
      </c>
      <c r="K248" s="5">
        <v>43290</v>
      </c>
    </row>
    <row r="249" spans="1:11" x14ac:dyDescent="0.3">
      <c r="A249" s="3" t="s">
        <v>2432</v>
      </c>
      <c r="B249" s="3" t="s">
        <v>4409</v>
      </c>
      <c r="C249" s="2" t="s">
        <v>3859</v>
      </c>
      <c r="D249" s="6">
        <v>29729</v>
      </c>
      <c r="E249" s="3">
        <v>9451844369</v>
      </c>
      <c r="F249" s="3" t="s">
        <v>4410</v>
      </c>
      <c r="G249" s="3" t="s">
        <v>3888</v>
      </c>
      <c r="H249" s="3" t="s">
        <v>3862</v>
      </c>
      <c r="I249" s="3" t="s">
        <v>3863</v>
      </c>
      <c r="J249" s="2" t="s">
        <v>3864</v>
      </c>
      <c r="K249" s="6">
        <v>43709</v>
      </c>
    </row>
    <row r="250" spans="1:11" hidden="1" x14ac:dyDescent="0.3">
      <c r="A250" s="2" t="s">
        <v>2602</v>
      </c>
      <c r="B250" s="2" t="s">
        <v>4411</v>
      </c>
      <c r="C250" s="3" t="s">
        <v>3874</v>
      </c>
      <c r="D250" s="5">
        <v>36744</v>
      </c>
      <c r="E250" s="2">
        <v>9625049703</v>
      </c>
      <c r="F250" s="2" t="s">
        <v>4412</v>
      </c>
      <c r="G250" s="2" t="s">
        <v>3872</v>
      </c>
      <c r="H250" s="2" t="s">
        <v>3862</v>
      </c>
      <c r="I250" s="2" t="s">
        <v>3863</v>
      </c>
      <c r="J250" s="2" t="s">
        <v>3864</v>
      </c>
      <c r="K250" s="5">
        <v>45493</v>
      </c>
    </row>
    <row r="251" spans="1:11" x14ac:dyDescent="0.3">
      <c r="A251" s="3" t="s">
        <v>1226</v>
      </c>
      <c r="B251" s="3" t="s">
        <v>4413</v>
      </c>
      <c r="C251" s="2" t="s">
        <v>3859</v>
      </c>
      <c r="D251" s="6">
        <v>22215</v>
      </c>
      <c r="E251" s="3">
        <v>9646119914</v>
      </c>
      <c r="F251" s="3" t="s">
        <v>4414</v>
      </c>
      <c r="G251" s="3" t="s">
        <v>3893</v>
      </c>
      <c r="H251" s="3" t="s">
        <v>3862</v>
      </c>
      <c r="I251" s="3" t="s">
        <v>3863</v>
      </c>
      <c r="J251" s="2" t="s">
        <v>3864</v>
      </c>
      <c r="K251" s="6">
        <v>43786</v>
      </c>
    </row>
    <row r="252" spans="1:11" hidden="1" x14ac:dyDescent="0.3">
      <c r="A252" s="2" t="s">
        <v>2909</v>
      </c>
      <c r="B252" s="2" t="s">
        <v>4415</v>
      </c>
      <c r="C252" s="3" t="s">
        <v>3874</v>
      </c>
      <c r="D252" s="5">
        <v>37093</v>
      </c>
      <c r="E252" s="2">
        <v>9292198192</v>
      </c>
      <c r="F252" s="2" t="s">
        <v>4416</v>
      </c>
      <c r="G252" s="2" t="s">
        <v>3904</v>
      </c>
      <c r="H252" s="2" t="s">
        <v>3905</v>
      </c>
      <c r="I252" s="2" t="s">
        <v>3863</v>
      </c>
      <c r="J252" s="2" t="s">
        <v>3868</v>
      </c>
      <c r="K252" s="5">
        <v>45002</v>
      </c>
    </row>
    <row r="253" spans="1:11" hidden="1" x14ac:dyDescent="0.3">
      <c r="A253" s="3" t="s">
        <v>1841</v>
      </c>
      <c r="B253" s="3" t="s">
        <v>4417</v>
      </c>
      <c r="C253" s="3" t="s">
        <v>3874</v>
      </c>
      <c r="D253" s="6">
        <v>35926</v>
      </c>
      <c r="E253" s="3">
        <v>9631278888</v>
      </c>
      <c r="F253" s="3" t="s">
        <v>4418</v>
      </c>
      <c r="G253" s="3" t="s">
        <v>3867</v>
      </c>
      <c r="H253" s="3" t="s">
        <v>3862</v>
      </c>
      <c r="I253" s="3" t="s">
        <v>3863</v>
      </c>
      <c r="J253" s="3" t="s">
        <v>3868</v>
      </c>
      <c r="K253" s="6">
        <v>46032</v>
      </c>
    </row>
    <row r="254" spans="1:11" hidden="1" x14ac:dyDescent="0.3">
      <c r="A254" s="2" t="s">
        <v>764</v>
      </c>
      <c r="B254" s="2" t="s">
        <v>4419</v>
      </c>
      <c r="C254" s="3" t="s">
        <v>3874</v>
      </c>
      <c r="D254" s="5">
        <v>39225</v>
      </c>
      <c r="E254" s="2">
        <v>9139303775</v>
      </c>
      <c r="F254" s="2" t="s">
        <v>4420</v>
      </c>
      <c r="G254" s="2" t="s">
        <v>3928</v>
      </c>
      <c r="H254" s="2" t="s">
        <v>3929</v>
      </c>
      <c r="I254" s="2" t="s">
        <v>3863</v>
      </c>
      <c r="J254" s="2" t="s">
        <v>3868</v>
      </c>
      <c r="K254" s="5">
        <v>45762</v>
      </c>
    </row>
    <row r="255" spans="1:11" x14ac:dyDescent="0.3">
      <c r="A255" s="3" t="s">
        <v>968</v>
      </c>
      <c r="B255" s="3" t="s">
        <v>4421</v>
      </c>
      <c r="C255" s="2" t="s">
        <v>3859</v>
      </c>
      <c r="D255" s="6">
        <v>27770</v>
      </c>
      <c r="E255" s="3">
        <v>9334713230</v>
      </c>
      <c r="F255" s="3" t="s">
        <v>4422</v>
      </c>
      <c r="G255" s="3" t="s">
        <v>3888</v>
      </c>
      <c r="H255" s="3" t="s">
        <v>3862</v>
      </c>
      <c r="I255" s="3" t="s">
        <v>3863</v>
      </c>
      <c r="J255" s="3" t="s">
        <v>3868</v>
      </c>
      <c r="K255" s="6">
        <v>44722</v>
      </c>
    </row>
    <row r="256" spans="1:11" hidden="1" x14ac:dyDescent="0.3">
      <c r="A256" s="2" t="s">
        <v>747</v>
      </c>
      <c r="B256" s="2" t="s">
        <v>4423</v>
      </c>
      <c r="C256" s="3" t="s">
        <v>3874</v>
      </c>
      <c r="D256" s="5">
        <v>32348</v>
      </c>
      <c r="E256" s="2">
        <v>9691150686</v>
      </c>
      <c r="F256" s="2" t="s">
        <v>4424</v>
      </c>
      <c r="G256" s="2" t="s">
        <v>3934</v>
      </c>
      <c r="H256" s="2" t="s">
        <v>3909</v>
      </c>
      <c r="I256" s="2" t="s">
        <v>3863</v>
      </c>
      <c r="J256" s="2" t="s">
        <v>3864</v>
      </c>
      <c r="K256" s="5">
        <v>44143</v>
      </c>
    </row>
    <row r="257" spans="1:11" x14ac:dyDescent="0.3">
      <c r="A257" s="3" t="s">
        <v>2734</v>
      </c>
      <c r="B257" s="3" t="s">
        <v>4425</v>
      </c>
      <c r="C257" s="2" t="s">
        <v>3859</v>
      </c>
      <c r="D257" s="6">
        <v>37090</v>
      </c>
      <c r="E257" s="3">
        <v>9347151294</v>
      </c>
      <c r="F257" s="3" t="s">
        <v>4426</v>
      </c>
      <c r="G257" s="3" t="s">
        <v>3893</v>
      </c>
      <c r="H257" s="3" t="s">
        <v>3862</v>
      </c>
      <c r="I257" s="3" t="s">
        <v>3863</v>
      </c>
      <c r="J257" s="3" t="s">
        <v>3868</v>
      </c>
      <c r="K257" s="6">
        <v>44541</v>
      </c>
    </row>
    <row r="258" spans="1:11" x14ac:dyDescent="0.3">
      <c r="A258" s="2" t="s">
        <v>604</v>
      </c>
      <c r="B258" s="2" t="s">
        <v>4427</v>
      </c>
      <c r="C258" s="2" t="s">
        <v>3859</v>
      </c>
      <c r="D258" s="5">
        <v>31112</v>
      </c>
      <c r="E258" s="2">
        <v>9584419915</v>
      </c>
      <c r="F258" s="2" t="s">
        <v>4428</v>
      </c>
      <c r="G258" s="2" t="s">
        <v>3908</v>
      </c>
      <c r="H258" s="2" t="s">
        <v>3909</v>
      </c>
      <c r="I258" s="2" t="s">
        <v>3863</v>
      </c>
      <c r="J258" s="3" t="s">
        <v>3868</v>
      </c>
      <c r="K258" s="5">
        <v>44846</v>
      </c>
    </row>
    <row r="259" spans="1:11" hidden="1" x14ac:dyDescent="0.3">
      <c r="A259" s="3" t="s">
        <v>1768</v>
      </c>
      <c r="B259" s="3" t="s">
        <v>4429</v>
      </c>
      <c r="C259" s="3" t="s">
        <v>3874</v>
      </c>
      <c r="D259" s="6">
        <v>36393</v>
      </c>
      <c r="E259" s="3">
        <v>9393152423</v>
      </c>
      <c r="F259" s="3" t="s">
        <v>4430</v>
      </c>
      <c r="G259" s="3" t="s">
        <v>3934</v>
      </c>
      <c r="H259" s="3" t="s">
        <v>3909</v>
      </c>
      <c r="I259" s="3" t="s">
        <v>3863</v>
      </c>
      <c r="J259" s="3" t="s">
        <v>3868</v>
      </c>
      <c r="K259" s="6">
        <v>44399</v>
      </c>
    </row>
    <row r="260" spans="1:11" hidden="1" x14ac:dyDescent="0.3">
      <c r="A260" s="2" t="s">
        <v>1586</v>
      </c>
      <c r="B260" s="2" t="s">
        <v>4431</v>
      </c>
      <c r="C260" s="3" t="s">
        <v>3874</v>
      </c>
      <c r="D260" s="5">
        <v>28793</v>
      </c>
      <c r="E260" s="2">
        <v>9181484595</v>
      </c>
      <c r="F260" s="2" t="s">
        <v>4432</v>
      </c>
      <c r="G260" s="2" t="s">
        <v>3985</v>
      </c>
      <c r="H260" s="2" t="s">
        <v>3862</v>
      </c>
      <c r="I260" s="2" t="s">
        <v>3863</v>
      </c>
      <c r="J260" s="2" t="s">
        <v>3868</v>
      </c>
      <c r="K260" s="5">
        <v>45744</v>
      </c>
    </row>
    <row r="261" spans="1:11" x14ac:dyDescent="0.3">
      <c r="A261" s="3" t="s">
        <v>1062</v>
      </c>
      <c r="B261" s="3" t="s">
        <v>4433</v>
      </c>
      <c r="C261" s="2" t="s">
        <v>3859</v>
      </c>
      <c r="D261" s="6">
        <v>36531</v>
      </c>
      <c r="E261" s="3">
        <v>9686962999</v>
      </c>
      <c r="F261" s="3" t="s">
        <v>4434</v>
      </c>
      <c r="G261" s="3" t="s">
        <v>3893</v>
      </c>
      <c r="H261" s="3" t="s">
        <v>3862</v>
      </c>
      <c r="I261" s="3" t="s">
        <v>3863</v>
      </c>
      <c r="J261" s="3" t="s">
        <v>3868</v>
      </c>
      <c r="K261" s="6">
        <v>45201</v>
      </c>
    </row>
    <row r="262" spans="1:11" x14ac:dyDescent="0.3">
      <c r="A262" s="2" t="s">
        <v>4435</v>
      </c>
      <c r="B262" s="2" t="s">
        <v>4436</v>
      </c>
      <c r="C262" s="2" t="s">
        <v>3859</v>
      </c>
      <c r="D262" s="5">
        <v>23314</v>
      </c>
      <c r="E262" s="2">
        <v>9176610062</v>
      </c>
      <c r="F262" s="2" t="s">
        <v>4437</v>
      </c>
      <c r="G262" s="2" t="s">
        <v>3872</v>
      </c>
      <c r="H262" s="2" t="s">
        <v>3862</v>
      </c>
      <c r="I262" s="2" t="s">
        <v>3863</v>
      </c>
      <c r="J262" s="2" t="s">
        <v>3864</v>
      </c>
      <c r="K262" s="5">
        <v>43586</v>
      </c>
    </row>
    <row r="263" spans="1:11" hidden="1" x14ac:dyDescent="0.3">
      <c r="A263" s="3" t="s">
        <v>1758</v>
      </c>
      <c r="B263" s="3" t="s">
        <v>4438</v>
      </c>
      <c r="C263" s="3" t="s">
        <v>3874</v>
      </c>
      <c r="D263" s="6">
        <v>26533</v>
      </c>
      <c r="E263" s="3">
        <v>9453520145</v>
      </c>
      <c r="F263" s="3" t="s">
        <v>4439</v>
      </c>
      <c r="G263" s="3" t="s">
        <v>3904</v>
      </c>
      <c r="H263" s="3" t="s">
        <v>3905</v>
      </c>
      <c r="I263" s="3" t="s">
        <v>3863</v>
      </c>
      <c r="J263" s="3" t="s">
        <v>3868</v>
      </c>
      <c r="K263" s="6">
        <v>45866</v>
      </c>
    </row>
    <row r="264" spans="1:11" x14ac:dyDescent="0.3">
      <c r="A264" s="2" t="s">
        <v>446</v>
      </c>
      <c r="B264" s="2" t="s">
        <v>4440</v>
      </c>
      <c r="C264" s="2" t="s">
        <v>3859</v>
      </c>
      <c r="D264" s="5">
        <v>24607</v>
      </c>
      <c r="E264" s="2">
        <v>9894376757</v>
      </c>
      <c r="F264" s="2" t="s">
        <v>4441</v>
      </c>
      <c r="G264" s="2" t="s">
        <v>3872</v>
      </c>
      <c r="H264" s="2" t="s">
        <v>3862</v>
      </c>
      <c r="I264" s="2" t="s">
        <v>3863</v>
      </c>
      <c r="J264" s="2" t="s">
        <v>3962</v>
      </c>
      <c r="K264" s="5">
        <v>46034</v>
      </c>
    </row>
    <row r="265" spans="1:11" x14ac:dyDescent="0.3">
      <c r="A265" s="3" t="s">
        <v>1672</v>
      </c>
      <c r="B265" s="3" t="s">
        <v>4442</v>
      </c>
      <c r="C265" s="2" t="s">
        <v>3859</v>
      </c>
      <c r="D265" s="6">
        <v>29903</v>
      </c>
      <c r="E265" s="3">
        <v>9982947411</v>
      </c>
      <c r="F265" s="3" t="s">
        <v>4443</v>
      </c>
      <c r="G265" s="3" t="s">
        <v>3872</v>
      </c>
      <c r="H265" s="3" t="s">
        <v>3862</v>
      </c>
      <c r="I265" s="3" t="s">
        <v>3863</v>
      </c>
      <c r="J265" s="2" t="s">
        <v>3962</v>
      </c>
      <c r="K265" s="6">
        <v>44255</v>
      </c>
    </row>
    <row r="266" spans="1:11" hidden="1" x14ac:dyDescent="0.3">
      <c r="A266" s="2" t="s">
        <v>3771</v>
      </c>
      <c r="B266" s="2" t="s">
        <v>4444</v>
      </c>
      <c r="C266" s="3" t="s">
        <v>3874</v>
      </c>
      <c r="D266" s="5">
        <v>39093</v>
      </c>
      <c r="E266" s="2">
        <v>9112767564</v>
      </c>
      <c r="F266" s="2" t="s">
        <v>4445</v>
      </c>
      <c r="G266" s="2" t="s">
        <v>3934</v>
      </c>
      <c r="H266" s="2" t="s">
        <v>3909</v>
      </c>
      <c r="I266" s="2" t="s">
        <v>3863</v>
      </c>
      <c r="J266" s="2" t="s">
        <v>3864</v>
      </c>
      <c r="K266" s="5">
        <v>45785</v>
      </c>
    </row>
    <row r="267" spans="1:11" x14ac:dyDescent="0.3">
      <c r="A267" s="3" t="s">
        <v>2655</v>
      </c>
      <c r="B267" s="3" t="s">
        <v>4446</v>
      </c>
      <c r="C267" s="2" t="s">
        <v>3859</v>
      </c>
      <c r="D267" s="6">
        <v>24981</v>
      </c>
      <c r="E267" s="3">
        <v>9344360546</v>
      </c>
      <c r="F267" s="3" t="s">
        <v>4447</v>
      </c>
      <c r="G267" s="3" t="s">
        <v>3904</v>
      </c>
      <c r="H267" s="3" t="s">
        <v>3905</v>
      </c>
      <c r="I267" s="3" t="s">
        <v>3863</v>
      </c>
      <c r="J267" s="2" t="s">
        <v>3864</v>
      </c>
      <c r="K267" s="6">
        <v>44729</v>
      </c>
    </row>
    <row r="268" spans="1:11" hidden="1" x14ac:dyDescent="0.3">
      <c r="A268" s="2" t="s">
        <v>64</v>
      </c>
      <c r="B268" s="2" t="s">
        <v>4448</v>
      </c>
      <c r="C268" s="3" t="s">
        <v>3874</v>
      </c>
      <c r="D268" s="5">
        <v>36992</v>
      </c>
      <c r="E268" s="2">
        <v>9943933854</v>
      </c>
      <c r="F268" s="2" t="s">
        <v>4449</v>
      </c>
      <c r="G268" s="2" t="s">
        <v>3888</v>
      </c>
      <c r="H268" s="2" t="s">
        <v>3862</v>
      </c>
      <c r="I268" s="2" t="s">
        <v>3863</v>
      </c>
      <c r="J268" s="2" t="s">
        <v>3868</v>
      </c>
      <c r="K268" s="5">
        <v>45505</v>
      </c>
    </row>
    <row r="269" spans="1:11" hidden="1" x14ac:dyDescent="0.3">
      <c r="A269" s="3" t="s">
        <v>3117</v>
      </c>
      <c r="B269" s="3" t="s">
        <v>4450</v>
      </c>
      <c r="C269" s="3" t="s">
        <v>3874</v>
      </c>
      <c r="D269" s="6">
        <v>35209</v>
      </c>
      <c r="E269" s="3">
        <v>9950312143</v>
      </c>
      <c r="F269" s="3" t="s">
        <v>4451</v>
      </c>
      <c r="G269" s="3" t="s">
        <v>3908</v>
      </c>
      <c r="H269" s="3" t="s">
        <v>3909</v>
      </c>
      <c r="I269" s="3" t="s">
        <v>3863</v>
      </c>
      <c r="J269" s="3" t="s">
        <v>3864</v>
      </c>
      <c r="K269" s="6">
        <v>44496</v>
      </c>
    </row>
    <row r="270" spans="1:11" hidden="1" x14ac:dyDescent="0.3">
      <c r="A270" s="2" t="s">
        <v>1262</v>
      </c>
      <c r="B270" s="2" t="s">
        <v>4452</v>
      </c>
      <c r="C270" s="3" t="s">
        <v>3874</v>
      </c>
      <c r="D270" s="5">
        <v>33776</v>
      </c>
      <c r="E270" s="2">
        <v>9571029923</v>
      </c>
      <c r="F270" s="2" t="s">
        <v>4453</v>
      </c>
      <c r="G270" s="2" t="s">
        <v>3888</v>
      </c>
      <c r="H270" s="2" t="s">
        <v>3862</v>
      </c>
      <c r="I270" s="2" t="s">
        <v>3863</v>
      </c>
      <c r="J270" s="2" t="s">
        <v>3868</v>
      </c>
      <c r="K270" s="5">
        <v>43959</v>
      </c>
    </row>
    <row r="271" spans="1:11" x14ac:dyDescent="0.3">
      <c r="A271" s="3" t="s">
        <v>615</v>
      </c>
      <c r="B271" s="3" t="s">
        <v>4454</v>
      </c>
      <c r="C271" s="2" t="s">
        <v>3859</v>
      </c>
      <c r="D271" s="6">
        <v>24643</v>
      </c>
      <c r="E271" s="3">
        <v>9237810085</v>
      </c>
      <c r="F271" s="3" t="s">
        <v>4455</v>
      </c>
      <c r="G271" s="3" t="s">
        <v>3904</v>
      </c>
      <c r="H271" s="3" t="s">
        <v>3905</v>
      </c>
      <c r="I271" s="3" t="s">
        <v>3863</v>
      </c>
      <c r="J271" s="2" t="s">
        <v>3962</v>
      </c>
      <c r="K271" s="6">
        <v>45466</v>
      </c>
    </row>
    <row r="272" spans="1:11" hidden="1" x14ac:dyDescent="0.3">
      <c r="A272" s="2" t="s">
        <v>566</v>
      </c>
      <c r="B272" s="2" t="s">
        <v>4456</v>
      </c>
      <c r="C272" s="3" t="s">
        <v>3874</v>
      </c>
      <c r="D272" s="5">
        <v>31711</v>
      </c>
      <c r="E272" s="2">
        <v>9342118734</v>
      </c>
      <c r="F272" s="2" t="s">
        <v>4457</v>
      </c>
      <c r="G272" s="2" t="s">
        <v>3861</v>
      </c>
      <c r="H272" s="2" t="s">
        <v>3862</v>
      </c>
      <c r="I272" s="2" t="s">
        <v>3863</v>
      </c>
      <c r="J272" s="2" t="s">
        <v>3868</v>
      </c>
      <c r="K272" s="5">
        <v>44492</v>
      </c>
    </row>
    <row r="273" spans="1:11" hidden="1" x14ac:dyDescent="0.3">
      <c r="A273" s="3" t="s">
        <v>3392</v>
      </c>
      <c r="B273" s="3" t="s">
        <v>4458</v>
      </c>
      <c r="C273" s="3" t="s">
        <v>3874</v>
      </c>
      <c r="D273" s="6">
        <v>37706</v>
      </c>
      <c r="E273" s="3">
        <v>9450125214</v>
      </c>
      <c r="F273" s="3" t="s">
        <v>4459</v>
      </c>
      <c r="G273" s="3" t="s">
        <v>3934</v>
      </c>
      <c r="H273" s="3" t="s">
        <v>3909</v>
      </c>
      <c r="I273" s="3" t="s">
        <v>3863</v>
      </c>
      <c r="J273" s="3" t="s">
        <v>3864</v>
      </c>
      <c r="K273" s="6">
        <v>44328</v>
      </c>
    </row>
    <row r="274" spans="1:11" x14ac:dyDescent="0.3">
      <c r="A274" s="2" t="s">
        <v>4460</v>
      </c>
      <c r="B274" s="2" t="s">
        <v>4461</v>
      </c>
      <c r="C274" s="2" t="s">
        <v>3859</v>
      </c>
      <c r="D274" s="5">
        <v>24649</v>
      </c>
      <c r="E274" s="2">
        <v>9454603800</v>
      </c>
      <c r="F274" s="2" t="s">
        <v>4462</v>
      </c>
      <c r="G274" s="2" t="s">
        <v>3928</v>
      </c>
      <c r="H274" s="2" t="s">
        <v>3929</v>
      </c>
      <c r="I274" s="2" t="s">
        <v>3863</v>
      </c>
      <c r="J274" s="2" t="s">
        <v>3864</v>
      </c>
      <c r="K274" s="5">
        <v>43730</v>
      </c>
    </row>
    <row r="275" spans="1:11" hidden="1" x14ac:dyDescent="0.3">
      <c r="A275" s="3" t="s">
        <v>1879</v>
      </c>
      <c r="B275" s="3" t="s">
        <v>4463</v>
      </c>
      <c r="C275" s="3" t="s">
        <v>3874</v>
      </c>
      <c r="D275" s="6">
        <v>38894</v>
      </c>
      <c r="E275" s="3">
        <v>9509437695</v>
      </c>
      <c r="F275" s="3" t="s">
        <v>4464</v>
      </c>
      <c r="G275" s="3" t="s">
        <v>3928</v>
      </c>
      <c r="H275" s="3" t="s">
        <v>3929</v>
      </c>
      <c r="I275" s="3" t="s">
        <v>3863</v>
      </c>
      <c r="J275" s="3" t="s">
        <v>3864</v>
      </c>
      <c r="K275" s="6">
        <v>44702</v>
      </c>
    </row>
    <row r="276" spans="1:11" x14ac:dyDescent="0.3">
      <c r="A276" s="2" t="s">
        <v>1985</v>
      </c>
      <c r="B276" s="2" t="s">
        <v>4465</v>
      </c>
      <c r="C276" s="2" t="s">
        <v>3859</v>
      </c>
      <c r="D276" s="5">
        <v>32752</v>
      </c>
      <c r="E276" s="2">
        <v>9609788629</v>
      </c>
      <c r="F276" s="2" t="s">
        <v>4466</v>
      </c>
      <c r="G276" s="2" t="s">
        <v>3934</v>
      </c>
      <c r="H276" s="2" t="s">
        <v>3909</v>
      </c>
      <c r="I276" s="2" t="s">
        <v>3863</v>
      </c>
      <c r="J276" s="2" t="s">
        <v>3962</v>
      </c>
      <c r="K276" s="5">
        <v>43872</v>
      </c>
    </row>
    <row r="277" spans="1:11" x14ac:dyDescent="0.3">
      <c r="A277" s="3" t="s">
        <v>3242</v>
      </c>
      <c r="B277" s="3" t="s">
        <v>4467</v>
      </c>
      <c r="C277" s="2" t="s">
        <v>3859</v>
      </c>
      <c r="D277" s="6">
        <v>30072</v>
      </c>
      <c r="E277" s="3">
        <v>9284064756</v>
      </c>
      <c r="F277" s="3" t="s">
        <v>4468</v>
      </c>
      <c r="G277" s="3" t="s">
        <v>3928</v>
      </c>
      <c r="H277" s="3" t="s">
        <v>3929</v>
      </c>
      <c r="I277" s="3" t="s">
        <v>3863</v>
      </c>
      <c r="J277" s="2" t="s">
        <v>3864</v>
      </c>
      <c r="K277" s="6">
        <v>43482</v>
      </c>
    </row>
    <row r="278" spans="1:11" hidden="1" x14ac:dyDescent="0.3">
      <c r="A278" s="2" t="s">
        <v>697</v>
      </c>
      <c r="B278" s="2" t="s">
        <v>4469</v>
      </c>
      <c r="C278" s="3" t="s">
        <v>3874</v>
      </c>
      <c r="D278" s="5">
        <v>36100</v>
      </c>
      <c r="E278" s="2">
        <v>9300459123</v>
      </c>
      <c r="F278" s="2" t="s">
        <v>4470</v>
      </c>
      <c r="G278" s="2" t="s">
        <v>3904</v>
      </c>
      <c r="H278" s="2" t="s">
        <v>3905</v>
      </c>
      <c r="I278" s="2" t="s">
        <v>3863</v>
      </c>
      <c r="J278" s="2" t="s">
        <v>3962</v>
      </c>
      <c r="K278" s="5">
        <v>43210</v>
      </c>
    </row>
    <row r="279" spans="1:11" hidden="1" x14ac:dyDescent="0.3">
      <c r="A279" s="3" t="s">
        <v>2709</v>
      </c>
      <c r="B279" s="3" t="s">
        <v>4471</v>
      </c>
      <c r="C279" s="3" t="s">
        <v>3874</v>
      </c>
      <c r="D279" s="6">
        <v>27726</v>
      </c>
      <c r="E279" s="3">
        <v>9808207780</v>
      </c>
      <c r="F279" s="3" t="s">
        <v>4472</v>
      </c>
      <c r="G279" s="3" t="s">
        <v>3934</v>
      </c>
      <c r="H279" s="3" t="s">
        <v>3909</v>
      </c>
      <c r="I279" s="3" t="s">
        <v>3863</v>
      </c>
      <c r="J279" s="3" t="s">
        <v>3868</v>
      </c>
      <c r="K279" s="6">
        <v>44293</v>
      </c>
    </row>
    <row r="280" spans="1:11" hidden="1" x14ac:dyDescent="0.3">
      <c r="A280" s="2" t="s">
        <v>397</v>
      </c>
      <c r="B280" s="2" t="s">
        <v>4473</v>
      </c>
      <c r="C280" s="3" t="s">
        <v>3874</v>
      </c>
      <c r="D280" s="5">
        <v>37081</v>
      </c>
      <c r="E280" s="2">
        <v>9284496457</v>
      </c>
      <c r="F280" s="2" t="s">
        <v>4474</v>
      </c>
      <c r="G280" s="2" t="s">
        <v>3908</v>
      </c>
      <c r="H280" s="2" t="s">
        <v>3909</v>
      </c>
      <c r="I280" s="2" t="s">
        <v>3863</v>
      </c>
      <c r="J280" s="2" t="s">
        <v>3962</v>
      </c>
      <c r="K280" s="5">
        <v>43146</v>
      </c>
    </row>
    <row r="281" spans="1:11" hidden="1" x14ac:dyDescent="0.3">
      <c r="A281" s="3" t="s">
        <v>531</v>
      </c>
      <c r="B281" s="3" t="s">
        <v>4475</v>
      </c>
      <c r="C281" s="3" t="s">
        <v>3874</v>
      </c>
      <c r="D281" s="6">
        <v>23718</v>
      </c>
      <c r="E281" s="3">
        <v>9676012047</v>
      </c>
      <c r="F281" s="3" t="s">
        <v>4476</v>
      </c>
      <c r="G281" s="3" t="s">
        <v>3934</v>
      </c>
      <c r="H281" s="3" t="s">
        <v>3909</v>
      </c>
      <c r="I281" s="3" t="s">
        <v>3863</v>
      </c>
      <c r="J281" s="3" t="s">
        <v>3868</v>
      </c>
      <c r="K281" s="6">
        <v>43629</v>
      </c>
    </row>
    <row r="282" spans="1:11" x14ac:dyDescent="0.3">
      <c r="A282" s="2" t="s">
        <v>2043</v>
      </c>
      <c r="B282" s="2" t="s">
        <v>4477</v>
      </c>
      <c r="C282" s="2" t="s">
        <v>3859</v>
      </c>
      <c r="D282" s="5">
        <v>26855</v>
      </c>
      <c r="E282" s="2">
        <v>9320844007</v>
      </c>
      <c r="F282" s="2" t="s">
        <v>4478</v>
      </c>
      <c r="G282" s="2" t="s">
        <v>3893</v>
      </c>
      <c r="H282" s="2" t="s">
        <v>3862</v>
      </c>
      <c r="I282" s="2" t="s">
        <v>3863</v>
      </c>
      <c r="J282" s="3" t="s">
        <v>3868</v>
      </c>
      <c r="K282" s="5">
        <v>43633</v>
      </c>
    </row>
    <row r="283" spans="1:11" x14ac:dyDescent="0.3">
      <c r="A283" s="3" t="s">
        <v>1900</v>
      </c>
      <c r="B283" s="3" t="s">
        <v>4479</v>
      </c>
      <c r="C283" s="2" t="s">
        <v>3859</v>
      </c>
      <c r="D283" s="6">
        <v>38934</v>
      </c>
      <c r="E283" s="3">
        <v>9730814687</v>
      </c>
      <c r="F283" s="3" t="s">
        <v>4480</v>
      </c>
      <c r="G283" s="3" t="s">
        <v>3908</v>
      </c>
      <c r="H283" s="3" t="s">
        <v>3909</v>
      </c>
      <c r="I283" s="3" t="s">
        <v>3863</v>
      </c>
      <c r="J283" s="2" t="s">
        <v>3962</v>
      </c>
      <c r="K283" s="6">
        <v>44372</v>
      </c>
    </row>
    <row r="284" spans="1:11" x14ac:dyDescent="0.3">
      <c r="A284" s="2" t="s">
        <v>745</v>
      </c>
      <c r="B284" s="2" t="s">
        <v>4481</v>
      </c>
      <c r="C284" s="2" t="s">
        <v>3859</v>
      </c>
      <c r="D284" s="5">
        <v>20333</v>
      </c>
      <c r="E284" s="2">
        <v>9578600641</v>
      </c>
      <c r="F284" s="2" t="s">
        <v>4482</v>
      </c>
      <c r="G284" s="2" t="s">
        <v>3908</v>
      </c>
      <c r="H284" s="2" t="s">
        <v>3909</v>
      </c>
      <c r="I284" s="2" t="s">
        <v>3863</v>
      </c>
      <c r="J284" s="3" t="s">
        <v>3868</v>
      </c>
      <c r="K284" s="5">
        <v>43685</v>
      </c>
    </row>
    <row r="285" spans="1:11" x14ac:dyDescent="0.3">
      <c r="A285" s="3" t="s">
        <v>369</v>
      </c>
      <c r="B285" s="3" t="s">
        <v>4483</v>
      </c>
      <c r="C285" s="2" t="s">
        <v>3859</v>
      </c>
      <c r="D285" s="6">
        <v>28178</v>
      </c>
      <c r="E285" s="3">
        <v>9453144519</v>
      </c>
      <c r="F285" s="3" t="s">
        <v>4484</v>
      </c>
      <c r="G285" s="3" t="s">
        <v>3934</v>
      </c>
      <c r="H285" s="3" t="s">
        <v>3909</v>
      </c>
      <c r="I285" s="3" t="s">
        <v>3863</v>
      </c>
      <c r="J285" s="2" t="s">
        <v>3864</v>
      </c>
      <c r="K285" s="6">
        <v>45254</v>
      </c>
    </row>
    <row r="286" spans="1:11" x14ac:dyDescent="0.3">
      <c r="A286" s="2" t="s">
        <v>1392</v>
      </c>
      <c r="B286" s="2" t="s">
        <v>4485</v>
      </c>
      <c r="C286" s="2" t="s">
        <v>3859</v>
      </c>
      <c r="D286" s="5">
        <v>21370</v>
      </c>
      <c r="E286" s="2">
        <v>9409142921</v>
      </c>
      <c r="F286" s="2" t="s">
        <v>4486</v>
      </c>
      <c r="G286" s="2" t="s">
        <v>4129</v>
      </c>
      <c r="H286" s="2" t="s">
        <v>4130</v>
      </c>
      <c r="I286" s="2" t="s">
        <v>3885</v>
      </c>
      <c r="J286" s="3" t="s">
        <v>3868</v>
      </c>
      <c r="K286" s="5">
        <v>43474</v>
      </c>
    </row>
    <row r="287" spans="1:11" hidden="1" x14ac:dyDescent="0.3">
      <c r="A287" s="3" t="s">
        <v>1735</v>
      </c>
      <c r="B287" s="3" t="s">
        <v>4487</v>
      </c>
      <c r="C287" s="3" t="s">
        <v>3874</v>
      </c>
      <c r="D287" s="6">
        <v>29836</v>
      </c>
      <c r="E287" s="3">
        <v>9758233277</v>
      </c>
      <c r="F287" s="3" t="s">
        <v>4488</v>
      </c>
      <c r="G287" s="3" t="s">
        <v>3908</v>
      </c>
      <c r="H287" s="3" t="s">
        <v>3909</v>
      </c>
      <c r="I287" s="3" t="s">
        <v>3863</v>
      </c>
      <c r="J287" s="3" t="s">
        <v>3868</v>
      </c>
      <c r="K287" s="6">
        <v>44702</v>
      </c>
    </row>
    <row r="288" spans="1:11" hidden="1" x14ac:dyDescent="0.3">
      <c r="A288" s="2" t="s">
        <v>749</v>
      </c>
      <c r="B288" s="2" t="s">
        <v>4489</v>
      </c>
      <c r="C288" s="3" t="s">
        <v>3874</v>
      </c>
      <c r="D288" s="5">
        <v>25974</v>
      </c>
      <c r="E288" s="2">
        <v>9887314701</v>
      </c>
      <c r="F288" s="2" t="s">
        <v>4490</v>
      </c>
      <c r="G288" s="2" t="s">
        <v>3985</v>
      </c>
      <c r="H288" s="2" t="s">
        <v>3862</v>
      </c>
      <c r="I288" s="2" t="s">
        <v>3863</v>
      </c>
      <c r="J288" s="2" t="s">
        <v>3868</v>
      </c>
      <c r="K288" s="5">
        <v>45631</v>
      </c>
    </row>
    <row r="289" spans="1:11" hidden="1" x14ac:dyDescent="0.3">
      <c r="A289" s="3" t="s">
        <v>837</v>
      </c>
      <c r="B289" s="3" t="s">
        <v>4491</v>
      </c>
      <c r="C289" s="3" t="s">
        <v>3874</v>
      </c>
      <c r="D289" s="6">
        <v>26101</v>
      </c>
      <c r="E289" s="3">
        <v>9710545999</v>
      </c>
      <c r="F289" s="3" t="s">
        <v>4492</v>
      </c>
      <c r="G289" s="3" t="s">
        <v>3934</v>
      </c>
      <c r="H289" s="3" t="s">
        <v>3909</v>
      </c>
      <c r="I289" s="3" t="s">
        <v>3863</v>
      </c>
      <c r="J289" s="3" t="s">
        <v>3864</v>
      </c>
      <c r="K289" s="6">
        <v>45962</v>
      </c>
    </row>
    <row r="290" spans="1:11" x14ac:dyDescent="0.3">
      <c r="A290" s="2" t="s">
        <v>507</v>
      </c>
      <c r="B290" s="2" t="s">
        <v>4493</v>
      </c>
      <c r="C290" s="2" t="s">
        <v>3859</v>
      </c>
      <c r="D290" s="5">
        <v>25265</v>
      </c>
      <c r="E290" s="2">
        <v>9774399203</v>
      </c>
      <c r="F290" s="2" t="s">
        <v>4494</v>
      </c>
      <c r="G290" s="2" t="s">
        <v>3861</v>
      </c>
      <c r="H290" s="2" t="s">
        <v>3862</v>
      </c>
      <c r="I290" s="2" t="s">
        <v>3863</v>
      </c>
      <c r="J290" s="3" t="s">
        <v>3868</v>
      </c>
      <c r="K290" s="5">
        <v>44222</v>
      </c>
    </row>
    <row r="291" spans="1:11" x14ac:dyDescent="0.3">
      <c r="A291" s="3" t="s">
        <v>2773</v>
      </c>
      <c r="B291" s="3" t="s">
        <v>4495</v>
      </c>
      <c r="C291" s="2" t="s">
        <v>3859</v>
      </c>
      <c r="D291" s="6">
        <v>27209</v>
      </c>
      <c r="E291" s="3">
        <v>9541606556</v>
      </c>
      <c r="F291" s="3" t="s">
        <v>4496</v>
      </c>
      <c r="G291" s="3" t="s">
        <v>3893</v>
      </c>
      <c r="H291" s="3" t="s">
        <v>3862</v>
      </c>
      <c r="I291" s="3" t="s">
        <v>3863</v>
      </c>
      <c r="J291" s="2" t="s">
        <v>3864</v>
      </c>
      <c r="K291" s="6">
        <v>45122</v>
      </c>
    </row>
    <row r="292" spans="1:11" x14ac:dyDescent="0.3">
      <c r="A292" s="2" t="s">
        <v>2667</v>
      </c>
      <c r="B292" s="2" t="s">
        <v>4497</v>
      </c>
      <c r="C292" s="2" t="s">
        <v>3859</v>
      </c>
      <c r="D292" s="5">
        <v>22597</v>
      </c>
      <c r="E292" s="2">
        <v>9641589839</v>
      </c>
      <c r="F292" s="2" t="s">
        <v>4498</v>
      </c>
      <c r="G292" s="2" t="s">
        <v>3916</v>
      </c>
      <c r="H292" s="2" t="s">
        <v>3917</v>
      </c>
      <c r="I292" s="2" t="s">
        <v>3880</v>
      </c>
      <c r="J292" s="2" t="s">
        <v>3864</v>
      </c>
      <c r="K292" s="5">
        <v>43531</v>
      </c>
    </row>
    <row r="293" spans="1:11" x14ac:dyDescent="0.3">
      <c r="A293" s="3" t="s">
        <v>1911</v>
      </c>
      <c r="B293" s="3" t="s">
        <v>4499</v>
      </c>
      <c r="C293" s="2" t="s">
        <v>3859</v>
      </c>
      <c r="D293" s="6">
        <v>25491</v>
      </c>
      <c r="E293" s="3">
        <v>9322664095</v>
      </c>
      <c r="F293" s="3" t="s">
        <v>4500</v>
      </c>
      <c r="G293" s="3" t="s">
        <v>3867</v>
      </c>
      <c r="H293" s="3" t="s">
        <v>3862</v>
      </c>
      <c r="I293" s="3" t="s">
        <v>3863</v>
      </c>
      <c r="J293" s="3" t="s">
        <v>3868</v>
      </c>
      <c r="K293" s="6">
        <v>44136</v>
      </c>
    </row>
    <row r="294" spans="1:11" hidden="1" x14ac:dyDescent="0.3">
      <c r="A294" s="2" t="s">
        <v>1959</v>
      </c>
      <c r="B294" s="2" t="s">
        <v>4501</v>
      </c>
      <c r="C294" s="3" t="s">
        <v>3874</v>
      </c>
      <c r="D294" s="5">
        <v>35225</v>
      </c>
      <c r="E294" s="2">
        <v>9468999657</v>
      </c>
      <c r="F294" s="2" t="s">
        <v>4502</v>
      </c>
      <c r="G294" s="2" t="s">
        <v>3908</v>
      </c>
      <c r="H294" s="2" t="s">
        <v>3909</v>
      </c>
      <c r="I294" s="2"/>
      <c r="J294" s="2" t="s">
        <v>3962</v>
      </c>
      <c r="K294" s="5">
        <v>44662</v>
      </c>
    </row>
    <row r="295" spans="1:11" hidden="1" x14ac:dyDescent="0.3">
      <c r="A295" s="3" t="s">
        <v>2401</v>
      </c>
      <c r="B295" s="3" t="s">
        <v>4503</v>
      </c>
      <c r="C295" s="3" t="s">
        <v>3874</v>
      </c>
      <c r="D295" s="6">
        <v>20441</v>
      </c>
      <c r="E295" s="3">
        <v>9223139628</v>
      </c>
      <c r="F295" s="3" t="s">
        <v>4504</v>
      </c>
      <c r="G295" s="3" t="s">
        <v>3888</v>
      </c>
      <c r="H295" s="3" t="s">
        <v>3862</v>
      </c>
      <c r="I295" s="3" t="s">
        <v>3863</v>
      </c>
      <c r="J295" s="3" t="s">
        <v>3868</v>
      </c>
      <c r="K295" s="6">
        <v>44127</v>
      </c>
    </row>
    <row r="296" spans="1:11" x14ac:dyDescent="0.3">
      <c r="A296" s="2" t="s">
        <v>2197</v>
      </c>
      <c r="B296" s="2" t="s">
        <v>4505</v>
      </c>
      <c r="C296" s="2" t="s">
        <v>3859</v>
      </c>
      <c r="D296" s="5">
        <v>35302</v>
      </c>
      <c r="E296" s="2">
        <v>9595378308</v>
      </c>
      <c r="F296" s="2" t="s">
        <v>4506</v>
      </c>
      <c r="G296" s="2" t="s">
        <v>3985</v>
      </c>
      <c r="H296" s="2" t="s">
        <v>3862</v>
      </c>
      <c r="I296" s="2" t="s">
        <v>3863</v>
      </c>
      <c r="J296" s="3" t="s">
        <v>3868</v>
      </c>
      <c r="K296" s="5">
        <v>45086</v>
      </c>
    </row>
    <row r="297" spans="1:11" x14ac:dyDescent="0.3">
      <c r="A297" s="3" t="s">
        <v>1192</v>
      </c>
      <c r="B297" s="3" t="s">
        <v>4507</v>
      </c>
      <c r="C297" s="2" t="s">
        <v>3859</v>
      </c>
      <c r="D297" s="6">
        <v>34433</v>
      </c>
      <c r="E297" s="3">
        <v>9605504475</v>
      </c>
      <c r="F297" s="3" t="s">
        <v>4508</v>
      </c>
      <c r="G297" s="3" t="s">
        <v>3904</v>
      </c>
      <c r="H297" s="3" t="s">
        <v>3905</v>
      </c>
      <c r="I297" s="3" t="s">
        <v>3863</v>
      </c>
      <c r="J297" s="2" t="s">
        <v>3864</v>
      </c>
      <c r="K297" s="6">
        <v>43675</v>
      </c>
    </row>
    <row r="298" spans="1:11" x14ac:dyDescent="0.3">
      <c r="A298" s="2" t="s">
        <v>832</v>
      </c>
      <c r="B298" s="2" t="s">
        <v>4509</v>
      </c>
      <c r="C298" s="2" t="s">
        <v>3859</v>
      </c>
      <c r="D298" s="5">
        <v>20681</v>
      </c>
      <c r="E298" s="2">
        <v>9207927292</v>
      </c>
      <c r="F298" s="2" t="s">
        <v>4510</v>
      </c>
      <c r="G298" s="2" t="s">
        <v>3985</v>
      </c>
      <c r="H298" s="2" t="s">
        <v>3862</v>
      </c>
      <c r="I298" s="2" t="s">
        <v>3863</v>
      </c>
      <c r="J298" s="2" t="s">
        <v>3962</v>
      </c>
      <c r="K298" s="5">
        <v>45587</v>
      </c>
    </row>
    <row r="299" spans="1:11" x14ac:dyDescent="0.3">
      <c r="A299" s="3" t="s">
        <v>868</v>
      </c>
      <c r="B299" s="3" t="s">
        <v>4511</v>
      </c>
      <c r="C299" s="2" t="s">
        <v>3859</v>
      </c>
      <c r="D299" s="6">
        <v>32897</v>
      </c>
      <c r="E299" s="3">
        <v>9183306581</v>
      </c>
      <c r="F299" s="3" t="s">
        <v>4512</v>
      </c>
      <c r="G299" s="3" t="s">
        <v>3893</v>
      </c>
      <c r="H299" s="3" t="s">
        <v>3862</v>
      </c>
      <c r="I299" s="3" t="s">
        <v>3863</v>
      </c>
      <c r="J299" s="3" t="s">
        <v>3868</v>
      </c>
      <c r="K299" s="6">
        <v>43790</v>
      </c>
    </row>
    <row r="300" spans="1:11" hidden="1" x14ac:dyDescent="0.3">
      <c r="A300" s="2" t="s">
        <v>2013</v>
      </c>
      <c r="B300" s="2" t="s">
        <v>4513</v>
      </c>
      <c r="C300" s="3" t="s">
        <v>3874</v>
      </c>
      <c r="D300" s="5">
        <v>25119</v>
      </c>
      <c r="E300" s="2">
        <v>9484492979</v>
      </c>
      <c r="F300" s="2" t="s">
        <v>4514</v>
      </c>
      <c r="G300" s="2" t="s">
        <v>3861</v>
      </c>
      <c r="H300" s="2" t="s">
        <v>3862</v>
      </c>
      <c r="I300" s="2" t="s">
        <v>3863</v>
      </c>
      <c r="J300" s="2" t="s">
        <v>3864</v>
      </c>
      <c r="K300" s="5">
        <v>44905</v>
      </c>
    </row>
    <row r="301" spans="1:11" x14ac:dyDescent="0.3">
      <c r="A301" s="3" t="s">
        <v>977</v>
      </c>
      <c r="B301" s="3" t="s">
        <v>4515</v>
      </c>
      <c r="C301" s="2" t="s">
        <v>3859</v>
      </c>
      <c r="D301" s="6">
        <v>37532</v>
      </c>
      <c r="E301" s="3">
        <v>9574656314</v>
      </c>
      <c r="F301" s="3" t="s">
        <v>4516</v>
      </c>
      <c r="G301" s="3" t="s">
        <v>3861</v>
      </c>
      <c r="H301" s="3" t="s">
        <v>3862</v>
      </c>
      <c r="I301" s="3" t="s">
        <v>3863</v>
      </c>
      <c r="J301" s="2" t="s">
        <v>3864</v>
      </c>
      <c r="K301" s="6">
        <v>43986</v>
      </c>
    </row>
    <row r="302" spans="1:11" hidden="1" x14ac:dyDescent="0.3">
      <c r="A302" s="2" t="s">
        <v>4517</v>
      </c>
      <c r="B302" s="2" t="s">
        <v>4518</v>
      </c>
      <c r="C302" s="3" t="s">
        <v>3874</v>
      </c>
      <c r="D302" s="5">
        <v>23458</v>
      </c>
      <c r="E302" s="2">
        <v>9841254136</v>
      </c>
      <c r="F302" s="2" t="s">
        <v>4519</v>
      </c>
      <c r="G302" s="2" t="s">
        <v>3904</v>
      </c>
      <c r="H302" s="2" t="s">
        <v>3905</v>
      </c>
      <c r="I302" s="2" t="s">
        <v>3863</v>
      </c>
      <c r="J302" s="2" t="s">
        <v>3864</v>
      </c>
      <c r="K302" s="5">
        <v>44700</v>
      </c>
    </row>
    <row r="303" spans="1:11" hidden="1" x14ac:dyDescent="0.3">
      <c r="A303" s="3" t="s">
        <v>2120</v>
      </c>
      <c r="B303" s="3" t="s">
        <v>4520</v>
      </c>
      <c r="C303" s="3" t="s">
        <v>3874</v>
      </c>
      <c r="D303" s="6">
        <v>21684</v>
      </c>
      <c r="E303" s="3">
        <v>9923682643</v>
      </c>
      <c r="F303" s="3" t="s">
        <v>4521</v>
      </c>
      <c r="G303" s="3" t="s">
        <v>3861</v>
      </c>
      <c r="H303" s="3" t="s">
        <v>3862</v>
      </c>
      <c r="I303" s="3" t="s">
        <v>3863</v>
      </c>
      <c r="J303" s="3" t="s">
        <v>3864</v>
      </c>
      <c r="K303" s="6">
        <v>44646</v>
      </c>
    </row>
    <row r="304" spans="1:11" x14ac:dyDescent="0.3">
      <c r="A304" s="2" t="s">
        <v>1156</v>
      </c>
      <c r="B304" s="2" t="s">
        <v>4522</v>
      </c>
      <c r="C304" s="2" t="s">
        <v>3859</v>
      </c>
      <c r="D304" s="5">
        <v>27906</v>
      </c>
      <c r="E304" s="2">
        <v>9198125433</v>
      </c>
      <c r="F304" s="2" t="s">
        <v>4523</v>
      </c>
      <c r="G304" s="2" t="s">
        <v>3888</v>
      </c>
      <c r="H304" s="2" t="s">
        <v>3862</v>
      </c>
      <c r="I304" s="2" t="s">
        <v>3863</v>
      </c>
      <c r="J304" s="3" t="s">
        <v>3868</v>
      </c>
      <c r="K304" s="5">
        <v>43920</v>
      </c>
    </row>
    <row r="305" spans="1:11" x14ac:dyDescent="0.3">
      <c r="A305" s="3" t="s">
        <v>1700</v>
      </c>
      <c r="B305" s="3" t="s">
        <v>6485</v>
      </c>
      <c r="C305" s="2" t="s">
        <v>3859</v>
      </c>
      <c r="D305" s="6">
        <v>31136</v>
      </c>
      <c r="E305" s="3">
        <v>9830100976</v>
      </c>
      <c r="F305" s="3" t="s">
        <v>4524</v>
      </c>
      <c r="G305" s="3" t="s">
        <v>3861</v>
      </c>
      <c r="H305" s="3" t="s">
        <v>3862</v>
      </c>
      <c r="I305" s="3" t="s">
        <v>3863</v>
      </c>
      <c r="J305" s="2" t="s">
        <v>3864</v>
      </c>
      <c r="K305" s="6">
        <v>43888</v>
      </c>
    </row>
    <row r="306" spans="1:11" x14ac:dyDescent="0.3">
      <c r="A306" s="2" t="s">
        <v>1856</v>
      </c>
      <c r="B306" s="2" t="s">
        <v>4525</v>
      </c>
      <c r="C306" s="2" t="s">
        <v>3859</v>
      </c>
      <c r="D306" s="5">
        <v>23255</v>
      </c>
      <c r="E306" s="2">
        <v>9280262874</v>
      </c>
      <c r="F306" s="2" t="s">
        <v>4526</v>
      </c>
      <c r="G306" s="2" t="s">
        <v>3888</v>
      </c>
      <c r="H306" s="2" t="s">
        <v>3862</v>
      </c>
      <c r="I306" s="2" t="s">
        <v>3863</v>
      </c>
      <c r="J306" s="2" t="s">
        <v>3864</v>
      </c>
      <c r="K306" s="5">
        <v>45821</v>
      </c>
    </row>
    <row r="307" spans="1:11" hidden="1" x14ac:dyDescent="0.3">
      <c r="A307" s="3" t="s">
        <v>3518</v>
      </c>
      <c r="B307" s="3" t="s">
        <v>4527</v>
      </c>
      <c r="C307" s="3" t="s">
        <v>3874</v>
      </c>
      <c r="D307" s="6">
        <v>23618</v>
      </c>
      <c r="E307" s="3">
        <v>9446474552</v>
      </c>
      <c r="F307" s="3" t="s">
        <v>4528</v>
      </c>
      <c r="G307" s="3" t="s">
        <v>3861</v>
      </c>
      <c r="H307" s="3" t="s">
        <v>3862</v>
      </c>
      <c r="I307" s="3" t="s">
        <v>3863</v>
      </c>
      <c r="J307" s="3" t="s">
        <v>3868</v>
      </c>
      <c r="K307" s="6">
        <v>44440</v>
      </c>
    </row>
    <row r="308" spans="1:11" hidden="1" x14ac:dyDescent="0.3">
      <c r="A308" s="2" t="s">
        <v>1143</v>
      </c>
      <c r="B308" s="2" t="s">
        <v>4529</v>
      </c>
      <c r="C308" s="3" t="s">
        <v>3874</v>
      </c>
      <c r="D308" s="5">
        <v>37840</v>
      </c>
      <c r="E308" s="2">
        <v>9559432973</v>
      </c>
      <c r="F308" s="2" t="s">
        <v>4530</v>
      </c>
      <c r="G308" s="2" t="s">
        <v>3888</v>
      </c>
      <c r="H308" s="2" t="s">
        <v>3862</v>
      </c>
      <c r="I308" s="2" t="s">
        <v>3863</v>
      </c>
      <c r="J308" s="2" t="s">
        <v>3864</v>
      </c>
      <c r="K308" s="5">
        <v>44719</v>
      </c>
    </row>
    <row r="309" spans="1:11" x14ac:dyDescent="0.3">
      <c r="A309" s="3" t="s">
        <v>626</v>
      </c>
      <c r="B309" s="3" t="s">
        <v>4531</v>
      </c>
      <c r="C309" s="2" t="s">
        <v>3859</v>
      </c>
      <c r="D309" s="6">
        <v>30686</v>
      </c>
      <c r="E309" s="3">
        <v>9116100303</v>
      </c>
      <c r="F309" s="3" t="s">
        <v>4532</v>
      </c>
      <c r="G309" s="3" t="s">
        <v>3888</v>
      </c>
      <c r="H309" s="3" t="s">
        <v>3862</v>
      </c>
      <c r="I309" s="3" t="s">
        <v>3863</v>
      </c>
      <c r="J309" s="2" t="s">
        <v>3962</v>
      </c>
      <c r="K309" s="6">
        <v>43812</v>
      </c>
    </row>
    <row r="310" spans="1:11" hidden="1" x14ac:dyDescent="0.3">
      <c r="A310" s="2" t="s">
        <v>222</v>
      </c>
      <c r="B310" s="2" t="s">
        <v>4533</v>
      </c>
      <c r="C310" s="3" t="s">
        <v>3874</v>
      </c>
      <c r="D310" s="5">
        <v>27061</v>
      </c>
      <c r="E310" s="2">
        <v>9336326489</v>
      </c>
      <c r="F310" s="2" t="s">
        <v>4534</v>
      </c>
      <c r="G310" s="2" t="s">
        <v>3867</v>
      </c>
      <c r="H310" s="2" t="s">
        <v>3862</v>
      </c>
      <c r="I310" s="2" t="s">
        <v>3863</v>
      </c>
      <c r="J310" s="2" t="s">
        <v>3962</v>
      </c>
      <c r="K310" s="5">
        <v>44980</v>
      </c>
    </row>
    <row r="311" spans="1:11" hidden="1" x14ac:dyDescent="0.3">
      <c r="A311" s="3" t="s">
        <v>1749</v>
      </c>
      <c r="B311" s="3" t="s">
        <v>4535</v>
      </c>
      <c r="C311" s="3" t="s">
        <v>3874</v>
      </c>
      <c r="D311" s="6">
        <v>32180</v>
      </c>
      <c r="E311" s="3">
        <v>9172296393</v>
      </c>
      <c r="F311" s="3" t="s">
        <v>4536</v>
      </c>
      <c r="G311" s="3" t="s">
        <v>3872</v>
      </c>
      <c r="H311" s="3" t="s">
        <v>3862</v>
      </c>
      <c r="I311" s="3" t="s">
        <v>3863</v>
      </c>
      <c r="J311" s="3" t="s">
        <v>3864</v>
      </c>
      <c r="K311" s="6">
        <v>43280</v>
      </c>
    </row>
    <row r="312" spans="1:11" x14ac:dyDescent="0.3">
      <c r="A312" s="2" t="s">
        <v>2085</v>
      </c>
      <c r="B312" s="2" t="s">
        <v>4537</v>
      </c>
      <c r="C312" s="2" t="s">
        <v>3859</v>
      </c>
      <c r="D312" s="5">
        <v>36460</v>
      </c>
      <c r="E312" s="2">
        <v>9865074455</v>
      </c>
      <c r="F312" s="2" t="s">
        <v>4538</v>
      </c>
      <c r="G312" s="2" t="s">
        <v>4146</v>
      </c>
      <c r="H312" s="2" t="s">
        <v>3884</v>
      </c>
      <c r="I312" s="2" t="s">
        <v>3885</v>
      </c>
      <c r="J312" s="2" t="s">
        <v>3864</v>
      </c>
      <c r="K312" s="5">
        <v>43518</v>
      </c>
    </row>
    <row r="313" spans="1:11" x14ac:dyDescent="0.3">
      <c r="A313" s="3" t="s">
        <v>2427</v>
      </c>
      <c r="B313" s="3" t="s">
        <v>4539</v>
      </c>
      <c r="C313" s="2" t="s">
        <v>3859</v>
      </c>
      <c r="D313" s="6">
        <v>23194</v>
      </c>
      <c r="E313" s="3">
        <v>9448272764</v>
      </c>
      <c r="F313" s="3" t="s">
        <v>4540</v>
      </c>
      <c r="G313" s="3" t="s">
        <v>3928</v>
      </c>
      <c r="H313" s="3" t="s">
        <v>3929</v>
      </c>
      <c r="I313" s="3" t="s">
        <v>3863</v>
      </c>
      <c r="J313" s="2" t="s">
        <v>3962</v>
      </c>
      <c r="K313" s="6">
        <v>45558</v>
      </c>
    </row>
    <row r="314" spans="1:11" hidden="1" x14ac:dyDescent="0.3">
      <c r="A314" s="2" t="s">
        <v>1609</v>
      </c>
      <c r="B314" s="2" t="s">
        <v>4541</v>
      </c>
      <c r="C314" s="3" t="s">
        <v>3874</v>
      </c>
      <c r="D314" s="5">
        <v>24445</v>
      </c>
      <c r="E314" s="2">
        <v>9288260274</v>
      </c>
      <c r="F314" s="2" t="s">
        <v>4542</v>
      </c>
      <c r="G314" s="2" t="s">
        <v>3878</v>
      </c>
      <c r="H314" s="2" t="s">
        <v>3879</v>
      </c>
      <c r="I314" s="2" t="s">
        <v>3880</v>
      </c>
      <c r="J314" s="2" t="s">
        <v>3864</v>
      </c>
      <c r="K314" s="5">
        <v>44461</v>
      </c>
    </row>
    <row r="315" spans="1:11" hidden="1" x14ac:dyDescent="0.3">
      <c r="A315" s="3" t="s">
        <v>4543</v>
      </c>
      <c r="B315" s="3" t="s">
        <v>4544</v>
      </c>
      <c r="C315" s="3" t="s">
        <v>3874</v>
      </c>
      <c r="D315" s="6">
        <v>35888</v>
      </c>
      <c r="E315" s="3">
        <v>9459816489</v>
      </c>
      <c r="F315" s="3" t="s">
        <v>4545</v>
      </c>
      <c r="G315" s="3" t="s">
        <v>3867</v>
      </c>
      <c r="H315" s="3" t="s">
        <v>3862</v>
      </c>
      <c r="I315" s="3" t="s">
        <v>3863</v>
      </c>
      <c r="J315" s="3" t="s">
        <v>3864</v>
      </c>
      <c r="K315" s="6">
        <v>43377</v>
      </c>
    </row>
    <row r="316" spans="1:11" x14ac:dyDescent="0.3">
      <c r="A316" s="2" t="s">
        <v>1662</v>
      </c>
      <c r="B316" s="2" t="s">
        <v>4546</v>
      </c>
      <c r="C316" s="2" t="s">
        <v>3859</v>
      </c>
      <c r="D316" s="5">
        <v>36835</v>
      </c>
      <c r="E316" s="2">
        <v>9896516636</v>
      </c>
      <c r="F316" s="2" t="s">
        <v>4547</v>
      </c>
      <c r="G316" s="2" t="s">
        <v>3928</v>
      </c>
      <c r="H316" s="2" t="s">
        <v>3929</v>
      </c>
      <c r="I316" s="2" t="s">
        <v>3863</v>
      </c>
      <c r="J316" s="3" t="s">
        <v>3868</v>
      </c>
      <c r="K316" s="5">
        <v>45724</v>
      </c>
    </row>
    <row r="317" spans="1:11" x14ac:dyDescent="0.3">
      <c r="A317" s="3" t="s">
        <v>2844</v>
      </c>
      <c r="B317" s="3" t="s">
        <v>4548</v>
      </c>
      <c r="C317" s="2" t="s">
        <v>3859</v>
      </c>
      <c r="D317" s="6">
        <v>20525</v>
      </c>
      <c r="E317" s="3">
        <v>9122777694</v>
      </c>
      <c r="F317" s="3" t="s">
        <v>4549</v>
      </c>
      <c r="G317" s="3" t="s">
        <v>3928</v>
      </c>
      <c r="H317" s="3" t="s">
        <v>3929</v>
      </c>
      <c r="I317" s="3" t="s">
        <v>3863</v>
      </c>
      <c r="J317" s="2" t="s">
        <v>3864</v>
      </c>
      <c r="K317" s="6">
        <v>44053</v>
      </c>
    </row>
    <row r="318" spans="1:11" hidden="1" x14ac:dyDescent="0.3">
      <c r="A318" s="2" t="s">
        <v>1682</v>
      </c>
      <c r="B318" s="2" t="s">
        <v>4550</v>
      </c>
      <c r="C318" s="3" t="s">
        <v>3874</v>
      </c>
      <c r="D318" s="5">
        <v>34131</v>
      </c>
      <c r="E318" s="2">
        <v>9765468920</v>
      </c>
      <c r="F318" s="2" t="s">
        <v>4551</v>
      </c>
      <c r="G318" s="2" t="s">
        <v>3893</v>
      </c>
      <c r="H318" s="2" t="s">
        <v>3862</v>
      </c>
      <c r="I318" s="2" t="s">
        <v>3863</v>
      </c>
      <c r="J318" s="2" t="s">
        <v>3868</v>
      </c>
      <c r="K318" s="5">
        <v>44098</v>
      </c>
    </row>
    <row r="319" spans="1:11" hidden="1" x14ac:dyDescent="0.3">
      <c r="A319" s="3" t="s">
        <v>1334</v>
      </c>
      <c r="B319" s="3" t="s">
        <v>4552</v>
      </c>
      <c r="C319" s="3" t="s">
        <v>3874</v>
      </c>
      <c r="D319" s="6">
        <v>29809</v>
      </c>
      <c r="E319" s="3">
        <v>9262855048</v>
      </c>
      <c r="F319" s="3" t="s">
        <v>4553</v>
      </c>
      <c r="G319" s="3" t="s">
        <v>3985</v>
      </c>
      <c r="H319" s="3" t="s">
        <v>3862</v>
      </c>
      <c r="I319" s="3" t="s">
        <v>3863</v>
      </c>
      <c r="J319" s="3" t="s">
        <v>3868</v>
      </c>
      <c r="K319" s="6">
        <v>43928</v>
      </c>
    </row>
    <row r="320" spans="1:11" x14ac:dyDescent="0.3">
      <c r="A320" s="2" t="s">
        <v>1934</v>
      </c>
      <c r="B320" s="2" t="s">
        <v>4554</v>
      </c>
      <c r="C320" s="2" t="s">
        <v>3859</v>
      </c>
      <c r="D320" s="5">
        <v>34630</v>
      </c>
      <c r="E320" s="2">
        <v>9244168106</v>
      </c>
      <c r="F320" s="2" t="s">
        <v>4555</v>
      </c>
      <c r="G320" s="2" t="s">
        <v>3861</v>
      </c>
      <c r="H320" s="2" t="s">
        <v>3862</v>
      </c>
      <c r="I320" s="2" t="s">
        <v>3863</v>
      </c>
      <c r="J320" s="3" t="s">
        <v>3868</v>
      </c>
      <c r="K320" s="5">
        <v>44447</v>
      </c>
    </row>
    <row r="321" spans="1:11" x14ac:dyDescent="0.3">
      <c r="A321" s="3" t="s">
        <v>990</v>
      </c>
      <c r="B321" s="3" t="s">
        <v>4556</v>
      </c>
      <c r="C321" s="2" t="s">
        <v>3859</v>
      </c>
      <c r="D321" s="6">
        <v>33685</v>
      </c>
      <c r="E321" s="3">
        <v>9972641299</v>
      </c>
      <c r="F321" s="3" t="s">
        <v>4557</v>
      </c>
      <c r="G321" s="3" t="s">
        <v>3861</v>
      </c>
      <c r="H321" s="3" t="s">
        <v>3862</v>
      </c>
      <c r="I321" s="3" t="s">
        <v>3863</v>
      </c>
      <c r="J321" s="3" t="s">
        <v>3868</v>
      </c>
      <c r="K321" s="6">
        <v>45755</v>
      </c>
    </row>
    <row r="322" spans="1:11" x14ac:dyDescent="0.3">
      <c r="A322" s="2" t="s">
        <v>2564</v>
      </c>
      <c r="B322" s="2" t="s">
        <v>4558</v>
      </c>
      <c r="C322" s="2" t="s">
        <v>3859</v>
      </c>
      <c r="D322" s="5">
        <v>30945</v>
      </c>
      <c r="E322" s="2">
        <v>9360112864</v>
      </c>
      <c r="F322" s="2" t="s">
        <v>4559</v>
      </c>
      <c r="G322" s="2" t="s">
        <v>3861</v>
      </c>
      <c r="H322" s="2" t="s">
        <v>3862</v>
      </c>
      <c r="I322" s="2" t="s">
        <v>3863</v>
      </c>
      <c r="J322" s="3" t="s">
        <v>3868</v>
      </c>
      <c r="K322" s="5">
        <v>44504</v>
      </c>
    </row>
    <row r="323" spans="1:11" x14ac:dyDescent="0.3">
      <c r="A323" s="3" t="s">
        <v>3422</v>
      </c>
      <c r="B323" s="3" t="s">
        <v>4560</v>
      </c>
      <c r="C323" s="2" t="s">
        <v>3859</v>
      </c>
      <c r="D323" s="6">
        <v>28227</v>
      </c>
      <c r="E323" s="3">
        <v>9847622862</v>
      </c>
      <c r="F323" s="3" t="s">
        <v>4561</v>
      </c>
      <c r="G323" s="3" t="s">
        <v>3861</v>
      </c>
      <c r="H323" s="3" t="s">
        <v>3862</v>
      </c>
      <c r="I323" s="3" t="s">
        <v>3863</v>
      </c>
      <c r="J323" s="2" t="s">
        <v>3864</v>
      </c>
      <c r="K323" s="6">
        <v>45916</v>
      </c>
    </row>
    <row r="324" spans="1:11" hidden="1" x14ac:dyDescent="0.3">
      <c r="A324" s="2" t="s">
        <v>1909</v>
      </c>
      <c r="B324" s="2" t="s">
        <v>4562</v>
      </c>
      <c r="C324" s="3" t="s">
        <v>3874</v>
      </c>
      <c r="D324" s="5">
        <v>37177</v>
      </c>
      <c r="E324" s="2">
        <v>9297080451</v>
      </c>
      <c r="F324" s="2" t="s">
        <v>4563</v>
      </c>
      <c r="G324" s="2" t="s">
        <v>3928</v>
      </c>
      <c r="H324" s="2" t="s">
        <v>3929</v>
      </c>
      <c r="I324" s="2" t="s">
        <v>3863</v>
      </c>
      <c r="J324" s="2" t="s">
        <v>3864</v>
      </c>
      <c r="K324" s="5">
        <v>44418</v>
      </c>
    </row>
    <row r="325" spans="1:11" hidden="1" x14ac:dyDescent="0.3">
      <c r="A325" s="3" t="s">
        <v>1348</v>
      </c>
      <c r="B325" s="3" t="s">
        <v>6506</v>
      </c>
      <c r="C325" s="3" t="s">
        <v>3874</v>
      </c>
      <c r="D325" s="6">
        <v>36200</v>
      </c>
      <c r="E325" s="3">
        <v>9306658203</v>
      </c>
      <c r="F325" s="3" t="s">
        <v>4564</v>
      </c>
      <c r="G325" s="3" t="s">
        <v>3861</v>
      </c>
      <c r="H325" s="3" t="s">
        <v>3862</v>
      </c>
      <c r="I325" s="3" t="s">
        <v>3863</v>
      </c>
      <c r="J325" s="3" t="s">
        <v>3962</v>
      </c>
      <c r="K325" s="6">
        <v>43387</v>
      </c>
    </row>
    <row r="326" spans="1:11" x14ac:dyDescent="0.3">
      <c r="A326" s="2" t="s">
        <v>803</v>
      </c>
      <c r="B326" s="2" t="s">
        <v>4565</v>
      </c>
      <c r="C326" s="2" t="s">
        <v>3859</v>
      </c>
      <c r="D326" s="5">
        <v>24204</v>
      </c>
      <c r="E326" s="2">
        <v>9286482992</v>
      </c>
      <c r="F326" s="2" t="s">
        <v>4566</v>
      </c>
      <c r="G326" s="2" t="s">
        <v>3985</v>
      </c>
      <c r="H326" s="2" t="s">
        <v>3862</v>
      </c>
      <c r="I326" s="2" t="s">
        <v>3863</v>
      </c>
      <c r="J326" s="2" t="s">
        <v>3864</v>
      </c>
      <c r="K326" s="5">
        <v>43476</v>
      </c>
    </row>
    <row r="327" spans="1:11" x14ac:dyDescent="0.3">
      <c r="A327" s="3" t="s">
        <v>3678</v>
      </c>
      <c r="B327" s="3" t="s">
        <v>4567</v>
      </c>
      <c r="C327" s="2" t="s">
        <v>3859</v>
      </c>
      <c r="D327" s="6">
        <v>22651</v>
      </c>
      <c r="E327" s="3">
        <v>9878451124</v>
      </c>
      <c r="F327" s="3" t="s">
        <v>4568</v>
      </c>
      <c r="G327" s="3" t="s">
        <v>3888</v>
      </c>
      <c r="H327" s="3" t="s">
        <v>3862</v>
      </c>
      <c r="I327" s="3" t="s">
        <v>3863</v>
      </c>
      <c r="J327" s="3" t="s">
        <v>3868</v>
      </c>
      <c r="K327" s="6">
        <v>44846</v>
      </c>
    </row>
    <row r="328" spans="1:11" x14ac:dyDescent="0.3">
      <c r="A328" s="2" t="s">
        <v>1551</v>
      </c>
      <c r="B328" s="2" t="s">
        <v>4569</v>
      </c>
      <c r="C328" s="2" t="s">
        <v>3859</v>
      </c>
      <c r="D328" s="5">
        <v>28115</v>
      </c>
      <c r="E328" s="2">
        <v>9289446179</v>
      </c>
      <c r="F328" s="2" t="s">
        <v>4570</v>
      </c>
      <c r="G328" s="2" t="s">
        <v>3985</v>
      </c>
      <c r="H328" s="2" t="s">
        <v>3862</v>
      </c>
      <c r="I328" s="2" t="s">
        <v>3863</v>
      </c>
      <c r="J328" s="2" t="s">
        <v>3864</v>
      </c>
      <c r="K328" s="5">
        <v>44837</v>
      </c>
    </row>
    <row r="329" spans="1:11" hidden="1" x14ac:dyDescent="0.3">
      <c r="A329" s="3" t="s">
        <v>1245</v>
      </c>
      <c r="B329" s="3" t="s">
        <v>4571</v>
      </c>
      <c r="C329" s="3" t="s">
        <v>3874</v>
      </c>
      <c r="D329" s="6">
        <v>34778</v>
      </c>
      <c r="E329" s="3">
        <v>9316252684</v>
      </c>
      <c r="F329" s="3" t="s">
        <v>4572</v>
      </c>
      <c r="G329" s="3" t="s">
        <v>3872</v>
      </c>
      <c r="H329" s="3" t="s">
        <v>3862</v>
      </c>
      <c r="I329" s="3" t="s">
        <v>3863</v>
      </c>
      <c r="J329" s="3" t="s">
        <v>3868</v>
      </c>
      <c r="K329" s="6">
        <v>45704</v>
      </c>
    </row>
    <row r="330" spans="1:11" x14ac:dyDescent="0.3">
      <c r="A330" s="2" t="s">
        <v>1372</v>
      </c>
      <c r="B330" s="2" t="s">
        <v>4573</v>
      </c>
      <c r="C330" s="2" t="s">
        <v>3859</v>
      </c>
      <c r="D330" s="5">
        <v>31872</v>
      </c>
      <c r="E330" s="2">
        <v>9505571070</v>
      </c>
      <c r="F330" s="2" t="s">
        <v>4574</v>
      </c>
      <c r="G330" s="2" t="s">
        <v>3908</v>
      </c>
      <c r="H330" s="2" t="s">
        <v>3909</v>
      </c>
      <c r="I330" s="2" t="s">
        <v>3863</v>
      </c>
      <c r="J330" s="2" t="s">
        <v>3962</v>
      </c>
      <c r="K330" s="5">
        <v>44732</v>
      </c>
    </row>
    <row r="331" spans="1:11" hidden="1" x14ac:dyDescent="0.3">
      <c r="A331" s="3" t="s">
        <v>654</v>
      </c>
      <c r="B331" s="3" t="s">
        <v>4575</v>
      </c>
      <c r="C331" s="3" t="s">
        <v>3874</v>
      </c>
      <c r="D331" s="6">
        <v>34292</v>
      </c>
      <c r="E331" s="3">
        <v>9980042882</v>
      </c>
      <c r="F331" s="3" t="s">
        <v>4576</v>
      </c>
      <c r="G331" s="3" t="s">
        <v>3908</v>
      </c>
      <c r="H331" s="3" t="s">
        <v>3909</v>
      </c>
      <c r="I331" s="3" t="s">
        <v>3863</v>
      </c>
      <c r="J331" s="3" t="s">
        <v>3868</v>
      </c>
      <c r="K331" s="6">
        <v>43739</v>
      </c>
    </row>
    <row r="332" spans="1:11" hidden="1" x14ac:dyDescent="0.3">
      <c r="A332" s="2" t="s">
        <v>1854</v>
      </c>
      <c r="B332" s="2" t="s">
        <v>4577</v>
      </c>
      <c r="C332" s="3" t="s">
        <v>3874</v>
      </c>
      <c r="D332" s="5">
        <v>34094</v>
      </c>
      <c r="E332" s="2">
        <v>9914817912</v>
      </c>
      <c r="F332" s="2" t="s">
        <v>4578</v>
      </c>
      <c r="G332" s="2" t="s">
        <v>3967</v>
      </c>
      <c r="H332" s="2" t="s">
        <v>3967</v>
      </c>
      <c r="I332" s="2" t="s">
        <v>3885</v>
      </c>
      <c r="J332" s="2" t="s">
        <v>3864</v>
      </c>
      <c r="K332" s="5">
        <v>43441</v>
      </c>
    </row>
    <row r="333" spans="1:11" hidden="1" x14ac:dyDescent="0.3">
      <c r="A333" s="3" t="s">
        <v>4579</v>
      </c>
      <c r="B333" s="3" t="s">
        <v>4580</v>
      </c>
      <c r="C333" s="3" t="s">
        <v>3874</v>
      </c>
      <c r="D333" s="6">
        <v>38205</v>
      </c>
      <c r="E333" s="3">
        <v>9288655709</v>
      </c>
      <c r="F333" s="3" t="s">
        <v>4581</v>
      </c>
      <c r="G333" s="3" t="s">
        <v>3883</v>
      </c>
      <c r="H333" s="3" t="s">
        <v>3884</v>
      </c>
      <c r="I333" s="3" t="s">
        <v>3885</v>
      </c>
      <c r="J333" s="3" t="s">
        <v>3868</v>
      </c>
      <c r="K333" s="6">
        <v>46077</v>
      </c>
    </row>
    <row r="334" spans="1:11" x14ac:dyDescent="0.3">
      <c r="A334" s="2" t="s">
        <v>529</v>
      </c>
      <c r="B334" s="2" t="s">
        <v>4582</v>
      </c>
      <c r="C334" s="2" t="s">
        <v>3859</v>
      </c>
      <c r="D334" s="5">
        <v>29370</v>
      </c>
      <c r="E334" s="2">
        <v>9703595485</v>
      </c>
      <c r="F334" s="2" t="s">
        <v>4583</v>
      </c>
      <c r="G334" s="2" t="s">
        <v>3908</v>
      </c>
      <c r="H334" s="2" t="s">
        <v>3909</v>
      </c>
      <c r="I334" s="2" t="s">
        <v>3863</v>
      </c>
      <c r="J334" s="3" t="s">
        <v>3868</v>
      </c>
      <c r="K334" s="5">
        <v>44637</v>
      </c>
    </row>
    <row r="335" spans="1:11" x14ac:dyDescent="0.3">
      <c r="A335" s="3" t="s">
        <v>3169</v>
      </c>
      <c r="B335" s="3" t="s">
        <v>4584</v>
      </c>
      <c r="C335" s="2" t="s">
        <v>3859</v>
      </c>
      <c r="D335" s="6">
        <v>35466</v>
      </c>
      <c r="E335" s="3">
        <v>9266134114</v>
      </c>
      <c r="F335" s="3" t="s">
        <v>4585</v>
      </c>
      <c r="G335" s="3" t="s">
        <v>3893</v>
      </c>
      <c r="H335" s="3" t="s">
        <v>3862</v>
      </c>
      <c r="I335" s="3" t="s">
        <v>3863</v>
      </c>
      <c r="J335" s="3" t="s">
        <v>3868</v>
      </c>
      <c r="K335" s="6">
        <v>43902</v>
      </c>
    </row>
    <row r="336" spans="1:11" hidden="1" x14ac:dyDescent="0.3">
      <c r="A336" s="2" t="s">
        <v>774</v>
      </c>
      <c r="B336" s="2" t="s">
        <v>4586</v>
      </c>
      <c r="C336" s="3" t="s">
        <v>3874</v>
      </c>
      <c r="D336" s="5">
        <v>32353</v>
      </c>
      <c r="E336" s="2">
        <v>9534387896</v>
      </c>
      <c r="F336" s="2" t="s">
        <v>4587</v>
      </c>
      <c r="G336" s="2" t="s">
        <v>4068</v>
      </c>
      <c r="H336" s="2" t="s">
        <v>4069</v>
      </c>
      <c r="I336" s="2" t="s">
        <v>3943</v>
      </c>
      <c r="J336" s="2" t="s">
        <v>3864</v>
      </c>
      <c r="K336" s="5">
        <v>45113</v>
      </c>
    </row>
    <row r="337" spans="1:11" x14ac:dyDescent="0.3">
      <c r="A337" s="3" t="s">
        <v>796</v>
      </c>
      <c r="B337" s="3" t="s">
        <v>4588</v>
      </c>
      <c r="C337" s="2" t="s">
        <v>3859</v>
      </c>
      <c r="D337" s="6">
        <v>30176</v>
      </c>
      <c r="E337" s="3">
        <v>9731691986</v>
      </c>
      <c r="F337" s="3" t="s">
        <v>4589</v>
      </c>
      <c r="G337" s="3" t="s">
        <v>4146</v>
      </c>
      <c r="H337" s="3" t="s">
        <v>3884</v>
      </c>
      <c r="I337" s="3" t="s">
        <v>3885</v>
      </c>
      <c r="J337" s="3" t="s">
        <v>3868</v>
      </c>
      <c r="K337" s="6">
        <v>45726</v>
      </c>
    </row>
    <row r="338" spans="1:11" hidden="1" x14ac:dyDescent="0.3">
      <c r="A338" s="2" t="s">
        <v>665</v>
      </c>
      <c r="B338" s="2" t="s">
        <v>4590</v>
      </c>
      <c r="C338" s="3" t="s">
        <v>3874</v>
      </c>
      <c r="D338" s="5">
        <v>24168</v>
      </c>
      <c r="E338" s="2">
        <v>9707317600</v>
      </c>
      <c r="F338" s="2" t="s">
        <v>4591</v>
      </c>
      <c r="G338" s="2" t="s">
        <v>3861</v>
      </c>
      <c r="H338" s="2" t="s">
        <v>3862</v>
      </c>
      <c r="I338" s="2" t="s">
        <v>3863</v>
      </c>
      <c r="J338" s="2" t="s">
        <v>3864</v>
      </c>
      <c r="K338" s="5">
        <v>44677</v>
      </c>
    </row>
    <row r="339" spans="1:11" x14ac:dyDescent="0.3">
      <c r="A339" s="3" t="s">
        <v>2017</v>
      </c>
      <c r="B339" s="3" t="s">
        <v>4592</v>
      </c>
      <c r="C339" s="2" t="s">
        <v>3859</v>
      </c>
      <c r="D339" s="6">
        <v>31512</v>
      </c>
      <c r="E339" s="3">
        <v>9861420895</v>
      </c>
      <c r="F339" s="3" t="s">
        <v>4593</v>
      </c>
      <c r="G339" s="3" t="s">
        <v>3934</v>
      </c>
      <c r="H339" s="3" t="s">
        <v>3909</v>
      </c>
      <c r="I339" s="3" t="s">
        <v>3863</v>
      </c>
      <c r="J339" s="2" t="s">
        <v>3864</v>
      </c>
      <c r="K339" s="6">
        <v>45188</v>
      </c>
    </row>
    <row r="340" spans="1:11" x14ac:dyDescent="0.3">
      <c r="A340" s="2" t="s">
        <v>4594</v>
      </c>
      <c r="B340" s="2" t="s">
        <v>5430</v>
      </c>
      <c r="C340" s="2" t="s">
        <v>3859</v>
      </c>
      <c r="D340" s="5">
        <v>32716</v>
      </c>
      <c r="E340" s="2">
        <v>9889913429</v>
      </c>
      <c r="F340" s="2" t="s">
        <v>4595</v>
      </c>
      <c r="G340" s="2" t="s">
        <v>3867</v>
      </c>
      <c r="H340" s="2" t="s">
        <v>3862</v>
      </c>
      <c r="I340" s="2" t="s">
        <v>3863</v>
      </c>
      <c r="J340" s="2" t="s">
        <v>3864</v>
      </c>
      <c r="K340" s="5">
        <v>44837</v>
      </c>
    </row>
    <row r="341" spans="1:11" hidden="1" x14ac:dyDescent="0.3">
      <c r="A341" s="3" t="s">
        <v>1160</v>
      </c>
      <c r="B341" s="3" t="s">
        <v>4596</v>
      </c>
      <c r="C341" s="3" t="s">
        <v>3874</v>
      </c>
      <c r="D341" s="6">
        <v>31932</v>
      </c>
      <c r="E341" s="3">
        <v>9858661900</v>
      </c>
      <c r="F341" s="3" t="s">
        <v>4597</v>
      </c>
      <c r="G341" s="3" t="s">
        <v>3908</v>
      </c>
      <c r="H341" s="3" t="s">
        <v>3909</v>
      </c>
      <c r="I341" s="3" t="s">
        <v>3863</v>
      </c>
      <c r="J341" s="3" t="s">
        <v>3962</v>
      </c>
      <c r="K341" s="6">
        <v>45685</v>
      </c>
    </row>
    <row r="342" spans="1:11" hidden="1" x14ac:dyDescent="0.3">
      <c r="A342" s="2" t="s">
        <v>1798</v>
      </c>
      <c r="B342" s="2" t="s">
        <v>4598</v>
      </c>
      <c r="C342" s="3" t="s">
        <v>3874</v>
      </c>
      <c r="D342" s="5">
        <v>35014</v>
      </c>
      <c r="E342" s="2">
        <v>9258234528</v>
      </c>
      <c r="F342" s="2" t="s">
        <v>4599</v>
      </c>
      <c r="G342" s="2" t="s">
        <v>3985</v>
      </c>
      <c r="H342" s="2" t="s">
        <v>3862</v>
      </c>
      <c r="I342" s="2" t="s">
        <v>3863</v>
      </c>
      <c r="J342" s="2" t="s">
        <v>3868</v>
      </c>
      <c r="K342" s="5">
        <v>45890</v>
      </c>
    </row>
    <row r="343" spans="1:11" x14ac:dyDescent="0.3">
      <c r="A343" s="3" t="s">
        <v>2048</v>
      </c>
      <c r="B343" s="3" t="s">
        <v>4600</v>
      </c>
      <c r="C343" s="2" t="s">
        <v>3859</v>
      </c>
      <c r="D343" s="6">
        <v>25379</v>
      </c>
      <c r="E343" s="3">
        <v>9225338571</v>
      </c>
      <c r="F343" s="3" t="s">
        <v>4601</v>
      </c>
      <c r="G343" s="3" t="s">
        <v>3928</v>
      </c>
      <c r="H343" s="3" t="s">
        <v>3929</v>
      </c>
      <c r="I343" s="3" t="s">
        <v>3863</v>
      </c>
      <c r="J343" s="2" t="s">
        <v>3864</v>
      </c>
      <c r="K343" s="6">
        <v>43151</v>
      </c>
    </row>
    <row r="344" spans="1:11" hidden="1" x14ac:dyDescent="0.3">
      <c r="A344" s="2" t="s">
        <v>1756</v>
      </c>
      <c r="B344" s="2" t="s">
        <v>4602</v>
      </c>
      <c r="C344" s="3" t="s">
        <v>3874</v>
      </c>
      <c r="D344" s="5">
        <v>39297</v>
      </c>
      <c r="E344" s="2">
        <v>9656774907</v>
      </c>
      <c r="F344" s="2" t="s">
        <v>4603</v>
      </c>
      <c r="G344" s="2" t="s">
        <v>3934</v>
      </c>
      <c r="H344" s="2" t="s">
        <v>3909</v>
      </c>
      <c r="I344" s="2" t="s">
        <v>3863</v>
      </c>
      <c r="J344" s="2" t="s">
        <v>3868</v>
      </c>
      <c r="K344" s="5">
        <v>43430</v>
      </c>
    </row>
    <row r="345" spans="1:11" hidden="1" x14ac:dyDescent="0.3">
      <c r="A345" s="3" t="s">
        <v>167</v>
      </c>
      <c r="B345" s="3" t="s">
        <v>4604</v>
      </c>
      <c r="C345" s="3" t="s">
        <v>3874</v>
      </c>
      <c r="D345" s="6">
        <v>28376</v>
      </c>
      <c r="E345" s="3">
        <v>9424505786</v>
      </c>
      <c r="F345" s="3" t="s">
        <v>4605</v>
      </c>
      <c r="G345" s="3" t="s">
        <v>4009</v>
      </c>
      <c r="H345" s="3" t="s">
        <v>4010</v>
      </c>
      <c r="I345" s="3" t="s">
        <v>3885</v>
      </c>
      <c r="J345" s="3" t="s">
        <v>3864</v>
      </c>
      <c r="K345" s="6">
        <v>45934</v>
      </c>
    </row>
    <row r="346" spans="1:11" hidden="1" x14ac:dyDescent="0.3">
      <c r="A346" s="2" t="s">
        <v>502</v>
      </c>
      <c r="B346" s="2" t="s">
        <v>4606</v>
      </c>
      <c r="C346" s="3" t="s">
        <v>3874</v>
      </c>
      <c r="D346" s="5">
        <v>32633</v>
      </c>
      <c r="E346" s="2">
        <v>9430689788</v>
      </c>
      <c r="F346" s="2" t="s">
        <v>4607</v>
      </c>
      <c r="G346" s="2" t="s">
        <v>3904</v>
      </c>
      <c r="H346" s="2" t="s">
        <v>3905</v>
      </c>
      <c r="I346" s="2" t="s">
        <v>3863</v>
      </c>
      <c r="J346" s="2" t="s">
        <v>3864</v>
      </c>
      <c r="K346" s="5">
        <v>45501</v>
      </c>
    </row>
    <row r="347" spans="1:11" x14ac:dyDescent="0.3">
      <c r="A347" s="3" t="s">
        <v>497</v>
      </c>
      <c r="B347" s="3" t="s">
        <v>4608</v>
      </c>
      <c r="C347" s="2" t="s">
        <v>3859</v>
      </c>
      <c r="D347" s="6">
        <v>38853</v>
      </c>
      <c r="E347" s="3">
        <v>9974270684</v>
      </c>
      <c r="F347" s="3" t="s">
        <v>4609</v>
      </c>
      <c r="G347" s="3" t="s">
        <v>3893</v>
      </c>
      <c r="H347" s="3" t="s">
        <v>3862</v>
      </c>
      <c r="I347" s="3" t="s">
        <v>3863</v>
      </c>
      <c r="J347" s="2" t="s">
        <v>3962</v>
      </c>
      <c r="K347" s="6">
        <v>44511</v>
      </c>
    </row>
    <row r="348" spans="1:11" hidden="1" x14ac:dyDescent="0.3">
      <c r="A348" s="2" t="s">
        <v>1963</v>
      </c>
      <c r="B348" s="2" t="s">
        <v>4610</v>
      </c>
      <c r="C348" s="3" t="s">
        <v>3874</v>
      </c>
      <c r="D348" s="5">
        <v>33130</v>
      </c>
      <c r="E348" s="2">
        <v>9430820228</v>
      </c>
      <c r="F348" s="2" t="s">
        <v>4611</v>
      </c>
      <c r="G348" s="2" t="s">
        <v>3888</v>
      </c>
      <c r="H348" s="2" t="s">
        <v>3862</v>
      </c>
      <c r="I348" s="2" t="s">
        <v>3863</v>
      </c>
      <c r="J348" s="2" t="s">
        <v>3864</v>
      </c>
      <c r="K348" s="5">
        <v>45964</v>
      </c>
    </row>
    <row r="349" spans="1:11" hidden="1" x14ac:dyDescent="0.3">
      <c r="A349" s="3" t="s">
        <v>4612</v>
      </c>
      <c r="B349" s="3" t="s">
        <v>4613</v>
      </c>
      <c r="C349" s="3" t="s">
        <v>3874</v>
      </c>
      <c r="D349" s="6">
        <v>20141</v>
      </c>
      <c r="E349" s="3">
        <v>9174991729</v>
      </c>
      <c r="F349" s="3" t="s">
        <v>4614</v>
      </c>
      <c r="G349" s="3" t="s">
        <v>3985</v>
      </c>
      <c r="H349" s="3" t="s">
        <v>3862</v>
      </c>
      <c r="I349" s="3" t="s">
        <v>3863</v>
      </c>
      <c r="J349" s="3" t="s">
        <v>3864</v>
      </c>
      <c r="K349" s="6">
        <v>43497</v>
      </c>
    </row>
    <row r="350" spans="1:11" x14ac:dyDescent="0.3">
      <c r="A350" s="2" t="s">
        <v>2646</v>
      </c>
      <c r="B350" s="2" t="s">
        <v>4615</v>
      </c>
      <c r="C350" s="2" t="s">
        <v>3859</v>
      </c>
      <c r="D350" s="5">
        <v>29538</v>
      </c>
      <c r="E350" s="2">
        <v>9283217137</v>
      </c>
      <c r="F350" s="2" t="s">
        <v>4616</v>
      </c>
      <c r="G350" s="2" t="s">
        <v>3934</v>
      </c>
      <c r="H350" s="2" t="s">
        <v>3909</v>
      </c>
      <c r="I350" s="2" t="s">
        <v>3863</v>
      </c>
      <c r="J350" s="3" t="s">
        <v>3868</v>
      </c>
      <c r="K350" s="5">
        <v>44866</v>
      </c>
    </row>
    <row r="351" spans="1:11" hidden="1" x14ac:dyDescent="0.3">
      <c r="A351" s="3" t="s">
        <v>1138</v>
      </c>
      <c r="B351" s="3" t="s">
        <v>4617</v>
      </c>
      <c r="C351" s="3" t="s">
        <v>3874</v>
      </c>
      <c r="D351" s="6">
        <v>26578</v>
      </c>
      <c r="E351" s="3">
        <v>9295404184</v>
      </c>
      <c r="F351" s="3" t="s">
        <v>4618</v>
      </c>
      <c r="G351" s="3" t="s">
        <v>3985</v>
      </c>
      <c r="H351" s="3" t="s">
        <v>3862</v>
      </c>
      <c r="I351" s="3" t="s">
        <v>3863</v>
      </c>
      <c r="J351" s="3" t="s">
        <v>3864</v>
      </c>
      <c r="K351" s="6">
        <v>45093</v>
      </c>
    </row>
    <row r="352" spans="1:11" x14ac:dyDescent="0.3">
      <c r="A352" s="2" t="s">
        <v>1287</v>
      </c>
      <c r="B352" s="2" t="s">
        <v>4619</v>
      </c>
      <c r="C352" s="2" t="s">
        <v>3859</v>
      </c>
      <c r="D352" s="5">
        <v>27055</v>
      </c>
      <c r="E352" s="2">
        <v>9315758599</v>
      </c>
      <c r="F352" s="2" t="s">
        <v>4620</v>
      </c>
      <c r="G352" s="2" t="s">
        <v>3893</v>
      </c>
      <c r="H352" s="2" t="s">
        <v>3862</v>
      </c>
      <c r="I352" s="2" t="s">
        <v>3863</v>
      </c>
      <c r="J352" s="3" t="s">
        <v>3868</v>
      </c>
      <c r="K352" s="5">
        <v>43861</v>
      </c>
    </row>
    <row r="353" spans="1:11" x14ac:dyDescent="0.3">
      <c r="A353" s="3" t="s">
        <v>1831</v>
      </c>
      <c r="B353" s="3" t="s">
        <v>4621</v>
      </c>
      <c r="C353" s="2" t="s">
        <v>3859</v>
      </c>
      <c r="D353" s="6">
        <v>26377</v>
      </c>
      <c r="E353" s="3">
        <v>9538937500</v>
      </c>
      <c r="F353" s="3" t="s">
        <v>4622</v>
      </c>
      <c r="G353" s="3" t="s">
        <v>3985</v>
      </c>
      <c r="H353" s="3" t="s">
        <v>3862</v>
      </c>
      <c r="I353" s="3" t="s">
        <v>3863</v>
      </c>
      <c r="J353" s="2" t="s">
        <v>3864</v>
      </c>
      <c r="K353" s="6">
        <v>44163</v>
      </c>
    </row>
    <row r="354" spans="1:11" x14ac:dyDescent="0.3">
      <c r="A354" s="2" t="s">
        <v>792</v>
      </c>
      <c r="B354" s="2" t="s">
        <v>4623</v>
      </c>
      <c r="C354" s="2" t="s">
        <v>3859</v>
      </c>
      <c r="D354" s="5">
        <v>25533</v>
      </c>
      <c r="E354" s="2">
        <v>9414741200</v>
      </c>
      <c r="F354" s="2" t="s">
        <v>4624</v>
      </c>
      <c r="G354" s="2" t="s">
        <v>3928</v>
      </c>
      <c r="H354" s="2" t="s">
        <v>3929</v>
      </c>
      <c r="I354" s="2" t="s">
        <v>3863</v>
      </c>
      <c r="J354" s="2" t="s">
        <v>3962</v>
      </c>
      <c r="K354" s="5">
        <v>43427</v>
      </c>
    </row>
    <row r="355" spans="1:11" x14ac:dyDescent="0.3">
      <c r="A355" s="3" t="s">
        <v>1865</v>
      </c>
      <c r="B355" s="3" t="s">
        <v>4625</v>
      </c>
      <c r="C355" s="2" t="s">
        <v>3859</v>
      </c>
      <c r="D355" s="6">
        <v>31301</v>
      </c>
      <c r="E355" s="3">
        <v>9728833035</v>
      </c>
      <c r="F355" s="3" t="s">
        <v>4626</v>
      </c>
      <c r="G355" s="3" t="s">
        <v>3893</v>
      </c>
      <c r="H355" s="3" t="s">
        <v>3862</v>
      </c>
      <c r="I355" s="3" t="s">
        <v>3863</v>
      </c>
      <c r="J355" s="3" t="s">
        <v>3868</v>
      </c>
      <c r="K355" s="6">
        <v>43222</v>
      </c>
    </row>
    <row r="356" spans="1:11" hidden="1" x14ac:dyDescent="0.3">
      <c r="A356" s="2" t="s">
        <v>3683</v>
      </c>
      <c r="B356" s="2" t="s">
        <v>4627</v>
      </c>
      <c r="C356" s="3" t="s">
        <v>3874</v>
      </c>
      <c r="D356" s="5">
        <v>23393</v>
      </c>
      <c r="E356" s="2">
        <v>9165558887</v>
      </c>
      <c r="F356" s="2" t="s">
        <v>4628</v>
      </c>
      <c r="G356" s="2" t="s">
        <v>3908</v>
      </c>
      <c r="H356" s="2" t="s">
        <v>3909</v>
      </c>
      <c r="I356" s="2" t="s">
        <v>3863</v>
      </c>
      <c r="J356" s="2" t="s">
        <v>3864</v>
      </c>
      <c r="K356" s="5">
        <v>43139</v>
      </c>
    </row>
    <row r="357" spans="1:11" x14ac:dyDescent="0.3">
      <c r="A357" s="3" t="s">
        <v>1562</v>
      </c>
      <c r="B357" s="3" t="s">
        <v>4629</v>
      </c>
      <c r="C357" s="2" t="s">
        <v>3859</v>
      </c>
      <c r="D357" s="6">
        <v>21461</v>
      </c>
      <c r="E357" s="3">
        <v>9326632925</v>
      </c>
      <c r="F357" s="3" t="s">
        <v>4630</v>
      </c>
      <c r="G357" s="3" t="s">
        <v>3861</v>
      </c>
      <c r="H357" s="3" t="s">
        <v>3862</v>
      </c>
      <c r="I357" s="3" t="s">
        <v>3863</v>
      </c>
      <c r="J357" s="2" t="s">
        <v>3864</v>
      </c>
      <c r="K357" s="6">
        <v>43497</v>
      </c>
    </row>
    <row r="358" spans="1:11" hidden="1" x14ac:dyDescent="0.3">
      <c r="A358" s="2" t="s">
        <v>2725</v>
      </c>
      <c r="B358" s="2" t="s">
        <v>4631</v>
      </c>
      <c r="C358" s="3" t="s">
        <v>3874</v>
      </c>
      <c r="D358" s="5">
        <v>37131</v>
      </c>
      <c r="E358" s="2">
        <v>9621759233</v>
      </c>
      <c r="F358" s="2" t="s">
        <v>4632</v>
      </c>
      <c r="G358" s="2" t="s">
        <v>3861</v>
      </c>
      <c r="H358" s="2" t="s">
        <v>3862</v>
      </c>
      <c r="I358" s="2" t="s">
        <v>3863</v>
      </c>
      <c r="J358" s="2" t="s">
        <v>3868</v>
      </c>
      <c r="K358" s="5">
        <v>44189</v>
      </c>
    </row>
    <row r="359" spans="1:11" x14ac:dyDescent="0.3">
      <c r="A359" s="3" t="s">
        <v>4633</v>
      </c>
      <c r="B359" s="3" t="s">
        <v>6485</v>
      </c>
      <c r="C359" s="2" t="s">
        <v>3859</v>
      </c>
      <c r="D359" s="6">
        <v>31118</v>
      </c>
      <c r="E359" s="3">
        <v>9832141597</v>
      </c>
      <c r="F359" s="3" t="s">
        <v>4634</v>
      </c>
      <c r="G359" s="3" t="s">
        <v>3867</v>
      </c>
      <c r="H359" s="3" t="s">
        <v>3862</v>
      </c>
      <c r="I359" s="3" t="s">
        <v>3863</v>
      </c>
      <c r="J359" s="2" t="s">
        <v>3864</v>
      </c>
      <c r="K359" s="6">
        <v>44619</v>
      </c>
    </row>
    <row r="360" spans="1:11" hidden="1" x14ac:dyDescent="0.3">
      <c r="A360" s="2" t="s">
        <v>3487</v>
      </c>
      <c r="B360" s="2" t="s">
        <v>4635</v>
      </c>
      <c r="C360" s="3" t="s">
        <v>3874</v>
      </c>
      <c r="D360" s="5">
        <v>33147</v>
      </c>
      <c r="E360" s="2">
        <v>9755851235</v>
      </c>
      <c r="F360" s="2" t="s">
        <v>4636</v>
      </c>
      <c r="G360" s="2" t="s">
        <v>4009</v>
      </c>
      <c r="H360" s="2" t="s">
        <v>4010</v>
      </c>
      <c r="I360" s="2" t="s">
        <v>3885</v>
      </c>
      <c r="J360" s="2" t="s">
        <v>3864</v>
      </c>
      <c r="K360" s="5">
        <v>44651</v>
      </c>
    </row>
    <row r="361" spans="1:11" hidden="1" x14ac:dyDescent="0.3">
      <c r="A361" s="3" t="s">
        <v>752</v>
      </c>
      <c r="B361" s="3" t="s">
        <v>4637</v>
      </c>
      <c r="C361" s="3" t="s">
        <v>3874</v>
      </c>
      <c r="D361" s="6">
        <v>23372</v>
      </c>
      <c r="E361" s="3">
        <v>9590613316</v>
      </c>
      <c r="F361" s="3" t="s">
        <v>4638</v>
      </c>
      <c r="G361" s="3" t="s">
        <v>3867</v>
      </c>
      <c r="H361" s="3" t="s">
        <v>3862</v>
      </c>
      <c r="I361" s="3" t="s">
        <v>3863</v>
      </c>
      <c r="J361" s="3" t="s">
        <v>3864</v>
      </c>
      <c r="K361" s="6">
        <v>43113</v>
      </c>
    </row>
    <row r="362" spans="1:11" hidden="1" x14ac:dyDescent="0.3">
      <c r="A362" s="2" t="s">
        <v>177</v>
      </c>
      <c r="B362" s="2" t="s">
        <v>4639</v>
      </c>
      <c r="C362" s="3" t="s">
        <v>3874</v>
      </c>
      <c r="D362" s="5">
        <v>24117</v>
      </c>
      <c r="E362" s="2">
        <v>9400075968</v>
      </c>
      <c r="F362" s="2" t="s">
        <v>4640</v>
      </c>
      <c r="G362" s="2" t="s">
        <v>4009</v>
      </c>
      <c r="H362" s="2" t="s">
        <v>4010</v>
      </c>
      <c r="I362" s="2" t="s">
        <v>3885</v>
      </c>
      <c r="J362" s="2" t="s">
        <v>3962</v>
      </c>
      <c r="K362" s="5">
        <v>45274</v>
      </c>
    </row>
    <row r="363" spans="1:11" x14ac:dyDescent="0.3">
      <c r="A363" s="3" t="s">
        <v>93</v>
      </c>
      <c r="B363" s="3" t="s">
        <v>4641</v>
      </c>
      <c r="C363" s="2" t="s">
        <v>3859</v>
      </c>
      <c r="D363" s="6">
        <v>35661</v>
      </c>
      <c r="E363" s="3">
        <v>9543591301</v>
      </c>
      <c r="F363" s="3" t="s">
        <v>4642</v>
      </c>
      <c r="G363" s="3" t="s">
        <v>3941</v>
      </c>
      <c r="H363" s="3" t="s">
        <v>3942</v>
      </c>
      <c r="I363" s="3" t="s">
        <v>3943</v>
      </c>
      <c r="J363" s="3" t="s">
        <v>3868</v>
      </c>
      <c r="K363" s="6">
        <v>45210</v>
      </c>
    </row>
    <row r="364" spans="1:11" hidden="1" x14ac:dyDescent="0.3">
      <c r="A364" s="2" t="s">
        <v>1463</v>
      </c>
      <c r="B364" s="2" t="s">
        <v>4643</v>
      </c>
      <c r="C364" s="3" t="s">
        <v>3874</v>
      </c>
      <c r="D364" s="5">
        <v>30647</v>
      </c>
      <c r="E364" s="2">
        <v>9780513199</v>
      </c>
      <c r="F364" s="2" t="s">
        <v>4644</v>
      </c>
      <c r="G364" s="2" t="s">
        <v>3861</v>
      </c>
      <c r="H364" s="2" t="s">
        <v>3862</v>
      </c>
      <c r="I364" s="2" t="s">
        <v>3863</v>
      </c>
      <c r="J364" s="2" t="s">
        <v>3864</v>
      </c>
      <c r="K364" s="5">
        <v>43169</v>
      </c>
    </row>
    <row r="365" spans="1:11" hidden="1" x14ac:dyDescent="0.3">
      <c r="A365" s="3" t="s">
        <v>2109</v>
      </c>
      <c r="B365" s="3" t="s">
        <v>4645</v>
      </c>
      <c r="C365" s="3" t="s">
        <v>3874</v>
      </c>
      <c r="D365" s="6">
        <v>30756</v>
      </c>
      <c r="E365" s="3">
        <v>9577070108</v>
      </c>
      <c r="F365" s="3" t="s">
        <v>4646</v>
      </c>
      <c r="G365" s="3" t="s">
        <v>3861</v>
      </c>
      <c r="H365" s="3" t="s">
        <v>3862</v>
      </c>
      <c r="I365" s="3" t="s">
        <v>3863</v>
      </c>
      <c r="J365" s="3" t="s">
        <v>3864</v>
      </c>
      <c r="K365" s="6">
        <v>45877</v>
      </c>
    </row>
    <row r="366" spans="1:11" x14ac:dyDescent="0.3">
      <c r="A366" s="2" t="s">
        <v>2078</v>
      </c>
      <c r="B366" s="2" t="s">
        <v>4647</v>
      </c>
      <c r="C366" s="2" t="s">
        <v>3859</v>
      </c>
      <c r="D366" s="5">
        <v>22756</v>
      </c>
      <c r="E366" s="2">
        <v>9559471600</v>
      </c>
      <c r="F366" s="2" t="s">
        <v>4648</v>
      </c>
      <c r="G366" s="2" t="s">
        <v>3908</v>
      </c>
      <c r="H366" s="2" t="s">
        <v>3909</v>
      </c>
      <c r="I366" s="2" t="s">
        <v>3863</v>
      </c>
      <c r="J366" s="3" t="s">
        <v>3868</v>
      </c>
      <c r="K366" s="5">
        <v>44527</v>
      </c>
    </row>
    <row r="367" spans="1:11" x14ac:dyDescent="0.3">
      <c r="A367" s="3" t="s">
        <v>4649</v>
      </c>
      <c r="B367" s="3" t="s">
        <v>4650</v>
      </c>
      <c r="C367" s="2" t="s">
        <v>3859</v>
      </c>
      <c r="D367" s="6">
        <v>29719</v>
      </c>
      <c r="E367" s="3">
        <v>9309462280</v>
      </c>
      <c r="F367" s="3" t="s">
        <v>4651</v>
      </c>
      <c r="G367" s="3" t="s">
        <v>3967</v>
      </c>
      <c r="H367" s="3" t="s">
        <v>3967</v>
      </c>
      <c r="I367" s="3" t="s">
        <v>3885</v>
      </c>
      <c r="J367" s="2" t="s">
        <v>3864</v>
      </c>
      <c r="K367" s="6">
        <v>45587</v>
      </c>
    </row>
    <row r="368" spans="1:11" hidden="1" x14ac:dyDescent="0.3">
      <c r="A368" s="2" t="s">
        <v>2053</v>
      </c>
      <c r="B368" s="2" t="s">
        <v>4652</v>
      </c>
      <c r="C368" s="3" t="s">
        <v>3874</v>
      </c>
      <c r="D368" s="5">
        <v>36625</v>
      </c>
      <c r="E368" s="2">
        <v>9237290086</v>
      </c>
      <c r="F368" s="2" t="s">
        <v>4653</v>
      </c>
      <c r="G368" s="2" t="s">
        <v>3904</v>
      </c>
      <c r="H368" s="2" t="s">
        <v>3905</v>
      </c>
      <c r="I368" s="2" t="s">
        <v>3863</v>
      </c>
      <c r="J368" s="2" t="s">
        <v>3864</v>
      </c>
      <c r="K368" s="5">
        <v>43231</v>
      </c>
    </row>
    <row r="369" spans="1:11" x14ac:dyDescent="0.3">
      <c r="A369" s="3" t="s">
        <v>426</v>
      </c>
      <c r="B369" s="3" t="s">
        <v>4654</v>
      </c>
      <c r="C369" s="2" t="s">
        <v>3859</v>
      </c>
      <c r="D369" s="6">
        <v>38071</v>
      </c>
      <c r="E369" s="3">
        <v>9280445368</v>
      </c>
      <c r="F369" s="3" t="s">
        <v>4655</v>
      </c>
      <c r="G369" s="3" t="s">
        <v>3893</v>
      </c>
      <c r="H369" s="3" t="s">
        <v>3862</v>
      </c>
      <c r="I369" s="3" t="s">
        <v>3863</v>
      </c>
      <c r="J369" s="3" t="s">
        <v>3868</v>
      </c>
      <c r="K369" s="6">
        <v>45013</v>
      </c>
    </row>
    <row r="370" spans="1:11" hidden="1" x14ac:dyDescent="0.3">
      <c r="A370" s="2" t="s">
        <v>516</v>
      </c>
      <c r="B370" s="2" t="s">
        <v>4656</v>
      </c>
      <c r="C370" s="3" t="s">
        <v>3874</v>
      </c>
      <c r="D370" s="5">
        <v>27983</v>
      </c>
      <c r="E370" s="2">
        <v>9327247605</v>
      </c>
      <c r="F370" s="2" t="s">
        <v>4657</v>
      </c>
      <c r="G370" s="2" t="s">
        <v>4065</v>
      </c>
      <c r="H370" s="2" t="s">
        <v>3942</v>
      </c>
      <c r="I370" s="2" t="s">
        <v>3943</v>
      </c>
      <c r="J370" s="2" t="s">
        <v>3864</v>
      </c>
      <c r="K370" s="5">
        <v>44097</v>
      </c>
    </row>
    <row r="371" spans="1:11" x14ac:dyDescent="0.3">
      <c r="A371" s="3" t="s">
        <v>1530</v>
      </c>
      <c r="B371" s="3" t="s">
        <v>4658</v>
      </c>
      <c r="C371" s="2" t="s">
        <v>3859</v>
      </c>
      <c r="D371" s="6">
        <v>21047</v>
      </c>
      <c r="E371" s="3">
        <v>9450577559</v>
      </c>
      <c r="F371" s="3" t="s">
        <v>4659</v>
      </c>
      <c r="G371" s="3" t="s">
        <v>3893</v>
      </c>
      <c r="H371" s="3" t="s">
        <v>3862</v>
      </c>
      <c r="I371" s="3" t="s">
        <v>3863</v>
      </c>
      <c r="J371" s="2" t="s">
        <v>3962</v>
      </c>
      <c r="K371" s="6">
        <v>43757</v>
      </c>
    </row>
    <row r="372" spans="1:11" x14ac:dyDescent="0.3">
      <c r="A372" s="2" t="s">
        <v>2312</v>
      </c>
      <c r="B372" s="2" t="s">
        <v>4660</v>
      </c>
      <c r="C372" s="2" t="s">
        <v>3859</v>
      </c>
      <c r="D372" s="5">
        <v>35697</v>
      </c>
      <c r="E372" s="2">
        <v>9232175587</v>
      </c>
      <c r="F372" s="2" t="s">
        <v>4661</v>
      </c>
      <c r="G372" s="2" t="s">
        <v>4009</v>
      </c>
      <c r="H372" s="2" t="s">
        <v>4010</v>
      </c>
      <c r="I372" s="2" t="s">
        <v>3885</v>
      </c>
      <c r="J372" s="2" t="s">
        <v>3864</v>
      </c>
      <c r="K372" s="5">
        <v>45847</v>
      </c>
    </row>
    <row r="373" spans="1:11" x14ac:dyDescent="0.3">
      <c r="A373" s="3" t="s">
        <v>850</v>
      </c>
      <c r="B373" s="3" t="s">
        <v>4662</v>
      </c>
      <c r="C373" s="2" t="s">
        <v>3859</v>
      </c>
      <c r="D373" s="6">
        <v>36210</v>
      </c>
      <c r="E373" s="3">
        <v>9954205066</v>
      </c>
      <c r="F373" s="3" t="s">
        <v>4663</v>
      </c>
      <c r="G373" s="3" t="s">
        <v>3904</v>
      </c>
      <c r="H373" s="3" t="s">
        <v>3905</v>
      </c>
      <c r="I373" s="3" t="s">
        <v>3863</v>
      </c>
      <c r="J373" s="2" t="s">
        <v>3864</v>
      </c>
      <c r="K373" s="6">
        <v>43471</v>
      </c>
    </row>
    <row r="374" spans="1:11" x14ac:dyDescent="0.3">
      <c r="A374" s="2" t="s">
        <v>1629</v>
      </c>
      <c r="B374" s="2" t="s">
        <v>4664</v>
      </c>
      <c r="C374" s="2" t="s">
        <v>3859</v>
      </c>
      <c r="D374" s="5">
        <v>22209</v>
      </c>
      <c r="E374" s="2">
        <v>9468535879</v>
      </c>
      <c r="F374" s="2" t="s">
        <v>4665</v>
      </c>
      <c r="G374" s="2" t="s">
        <v>3888</v>
      </c>
      <c r="H374" s="2" t="s">
        <v>3862</v>
      </c>
      <c r="I374" s="2" t="s">
        <v>3863</v>
      </c>
      <c r="J374" s="2" t="s">
        <v>3864</v>
      </c>
      <c r="K374" s="5">
        <v>45738</v>
      </c>
    </row>
    <row r="375" spans="1:11" x14ac:dyDescent="0.3">
      <c r="A375" s="3" t="s">
        <v>4666</v>
      </c>
      <c r="B375" s="3" t="s">
        <v>4667</v>
      </c>
      <c r="C375" s="2" t="s">
        <v>3859</v>
      </c>
      <c r="D375" s="6">
        <v>38502</v>
      </c>
      <c r="E375" s="3">
        <v>9968063877</v>
      </c>
      <c r="F375" s="3" t="s">
        <v>4668</v>
      </c>
      <c r="G375" s="3" t="s">
        <v>3934</v>
      </c>
      <c r="H375" s="3" t="s">
        <v>3909</v>
      </c>
      <c r="I375" s="3" t="s">
        <v>3863</v>
      </c>
      <c r="J375" s="2" t="s">
        <v>3864</v>
      </c>
      <c r="K375" s="6">
        <v>44890</v>
      </c>
    </row>
    <row r="376" spans="1:11" hidden="1" x14ac:dyDescent="0.3">
      <c r="A376" s="2" t="s">
        <v>800</v>
      </c>
      <c r="B376" s="2" t="s">
        <v>4669</v>
      </c>
      <c r="C376" s="3" t="s">
        <v>3874</v>
      </c>
      <c r="D376" s="5">
        <v>22963</v>
      </c>
      <c r="E376" s="2">
        <v>9195712730</v>
      </c>
      <c r="F376" s="2" t="s">
        <v>4670</v>
      </c>
      <c r="G376" s="2" t="s">
        <v>3872</v>
      </c>
      <c r="H376" s="2" t="s">
        <v>3862</v>
      </c>
      <c r="I376" s="2" t="s">
        <v>3863</v>
      </c>
      <c r="J376" s="2" t="s">
        <v>4671</v>
      </c>
      <c r="K376" s="5">
        <v>43557</v>
      </c>
    </row>
    <row r="377" spans="1:11" hidden="1" x14ac:dyDescent="0.3">
      <c r="A377" s="3" t="s">
        <v>4672</v>
      </c>
      <c r="B377" s="3" t="s">
        <v>4673</v>
      </c>
      <c r="C377" s="3" t="s">
        <v>3874</v>
      </c>
      <c r="D377" s="6">
        <v>23894</v>
      </c>
      <c r="E377" s="3">
        <v>9494854627</v>
      </c>
      <c r="F377" s="3" t="s">
        <v>4674</v>
      </c>
      <c r="G377" s="3" t="s">
        <v>3928</v>
      </c>
      <c r="H377" s="3" t="s">
        <v>3929</v>
      </c>
      <c r="I377" s="3" t="s">
        <v>3863</v>
      </c>
      <c r="J377" s="3" t="s">
        <v>3864</v>
      </c>
      <c r="K377" s="6">
        <v>45447</v>
      </c>
    </row>
    <row r="378" spans="1:11" x14ac:dyDescent="0.3">
      <c r="A378" s="2" t="s">
        <v>3333</v>
      </c>
      <c r="B378" s="2" t="s">
        <v>4675</v>
      </c>
      <c r="C378" s="2" t="s">
        <v>3859</v>
      </c>
      <c r="D378" s="5">
        <v>38994</v>
      </c>
      <c r="E378" s="2">
        <v>9433717796</v>
      </c>
      <c r="F378" s="2" t="s">
        <v>4676</v>
      </c>
      <c r="G378" s="2" t="s">
        <v>3867</v>
      </c>
      <c r="H378" s="2" t="s">
        <v>3862</v>
      </c>
      <c r="I378" s="2" t="s">
        <v>3863</v>
      </c>
      <c r="J378" s="2" t="s">
        <v>3864</v>
      </c>
      <c r="K378" s="5">
        <v>43107</v>
      </c>
    </row>
    <row r="379" spans="1:11" x14ac:dyDescent="0.3">
      <c r="A379" s="3" t="s">
        <v>1508</v>
      </c>
      <c r="B379" s="3" t="s">
        <v>4677</v>
      </c>
      <c r="C379" s="2" t="s">
        <v>3859</v>
      </c>
      <c r="D379" s="6">
        <v>32808</v>
      </c>
      <c r="E379" s="3">
        <v>9443214044</v>
      </c>
      <c r="F379" s="3" t="s">
        <v>4678</v>
      </c>
      <c r="G379" s="3" t="s">
        <v>3904</v>
      </c>
      <c r="H379" s="3" t="s">
        <v>3905</v>
      </c>
      <c r="I379" s="3" t="s">
        <v>3863</v>
      </c>
      <c r="J379" s="2" t="s">
        <v>3962</v>
      </c>
      <c r="K379" s="6">
        <v>44836</v>
      </c>
    </row>
    <row r="380" spans="1:11" x14ac:dyDescent="0.3">
      <c r="A380" s="2" t="s">
        <v>1676</v>
      </c>
      <c r="B380" s="2" t="s">
        <v>4679</v>
      </c>
      <c r="C380" s="2" t="s">
        <v>3859</v>
      </c>
      <c r="D380" s="5">
        <v>27369</v>
      </c>
      <c r="E380" s="2">
        <v>9524463440</v>
      </c>
      <c r="F380" s="2" t="s">
        <v>4680</v>
      </c>
      <c r="G380" s="2" t="s">
        <v>3985</v>
      </c>
      <c r="H380" s="2" t="s">
        <v>3862</v>
      </c>
      <c r="I380" s="2" t="s">
        <v>3863</v>
      </c>
      <c r="J380" s="3" t="s">
        <v>3868</v>
      </c>
      <c r="K380" s="5">
        <v>43537</v>
      </c>
    </row>
    <row r="381" spans="1:11" hidden="1" x14ac:dyDescent="0.3">
      <c r="A381" s="3" t="s">
        <v>409</v>
      </c>
      <c r="B381" s="3" t="s">
        <v>4681</v>
      </c>
      <c r="C381" s="3" t="s">
        <v>3874</v>
      </c>
      <c r="D381" s="6">
        <v>29816</v>
      </c>
      <c r="E381" s="3">
        <v>9636691235</v>
      </c>
      <c r="F381" s="3" t="s">
        <v>4682</v>
      </c>
      <c r="G381" s="3" t="s">
        <v>3908</v>
      </c>
      <c r="H381" s="3" t="s">
        <v>3909</v>
      </c>
      <c r="I381" s="3" t="s">
        <v>3863</v>
      </c>
      <c r="J381" s="3" t="s">
        <v>3868</v>
      </c>
      <c r="K381" s="6">
        <v>43997</v>
      </c>
    </row>
    <row r="382" spans="1:11" hidden="1" x14ac:dyDescent="0.3">
      <c r="A382" s="2" t="s">
        <v>103</v>
      </c>
      <c r="B382" s="2" t="s">
        <v>4683</v>
      </c>
      <c r="C382" s="3" t="s">
        <v>3874</v>
      </c>
      <c r="D382" s="5">
        <v>24869</v>
      </c>
      <c r="E382" s="2">
        <v>9960380468</v>
      </c>
      <c r="F382" s="2" t="s">
        <v>4684</v>
      </c>
      <c r="G382" s="2" t="s">
        <v>3985</v>
      </c>
      <c r="H382" s="2" t="s">
        <v>3862</v>
      </c>
      <c r="I382" s="2" t="s">
        <v>3863</v>
      </c>
      <c r="J382" s="2" t="s">
        <v>3864</v>
      </c>
      <c r="K382" s="5">
        <v>45826</v>
      </c>
    </row>
    <row r="383" spans="1:11" x14ac:dyDescent="0.3">
      <c r="A383" s="3" t="s">
        <v>4685</v>
      </c>
      <c r="B383" s="3" t="s">
        <v>4686</v>
      </c>
      <c r="C383" s="2" t="s">
        <v>3859</v>
      </c>
      <c r="D383" s="6">
        <v>30211</v>
      </c>
      <c r="E383" s="3">
        <v>9839378623</v>
      </c>
      <c r="F383" s="3" t="s">
        <v>4687</v>
      </c>
      <c r="G383" s="3" t="s">
        <v>3861</v>
      </c>
      <c r="H383" s="3" t="s">
        <v>3862</v>
      </c>
      <c r="I383" s="3" t="s">
        <v>3863</v>
      </c>
      <c r="J383" s="2" t="s">
        <v>3864</v>
      </c>
      <c r="K383" s="6">
        <v>45158</v>
      </c>
    </row>
    <row r="384" spans="1:11" x14ac:dyDescent="0.3">
      <c r="A384" s="2" t="s">
        <v>2070</v>
      </c>
      <c r="B384" s="2" t="s">
        <v>4688</v>
      </c>
      <c r="C384" s="2" t="s">
        <v>3859</v>
      </c>
      <c r="D384" s="5">
        <v>27158</v>
      </c>
      <c r="E384" s="2">
        <v>9412990487</v>
      </c>
      <c r="F384" s="2" t="s">
        <v>4689</v>
      </c>
      <c r="G384" s="2" t="s">
        <v>3928</v>
      </c>
      <c r="H384" s="2" t="s">
        <v>3929</v>
      </c>
      <c r="I384" s="2" t="s">
        <v>3863</v>
      </c>
      <c r="J384" s="3" t="s">
        <v>3868</v>
      </c>
      <c r="K384" s="5">
        <v>45128</v>
      </c>
    </row>
    <row r="385" spans="1:11" hidden="1" x14ac:dyDescent="0.3">
      <c r="A385" s="3" t="s">
        <v>53</v>
      </c>
      <c r="B385" s="3" t="s">
        <v>4690</v>
      </c>
      <c r="C385" s="3" t="s">
        <v>3874</v>
      </c>
      <c r="D385" s="6">
        <v>31006</v>
      </c>
      <c r="E385" s="3">
        <v>9988934422</v>
      </c>
      <c r="F385" s="3" t="s">
        <v>4691</v>
      </c>
      <c r="G385" s="3" t="s">
        <v>3934</v>
      </c>
      <c r="H385" s="3" t="s">
        <v>3909</v>
      </c>
      <c r="I385" s="3" t="s">
        <v>3863</v>
      </c>
      <c r="J385" s="3" t="s">
        <v>3962</v>
      </c>
      <c r="K385" s="6">
        <v>43726</v>
      </c>
    </row>
    <row r="386" spans="1:11" hidden="1" x14ac:dyDescent="0.3">
      <c r="A386" s="2" t="s">
        <v>3424</v>
      </c>
      <c r="B386" s="2" t="s">
        <v>4692</v>
      </c>
      <c r="C386" s="3" t="s">
        <v>3874</v>
      </c>
      <c r="D386" s="5">
        <v>21812</v>
      </c>
      <c r="E386" s="2">
        <v>9623454129</v>
      </c>
      <c r="F386" s="2" t="s">
        <v>4693</v>
      </c>
      <c r="G386" s="2" t="s">
        <v>3888</v>
      </c>
      <c r="H386" s="2" t="s">
        <v>3862</v>
      </c>
      <c r="I386" s="2" t="s">
        <v>3863</v>
      </c>
      <c r="J386" s="2" t="s">
        <v>3864</v>
      </c>
      <c r="K386" s="5">
        <v>43834</v>
      </c>
    </row>
    <row r="387" spans="1:11" x14ac:dyDescent="0.3">
      <c r="A387" s="3" t="s">
        <v>1312</v>
      </c>
      <c r="B387" s="3" t="s">
        <v>4694</v>
      </c>
      <c r="C387" s="2" t="s">
        <v>3859</v>
      </c>
      <c r="D387" s="6">
        <v>25306</v>
      </c>
      <c r="E387" s="3">
        <v>9688349223</v>
      </c>
      <c r="F387" s="3" t="s">
        <v>4695</v>
      </c>
      <c r="G387" s="3" t="s">
        <v>3872</v>
      </c>
      <c r="H387" s="3" t="s">
        <v>3862</v>
      </c>
      <c r="I387" s="3" t="s">
        <v>3863</v>
      </c>
      <c r="J387" s="2" t="s">
        <v>3864</v>
      </c>
      <c r="K387" s="6">
        <v>43189</v>
      </c>
    </row>
    <row r="388" spans="1:11" x14ac:dyDescent="0.3">
      <c r="A388" s="2" t="s">
        <v>3799</v>
      </c>
      <c r="B388" s="2" t="s">
        <v>4696</v>
      </c>
      <c r="C388" s="2" t="s">
        <v>3859</v>
      </c>
      <c r="D388" s="5">
        <v>31503</v>
      </c>
      <c r="E388" s="2">
        <v>9519900806</v>
      </c>
      <c r="F388" s="2" t="s">
        <v>4697</v>
      </c>
      <c r="G388" s="2" t="s">
        <v>3934</v>
      </c>
      <c r="H388" s="2" t="s">
        <v>3909</v>
      </c>
      <c r="I388" s="2" t="s">
        <v>3863</v>
      </c>
      <c r="J388" s="2" t="s">
        <v>3864</v>
      </c>
      <c r="K388" s="5">
        <v>44704</v>
      </c>
    </row>
    <row r="389" spans="1:11" hidden="1" x14ac:dyDescent="0.3">
      <c r="A389" s="3" t="s">
        <v>4698</v>
      </c>
      <c r="B389" s="3" t="s">
        <v>4699</v>
      </c>
      <c r="C389" s="3" t="s">
        <v>3874</v>
      </c>
      <c r="D389" s="6">
        <v>26482</v>
      </c>
      <c r="E389" s="3">
        <v>9688421294</v>
      </c>
      <c r="F389" s="3" t="s">
        <v>4700</v>
      </c>
      <c r="G389" s="3" t="s">
        <v>3872</v>
      </c>
      <c r="H389" s="3" t="s">
        <v>3862</v>
      </c>
      <c r="I389" s="3" t="s">
        <v>3863</v>
      </c>
      <c r="J389" s="3" t="s">
        <v>3868</v>
      </c>
      <c r="K389" s="6">
        <v>45972</v>
      </c>
    </row>
    <row r="390" spans="1:11" hidden="1" x14ac:dyDescent="0.3">
      <c r="A390" s="2" t="s">
        <v>315</v>
      </c>
      <c r="B390" s="2" t="s">
        <v>4701</v>
      </c>
      <c r="C390" s="3" t="s">
        <v>3874</v>
      </c>
      <c r="D390" s="5">
        <v>39108</v>
      </c>
      <c r="E390" s="2">
        <v>9861913813</v>
      </c>
      <c r="F390" s="2" t="s">
        <v>4702</v>
      </c>
      <c r="G390" s="2" t="s">
        <v>3985</v>
      </c>
      <c r="H390" s="2" t="s">
        <v>3862</v>
      </c>
      <c r="I390" s="2" t="s">
        <v>3863</v>
      </c>
      <c r="J390" s="2" t="s">
        <v>3868</v>
      </c>
      <c r="K390" s="5">
        <v>43322</v>
      </c>
    </row>
    <row r="391" spans="1:11" x14ac:dyDescent="0.3">
      <c r="A391" s="3" t="s">
        <v>2015</v>
      </c>
      <c r="B391" s="3" t="s">
        <v>4703</v>
      </c>
      <c r="C391" s="2" t="s">
        <v>3859</v>
      </c>
      <c r="D391" s="6">
        <v>34569</v>
      </c>
      <c r="E391" s="3">
        <v>9618017848</v>
      </c>
      <c r="F391" s="3" t="s">
        <v>4704</v>
      </c>
      <c r="G391" s="3" t="s">
        <v>3985</v>
      </c>
      <c r="H391" s="3" t="s">
        <v>3862</v>
      </c>
      <c r="I391" s="3" t="s">
        <v>3863</v>
      </c>
      <c r="J391" s="2" t="s">
        <v>3864</v>
      </c>
      <c r="K391" s="6">
        <v>45951</v>
      </c>
    </row>
    <row r="392" spans="1:11" x14ac:dyDescent="0.3">
      <c r="A392" s="2" t="s">
        <v>4705</v>
      </c>
      <c r="B392" s="2" t="s">
        <v>4706</v>
      </c>
      <c r="C392" s="2" t="s">
        <v>3859</v>
      </c>
      <c r="D392" s="5">
        <v>26501</v>
      </c>
      <c r="E392" s="2">
        <v>9109805961</v>
      </c>
      <c r="F392" s="2" t="s">
        <v>4707</v>
      </c>
      <c r="G392" s="2" t="s">
        <v>3985</v>
      </c>
      <c r="H392" s="2" t="s">
        <v>3862</v>
      </c>
      <c r="I392" s="2" t="s">
        <v>3863</v>
      </c>
      <c r="J392" s="3" t="s">
        <v>3868</v>
      </c>
      <c r="K392" s="5">
        <v>45768</v>
      </c>
    </row>
    <row r="393" spans="1:11" x14ac:dyDescent="0.3">
      <c r="A393" s="3" t="s">
        <v>1919</v>
      </c>
      <c r="B393" s="3" t="s">
        <v>4708</v>
      </c>
      <c r="C393" s="2" t="s">
        <v>3859</v>
      </c>
      <c r="D393" s="6">
        <v>24926</v>
      </c>
      <c r="E393" s="3">
        <v>9558607012</v>
      </c>
      <c r="F393" s="3" t="s">
        <v>4709</v>
      </c>
      <c r="G393" s="3" t="s">
        <v>3928</v>
      </c>
      <c r="H393" s="3" t="s">
        <v>3929</v>
      </c>
      <c r="I393" s="3" t="s">
        <v>3863</v>
      </c>
      <c r="J393" s="2" t="s">
        <v>3962</v>
      </c>
      <c r="K393" s="6">
        <v>44643</v>
      </c>
    </row>
    <row r="394" spans="1:11" x14ac:dyDescent="0.3">
      <c r="A394" s="2" t="s">
        <v>4710</v>
      </c>
      <c r="B394" s="2" t="s">
        <v>4711</v>
      </c>
      <c r="C394" s="2" t="s">
        <v>3859</v>
      </c>
      <c r="D394" s="5">
        <v>23237</v>
      </c>
      <c r="E394" s="2">
        <v>9608820219</v>
      </c>
      <c r="F394" s="2" t="s">
        <v>4712</v>
      </c>
      <c r="G394" s="2" t="s">
        <v>3985</v>
      </c>
      <c r="H394" s="2" t="s">
        <v>3862</v>
      </c>
      <c r="I394" s="2" t="s">
        <v>3863</v>
      </c>
      <c r="J394" s="2" t="s">
        <v>3864</v>
      </c>
      <c r="K394" s="5">
        <v>44557</v>
      </c>
    </row>
    <row r="395" spans="1:11" x14ac:dyDescent="0.3">
      <c r="A395" s="3" t="s">
        <v>213</v>
      </c>
      <c r="B395" s="3" t="s">
        <v>4713</v>
      </c>
      <c r="C395" s="2" t="s">
        <v>3859</v>
      </c>
      <c r="D395" s="6">
        <v>36979</v>
      </c>
      <c r="E395" s="3">
        <v>9463446378</v>
      </c>
      <c r="F395" s="3" t="s">
        <v>4714</v>
      </c>
      <c r="G395" s="3" t="s">
        <v>3861</v>
      </c>
      <c r="H395" s="3" t="s">
        <v>3862</v>
      </c>
      <c r="I395" s="3" t="s">
        <v>3863</v>
      </c>
      <c r="J395" s="2" t="s">
        <v>3962</v>
      </c>
      <c r="K395" s="6">
        <v>45763</v>
      </c>
    </row>
    <row r="396" spans="1:11" hidden="1" x14ac:dyDescent="0.3">
      <c r="A396" s="2" t="s">
        <v>1124</v>
      </c>
      <c r="B396" s="2" t="s">
        <v>4715</v>
      </c>
      <c r="C396" s="3" t="s">
        <v>3874</v>
      </c>
      <c r="D396" s="5">
        <v>33328</v>
      </c>
      <c r="E396" s="2">
        <v>9136499524</v>
      </c>
      <c r="F396" s="2" t="s">
        <v>4716</v>
      </c>
      <c r="G396" s="2" t="s">
        <v>3985</v>
      </c>
      <c r="H396" s="2" t="s">
        <v>3862</v>
      </c>
      <c r="I396" s="2" t="s">
        <v>3863</v>
      </c>
      <c r="J396" s="2" t="s">
        <v>3864</v>
      </c>
      <c r="K396" s="5">
        <v>44104</v>
      </c>
    </row>
    <row r="397" spans="1:11" hidden="1" x14ac:dyDescent="0.3">
      <c r="A397" s="3" t="s">
        <v>459</v>
      </c>
      <c r="B397" s="3" t="s">
        <v>4717</v>
      </c>
      <c r="C397" s="3" t="s">
        <v>3874</v>
      </c>
      <c r="D397" s="6">
        <v>25742</v>
      </c>
      <c r="E397" s="3">
        <v>9900152663</v>
      </c>
      <c r="F397" s="3" t="s">
        <v>4718</v>
      </c>
      <c r="G397" s="3" t="s">
        <v>3934</v>
      </c>
      <c r="H397" s="3" t="s">
        <v>3909</v>
      </c>
      <c r="I397" s="3" t="s">
        <v>3863</v>
      </c>
      <c r="J397" s="3" t="s">
        <v>3868</v>
      </c>
      <c r="K397" s="6">
        <v>45774</v>
      </c>
    </row>
    <row r="398" spans="1:11" x14ac:dyDescent="0.3">
      <c r="A398" s="2" t="s">
        <v>1092</v>
      </c>
      <c r="B398" s="2" t="s">
        <v>4719</v>
      </c>
      <c r="C398" s="2" t="s">
        <v>3859</v>
      </c>
      <c r="D398" s="5">
        <v>32610</v>
      </c>
      <c r="E398" s="2">
        <v>9778962940</v>
      </c>
      <c r="F398" s="2" t="s">
        <v>4720</v>
      </c>
      <c r="G398" s="2" t="s">
        <v>3893</v>
      </c>
      <c r="H398" s="2" t="s">
        <v>3862</v>
      </c>
      <c r="I398" s="2" t="s">
        <v>3863</v>
      </c>
      <c r="J398" s="2" t="s">
        <v>3864</v>
      </c>
      <c r="K398" s="5">
        <v>44228</v>
      </c>
    </row>
    <row r="399" spans="1:11" hidden="1" x14ac:dyDescent="0.3">
      <c r="A399" s="3" t="s">
        <v>131</v>
      </c>
      <c r="B399" s="3" t="s">
        <v>4721</v>
      </c>
      <c r="C399" s="3" t="s">
        <v>3874</v>
      </c>
      <c r="D399" s="6">
        <v>23911</v>
      </c>
      <c r="E399" s="3">
        <v>9231051868</v>
      </c>
      <c r="F399" s="3" t="s">
        <v>4722</v>
      </c>
      <c r="G399" s="3" t="s">
        <v>3867</v>
      </c>
      <c r="H399" s="3" t="s">
        <v>3862</v>
      </c>
      <c r="I399" s="3" t="s">
        <v>3863</v>
      </c>
      <c r="J399" s="3" t="s">
        <v>3962</v>
      </c>
      <c r="K399" s="6">
        <v>43439</v>
      </c>
    </row>
    <row r="400" spans="1:11" hidden="1" x14ac:dyDescent="0.3">
      <c r="A400" s="2" t="s">
        <v>2152</v>
      </c>
      <c r="B400" s="2" t="s">
        <v>4723</v>
      </c>
      <c r="C400" s="3" t="s">
        <v>3874</v>
      </c>
      <c r="D400" s="5">
        <v>39319</v>
      </c>
      <c r="E400" s="2">
        <v>9714857387</v>
      </c>
      <c r="F400" s="2" t="s">
        <v>4724</v>
      </c>
      <c r="G400" s="2" t="s">
        <v>3904</v>
      </c>
      <c r="H400" s="2" t="s">
        <v>3905</v>
      </c>
      <c r="I400" s="2" t="s">
        <v>3863</v>
      </c>
      <c r="J400" s="2" t="s">
        <v>3868</v>
      </c>
      <c r="K400" s="5">
        <v>45447</v>
      </c>
    </row>
    <row r="401" spans="1:11" x14ac:dyDescent="0.3">
      <c r="A401" s="3" t="s">
        <v>1786</v>
      </c>
      <c r="B401" s="3" t="s">
        <v>4725</v>
      </c>
      <c r="C401" s="2" t="s">
        <v>3859</v>
      </c>
      <c r="D401" s="6">
        <v>26024</v>
      </c>
      <c r="E401" s="3">
        <v>9619896637</v>
      </c>
      <c r="F401" s="3" t="s">
        <v>4726</v>
      </c>
      <c r="G401" s="3" t="s">
        <v>3893</v>
      </c>
      <c r="H401" s="3" t="s">
        <v>3862</v>
      </c>
      <c r="I401" s="3" t="s">
        <v>3863</v>
      </c>
      <c r="J401" s="2" t="s">
        <v>3864</v>
      </c>
      <c r="K401" s="6">
        <v>44673</v>
      </c>
    </row>
    <row r="402" spans="1:11" x14ac:dyDescent="0.3">
      <c r="A402" s="2" t="s">
        <v>2298</v>
      </c>
      <c r="B402" s="2" t="s">
        <v>4727</v>
      </c>
      <c r="C402" s="2" t="s">
        <v>3859</v>
      </c>
      <c r="D402" s="5">
        <v>24193</v>
      </c>
      <c r="E402" s="2">
        <v>9449211955</v>
      </c>
      <c r="F402" s="2" t="s">
        <v>4728</v>
      </c>
      <c r="G402" s="2" t="s">
        <v>3878</v>
      </c>
      <c r="H402" s="2" t="s">
        <v>3879</v>
      </c>
      <c r="I402" s="2" t="s">
        <v>3880</v>
      </c>
      <c r="J402" s="3" t="s">
        <v>3868</v>
      </c>
      <c r="K402" s="5">
        <v>43508</v>
      </c>
    </row>
    <row r="403" spans="1:11" x14ac:dyDescent="0.3">
      <c r="A403" s="3" t="s">
        <v>479</v>
      </c>
      <c r="B403" s="3" t="s">
        <v>4729</v>
      </c>
      <c r="C403" s="2" t="s">
        <v>3859</v>
      </c>
      <c r="D403" s="6">
        <v>20737</v>
      </c>
      <c r="E403" s="3">
        <v>9697065054</v>
      </c>
      <c r="F403" s="3" t="s">
        <v>4730</v>
      </c>
      <c r="G403" s="3" t="s">
        <v>3904</v>
      </c>
      <c r="H403" s="3" t="s">
        <v>3905</v>
      </c>
      <c r="I403" s="3" t="s">
        <v>3863</v>
      </c>
      <c r="J403" s="2" t="s">
        <v>3962</v>
      </c>
      <c r="K403" s="6">
        <v>44713</v>
      </c>
    </row>
    <row r="404" spans="1:11" hidden="1" x14ac:dyDescent="0.3">
      <c r="A404" s="2" t="s">
        <v>1027</v>
      </c>
      <c r="B404" s="2" t="s">
        <v>6507</v>
      </c>
      <c r="C404" s="3" t="s">
        <v>3874</v>
      </c>
      <c r="D404" s="5">
        <v>37093</v>
      </c>
      <c r="E404" s="2">
        <v>9678727283</v>
      </c>
      <c r="F404" s="2" t="s">
        <v>4731</v>
      </c>
      <c r="G404" s="2" t="s">
        <v>3904</v>
      </c>
      <c r="H404" s="2" t="s">
        <v>3905</v>
      </c>
      <c r="I404" s="2" t="s">
        <v>3863</v>
      </c>
      <c r="J404" s="2" t="s">
        <v>3868</v>
      </c>
      <c r="K404" s="5">
        <v>45496</v>
      </c>
    </row>
    <row r="405" spans="1:11" hidden="1" x14ac:dyDescent="0.3">
      <c r="A405" s="3" t="s">
        <v>2248</v>
      </c>
      <c r="B405" s="3" t="s">
        <v>4732</v>
      </c>
      <c r="C405" s="3" t="s">
        <v>3874</v>
      </c>
      <c r="D405" s="6">
        <v>26888</v>
      </c>
      <c r="E405" s="3">
        <v>9225977908</v>
      </c>
      <c r="F405" s="3" t="s">
        <v>4733</v>
      </c>
      <c r="G405" s="3" t="s">
        <v>3893</v>
      </c>
      <c r="H405" s="3" t="s">
        <v>3862</v>
      </c>
      <c r="I405" s="3" t="s">
        <v>3863</v>
      </c>
      <c r="J405" s="3" t="s">
        <v>3864</v>
      </c>
      <c r="K405" s="6">
        <v>45798</v>
      </c>
    </row>
    <row r="406" spans="1:11" x14ac:dyDescent="0.3">
      <c r="A406" s="2" t="s">
        <v>485</v>
      </c>
      <c r="B406" s="2" t="s">
        <v>4734</v>
      </c>
      <c r="C406" s="2" t="s">
        <v>3859</v>
      </c>
      <c r="D406" s="5">
        <v>20264</v>
      </c>
      <c r="E406" s="2">
        <v>9580212641</v>
      </c>
      <c r="F406" s="2" t="s">
        <v>4735</v>
      </c>
      <c r="G406" s="2" t="s">
        <v>3928</v>
      </c>
      <c r="H406" s="2" t="s">
        <v>3929</v>
      </c>
      <c r="I406" s="2" t="s">
        <v>3863</v>
      </c>
      <c r="J406" s="2" t="s">
        <v>3864</v>
      </c>
      <c r="K406" s="5">
        <v>45373</v>
      </c>
    </row>
    <row r="407" spans="1:11" hidden="1" x14ac:dyDescent="0.3">
      <c r="A407" s="3" t="s">
        <v>710</v>
      </c>
      <c r="B407" s="3" t="s">
        <v>4736</v>
      </c>
      <c r="C407" s="3" t="s">
        <v>3874</v>
      </c>
      <c r="D407" s="6">
        <v>38934</v>
      </c>
      <c r="E407" s="3">
        <v>9800767402</v>
      </c>
      <c r="F407" s="3" t="s">
        <v>4737</v>
      </c>
      <c r="G407" s="3" t="s">
        <v>3893</v>
      </c>
      <c r="H407" s="3" t="s">
        <v>3862</v>
      </c>
      <c r="I407" s="3" t="s">
        <v>3863</v>
      </c>
      <c r="J407" s="3" t="s">
        <v>3962</v>
      </c>
      <c r="K407" s="6">
        <v>43945</v>
      </c>
    </row>
    <row r="408" spans="1:11" hidden="1" x14ac:dyDescent="0.3">
      <c r="A408" s="2" t="s">
        <v>2713</v>
      </c>
      <c r="B408" s="2" t="s">
        <v>4738</v>
      </c>
      <c r="C408" s="3" t="s">
        <v>3874</v>
      </c>
      <c r="D408" s="5">
        <v>21237</v>
      </c>
      <c r="E408" s="2">
        <v>9233913984</v>
      </c>
      <c r="F408" s="2" t="s">
        <v>4739</v>
      </c>
      <c r="G408" s="2" t="s">
        <v>3904</v>
      </c>
      <c r="H408" s="2" t="s">
        <v>3905</v>
      </c>
      <c r="I408" s="2" t="s">
        <v>3863</v>
      </c>
      <c r="J408" s="2" t="s">
        <v>3868</v>
      </c>
      <c r="K408" s="5">
        <v>43447</v>
      </c>
    </row>
    <row r="409" spans="1:11" hidden="1" x14ac:dyDescent="0.3">
      <c r="A409" s="3" t="s">
        <v>2290</v>
      </c>
      <c r="B409" s="3" t="s">
        <v>4740</v>
      </c>
      <c r="C409" s="3" t="s">
        <v>3874</v>
      </c>
      <c r="D409" s="6">
        <v>25713</v>
      </c>
      <c r="E409" s="3">
        <v>9806693247</v>
      </c>
      <c r="F409" s="3" t="s">
        <v>4741</v>
      </c>
      <c r="G409" s="3" t="s">
        <v>3867</v>
      </c>
      <c r="H409" s="3" t="s">
        <v>3862</v>
      </c>
      <c r="I409" s="3" t="s">
        <v>3863</v>
      </c>
      <c r="J409" s="3" t="s">
        <v>3864</v>
      </c>
      <c r="K409" s="6">
        <v>44833</v>
      </c>
    </row>
    <row r="410" spans="1:11" x14ac:dyDescent="0.3">
      <c r="A410" s="2" t="s">
        <v>1655</v>
      </c>
      <c r="B410" s="2" t="s">
        <v>4742</v>
      </c>
      <c r="C410" s="2" t="s">
        <v>3859</v>
      </c>
      <c r="D410" s="5">
        <v>37111</v>
      </c>
      <c r="E410" s="2">
        <v>9807765063</v>
      </c>
      <c r="F410" s="2" t="s">
        <v>4743</v>
      </c>
      <c r="G410" s="2" t="s">
        <v>3872</v>
      </c>
      <c r="H410" s="2" t="s">
        <v>3862</v>
      </c>
      <c r="I410" s="2" t="s">
        <v>3863</v>
      </c>
      <c r="J410" s="2" t="s">
        <v>3962</v>
      </c>
      <c r="K410" s="5">
        <v>44302</v>
      </c>
    </row>
    <row r="411" spans="1:11" x14ac:dyDescent="0.3">
      <c r="A411" s="3" t="s">
        <v>1483</v>
      </c>
      <c r="B411" s="3" t="s">
        <v>4744</v>
      </c>
      <c r="C411" s="2" t="s">
        <v>3859</v>
      </c>
      <c r="D411" s="6">
        <v>30344</v>
      </c>
      <c r="E411" s="3">
        <v>9478082887</v>
      </c>
      <c r="F411" s="3" t="s">
        <v>4745</v>
      </c>
      <c r="G411" s="3" t="s">
        <v>3985</v>
      </c>
      <c r="H411" s="3" t="s">
        <v>3862</v>
      </c>
      <c r="I411" s="3" t="s">
        <v>3863</v>
      </c>
      <c r="J411" s="2" t="s">
        <v>3864</v>
      </c>
      <c r="K411" s="6">
        <v>45241</v>
      </c>
    </row>
    <row r="412" spans="1:11" x14ac:dyDescent="0.3">
      <c r="A412" s="2" t="s">
        <v>4746</v>
      </c>
      <c r="B412" s="2" t="s">
        <v>4747</v>
      </c>
      <c r="C412" s="2" t="s">
        <v>3859</v>
      </c>
      <c r="D412" s="5">
        <v>23334</v>
      </c>
      <c r="E412" s="2">
        <v>9980214137</v>
      </c>
      <c r="F412" s="2" t="s">
        <v>4748</v>
      </c>
      <c r="G412" s="2" t="s">
        <v>3904</v>
      </c>
      <c r="H412" s="2" t="s">
        <v>3905</v>
      </c>
      <c r="I412" s="2" t="s">
        <v>3863</v>
      </c>
      <c r="J412" s="3" t="s">
        <v>3868</v>
      </c>
      <c r="K412" s="5">
        <v>45815</v>
      </c>
    </row>
    <row r="413" spans="1:11" x14ac:dyDescent="0.3">
      <c r="A413" s="3" t="s">
        <v>938</v>
      </c>
      <c r="B413" s="3" t="s">
        <v>4749</v>
      </c>
      <c r="C413" s="2" t="s">
        <v>3859</v>
      </c>
      <c r="D413" s="6">
        <v>29910</v>
      </c>
      <c r="E413" s="3">
        <v>9244104747</v>
      </c>
      <c r="F413" s="3" t="s">
        <v>4750</v>
      </c>
      <c r="G413" s="3" t="s">
        <v>3861</v>
      </c>
      <c r="H413" s="3" t="s">
        <v>3862</v>
      </c>
      <c r="I413" s="3" t="s">
        <v>3863</v>
      </c>
      <c r="J413" s="2" t="s">
        <v>3962</v>
      </c>
      <c r="K413" s="6">
        <v>43982</v>
      </c>
    </row>
    <row r="414" spans="1:11" hidden="1" x14ac:dyDescent="0.3">
      <c r="A414" s="2" t="s">
        <v>1297</v>
      </c>
      <c r="B414" s="2" t="s">
        <v>4751</v>
      </c>
      <c r="C414" s="3" t="s">
        <v>3874</v>
      </c>
      <c r="D414" s="5">
        <v>29179</v>
      </c>
      <c r="E414" s="2">
        <v>9882869895</v>
      </c>
      <c r="F414" s="2" t="s">
        <v>4752</v>
      </c>
      <c r="G414" s="2" t="s">
        <v>3888</v>
      </c>
      <c r="H414" s="2" t="s">
        <v>3862</v>
      </c>
      <c r="I414" s="2" t="s">
        <v>3863</v>
      </c>
      <c r="J414" s="2" t="s">
        <v>3864</v>
      </c>
      <c r="K414" s="5">
        <v>43627</v>
      </c>
    </row>
    <row r="415" spans="1:11" x14ac:dyDescent="0.3">
      <c r="A415" s="3" t="s">
        <v>361</v>
      </c>
      <c r="B415" s="3" t="s">
        <v>4753</v>
      </c>
      <c r="C415" s="2" t="s">
        <v>3859</v>
      </c>
      <c r="D415" s="6">
        <v>28631</v>
      </c>
      <c r="E415" s="3">
        <v>9797684086</v>
      </c>
      <c r="F415" s="3" t="s">
        <v>4754</v>
      </c>
      <c r="G415" s="3" t="s">
        <v>3893</v>
      </c>
      <c r="H415" s="3" t="s">
        <v>3862</v>
      </c>
      <c r="I415" s="3" t="s">
        <v>3863</v>
      </c>
      <c r="J415" s="3" t="s">
        <v>3868</v>
      </c>
      <c r="K415" s="6">
        <v>44664</v>
      </c>
    </row>
    <row r="416" spans="1:11" hidden="1" x14ac:dyDescent="0.3">
      <c r="A416" s="2" t="s">
        <v>823</v>
      </c>
      <c r="B416" s="2" t="s">
        <v>4755</v>
      </c>
      <c r="C416" s="3" t="s">
        <v>3874</v>
      </c>
      <c r="D416" s="5">
        <v>28418</v>
      </c>
      <c r="E416" s="2">
        <v>9556708953</v>
      </c>
      <c r="F416" s="2" t="s">
        <v>4756</v>
      </c>
      <c r="G416" s="2" t="s">
        <v>4129</v>
      </c>
      <c r="H416" s="2" t="s">
        <v>4130</v>
      </c>
      <c r="I416" s="2" t="s">
        <v>3885</v>
      </c>
      <c r="J416" s="2" t="s">
        <v>3962</v>
      </c>
      <c r="K416" s="5">
        <v>45872</v>
      </c>
    </row>
    <row r="417" spans="1:11" hidden="1" x14ac:dyDescent="0.3">
      <c r="A417" s="3" t="s">
        <v>591</v>
      </c>
      <c r="B417" s="3" t="s">
        <v>4757</v>
      </c>
      <c r="C417" s="3" t="s">
        <v>3874</v>
      </c>
      <c r="D417" s="6">
        <v>28917</v>
      </c>
      <c r="E417" s="3">
        <v>9848186455</v>
      </c>
      <c r="F417" s="3" t="s">
        <v>4758</v>
      </c>
      <c r="G417" s="3" t="s">
        <v>4139</v>
      </c>
      <c r="H417" s="3" t="s">
        <v>4069</v>
      </c>
      <c r="I417" s="3" t="s">
        <v>3943</v>
      </c>
      <c r="J417" s="3" t="s">
        <v>3868</v>
      </c>
      <c r="K417" s="6">
        <v>45694</v>
      </c>
    </row>
    <row r="418" spans="1:11" hidden="1" x14ac:dyDescent="0.3">
      <c r="A418" s="2" t="s">
        <v>2392</v>
      </c>
      <c r="B418" s="2" t="s">
        <v>4759</v>
      </c>
      <c r="C418" s="3" t="s">
        <v>3874</v>
      </c>
      <c r="D418" s="5">
        <v>36848</v>
      </c>
      <c r="E418" s="2">
        <v>9276139909</v>
      </c>
      <c r="F418" s="2" t="s">
        <v>4760</v>
      </c>
      <c r="G418" s="2" t="s">
        <v>3867</v>
      </c>
      <c r="H418" s="2" t="s">
        <v>3862</v>
      </c>
      <c r="I418" s="2" t="s">
        <v>3863</v>
      </c>
      <c r="J418" s="2" t="s">
        <v>3864</v>
      </c>
      <c r="K418" s="5">
        <v>45578</v>
      </c>
    </row>
    <row r="419" spans="1:11" x14ac:dyDescent="0.3">
      <c r="A419" s="3" t="s">
        <v>525</v>
      </c>
      <c r="B419" s="3" t="s">
        <v>4761</v>
      </c>
      <c r="C419" s="2" t="s">
        <v>3859</v>
      </c>
      <c r="D419" s="6">
        <v>34299</v>
      </c>
      <c r="E419" s="3">
        <v>9127820499</v>
      </c>
      <c r="F419" s="3" t="s">
        <v>4762</v>
      </c>
      <c r="G419" s="3" t="s">
        <v>3985</v>
      </c>
      <c r="H419" s="3" t="s">
        <v>3862</v>
      </c>
      <c r="I419" s="3" t="s">
        <v>3863</v>
      </c>
      <c r="J419" s="3" t="s">
        <v>3868</v>
      </c>
      <c r="K419" s="6">
        <v>44653</v>
      </c>
    </row>
    <row r="420" spans="1:11" hidden="1" x14ac:dyDescent="0.3">
      <c r="A420" s="2" t="s">
        <v>2610</v>
      </c>
      <c r="B420" s="2" t="s">
        <v>4763</v>
      </c>
      <c r="C420" s="3" t="s">
        <v>3874</v>
      </c>
      <c r="D420" s="5">
        <v>37505</v>
      </c>
      <c r="E420" s="2">
        <v>9834417124</v>
      </c>
      <c r="F420" s="2" t="s">
        <v>4764</v>
      </c>
      <c r="G420" s="2" t="s">
        <v>4068</v>
      </c>
      <c r="H420" s="2" t="s">
        <v>4069</v>
      </c>
      <c r="I420" s="2" t="s">
        <v>3943</v>
      </c>
      <c r="J420" s="2" t="s">
        <v>3868</v>
      </c>
      <c r="K420" s="5">
        <v>43551</v>
      </c>
    </row>
    <row r="421" spans="1:11" hidden="1" x14ac:dyDescent="0.3">
      <c r="A421" s="3" t="s">
        <v>437</v>
      </c>
      <c r="B421" s="3" t="s">
        <v>4765</v>
      </c>
      <c r="C421" s="3" t="s">
        <v>3874</v>
      </c>
      <c r="D421" s="6">
        <v>23005</v>
      </c>
      <c r="E421" s="3">
        <v>9458111525</v>
      </c>
      <c r="F421" s="3" t="s">
        <v>4766</v>
      </c>
      <c r="G421" s="3" t="s">
        <v>3893</v>
      </c>
      <c r="H421" s="3" t="s">
        <v>3862</v>
      </c>
      <c r="I421" s="3" t="s">
        <v>3863</v>
      </c>
      <c r="J421" s="3" t="s">
        <v>3868</v>
      </c>
      <c r="K421" s="6">
        <v>44587</v>
      </c>
    </row>
    <row r="422" spans="1:11" hidden="1" x14ac:dyDescent="0.3">
      <c r="A422" s="2" t="s">
        <v>2306</v>
      </c>
      <c r="B422" s="2" t="s">
        <v>4767</v>
      </c>
      <c r="C422" s="3" t="s">
        <v>3874</v>
      </c>
      <c r="D422" s="5">
        <v>27487</v>
      </c>
      <c r="E422" s="2">
        <v>9110590679</v>
      </c>
      <c r="F422" s="2" t="s">
        <v>4768</v>
      </c>
      <c r="G422" s="2" t="s">
        <v>3985</v>
      </c>
      <c r="H422" s="2" t="s">
        <v>3862</v>
      </c>
      <c r="I422" s="2" t="s">
        <v>3863</v>
      </c>
      <c r="J422" s="2" t="s">
        <v>3864</v>
      </c>
      <c r="K422" s="5">
        <v>44221</v>
      </c>
    </row>
    <row r="423" spans="1:11" hidden="1" x14ac:dyDescent="0.3">
      <c r="A423" s="3" t="s">
        <v>1182</v>
      </c>
      <c r="B423" s="3" t="s">
        <v>4769</v>
      </c>
      <c r="C423" s="3" t="s">
        <v>3874</v>
      </c>
      <c r="D423" s="6">
        <v>23530</v>
      </c>
      <c r="E423" s="3">
        <v>9288690127</v>
      </c>
      <c r="F423" s="3" t="s">
        <v>4770</v>
      </c>
      <c r="G423" s="3" t="s">
        <v>3888</v>
      </c>
      <c r="H423" s="3" t="s">
        <v>3862</v>
      </c>
      <c r="I423" s="3" t="s">
        <v>3863</v>
      </c>
      <c r="J423" s="3" t="s">
        <v>3868</v>
      </c>
      <c r="K423" s="6">
        <v>43606</v>
      </c>
    </row>
    <row r="424" spans="1:11" hidden="1" x14ac:dyDescent="0.3">
      <c r="A424" s="2" t="s">
        <v>4771</v>
      </c>
      <c r="B424" s="2" t="s">
        <v>4772</v>
      </c>
      <c r="C424" s="3" t="s">
        <v>3874</v>
      </c>
      <c r="D424" s="5">
        <v>36133</v>
      </c>
      <c r="E424" s="2">
        <v>9667966601</v>
      </c>
      <c r="F424" s="2" t="s">
        <v>4773</v>
      </c>
      <c r="G424" s="2" t="s">
        <v>3872</v>
      </c>
      <c r="H424" s="2" t="s">
        <v>3862</v>
      </c>
      <c r="I424" s="2" t="s">
        <v>3863</v>
      </c>
      <c r="J424" s="2" t="s">
        <v>3864</v>
      </c>
      <c r="K424" s="5">
        <v>43492</v>
      </c>
    </row>
    <row r="425" spans="1:11" hidden="1" x14ac:dyDescent="0.3">
      <c r="A425" s="3" t="s">
        <v>1276</v>
      </c>
      <c r="B425" s="3" t="s">
        <v>4774</v>
      </c>
      <c r="C425" s="3" t="s">
        <v>3874</v>
      </c>
      <c r="D425" s="6">
        <v>38162</v>
      </c>
      <c r="E425" s="3">
        <v>9752262668</v>
      </c>
      <c r="F425" s="3" t="s">
        <v>4775</v>
      </c>
      <c r="G425" s="3" t="s">
        <v>3928</v>
      </c>
      <c r="H425" s="3" t="s">
        <v>3929</v>
      </c>
      <c r="I425" s="3" t="s">
        <v>3863</v>
      </c>
      <c r="J425" s="3" t="s">
        <v>3864</v>
      </c>
      <c r="K425" s="6">
        <v>44211</v>
      </c>
    </row>
    <row r="426" spans="1:11" hidden="1" x14ac:dyDescent="0.3">
      <c r="A426" s="2" t="s">
        <v>1604</v>
      </c>
      <c r="B426" s="2" t="s">
        <v>4776</v>
      </c>
      <c r="C426" s="3" t="s">
        <v>3874</v>
      </c>
      <c r="D426" s="5">
        <v>32855</v>
      </c>
      <c r="E426" s="2">
        <v>9470626564</v>
      </c>
      <c r="F426" s="2" t="s">
        <v>4777</v>
      </c>
      <c r="G426" s="2" t="s">
        <v>3861</v>
      </c>
      <c r="H426" s="2" t="s">
        <v>3862</v>
      </c>
      <c r="I426" s="2" t="s">
        <v>3863</v>
      </c>
      <c r="J426" s="2" t="s">
        <v>3962</v>
      </c>
      <c r="K426" s="5">
        <v>43841</v>
      </c>
    </row>
    <row r="427" spans="1:11" hidden="1" x14ac:dyDescent="0.3">
      <c r="A427" s="3" t="s">
        <v>2649</v>
      </c>
      <c r="B427" s="3" t="s">
        <v>4778</v>
      </c>
      <c r="C427" s="3" t="s">
        <v>3874</v>
      </c>
      <c r="D427" s="6">
        <v>33284</v>
      </c>
      <c r="E427" s="3">
        <v>9735988157</v>
      </c>
      <c r="F427" s="3" t="s">
        <v>4779</v>
      </c>
      <c r="G427" s="3" t="s">
        <v>3904</v>
      </c>
      <c r="H427" s="3" t="s">
        <v>3905</v>
      </c>
      <c r="I427" s="3" t="s">
        <v>3863</v>
      </c>
      <c r="J427" s="3" t="s">
        <v>3864</v>
      </c>
      <c r="K427" s="6">
        <v>45054</v>
      </c>
    </row>
    <row r="428" spans="1:11" hidden="1" x14ac:dyDescent="0.3">
      <c r="A428" s="2" t="s">
        <v>933</v>
      </c>
      <c r="B428" s="2" t="s">
        <v>4780</v>
      </c>
      <c r="C428" s="3" t="s">
        <v>3874</v>
      </c>
      <c r="D428" s="5">
        <v>25185</v>
      </c>
      <c r="E428" s="2">
        <v>9235686993</v>
      </c>
      <c r="F428" s="2" t="s">
        <v>4781</v>
      </c>
      <c r="G428" s="2" t="s">
        <v>3861</v>
      </c>
      <c r="H428" s="2" t="s">
        <v>3862</v>
      </c>
      <c r="I428" s="2" t="s">
        <v>3863</v>
      </c>
      <c r="J428" s="2" t="s">
        <v>3864</v>
      </c>
      <c r="K428" s="5">
        <v>45794</v>
      </c>
    </row>
    <row r="429" spans="1:11" hidden="1" x14ac:dyDescent="0.3">
      <c r="A429" s="3" t="s">
        <v>2195</v>
      </c>
      <c r="B429" s="3" t="s">
        <v>4782</v>
      </c>
      <c r="C429" s="3" t="s">
        <v>3874</v>
      </c>
      <c r="D429" s="6">
        <v>21822</v>
      </c>
      <c r="E429" s="3">
        <v>9786328781</v>
      </c>
      <c r="F429" s="3" t="s">
        <v>4783</v>
      </c>
      <c r="G429" s="3" t="s">
        <v>3928</v>
      </c>
      <c r="H429" s="3" t="s">
        <v>3929</v>
      </c>
      <c r="I429" s="3" t="s">
        <v>3863</v>
      </c>
      <c r="J429" s="3" t="s">
        <v>3864</v>
      </c>
      <c r="K429" s="6">
        <v>46072</v>
      </c>
    </row>
    <row r="430" spans="1:11" x14ac:dyDescent="0.3">
      <c r="A430" s="2" t="s">
        <v>2552</v>
      </c>
      <c r="B430" s="2" t="s">
        <v>4784</v>
      </c>
      <c r="C430" s="2" t="s">
        <v>3859</v>
      </c>
      <c r="D430" s="5">
        <v>33795</v>
      </c>
      <c r="E430" s="2">
        <v>9591544608</v>
      </c>
      <c r="F430" s="2" t="s">
        <v>4785</v>
      </c>
      <c r="G430" s="2" t="s">
        <v>3924</v>
      </c>
      <c r="H430" s="2" t="s">
        <v>3925</v>
      </c>
      <c r="I430" s="2" t="s">
        <v>3880</v>
      </c>
      <c r="J430" s="2" t="s">
        <v>3864</v>
      </c>
      <c r="K430" s="5">
        <v>45995</v>
      </c>
    </row>
    <row r="431" spans="1:11" x14ac:dyDescent="0.3">
      <c r="A431" s="3" t="s">
        <v>4786</v>
      </c>
      <c r="B431" s="3" t="s">
        <v>4787</v>
      </c>
      <c r="C431" s="2" t="s">
        <v>3859</v>
      </c>
      <c r="D431" s="6">
        <v>36547</v>
      </c>
      <c r="E431" s="3">
        <v>9396162658</v>
      </c>
      <c r="F431" s="3" t="s">
        <v>4788</v>
      </c>
      <c r="G431" s="3" t="s">
        <v>3867</v>
      </c>
      <c r="H431" s="3" t="s">
        <v>3862</v>
      </c>
      <c r="I431" s="3" t="s">
        <v>3863</v>
      </c>
      <c r="J431" s="2" t="s">
        <v>3864</v>
      </c>
      <c r="K431" s="6">
        <v>44275</v>
      </c>
    </row>
    <row r="432" spans="1:11" hidden="1" x14ac:dyDescent="0.3">
      <c r="A432" s="2" t="s">
        <v>2131</v>
      </c>
      <c r="B432" s="2" t="s">
        <v>4789</v>
      </c>
      <c r="C432" s="3" t="s">
        <v>3874</v>
      </c>
      <c r="D432" s="5">
        <v>22938</v>
      </c>
      <c r="E432" s="2">
        <v>9536491927</v>
      </c>
      <c r="F432" s="2" t="s">
        <v>4790</v>
      </c>
      <c r="G432" s="2" t="s">
        <v>3924</v>
      </c>
      <c r="H432" s="2" t="s">
        <v>3925</v>
      </c>
      <c r="I432" s="2" t="s">
        <v>3880</v>
      </c>
      <c r="J432" s="2" t="s">
        <v>3868</v>
      </c>
      <c r="K432" s="5">
        <v>44352</v>
      </c>
    </row>
    <row r="433" spans="1:11" x14ac:dyDescent="0.3">
      <c r="A433" s="3" t="s">
        <v>4791</v>
      </c>
      <c r="B433" s="3" t="s">
        <v>4792</v>
      </c>
      <c r="C433" s="2" t="s">
        <v>3859</v>
      </c>
      <c r="D433" s="6">
        <v>22603</v>
      </c>
      <c r="E433" s="3">
        <v>9200538326</v>
      </c>
      <c r="F433" s="3" t="s">
        <v>4793</v>
      </c>
      <c r="G433" s="3" t="s">
        <v>3893</v>
      </c>
      <c r="H433" s="3" t="s">
        <v>3862</v>
      </c>
      <c r="I433" s="3" t="s">
        <v>3863</v>
      </c>
      <c r="J433" s="2" t="s">
        <v>3864</v>
      </c>
      <c r="K433" s="6">
        <v>44084</v>
      </c>
    </row>
    <row r="434" spans="1:11" x14ac:dyDescent="0.3">
      <c r="A434" s="2" t="s">
        <v>1199</v>
      </c>
      <c r="B434" s="2" t="s">
        <v>4794</v>
      </c>
      <c r="C434" s="2" t="s">
        <v>3859</v>
      </c>
      <c r="D434" s="5">
        <v>29456</v>
      </c>
      <c r="E434" s="2">
        <v>9629194227</v>
      </c>
      <c r="F434" s="2" t="s">
        <v>4795</v>
      </c>
      <c r="G434" s="2" t="s">
        <v>3861</v>
      </c>
      <c r="H434" s="2" t="s">
        <v>3862</v>
      </c>
      <c r="I434" s="2" t="s">
        <v>3863</v>
      </c>
      <c r="J434" s="2" t="s">
        <v>3962</v>
      </c>
      <c r="K434" s="5">
        <v>45370</v>
      </c>
    </row>
    <row r="435" spans="1:11" x14ac:dyDescent="0.3">
      <c r="A435" s="3" t="s">
        <v>2319</v>
      </c>
      <c r="B435" s="3" t="s">
        <v>4796</v>
      </c>
      <c r="C435" s="2" t="s">
        <v>3859</v>
      </c>
      <c r="D435" s="6">
        <v>33983</v>
      </c>
      <c r="E435" s="3">
        <v>9646193521</v>
      </c>
      <c r="F435" s="3" t="s">
        <v>4797</v>
      </c>
      <c r="G435" s="3" t="s">
        <v>3861</v>
      </c>
      <c r="H435" s="3" t="s">
        <v>3862</v>
      </c>
      <c r="I435" s="3" t="s">
        <v>3863</v>
      </c>
      <c r="J435" s="2" t="s">
        <v>3864</v>
      </c>
      <c r="K435" s="6">
        <v>45874</v>
      </c>
    </row>
    <row r="436" spans="1:11" hidden="1" x14ac:dyDescent="0.3">
      <c r="A436" s="2" t="s">
        <v>1117</v>
      </c>
      <c r="B436" s="2" t="s">
        <v>4798</v>
      </c>
      <c r="C436" s="3" t="s">
        <v>3874</v>
      </c>
      <c r="D436" s="5">
        <v>37535</v>
      </c>
      <c r="E436" s="2">
        <v>9233886571</v>
      </c>
      <c r="F436" s="2" t="s">
        <v>4799</v>
      </c>
      <c r="G436" s="2" t="s">
        <v>4065</v>
      </c>
      <c r="H436" s="2" t="s">
        <v>3942</v>
      </c>
      <c r="I436" s="2" t="s">
        <v>3943</v>
      </c>
      <c r="J436" s="2" t="s">
        <v>3868</v>
      </c>
      <c r="K436" s="5">
        <v>45959</v>
      </c>
    </row>
    <row r="437" spans="1:11" hidden="1" x14ac:dyDescent="0.3">
      <c r="A437" s="3" t="s">
        <v>1664</v>
      </c>
      <c r="B437" s="3" t="s">
        <v>4800</v>
      </c>
      <c r="C437" s="3" t="s">
        <v>3874</v>
      </c>
      <c r="D437" s="6">
        <v>20328</v>
      </c>
      <c r="E437" s="3">
        <v>9556317624</v>
      </c>
      <c r="F437" s="3" t="s">
        <v>4801</v>
      </c>
      <c r="G437" s="3" t="s">
        <v>3928</v>
      </c>
      <c r="H437" s="3" t="s">
        <v>3929</v>
      </c>
      <c r="I437" s="3" t="s">
        <v>3863</v>
      </c>
      <c r="J437" s="3" t="s">
        <v>3962</v>
      </c>
      <c r="K437" s="6">
        <v>46026</v>
      </c>
    </row>
    <row r="438" spans="1:11" hidden="1" x14ac:dyDescent="0.3">
      <c r="A438" s="2" t="s">
        <v>1050</v>
      </c>
      <c r="B438" s="2" t="s">
        <v>4802</v>
      </c>
      <c r="C438" s="3" t="s">
        <v>3874</v>
      </c>
      <c r="D438" s="5">
        <v>37395</v>
      </c>
      <c r="E438" s="2">
        <v>9754116657</v>
      </c>
      <c r="F438" s="2" t="s">
        <v>4803</v>
      </c>
      <c r="G438" s="2" t="s">
        <v>3867</v>
      </c>
      <c r="H438" s="2" t="s">
        <v>3862</v>
      </c>
      <c r="I438" s="2" t="s">
        <v>3863</v>
      </c>
      <c r="J438" s="2" t="s">
        <v>3868</v>
      </c>
      <c r="K438" s="5">
        <v>45902</v>
      </c>
    </row>
    <row r="439" spans="1:11" x14ac:dyDescent="0.3">
      <c r="A439" s="3" t="s">
        <v>34</v>
      </c>
      <c r="B439" s="3" t="s">
        <v>4804</v>
      </c>
      <c r="C439" s="2" t="s">
        <v>3859</v>
      </c>
      <c r="D439" s="6">
        <v>37244</v>
      </c>
      <c r="E439" s="3">
        <v>9287705313</v>
      </c>
      <c r="F439" s="3" t="s">
        <v>4805</v>
      </c>
      <c r="G439" s="3" t="s">
        <v>3908</v>
      </c>
      <c r="H439" s="3" t="s">
        <v>3909</v>
      </c>
      <c r="I439" s="3" t="s">
        <v>3863</v>
      </c>
      <c r="J439" s="2" t="s">
        <v>3864</v>
      </c>
      <c r="K439" s="6">
        <v>44022</v>
      </c>
    </row>
    <row r="440" spans="1:11" hidden="1" x14ac:dyDescent="0.3">
      <c r="A440" s="2" t="s">
        <v>1819</v>
      </c>
      <c r="B440" s="2" t="s">
        <v>4806</v>
      </c>
      <c r="C440" s="3" t="s">
        <v>3874</v>
      </c>
      <c r="D440" s="5">
        <v>21758</v>
      </c>
      <c r="E440" s="2">
        <v>9632047514</v>
      </c>
      <c r="F440" s="2" t="s">
        <v>4807</v>
      </c>
      <c r="G440" s="2" t="s">
        <v>3985</v>
      </c>
      <c r="H440" s="2" t="s">
        <v>3862</v>
      </c>
      <c r="I440" s="2" t="s">
        <v>3863</v>
      </c>
      <c r="J440" s="2" t="s">
        <v>3868</v>
      </c>
      <c r="K440" s="5">
        <v>44832</v>
      </c>
    </row>
    <row r="441" spans="1:11" x14ac:dyDescent="0.3">
      <c r="A441" s="3" t="s">
        <v>2183</v>
      </c>
      <c r="B441" s="3" t="s">
        <v>4808</v>
      </c>
      <c r="C441" s="2" t="s">
        <v>3859</v>
      </c>
      <c r="D441" s="6">
        <v>31164</v>
      </c>
      <c r="E441" s="3">
        <v>9368183364</v>
      </c>
      <c r="F441" s="3" t="s">
        <v>4809</v>
      </c>
      <c r="G441" s="3" t="s">
        <v>3867</v>
      </c>
      <c r="H441" s="3" t="s">
        <v>3862</v>
      </c>
      <c r="I441" s="3" t="s">
        <v>3863</v>
      </c>
      <c r="J441" s="2" t="s">
        <v>3864</v>
      </c>
      <c r="K441" s="6">
        <v>45882</v>
      </c>
    </row>
    <row r="442" spans="1:11" hidden="1" x14ac:dyDescent="0.3">
      <c r="A442" s="2" t="s">
        <v>2701</v>
      </c>
      <c r="B442" s="2" t="s">
        <v>4810</v>
      </c>
      <c r="C442" s="3" t="s">
        <v>3874</v>
      </c>
      <c r="D442" s="5">
        <v>35921</v>
      </c>
      <c r="E442" s="2">
        <v>9384273996</v>
      </c>
      <c r="F442" s="2" t="s">
        <v>4811</v>
      </c>
      <c r="G442" s="2" t="s">
        <v>3893</v>
      </c>
      <c r="H442" s="2" t="s">
        <v>3862</v>
      </c>
      <c r="I442" s="2" t="s">
        <v>3863</v>
      </c>
      <c r="J442" s="2" t="s">
        <v>3868</v>
      </c>
      <c r="K442" s="5">
        <v>44303</v>
      </c>
    </row>
    <row r="443" spans="1:11" x14ac:dyDescent="0.3">
      <c r="A443" s="3" t="s">
        <v>825</v>
      </c>
      <c r="B443" s="3" t="s">
        <v>4812</v>
      </c>
      <c r="C443" s="2" t="s">
        <v>3859</v>
      </c>
      <c r="D443" s="6">
        <v>30078</v>
      </c>
      <c r="E443" s="3">
        <v>9653545056</v>
      </c>
      <c r="F443" s="3" t="s">
        <v>4813</v>
      </c>
      <c r="G443" s="3" t="s">
        <v>3928</v>
      </c>
      <c r="H443" s="3" t="s">
        <v>3929</v>
      </c>
      <c r="I443" s="3" t="s">
        <v>3863</v>
      </c>
      <c r="J443" s="3" t="s">
        <v>3868</v>
      </c>
      <c r="K443" s="6">
        <v>45734</v>
      </c>
    </row>
    <row r="444" spans="1:11" hidden="1" x14ac:dyDescent="0.3">
      <c r="A444" s="2" t="s">
        <v>944</v>
      </c>
      <c r="B444" s="2" t="s">
        <v>4814</v>
      </c>
      <c r="C444" s="3" t="s">
        <v>3874</v>
      </c>
      <c r="D444" s="5">
        <v>36089</v>
      </c>
      <c r="E444" s="2">
        <v>9481977286</v>
      </c>
      <c r="F444" s="2" t="s">
        <v>4815</v>
      </c>
      <c r="G444" s="2" t="s">
        <v>3861</v>
      </c>
      <c r="H444" s="2" t="s">
        <v>3862</v>
      </c>
      <c r="I444" s="2" t="s">
        <v>3863</v>
      </c>
      <c r="J444" s="2" t="s">
        <v>3864</v>
      </c>
      <c r="K444" s="5">
        <v>43336</v>
      </c>
    </row>
    <row r="445" spans="1:11" x14ac:dyDescent="0.3">
      <c r="A445" s="3" t="s">
        <v>1422</v>
      </c>
      <c r="B445" s="3" t="s">
        <v>4816</v>
      </c>
      <c r="C445" s="2" t="s">
        <v>3859</v>
      </c>
      <c r="D445" s="6">
        <v>31686</v>
      </c>
      <c r="E445" s="3">
        <v>9105534508</v>
      </c>
      <c r="F445" s="3" t="s">
        <v>4817</v>
      </c>
      <c r="G445" s="3" t="s">
        <v>3908</v>
      </c>
      <c r="H445" s="3" t="s">
        <v>3909</v>
      </c>
      <c r="I445" s="3" t="s">
        <v>3863</v>
      </c>
      <c r="J445" s="3" t="s">
        <v>3868</v>
      </c>
      <c r="K445" s="6">
        <v>43539</v>
      </c>
    </row>
    <row r="446" spans="1:11" x14ac:dyDescent="0.3">
      <c r="A446" s="2" t="s">
        <v>253</v>
      </c>
      <c r="B446" s="2" t="s">
        <v>4818</v>
      </c>
      <c r="C446" s="2" t="s">
        <v>3859</v>
      </c>
      <c r="D446" s="5">
        <v>20380</v>
      </c>
      <c r="E446" s="2">
        <v>9562572075</v>
      </c>
      <c r="F446" s="2" t="s">
        <v>4819</v>
      </c>
      <c r="G446" s="2" t="s">
        <v>3985</v>
      </c>
      <c r="H446" s="2" t="s">
        <v>3862</v>
      </c>
      <c r="I446" s="2" t="s">
        <v>3863</v>
      </c>
      <c r="J446" s="3" t="s">
        <v>3868</v>
      </c>
      <c r="K446" s="5">
        <v>43516</v>
      </c>
    </row>
    <row r="447" spans="1:11" hidden="1" x14ac:dyDescent="0.3">
      <c r="A447" s="3" t="s">
        <v>853</v>
      </c>
      <c r="B447" s="3" t="s">
        <v>4820</v>
      </c>
      <c r="C447" s="3" t="s">
        <v>3874</v>
      </c>
      <c r="D447" s="6">
        <v>25126</v>
      </c>
      <c r="E447" s="3">
        <v>9232975024</v>
      </c>
      <c r="F447" s="3" t="s">
        <v>4821</v>
      </c>
      <c r="G447" s="3" t="s">
        <v>3893</v>
      </c>
      <c r="H447" s="3" t="s">
        <v>3862</v>
      </c>
      <c r="I447" s="3"/>
      <c r="J447" s="3" t="s">
        <v>3868</v>
      </c>
      <c r="K447" s="6">
        <v>44783</v>
      </c>
    </row>
    <row r="448" spans="1:11" x14ac:dyDescent="0.3">
      <c r="A448" s="2" t="s">
        <v>58</v>
      </c>
      <c r="B448" s="2" t="s">
        <v>4822</v>
      </c>
      <c r="C448" s="2" t="s">
        <v>3859</v>
      </c>
      <c r="D448" s="5">
        <v>28286</v>
      </c>
      <c r="E448" s="2">
        <v>9605408862</v>
      </c>
      <c r="F448" s="2" t="s">
        <v>4823</v>
      </c>
      <c r="G448" s="2" t="s">
        <v>4166</v>
      </c>
      <c r="H448" s="2" t="s">
        <v>4069</v>
      </c>
      <c r="I448" s="2" t="s">
        <v>3943</v>
      </c>
      <c r="J448" s="2" t="s">
        <v>3864</v>
      </c>
      <c r="K448" s="5">
        <v>44027</v>
      </c>
    </row>
    <row r="449" spans="1:11" hidden="1" x14ac:dyDescent="0.3">
      <c r="A449" s="3" t="s">
        <v>1950</v>
      </c>
      <c r="B449" s="3" t="s">
        <v>4824</v>
      </c>
      <c r="C449" s="3" t="s">
        <v>3874</v>
      </c>
      <c r="D449" s="6">
        <v>26059</v>
      </c>
      <c r="E449" s="3">
        <v>9971388578</v>
      </c>
      <c r="F449" s="3" t="s">
        <v>4825</v>
      </c>
      <c r="G449" s="3" t="s">
        <v>3872</v>
      </c>
      <c r="H449" s="3" t="s">
        <v>3862</v>
      </c>
      <c r="I449" s="3" t="s">
        <v>3863</v>
      </c>
      <c r="J449" s="3" t="s">
        <v>3868</v>
      </c>
      <c r="K449" s="6">
        <v>45298</v>
      </c>
    </row>
    <row r="450" spans="1:11" x14ac:dyDescent="0.3">
      <c r="A450" s="2" t="s">
        <v>1579</v>
      </c>
      <c r="B450" s="2" t="s">
        <v>4826</v>
      </c>
      <c r="C450" s="2" t="s">
        <v>3859</v>
      </c>
      <c r="D450" s="5">
        <v>34486</v>
      </c>
      <c r="E450" s="2">
        <v>9250188999</v>
      </c>
      <c r="F450" s="2" t="s">
        <v>4827</v>
      </c>
      <c r="G450" s="2" t="s">
        <v>3908</v>
      </c>
      <c r="H450" s="2" t="s">
        <v>3909</v>
      </c>
      <c r="I450" s="2" t="s">
        <v>3863</v>
      </c>
      <c r="J450" s="2" t="s">
        <v>3864</v>
      </c>
      <c r="K450" s="5">
        <v>43763</v>
      </c>
    </row>
    <row r="451" spans="1:11" x14ac:dyDescent="0.3">
      <c r="A451" s="3" t="s">
        <v>405</v>
      </c>
      <c r="B451" s="3" t="s">
        <v>4828</v>
      </c>
      <c r="C451" s="2" t="s">
        <v>3859</v>
      </c>
      <c r="D451" s="6">
        <v>26593</v>
      </c>
      <c r="E451" s="3">
        <v>9303546093</v>
      </c>
      <c r="F451" s="3" t="s">
        <v>4829</v>
      </c>
      <c r="G451" s="3" t="s">
        <v>3934</v>
      </c>
      <c r="H451" s="3" t="s">
        <v>3909</v>
      </c>
      <c r="I451" s="3" t="s">
        <v>3863</v>
      </c>
      <c r="J451" s="2" t="s">
        <v>3962</v>
      </c>
      <c r="K451" s="6">
        <v>43554</v>
      </c>
    </row>
    <row r="452" spans="1:11" x14ac:dyDescent="0.3">
      <c r="A452" s="2" t="s">
        <v>1208</v>
      </c>
      <c r="B452" s="2" t="s">
        <v>4830</v>
      </c>
      <c r="C452" s="2" t="s">
        <v>3859</v>
      </c>
      <c r="D452" s="5">
        <v>30943</v>
      </c>
      <c r="E452" s="2">
        <v>9272134233</v>
      </c>
      <c r="F452" s="2" t="s">
        <v>4831</v>
      </c>
      <c r="G452" s="2" t="s">
        <v>3985</v>
      </c>
      <c r="H452" s="2" t="s">
        <v>3862</v>
      </c>
      <c r="I452" s="2" t="s">
        <v>3863</v>
      </c>
      <c r="J452" s="3" t="s">
        <v>3868</v>
      </c>
      <c r="K452" s="5">
        <v>43230</v>
      </c>
    </row>
    <row r="453" spans="1:11" x14ac:dyDescent="0.3">
      <c r="A453" s="3" t="s">
        <v>1413</v>
      </c>
      <c r="B453" s="3" t="s">
        <v>4832</v>
      </c>
      <c r="C453" s="2" t="s">
        <v>3859</v>
      </c>
      <c r="D453" s="6">
        <v>28799</v>
      </c>
      <c r="E453" s="3">
        <v>9552147658</v>
      </c>
      <c r="F453" s="3" t="s">
        <v>4833</v>
      </c>
      <c r="G453" s="3" t="s">
        <v>3908</v>
      </c>
      <c r="H453" s="3" t="s">
        <v>3909</v>
      </c>
      <c r="I453" s="3" t="s">
        <v>3863</v>
      </c>
      <c r="J453" s="2" t="s">
        <v>3864</v>
      </c>
      <c r="K453" s="6">
        <v>43587</v>
      </c>
    </row>
    <row r="454" spans="1:11" hidden="1" x14ac:dyDescent="0.3">
      <c r="A454" s="2" t="s">
        <v>661</v>
      </c>
      <c r="B454" s="2" t="s">
        <v>4834</v>
      </c>
      <c r="C454" s="3" t="s">
        <v>3874</v>
      </c>
      <c r="D454" s="5">
        <v>24265</v>
      </c>
      <c r="E454" s="2">
        <v>9906476640</v>
      </c>
      <c r="F454" s="2" t="s">
        <v>4835</v>
      </c>
      <c r="G454" s="2" t="s">
        <v>3908</v>
      </c>
      <c r="H454" s="2" t="s">
        <v>3909</v>
      </c>
      <c r="I454" s="2" t="s">
        <v>3863</v>
      </c>
      <c r="J454" s="2" t="s">
        <v>3864</v>
      </c>
      <c r="K454" s="5">
        <v>44431</v>
      </c>
    </row>
    <row r="455" spans="1:11" hidden="1" x14ac:dyDescent="0.3">
      <c r="A455" s="3" t="s">
        <v>1235</v>
      </c>
      <c r="B455" s="3" t="s">
        <v>4836</v>
      </c>
      <c r="C455" s="3" t="s">
        <v>3874</v>
      </c>
      <c r="D455" s="6">
        <v>32831</v>
      </c>
      <c r="E455" s="3">
        <v>9217824679</v>
      </c>
      <c r="F455" s="3" t="s">
        <v>4837</v>
      </c>
      <c r="G455" s="3" t="s">
        <v>3934</v>
      </c>
      <c r="H455" s="3" t="s">
        <v>3909</v>
      </c>
      <c r="I455" s="3" t="s">
        <v>3863</v>
      </c>
      <c r="J455" s="3" t="s">
        <v>3868</v>
      </c>
      <c r="K455" s="6">
        <v>43639</v>
      </c>
    </row>
    <row r="456" spans="1:11" x14ac:dyDescent="0.3">
      <c r="A456" s="2" t="s">
        <v>900</v>
      </c>
      <c r="B456" s="2" t="s">
        <v>4838</v>
      </c>
      <c r="C456" s="2" t="s">
        <v>3859</v>
      </c>
      <c r="D456" s="5">
        <v>36474</v>
      </c>
      <c r="E456" s="2">
        <v>9923973312</v>
      </c>
      <c r="F456" s="2" t="s">
        <v>4839</v>
      </c>
      <c r="G456" s="2" t="s">
        <v>4166</v>
      </c>
      <c r="H456" s="2" t="s">
        <v>4069</v>
      </c>
      <c r="I456" s="2" t="s">
        <v>3943</v>
      </c>
      <c r="J456" s="2" t="s">
        <v>3962</v>
      </c>
      <c r="K456" s="5">
        <v>43156</v>
      </c>
    </row>
    <row r="457" spans="1:11" x14ac:dyDescent="0.3">
      <c r="A457" s="3" t="s">
        <v>1970</v>
      </c>
      <c r="B457" s="3" t="s">
        <v>4840</v>
      </c>
      <c r="C457" s="2" t="s">
        <v>3859</v>
      </c>
      <c r="D457" s="6">
        <v>31301</v>
      </c>
      <c r="E457" s="3">
        <v>9741117091</v>
      </c>
      <c r="F457" s="3" t="s">
        <v>4841</v>
      </c>
      <c r="G457" s="3" t="s">
        <v>3861</v>
      </c>
      <c r="H457" s="3" t="s">
        <v>3862</v>
      </c>
      <c r="I457" s="3" t="s">
        <v>3863</v>
      </c>
      <c r="J457" s="2" t="s">
        <v>3864</v>
      </c>
      <c r="K457" s="6">
        <v>44860</v>
      </c>
    </row>
    <row r="458" spans="1:11" x14ac:dyDescent="0.3">
      <c r="A458" s="2" t="s">
        <v>1127</v>
      </c>
      <c r="B458" s="2" t="s">
        <v>4842</v>
      </c>
      <c r="C458" s="2" t="s">
        <v>3859</v>
      </c>
      <c r="D458" s="5">
        <v>29337</v>
      </c>
      <c r="E458" s="2">
        <v>9188707067</v>
      </c>
      <c r="F458" s="2" t="s">
        <v>4843</v>
      </c>
      <c r="G458" s="2" t="s">
        <v>3934</v>
      </c>
      <c r="H458" s="2" t="s">
        <v>3909</v>
      </c>
      <c r="I458" s="2" t="s">
        <v>3863</v>
      </c>
      <c r="J458" s="3" t="s">
        <v>3868</v>
      </c>
      <c r="K458" s="5">
        <v>45091</v>
      </c>
    </row>
    <row r="459" spans="1:11" hidden="1" x14ac:dyDescent="0.3">
      <c r="A459" s="3" t="s">
        <v>2419</v>
      </c>
      <c r="B459" s="3" t="s">
        <v>4844</v>
      </c>
      <c r="C459" s="3" t="s">
        <v>3874</v>
      </c>
      <c r="D459" s="6">
        <v>36842</v>
      </c>
      <c r="E459" s="3">
        <v>9367862922</v>
      </c>
      <c r="F459" s="3" t="s">
        <v>4845</v>
      </c>
      <c r="G459" s="3" t="s">
        <v>3888</v>
      </c>
      <c r="H459" s="3" t="s">
        <v>3862</v>
      </c>
      <c r="I459" s="3" t="s">
        <v>3863</v>
      </c>
      <c r="J459" s="3" t="s">
        <v>3864</v>
      </c>
      <c r="K459" s="6">
        <v>43866</v>
      </c>
    </row>
    <row r="460" spans="1:11" hidden="1" x14ac:dyDescent="0.3">
      <c r="A460" s="2" t="s">
        <v>902</v>
      </c>
      <c r="B460" s="2" t="s">
        <v>4846</v>
      </c>
      <c r="C460" s="3" t="s">
        <v>3874</v>
      </c>
      <c r="D460" s="5">
        <v>28195</v>
      </c>
      <c r="E460" s="2">
        <v>9981122649</v>
      </c>
      <c r="F460" s="2" t="s">
        <v>4847</v>
      </c>
      <c r="G460" s="2" t="s">
        <v>3893</v>
      </c>
      <c r="H460" s="2" t="s">
        <v>3862</v>
      </c>
      <c r="I460" s="2" t="s">
        <v>3863</v>
      </c>
      <c r="J460" s="2" t="s">
        <v>3864</v>
      </c>
      <c r="K460" s="5">
        <v>45830</v>
      </c>
    </row>
    <row r="461" spans="1:11" hidden="1" x14ac:dyDescent="0.3">
      <c r="A461" s="3" t="s">
        <v>4848</v>
      </c>
      <c r="B461" s="3" t="s">
        <v>4849</v>
      </c>
      <c r="C461" s="3" t="s">
        <v>3874</v>
      </c>
      <c r="D461" s="6">
        <v>23467</v>
      </c>
      <c r="E461" s="3">
        <v>9884321926</v>
      </c>
      <c r="F461" s="3" t="s">
        <v>4850</v>
      </c>
      <c r="G461" s="3" t="s">
        <v>3908</v>
      </c>
      <c r="H461" s="3" t="s">
        <v>3909</v>
      </c>
      <c r="I461" s="3" t="s">
        <v>3863</v>
      </c>
      <c r="J461" s="3" t="s">
        <v>3864</v>
      </c>
      <c r="K461" s="6">
        <v>45972</v>
      </c>
    </row>
    <row r="462" spans="1:11" hidden="1" x14ac:dyDescent="0.3">
      <c r="A462" s="2" t="s">
        <v>1221</v>
      </c>
      <c r="B462" s="2" t="s">
        <v>4851</v>
      </c>
      <c r="C462" s="3" t="s">
        <v>3874</v>
      </c>
      <c r="D462" s="5">
        <v>24963</v>
      </c>
      <c r="E462" s="2">
        <v>9229344220</v>
      </c>
      <c r="F462" s="2" t="s">
        <v>4852</v>
      </c>
      <c r="G462" s="2" t="s">
        <v>3985</v>
      </c>
      <c r="H462" s="2" t="s">
        <v>3862</v>
      </c>
      <c r="I462" s="2" t="s">
        <v>3863</v>
      </c>
      <c r="J462" s="2" t="s">
        <v>3962</v>
      </c>
      <c r="K462" s="5">
        <v>44040</v>
      </c>
    </row>
    <row r="463" spans="1:11" x14ac:dyDescent="0.3">
      <c r="A463" s="3" t="s">
        <v>278</v>
      </c>
      <c r="B463" s="3" t="s">
        <v>4853</v>
      </c>
      <c r="C463" s="2" t="s">
        <v>3859</v>
      </c>
      <c r="D463" s="6">
        <v>26387</v>
      </c>
      <c r="E463" s="3">
        <v>9557739343</v>
      </c>
      <c r="F463" s="3" t="s">
        <v>4854</v>
      </c>
      <c r="G463" s="3" t="s">
        <v>3861</v>
      </c>
      <c r="H463" s="3" t="s">
        <v>3862</v>
      </c>
      <c r="I463" s="3" t="s">
        <v>3863</v>
      </c>
      <c r="J463" s="3" t="s">
        <v>3868</v>
      </c>
      <c r="K463" s="6">
        <v>43699</v>
      </c>
    </row>
    <row r="464" spans="1:11" x14ac:dyDescent="0.3">
      <c r="A464" s="2" t="s">
        <v>1747</v>
      </c>
      <c r="B464" s="2" t="s">
        <v>4855</v>
      </c>
      <c r="C464" s="2" t="s">
        <v>3859</v>
      </c>
      <c r="D464" s="5">
        <v>21759</v>
      </c>
      <c r="E464" s="2">
        <v>9537332024</v>
      </c>
      <c r="F464" s="2" t="s">
        <v>4856</v>
      </c>
      <c r="G464" s="2" t="s">
        <v>3888</v>
      </c>
      <c r="H464" s="2" t="s">
        <v>3862</v>
      </c>
      <c r="I464" s="2" t="s">
        <v>3863</v>
      </c>
      <c r="J464" s="2" t="s">
        <v>3962</v>
      </c>
      <c r="K464" s="5">
        <v>44658</v>
      </c>
    </row>
    <row r="465" spans="1:11" hidden="1" x14ac:dyDescent="0.3">
      <c r="A465" s="3" t="s">
        <v>186</v>
      </c>
      <c r="B465" s="3" t="s">
        <v>4857</v>
      </c>
      <c r="C465" s="3" t="s">
        <v>3874</v>
      </c>
      <c r="D465" s="6">
        <v>34051</v>
      </c>
      <c r="E465" s="3">
        <v>9165873766</v>
      </c>
      <c r="F465" s="3" t="s">
        <v>4858</v>
      </c>
      <c r="G465" s="3" t="s">
        <v>3888</v>
      </c>
      <c r="H465" s="3" t="s">
        <v>3862</v>
      </c>
      <c r="I465" s="3" t="s">
        <v>3863</v>
      </c>
      <c r="J465" s="3" t="s">
        <v>3868</v>
      </c>
      <c r="K465" s="6">
        <v>45063</v>
      </c>
    </row>
    <row r="466" spans="1:11" hidden="1" x14ac:dyDescent="0.3">
      <c r="A466" s="2" t="s">
        <v>2211</v>
      </c>
      <c r="B466" s="2" t="s">
        <v>4859</v>
      </c>
      <c r="C466" s="3" t="s">
        <v>3874</v>
      </c>
      <c r="D466" s="5">
        <v>28912</v>
      </c>
      <c r="E466" s="2">
        <v>9401244644</v>
      </c>
      <c r="F466" s="2" t="s">
        <v>4860</v>
      </c>
      <c r="G466" s="2" t="s">
        <v>3861</v>
      </c>
      <c r="H466" s="2" t="s">
        <v>3862</v>
      </c>
      <c r="I466" s="2" t="s">
        <v>3863</v>
      </c>
      <c r="J466" s="2" t="s">
        <v>3868</v>
      </c>
      <c r="K466" s="5">
        <v>44590</v>
      </c>
    </row>
    <row r="467" spans="1:11" hidden="1" x14ac:dyDescent="0.3">
      <c r="A467" s="3" t="s">
        <v>4861</v>
      </c>
      <c r="B467" s="3" t="s">
        <v>4862</v>
      </c>
      <c r="C467" s="3" t="s">
        <v>3874</v>
      </c>
      <c r="D467" s="6">
        <v>21648</v>
      </c>
      <c r="E467" s="3">
        <v>9143904371</v>
      </c>
      <c r="F467" s="3" t="s">
        <v>4863</v>
      </c>
      <c r="G467" s="3" t="s">
        <v>3878</v>
      </c>
      <c r="H467" s="3" t="s">
        <v>3879</v>
      </c>
      <c r="I467" s="3" t="s">
        <v>3880</v>
      </c>
      <c r="J467" s="3" t="s">
        <v>3868</v>
      </c>
      <c r="K467" s="6">
        <v>43845</v>
      </c>
    </row>
    <row r="468" spans="1:11" hidden="1" x14ac:dyDescent="0.3">
      <c r="A468" s="2" t="s">
        <v>919</v>
      </c>
      <c r="B468" s="2" t="s">
        <v>4864</v>
      </c>
      <c r="C468" s="3" t="s">
        <v>3874</v>
      </c>
      <c r="D468" s="5">
        <v>35558</v>
      </c>
      <c r="E468" s="2">
        <v>9751247855</v>
      </c>
      <c r="F468" s="2" t="s">
        <v>4865</v>
      </c>
      <c r="G468" s="2" t="s">
        <v>3867</v>
      </c>
      <c r="H468" s="2" t="s">
        <v>3862</v>
      </c>
      <c r="I468" s="2" t="s">
        <v>3863</v>
      </c>
      <c r="J468" s="2" t="s">
        <v>3868</v>
      </c>
      <c r="K468" s="5">
        <v>44248</v>
      </c>
    </row>
    <row r="469" spans="1:11" hidden="1" x14ac:dyDescent="0.3">
      <c r="A469" s="3" t="s">
        <v>331</v>
      </c>
      <c r="B469" s="3" t="s">
        <v>4866</v>
      </c>
      <c r="C469" s="3" t="s">
        <v>3874</v>
      </c>
      <c r="D469" s="6">
        <v>36188</v>
      </c>
      <c r="E469" s="3">
        <v>9458932723</v>
      </c>
      <c r="F469" s="3" t="s">
        <v>4867</v>
      </c>
      <c r="G469" s="3" t="s">
        <v>3985</v>
      </c>
      <c r="H469" s="3" t="s">
        <v>3862</v>
      </c>
      <c r="I469" s="3" t="s">
        <v>3863</v>
      </c>
      <c r="J469" s="3" t="s">
        <v>3868</v>
      </c>
      <c r="K469" s="6">
        <v>44590</v>
      </c>
    </row>
    <row r="470" spans="1:11" x14ac:dyDescent="0.3">
      <c r="A470" s="2" t="s">
        <v>4868</v>
      </c>
      <c r="B470" s="2" t="s">
        <v>4869</v>
      </c>
      <c r="C470" s="2" t="s">
        <v>3859</v>
      </c>
      <c r="D470" s="5">
        <v>38170</v>
      </c>
      <c r="E470" s="2">
        <v>9455635895</v>
      </c>
      <c r="F470" s="2" t="s">
        <v>4870</v>
      </c>
      <c r="G470" s="2" t="s">
        <v>3893</v>
      </c>
      <c r="H470" s="2" t="s">
        <v>3862</v>
      </c>
      <c r="I470" s="2" t="s">
        <v>3863</v>
      </c>
      <c r="J470" s="2" t="s">
        <v>3864</v>
      </c>
      <c r="K470" s="5">
        <v>43634</v>
      </c>
    </row>
    <row r="471" spans="1:11" hidden="1" x14ac:dyDescent="0.3">
      <c r="A471" s="3" t="s">
        <v>997</v>
      </c>
      <c r="B471" s="3" t="s">
        <v>4871</v>
      </c>
      <c r="C471" s="3" t="s">
        <v>3874</v>
      </c>
      <c r="D471" s="6">
        <v>39387</v>
      </c>
      <c r="E471" s="3">
        <v>9749306508</v>
      </c>
      <c r="F471" s="3" t="s">
        <v>4872</v>
      </c>
      <c r="G471" s="3" t="s">
        <v>3867</v>
      </c>
      <c r="H471" s="3" t="s">
        <v>3862</v>
      </c>
      <c r="I471" s="3" t="s">
        <v>3863</v>
      </c>
      <c r="J471" s="3" t="s">
        <v>3864</v>
      </c>
      <c r="K471" s="6">
        <v>45267</v>
      </c>
    </row>
    <row r="472" spans="1:11" x14ac:dyDescent="0.3">
      <c r="A472" s="2" t="s">
        <v>2795</v>
      </c>
      <c r="B472" s="2" t="s">
        <v>4873</v>
      </c>
      <c r="C472" s="2" t="s">
        <v>3859</v>
      </c>
      <c r="D472" s="5">
        <v>32674</v>
      </c>
      <c r="E472" s="2">
        <v>9214209107</v>
      </c>
      <c r="F472" s="2" t="s">
        <v>4874</v>
      </c>
      <c r="G472" s="2" t="s">
        <v>3872</v>
      </c>
      <c r="H472" s="2" t="s">
        <v>3862</v>
      </c>
      <c r="I472" s="2" t="s">
        <v>3863</v>
      </c>
      <c r="J472" s="3" t="s">
        <v>3868</v>
      </c>
      <c r="K472" s="5">
        <v>43458</v>
      </c>
    </row>
    <row r="473" spans="1:11" x14ac:dyDescent="0.3">
      <c r="A473" s="3" t="s">
        <v>1967</v>
      </c>
      <c r="B473" s="3" t="s">
        <v>4875</v>
      </c>
      <c r="C473" s="2" t="s">
        <v>3859</v>
      </c>
      <c r="D473" s="6">
        <v>39310</v>
      </c>
      <c r="E473" s="3">
        <v>9977686393</v>
      </c>
      <c r="F473" s="3" t="s">
        <v>4876</v>
      </c>
      <c r="G473" s="3" t="s">
        <v>3928</v>
      </c>
      <c r="H473" s="3" t="s">
        <v>3929</v>
      </c>
      <c r="I473" s="3" t="s">
        <v>3863</v>
      </c>
      <c r="J473" s="2" t="s">
        <v>3962</v>
      </c>
      <c r="K473" s="6">
        <v>45781</v>
      </c>
    </row>
    <row r="474" spans="1:11" x14ac:dyDescent="0.3">
      <c r="A474" s="2" t="s">
        <v>356</v>
      </c>
      <c r="B474" s="2" t="s">
        <v>4877</v>
      </c>
      <c r="C474" s="2" t="s">
        <v>3859</v>
      </c>
      <c r="D474" s="5">
        <v>22543</v>
      </c>
      <c r="E474" s="2">
        <v>9764657323</v>
      </c>
      <c r="F474" s="2" t="s">
        <v>4878</v>
      </c>
      <c r="G474" s="2" t="s">
        <v>3908</v>
      </c>
      <c r="H474" s="2" t="s">
        <v>3909</v>
      </c>
      <c r="I474" s="2" t="s">
        <v>3863</v>
      </c>
      <c r="J474" s="2" t="s">
        <v>3864</v>
      </c>
      <c r="K474" s="5">
        <v>45339</v>
      </c>
    </row>
    <row r="475" spans="1:11" x14ac:dyDescent="0.3">
      <c r="A475" s="3" t="s">
        <v>1534</v>
      </c>
      <c r="B475" s="3" t="s">
        <v>4879</v>
      </c>
      <c r="C475" s="2" t="s">
        <v>3859</v>
      </c>
      <c r="D475" s="6">
        <v>26709</v>
      </c>
      <c r="E475" s="3">
        <v>9873920320</v>
      </c>
      <c r="F475" s="3" t="s">
        <v>4880</v>
      </c>
      <c r="G475" s="3" t="s">
        <v>3908</v>
      </c>
      <c r="H475" s="3" t="s">
        <v>3909</v>
      </c>
      <c r="I475" s="3" t="s">
        <v>3863</v>
      </c>
      <c r="J475" s="2" t="s">
        <v>3864</v>
      </c>
      <c r="K475" s="6">
        <v>45286</v>
      </c>
    </row>
    <row r="476" spans="1:11" hidden="1" x14ac:dyDescent="0.3">
      <c r="A476" s="2" t="s">
        <v>347</v>
      </c>
      <c r="B476" s="2" t="s">
        <v>4881</v>
      </c>
      <c r="C476" s="3" t="s">
        <v>3874</v>
      </c>
      <c r="D476" s="5">
        <v>38128</v>
      </c>
      <c r="E476" s="2">
        <v>9371147197</v>
      </c>
      <c r="F476" s="2" t="s">
        <v>4882</v>
      </c>
      <c r="G476" s="2" t="s">
        <v>3985</v>
      </c>
      <c r="H476" s="2" t="s">
        <v>3862</v>
      </c>
      <c r="I476" s="2" t="s">
        <v>3863</v>
      </c>
      <c r="J476" s="2" t="s">
        <v>3962</v>
      </c>
      <c r="K476" s="5">
        <v>46015</v>
      </c>
    </row>
    <row r="477" spans="1:11" x14ac:dyDescent="0.3">
      <c r="A477" s="3" t="s">
        <v>4883</v>
      </c>
      <c r="B477" s="3" t="s">
        <v>4884</v>
      </c>
      <c r="C477" s="2" t="s">
        <v>3859</v>
      </c>
      <c r="D477" s="6">
        <v>34785</v>
      </c>
      <c r="E477" s="3">
        <v>9870222796</v>
      </c>
      <c r="F477" s="3" t="s">
        <v>4885</v>
      </c>
      <c r="G477" s="3" t="s">
        <v>4886</v>
      </c>
      <c r="H477" s="3" t="s">
        <v>4887</v>
      </c>
      <c r="I477" s="3" t="s">
        <v>3880</v>
      </c>
      <c r="J477" s="2" t="s">
        <v>3864</v>
      </c>
      <c r="K477" s="6">
        <v>45680</v>
      </c>
    </row>
    <row r="478" spans="1:11" x14ac:dyDescent="0.3">
      <c r="A478" s="2" t="s">
        <v>1189</v>
      </c>
      <c r="B478" s="2" t="s">
        <v>4888</v>
      </c>
      <c r="C478" s="2" t="s">
        <v>3859</v>
      </c>
      <c r="D478" s="5">
        <v>33819</v>
      </c>
      <c r="E478" s="2">
        <v>9641025679</v>
      </c>
      <c r="F478" s="2" t="s">
        <v>4889</v>
      </c>
      <c r="G478" s="2" t="s">
        <v>3934</v>
      </c>
      <c r="H478" s="2" t="s">
        <v>3909</v>
      </c>
      <c r="I478" s="2" t="s">
        <v>3863</v>
      </c>
      <c r="J478" s="2" t="s">
        <v>3962</v>
      </c>
      <c r="K478" s="5">
        <v>45246</v>
      </c>
    </row>
    <row r="479" spans="1:11" hidden="1" x14ac:dyDescent="0.3">
      <c r="A479" s="3" t="s">
        <v>4890</v>
      </c>
      <c r="B479" s="3" t="s">
        <v>4891</v>
      </c>
      <c r="C479" s="3" t="s">
        <v>3874</v>
      </c>
      <c r="D479" s="6">
        <v>24314</v>
      </c>
      <c r="E479" s="3">
        <v>9148796435</v>
      </c>
      <c r="F479" s="3" t="s">
        <v>4892</v>
      </c>
      <c r="G479" s="3" t="s">
        <v>3985</v>
      </c>
      <c r="H479" s="3" t="s">
        <v>3862</v>
      </c>
      <c r="I479" s="3" t="s">
        <v>3863</v>
      </c>
      <c r="J479" s="3" t="s">
        <v>3864</v>
      </c>
      <c r="K479" s="6">
        <v>44287</v>
      </c>
    </row>
    <row r="480" spans="1:11" hidden="1" x14ac:dyDescent="0.3">
      <c r="A480" s="2" t="s">
        <v>1394</v>
      </c>
      <c r="B480" s="2" t="s">
        <v>4893</v>
      </c>
      <c r="C480" s="3" t="s">
        <v>3874</v>
      </c>
      <c r="D480" s="5">
        <v>33115</v>
      </c>
      <c r="E480" s="2">
        <v>9835184880</v>
      </c>
      <c r="F480" s="2" t="s">
        <v>4894</v>
      </c>
      <c r="G480" s="2" t="s">
        <v>4166</v>
      </c>
      <c r="H480" s="2" t="s">
        <v>4069</v>
      </c>
      <c r="I480" s="2" t="s">
        <v>3943</v>
      </c>
      <c r="J480" s="2" t="s">
        <v>3864</v>
      </c>
      <c r="K480" s="5">
        <v>45128</v>
      </c>
    </row>
    <row r="481" spans="1:11" x14ac:dyDescent="0.3">
      <c r="A481" s="3" t="s">
        <v>1320</v>
      </c>
      <c r="B481" s="3" t="s">
        <v>4895</v>
      </c>
      <c r="C481" s="2" t="s">
        <v>3859</v>
      </c>
      <c r="D481" s="6">
        <v>25513</v>
      </c>
      <c r="E481" s="3">
        <v>9906087827</v>
      </c>
      <c r="F481" s="3" t="s">
        <v>4896</v>
      </c>
      <c r="G481" s="3" t="s">
        <v>3904</v>
      </c>
      <c r="H481" s="3" t="s">
        <v>3905</v>
      </c>
      <c r="I481" s="3" t="s">
        <v>3863</v>
      </c>
      <c r="J481" s="2" t="s">
        <v>3864</v>
      </c>
      <c r="K481" s="6">
        <v>44894</v>
      </c>
    </row>
    <row r="482" spans="1:11" x14ac:dyDescent="0.3">
      <c r="A482" s="2" t="s">
        <v>310</v>
      </c>
      <c r="B482" s="2" t="s">
        <v>4897</v>
      </c>
      <c r="C482" s="2" t="s">
        <v>3859</v>
      </c>
      <c r="D482" s="5">
        <v>33225</v>
      </c>
      <c r="E482" s="2">
        <v>9391514667</v>
      </c>
      <c r="F482" s="2" t="s">
        <v>4898</v>
      </c>
      <c r="G482" s="2" t="s">
        <v>3904</v>
      </c>
      <c r="H482" s="2" t="s">
        <v>3905</v>
      </c>
      <c r="I482" s="2" t="s">
        <v>3863</v>
      </c>
      <c r="J482" s="2" t="s">
        <v>3864</v>
      </c>
      <c r="K482" s="5">
        <v>45588</v>
      </c>
    </row>
    <row r="483" spans="1:11" hidden="1" x14ac:dyDescent="0.3">
      <c r="A483" s="3" t="s">
        <v>2087</v>
      </c>
      <c r="B483" s="3" t="s">
        <v>4899</v>
      </c>
      <c r="C483" s="3" t="s">
        <v>3874</v>
      </c>
      <c r="D483" s="6">
        <v>27227</v>
      </c>
      <c r="E483" s="3">
        <v>9848099284</v>
      </c>
      <c r="F483" s="3" t="s">
        <v>4900</v>
      </c>
      <c r="G483" s="3" t="s">
        <v>3861</v>
      </c>
      <c r="H483" s="3" t="s">
        <v>3862</v>
      </c>
      <c r="I483" s="3" t="s">
        <v>3863</v>
      </c>
      <c r="J483" s="3" t="s">
        <v>3962</v>
      </c>
      <c r="K483" s="6">
        <v>45526</v>
      </c>
    </row>
    <row r="484" spans="1:11" hidden="1" x14ac:dyDescent="0.3">
      <c r="A484" s="2" t="s">
        <v>2236</v>
      </c>
      <c r="B484" s="2" t="s">
        <v>4901</v>
      </c>
      <c r="C484" s="3" t="s">
        <v>3874</v>
      </c>
      <c r="D484" s="5">
        <v>37295</v>
      </c>
      <c r="E484" s="2">
        <v>9425784189</v>
      </c>
      <c r="F484" s="2" t="s">
        <v>4902</v>
      </c>
      <c r="G484" s="2" t="s">
        <v>3904</v>
      </c>
      <c r="H484" s="2" t="s">
        <v>3905</v>
      </c>
      <c r="I484" s="2" t="s">
        <v>3863</v>
      </c>
      <c r="J484" s="2" t="s">
        <v>3868</v>
      </c>
      <c r="K484" s="5">
        <v>44161</v>
      </c>
    </row>
    <row r="485" spans="1:11" hidden="1" x14ac:dyDescent="0.3">
      <c r="A485" s="3" t="s">
        <v>1781</v>
      </c>
      <c r="B485" s="3" t="s">
        <v>4903</v>
      </c>
      <c r="C485" s="3" t="s">
        <v>3874</v>
      </c>
      <c r="D485" s="6">
        <v>25696</v>
      </c>
      <c r="E485" s="3">
        <v>9148976013</v>
      </c>
      <c r="F485" s="3" t="s">
        <v>4904</v>
      </c>
      <c r="G485" s="3" t="s">
        <v>4146</v>
      </c>
      <c r="H485" s="3" t="s">
        <v>3884</v>
      </c>
      <c r="I485" s="3" t="s">
        <v>3885</v>
      </c>
      <c r="J485" s="3" t="s">
        <v>3864</v>
      </c>
      <c r="K485" s="6">
        <v>44018</v>
      </c>
    </row>
    <row r="486" spans="1:11" hidden="1" x14ac:dyDescent="0.3">
      <c r="A486" s="2" t="s">
        <v>766</v>
      </c>
      <c r="B486" s="2" t="s">
        <v>4905</v>
      </c>
      <c r="C486" s="3" t="s">
        <v>3874</v>
      </c>
      <c r="D486" s="5">
        <v>24944</v>
      </c>
      <c r="E486" s="2">
        <v>9242776948</v>
      </c>
      <c r="F486" s="2" t="s">
        <v>4906</v>
      </c>
      <c r="G486" s="2" t="s">
        <v>3872</v>
      </c>
      <c r="H486" s="2" t="s">
        <v>3862</v>
      </c>
      <c r="I486" s="2" t="s">
        <v>3863</v>
      </c>
      <c r="J486" s="2" t="s">
        <v>3962</v>
      </c>
      <c r="K486" s="5">
        <v>44238</v>
      </c>
    </row>
    <row r="487" spans="1:11" x14ac:dyDescent="0.3">
      <c r="A487" s="3" t="s">
        <v>843</v>
      </c>
      <c r="B487" s="3" t="s">
        <v>4907</v>
      </c>
      <c r="C487" s="2" t="s">
        <v>3859</v>
      </c>
      <c r="D487" s="6">
        <v>28249</v>
      </c>
      <c r="E487" s="3">
        <v>9674016932</v>
      </c>
      <c r="F487" s="3" t="s">
        <v>4908</v>
      </c>
      <c r="G487" s="3" t="s">
        <v>3861</v>
      </c>
      <c r="H487" s="3" t="s">
        <v>3862</v>
      </c>
      <c r="I487" s="3" t="s">
        <v>3863</v>
      </c>
      <c r="J487" s="2" t="s">
        <v>3864</v>
      </c>
      <c r="K487" s="6">
        <v>43961</v>
      </c>
    </row>
    <row r="488" spans="1:11" x14ac:dyDescent="0.3">
      <c r="A488" s="2" t="s">
        <v>1815</v>
      </c>
      <c r="B488" s="2" t="s">
        <v>4909</v>
      </c>
      <c r="C488" s="2" t="s">
        <v>3859</v>
      </c>
      <c r="D488" s="5">
        <v>32185</v>
      </c>
      <c r="E488" s="2">
        <v>9189384877</v>
      </c>
      <c r="F488" s="2" t="s">
        <v>4910</v>
      </c>
      <c r="G488" s="2" t="s">
        <v>3867</v>
      </c>
      <c r="H488" s="2" t="s">
        <v>3862</v>
      </c>
      <c r="I488" s="2" t="s">
        <v>3863</v>
      </c>
      <c r="J488" s="2" t="s">
        <v>3864</v>
      </c>
      <c r="K488" s="5">
        <v>44430</v>
      </c>
    </row>
    <row r="489" spans="1:11" hidden="1" x14ac:dyDescent="0.3">
      <c r="A489" s="3" t="s">
        <v>2723</v>
      </c>
      <c r="B489" s="3" t="s">
        <v>4911</v>
      </c>
      <c r="C489" s="3" t="s">
        <v>3874</v>
      </c>
      <c r="D489" s="6">
        <v>33470</v>
      </c>
      <c r="E489" s="3">
        <v>9416641463</v>
      </c>
      <c r="F489" s="3" t="s">
        <v>4912</v>
      </c>
      <c r="G489" s="3" t="s">
        <v>4886</v>
      </c>
      <c r="H489" s="3" t="s">
        <v>4887</v>
      </c>
      <c r="I489" s="3" t="s">
        <v>3880</v>
      </c>
      <c r="J489" s="3" t="s">
        <v>3864</v>
      </c>
      <c r="K489" s="6">
        <v>45605</v>
      </c>
    </row>
    <row r="490" spans="1:11" hidden="1" x14ac:dyDescent="0.3">
      <c r="A490" s="2" t="s">
        <v>1783</v>
      </c>
      <c r="B490" s="2" t="s">
        <v>4913</v>
      </c>
      <c r="C490" s="3" t="s">
        <v>3874</v>
      </c>
      <c r="D490" s="5">
        <v>20431</v>
      </c>
      <c r="E490" s="2">
        <v>9335449670</v>
      </c>
      <c r="F490" s="2" t="s">
        <v>4914</v>
      </c>
      <c r="G490" s="2" t="s">
        <v>3861</v>
      </c>
      <c r="H490" s="2" t="s">
        <v>3862</v>
      </c>
      <c r="I490" s="2" t="s">
        <v>3863</v>
      </c>
      <c r="J490" s="2" t="s">
        <v>3864</v>
      </c>
      <c r="K490" s="5">
        <v>44557</v>
      </c>
    </row>
    <row r="491" spans="1:11" x14ac:dyDescent="0.3">
      <c r="A491" s="3" t="s">
        <v>1007</v>
      </c>
      <c r="B491" s="3" t="s">
        <v>4915</v>
      </c>
      <c r="C491" s="2" t="s">
        <v>3859</v>
      </c>
      <c r="D491" s="6">
        <v>20602</v>
      </c>
      <c r="E491" s="3">
        <v>9805789384</v>
      </c>
      <c r="F491" s="3" t="s">
        <v>4916</v>
      </c>
      <c r="G491" s="3" t="s">
        <v>3872</v>
      </c>
      <c r="H491" s="3" t="s">
        <v>3862</v>
      </c>
      <c r="I491" s="3" t="s">
        <v>3863</v>
      </c>
      <c r="J491" s="2" t="s">
        <v>3962</v>
      </c>
      <c r="K491" s="6">
        <v>45302</v>
      </c>
    </row>
    <row r="492" spans="1:11" hidden="1" x14ac:dyDescent="0.3">
      <c r="A492" s="2" t="s">
        <v>2785</v>
      </c>
      <c r="B492" s="2" t="s">
        <v>4917</v>
      </c>
      <c r="C492" s="3" t="s">
        <v>3874</v>
      </c>
      <c r="D492" s="5">
        <v>32606</v>
      </c>
      <c r="E492" s="2">
        <v>9376322265</v>
      </c>
      <c r="F492" s="2" t="s">
        <v>4918</v>
      </c>
      <c r="G492" s="2" t="s">
        <v>3916</v>
      </c>
      <c r="H492" s="2" t="s">
        <v>3917</v>
      </c>
      <c r="I492" s="2" t="s">
        <v>3880</v>
      </c>
      <c r="J492" s="2" t="s">
        <v>3864</v>
      </c>
      <c r="K492" s="5">
        <v>45779</v>
      </c>
    </row>
    <row r="493" spans="1:11" hidden="1" x14ac:dyDescent="0.3">
      <c r="A493" s="3" t="s">
        <v>3186</v>
      </c>
      <c r="B493" s="3" t="s">
        <v>4919</v>
      </c>
      <c r="C493" s="3" t="s">
        <v>3874</v>
      </c>
      <c r="D493" s="6">
        <v>27319</v>
      </c>
      <c r="E493" s="3">
        <v>9388614830</v>
      </c>
      <c r="F493" s="3" t="s">
        <v>4920</v>
      </c>
      <c r="G493" s="3" t="s">
        <v>3924</v>
      </c>
      <c r="H493" s="3" t="s">
        <v>3925</v>
      </c>
      <c r="I493" s="3" t="s">
        <v>3880</v>
      </c>
      <c r="J493" s="3" t="s">
        <v>3864</v>
      </c>
      <c r="K493" s="6">
        <v>44429</v>
      </c>
    </row>
    <row r="494" spans="1:11" hidden="1" x14ac:dyDescent="0.3">
      <c r="A494" s="2" t="s">
        <v>287</v>
      </c>
      <c r="B494" s="2" t="s">
        <v>4921</v>
      </c>
      <c r="C494" s="3" t="s">
        <v>3874</v>
      </c>
      <c r="D494" s="5">
        <v>27683</v>
      </c>
      <c r="E494" s="2">
        <v>9565900401</v>
      </c>
      <c r="F494" s="2" t="s">
        <v>4922</v>
      </c>
      <c r="G494" s="2" t="s">
        <v>3934</v>
      </c>
      <c r="H494" s="2" t="s">
        <v>3909</v>
      </c>
      <c r="I494" s="2" t="s">
        <v>3863</v>
      </c>
      <c r="J494" s="2" t="s">
        <v>3962</v>
      </c>
      <c r="K494" s="5">
        <v>46075</v>
      </c>
    </row>
    <row r="495" spans="1:11" x14ac:dyDescent="0.3">
      <c r="A495" s="3" t="s">
        <v>813</v>
      </c>
      <c r="B495" s="3" t="s">
        <v>4923</v>
      </c>
      <c r="C495" s="2" t="s">
        <v>3859</v>
      </c>
      <c r="D495" s="6">
        <v>26037</v>
      </c>
      <c r="E495" s="3">
        <v>9298672324</v>
      </c>
      <c r="F495" s="3" t="s">
        <v>4924</v>
      </c>
      <c r="G495" s="3" t="s">
        <v>3908</v>
      </c>
      <c r="H495" s="3" t="s">
        <v>3909</v>
      </c>
      <c r="I495" s="3" t="s">
        <v>3863</v>
      </c>
      <c r="J495" s="2" t="s">
        <v>3962</v>
      </c>
      <c r="K495" s="6">
        <v>44982</v>
      </c>
    </row>
    <row r="496" spans="1:11" x14ac:dyDescent="0.3">
      <c r="A496" s="2" t="s">
        <v>2506</v>
      </c>
      <c r="B496" s="2" t="s">
        <v>4925</v>
      </c>
      <c r="C496" s="2" t="s">
        <v>3859</v>
      </c>
      <c r="D496" s="5">
        <v>36163</v>
      </c>
      <c r="E496" s="2">
        <v>9795316843</v>
      </c>
      <c r="F496" s="2" t="s">
        <v>4926</v>
      </c>
      <c r="G496" s="2" t="s">
        <v>3985</v>
      </c>
      <c r="H496" s="2" t="s">
        <v>3862</v>
      </c>
      <c r="I496" s="2" t="s">
        <v>3863</v>
      </c>
      <c r="J496" s="2" t="s">
        <v>3962</v>
      </c>
      <c r="K496" s="5">
        <v>43839</v>
      </c>
    </row>
    <row r="497" spans="1:11" hidden="1" x14ac:dyDescent="0.3">
      <c r="A497" s="3" t="s">
        <v>88</v>
      </c>
      <c r="B497" s="3" t="s">
        <v>4927</v>
      </c>
      <c r="C497" s="3" t="s">
        <v>3874</v>
      </c>
      <c r="D497" s="6">
        <v>25913</v>
      </c>
      <c r="E497" s="3">
        <v>9838054504</v>
      </c>
      <c r="F497" s="3" t="s">
        <v>4928</v>
      </c>
      <c r="G497" s="3" t="s">
        <v>3872</v>
      </c>
      <c r="H497" s="3" t="s">
        <v>3862</v>
      </c>
      <c r="I497" s="3" t="s">
        <v>3863</v>
      </c>
      <c r="J497" s="3" t="s">
        <v>3962</v>
      </c>
      <c r="K497" s="6">
        <v>44715</v>
      </c>
    </row>
    <row r="498" spans="1:11" hidden="1" x14ac:dyDescent="0.3">
      <c r="A498" s="2" t="s">
        <v>1079</v>
      </c>
      <c r="B498" s="2" t="s">
        <v>4929</v>
      </c>
      <c r="C498" s="3" t="s">
        <v>3874</v>
      </c>
      <c r="D498" s="5">
        <v>34062</v>
      </c>
      <c r="E498" s="2">
        <v>9588578468</v>
      </c>
      <c r="F498" s="2" t="s">
        <v>4930</v>
      </c>
      <c r="G498" s="2" t="s">
        <v>3893</v>
      </c>
      <c r="H498" s="2" t="s">
        <v>3862</v>
      </c>
      <c r="I498" s="2" t="s">
        <v>3863</v>
      </c>
      <c r="J498" s="2" t="s">
        <v>3962</v>
      </c>
      <c r="K498" s="5">
        <v>44105</v>
      </c>
    </row>
    <row r="499" spans="1:11" hidden="1" x14ac:dyDescent="0.3">
      <c r="A499" s="3" t="s">
        <v>1486</v>
      </c>
      <c r="B499" s="3" t="s">
        <v>4931</v>
      </c>
      <c r="C499" s="3" t="s">
        <v>3874</v>
      </c>
      <c r="D499" s="6">
        <v>24588</v>
      </c>
      <c r="E499" s="3">
        <v>9905783320</v>
      </c>
      <c r="F499" s="3" t="s">
        <v>4932</v>
      </c>
      <c r="G499" s="3" t="s">
        <v>3967</v>
      </c>
      <c r="H499" s="3" t="s">
        <v>3967</v>
      </c>
      <c r="I499" s="3" t="s">
        <v>3885</v>
      </c>
      <c r="J499" s="3" t="s">
        <v>3864</v>
      </c>
      <c r="K499" s="6">
        <v>46077</v>
      </c>
    </row>
    <row r="500" spans="1:11" hidden="1" x14ac:dyDescent="0.3">
      <c r="A500" s="2" t="s">
        <v>297</v>
      </c>
      <c r="B500" s="2" t="s">
        <v>4933</v>
      </c>
      <c r="C500" s="3" t="s">
        <v>3874</v>
      </c>
      <c r="D500" s="5">
        <v>32672</v>
      </c>
      <c r="E500" s="2">
        <v>9218149731</v>
      </c>
      <c r="F500" s="2" t="s">
        <v>4934</v>
      </c>
      <c r="G500" s="2" t="s">
        <v>3928</v>
      </c>
      <c r="H500" s="2" t="s">
        <v>3929</v>
      </c>
      <c r="I500" s="2" t="s">
        <v>3863</v>
      </c>
      <c r="J500" s="2" t="s">
        <v>3962</v>
      </c>
      <c r="K500" s="5">
        <v>43185</v>
      </c>
    </row>
    <row r="501" spans="1:11" x14ac:dyDescent="0.3">
      <c r="A501" s="3" t="s">
        <v>1249</v>
      </c>
      <c r="B501" s="3" t="s">
        <v>4935</v>
      </c>
      <c r="C501" s="2" t="s">
        <v>3859</v>
      </c>
      <c r="D501" s="6">
        <v>22829</v>
      </c>
      <c r="E501" s="3">
        <v>9253153814</v>
      </c>
      <c r="F501" s="3" t="s">
        <v>4936</v>
      </c>
      <c r="G501" s="3" t="s">
        <v>3861</v>
      </c>
      <c r="H501" s="3" t="s">
        <v>3862</v>
      </c>
      <c r="I501" s="3" t="s">
        <v>3863</v>
      </c>
      <c r="J501" s="2" t="s">
        <v>3962</v>
      </c>
      <c r="K501" s="6">
        <v>44197</v>
      </c>
    </row>
    <row r="502" spans="1:11" x14ac:dyDescent="0.3">
      <c r="A502" s="2" t="s">
        <v>403</v>
      </c>
      <c r="B502" s="2" t="s">
        <v>4937</v>
      </c>
      <c r="C502" s="2" t="s">
        <v>3859</v>
      </c>
      <c r="D502" s="5">
        <v>20397</v>
      </c>
      <c r="E502" s="2">
        <v>9682365530</v>
      </c>
      <c r="F502" s="2" t="s">
        <v>4938</v>
      </c>
      <c r="G502" s="2" t="s">
        <v>3916</v>
      </c>
      <c r="H502" s="2" t="s">
        <v>3917</v>
      </c>
      <c r="I502" s="2" t="s">
        <v>3880</v>
      </c>
      <c r="J502" s="2" t="s">
        <v>3864</v>
      </c>
      <c r="K502" s="5">
        <v>43536</v>
      </c>
    </row>
    <row r="503" spans="1:11" x14ac:dyDescent="0.3">
      <c r="A503" s="3" t="s">
        <v>414</v>
      </c>
      <c r="B503" s="3" t="s">
        <v>4939</v>
      </c>
      <c r="C503" s="2" t="s">
        <v>3859</v>
      </c>
      <c r="D503" s="6">
        <v>22874</v>
      </c>
      <c r="E503" s="3">
        <v>9249497180</v>
      </c>
      <c r="F503" s="3" t="s">
        <v>4940</v>
      </c>
      <c r="G503" s="3" t="s">
        <v>3867</v>
      </c>
      <c r="H503" s="3" t="s">
        <v>3862</v>
      </c>
      <c r="I503" s="3" t="s">
        <v>3863</v>
      </c>
      <c r="J503" s="2" t="s">
        <v>3864</v>
      </c>
      <c r="K503" s="6">
        <v>43929</v>
      </c>
    </row>
    <row r="504" spans="1:11" x14ac:dyDescent="0.3">
      <c r="A504" s="2" t="s">
        <v>672</v>
      </c>
      <c r="B504" s="2" t="s">
        <v>4941</v>
      </c>
      <c r="C504" s="2" t="s">
        <v>3859</v>
      </c>
      <c r="D504" s="5">
        <v>25435</v>
      </c>
      <c r="E504" s="2">
        <v>9456220636</v>
      </c>
      <c r="F504" s="2" t="s">
        <v>4942</v>
      </c>
      <c r="G504" s="2" t="s">
        <v>3928</v>
      </c>
      <c r="H504" s="2" t="s">
        <v>3929</v>
      </c>
      <c r="I504" s="2" t="s">
        <v>3863</v>
      </c>
      <c r="J504" s="2" t="s">
        <v>3864</v>
      </c>
      <c r="K504" s="5">
        <v>44360</v>
      </c>
    </row>
    <row r="505" spans="1:11" x14ac:dyDescent="0.3">
      <c r="A505" s="3" t="s">
        <v>2359</v>
      </c>
      <c r="B505" s="3" t="s">
        <v>4943</v>
      </c>
      <c r="C505" s="2" t="s">
        <v>3859</v>
      </c>
      <c r="D505" s="6">
        <v>28854</v>
      </c>
      <c r="E505" s="3">
        <v>9683699916</v>
      </c>
      <c r="F505" s="3" t="s">
        <v>4944</v>
      </c>
      <c r="G505" s="3" t="s">
        <v>3888</v>
      </c>
      <c r="H505" s="3" t="s">
        <v>3862</v>
      </c>
      <c r="I505" s="3" t="s">
        <v>3863</v>
      </c>
      <c r="J505" s="2" t="s">
        <v>3962</v>
      </c>
      <c r="K505" s="6">
        <v>45671</v>
      </c>
    </row>
    <row r="506" spans="1:11" x14ac:dyDescent="0.3">
      <c r="A506" s="2" t="s">
        <v>238</v>
      </c>
      <c r="B506" s="2" t="s">
        <v>4945</v>
      </c>
      <c r="C506" s="2" t="s">
        <v>3859</v>
      </c>
      <c r="D506" s="5">
        <v>29813</v>
      </c>
      <c r="E506" s="2">
        <v>9649264485</v>
      </c>
      <c r="F506" s="2" t="s">
        <v>4946</v>
      </c>
      <c r="G506" s="2" t="s">
        <v>3861</v>
      </c>
      <c r="H506" s="2" t="s">
        <v>3862</v>
      </c>
      <c r="I506" s="2" t="s">
        <v>3863</v>
      </c>
      <c r="J506" s="2" t="s">
        <v>3962</v>
      </c>
      <c r="K506" s="5">
        <v>43521</v>
      </c>
    </row>
    <row r="507" spans="1:11" hidden="1" x14ac:dyDescent="0.3">
      <c r="A507" s="3" t="s">
        <v>741</v>
      </c>
      <c r="B507" s="3" t="s">
        <v>4947</v>
      </c>
      <c r="C507" s="3" t="s">
        <v>3874</v>
      </c>
      <c r="D507" s="6">
        <v>27440</v>
      </c>
      <c r="E507" s="3">
        <v>9343390582</v>
      </c>
      <c r="F507" s="3" t="s">
        <v>4948</v>
      </c>
      <c r="G507" s="3" t="s">
        <v>4009</v>
      </c>
      <c r="H507" s="3" t="s">
        <v>4010</v>
      </c>
      <c r="I507" s="3" t="s">
        <v>3885</v>
      </c>
      <c r="J507" s="3" t="s">
        <v>3962</v>
      </c>
      <c r="K507" s="6">
        <v>43199</v>
      </c>
    </row>
    <row r="508" spans="1:11" x14ac:dyDescent="0.3">
      <c r="A508" s="2" t="s">
        <v>145</v>
      </c>
      <c r="B508" s="2" t="s">
        <v>4949</v>
      </c>
      <c r="C508" s="2" t="s">
        <v>3859</v>
      </c>
      <c r="D508" s="5">
        <v>29489</v>
      </c>
      <c r="E508" s="2">
        <v>9834887664</v>
      </c>
      <c r="F508" s="2" t="s">
        <v>4950</v>
      </c>
      <c r="G508" s="2" t="s">
        <v>3985</v>
      </c>
      <c r="H508" s="2" t="s">
        <v>3862</v>
      </c>
      <c r="I508" s="2" t="s">
        <v>3863</v>
      </c>
      <c r="J508" s="3" t="s">
        <v>3868</v>
      </c>
      <c r="K508" s="5">
        <v>44026</v>
      </c>
    </row>
    <row r="509" spans="1:11" x14ac:dyDescent="0.3">
      <c r="A509" s="3" t="s">
        <v>1303</v>
      </c>
      <c r="B509" s="3" t="s">
        <v>4951</v>
      </c>
      <c r="C509" s="2" t="s">
        <v>3859</v>
      </c>
      <c r="D509" s="6">
        <v>23698</v>
      </c>
      <c r="E509" s="3">
        <v>9209238468</v>
      </c>
      <c r="F509" s="3" t="s">
        <v>4952</v>
      </c>
      <c r="G509" s="3" t="s">
        <v>3893</v>
      </c>
      <c r="H509" s="3" t="s">
        <v>3862</v>
      </c>
      <c r="I509" s="3" t="s">
        <v>3863</v>
      </c>
      <c r="J509" s="3" t="s">
        <v>3868</v>
      </c>
      <c r="K509" s="6">
        <v>44020</v>
      </c>
    </row>
    <row r="510" spans="1:11" x14ac:dyDescent="0.3">
      <c r="A510" s="2" t="s">
        <v>3056</v>
      </c>
      <c r="B510" s="2" t="s">
        <v>4953</v>
      </c>
      <c r="C510" s="2" t="s">
        <v>3859</v>
      </c>
      <c r="D510" s="5">
        <v>31025</v>
      </c>
      <c r="E510" s="2">
        <v>9487076952</v>
      </c>
      <c r="F510" s="2" t="s">
        <v>4954</v>
      </c>
      <c r="G510" s="2" t="s">
        <v>4146</v>
      </c>
      <c r="H510" s="2" t="s">
        <v>3884</v>
      </c>
      <c r="I510" s="2" t="s">
        <v>3885</v>
      </c>
      <c r="J510" s="2" t="s">
        <v>3962</v>
      </c>
      <c r="K510" s="5">
        <v>43585</v>
      </c>
    </row>
    <row r="511" spans="1:11" x14ac:dyDescent="0.3">
      <c r="A511" s="3" t="s">
        <v>2127</v>
      </c>
      <c r="B511" s="3" t="s">
        <v>4955</v>
      </c>
      <c r="C511" s="2" t="s">
        <v>3859</v>
      </c>
      <c r="D511" s="6">
        <v>25924</v>
      </c>
      <c r="E511" s="3">
        <v>9669599249</v>
      </c>
      <c r="F511" s="3" t="s">
        <v>4956</v>
      </c>
      <c r="G511" s="3" t="s">
        <v>4068</v>
      </c>
      <c r="H511" s="3" t="s">
        <v>4069</v>
      </c>
      <c r="I511" s="3" t="s">
        <v>3943</v>
      </c>
      <c r="J511" s="2" t="s">
        <v>3864</v>
      </c>
      <c r="K511" s="6">
        <v>44856</v>
      </c>
    </row>
    <row r="512" spans="1:11" hidden="1" x14ac:dyDescent="0.3">
      <c r="A512" s="2" t="s">
        <v>2006</v>
      </c>
      <c r="B512" s="2" t="s">
        <v>4957</v>
      </c>
      <c r="C512" s="3" t="s">
        <v>3874</v>
      </c>
      <c r="D512" s="5">
        <v>25012</v>
      </c>
      <c r="E512" s="2">
        <v>9837833207</v>
      </c>
      <c r="F512" s="2" t="s">
        <v>4958</v>
      </c>
      <c r="G512" s="2" t="s">
        <v>3985</v>
      </c>
      <c r="H512" s="2" t="s">
        <v>3862</v>
      </c>
      <c r="I512" s="2" t="s">
        <v>3863</v>
      </c>
      <c r="J512" s="2" t="s">
        <v>3864</v>
      </c>
      <c r="K512" s="5">
        <v>45834</v>
      </c>
    </row>
    <row r="513" spans="1:11" hidden="1" x14ac:dyDescent="0.3">
      <c r="A513" s="3" t="s">
        <v>1846</v>
      </c>
      <c r="B513" s="3" t="s">
        <v>4959</v>
      </c>
      <c r="C513" s="3" t="s">
        <v>3874</v>
      </c>
      <c r="D513" s="6">
        <v>23495</v>
      </c>
      <c r="E513" s="3">
        <v>9636066442</v>
      </c>
      <c r="F513" s="3" t="s">
        <v>4960</v>
      </c>
      <c r="G513" s="3" t="s">
        <v>3872</v>
      </c>
      <c r="H513" s="3" t="s">
        <v>3862</v>
      </c>
      <c r="I513" s="3" t="s">
        <v>3863</v>
      </c>
      <c r="J513" s="3" t="s">
        <v>3868</v>
      </c>
      <c r="K513" s="6">
        <v>44211</v>
      </c>
    </row>
    <row r="514" spans="1:11" x14ac:dyDescent="0.3">
      <c r="A514" s="2" t="s">
        <v>2941</v>
      </c>
      <c r="B514" s="2" t="s">
        <v>4961</v>
      </c>
      <c r="C514" s="2" t="s">
        <v>3859</v>
      </c>
      <c r="D514" s="5">
        <v>22592</v>
      </c>
      <c r="E514" s="2">
        <v>9259604146</v>
      </c>
      <c r="F514" s="2" t="s">
        <v>4962</v>
      </c>
      <c r="G514" s="2" t="s">
        <v>3872</v>
      </c>
      <c r="H514" s="2" t="s">
        <v>3862</v>
      </c>
      <c r="I514" s="2" t="s">
        <v>3863</v>
      </c>
      <c r="J514" s="2" t="s">
        <v>3864</v>
      </c>
      <c r="K514" s="5">
        <v>43109</v>
      </c>
    </row>
    <row r="515" spans="1:11" hidden="1" x14ac:dyDescent="0.3">
      <c r="A515" s="3" t="s">
        <v>1434</v>
      </c>
      <c r="B515" s="3" t="s">
        <v>4963</v>
      </c>
      <c r="C515" s="3" t="s">
        <v>3874</v>
      </c>
      <c r="D515" s="6">
        <v>32889</v>
      </c>
      <c r="E515" s="3">
        <v>9874536641</v>
      </c>
      <c r="F515" s="3" t="s">
        <v>4964</v>
      </c>
      <c r="G515" s="3" t="s">
        <v>3985</v>
      </c>
      <c r="H515" s="3" t="s">
        <v>3862</v>
      </c>
      <c r="I515" s="3" t="s">
        <v>3863</v>
      </c>
      <c r="J515" s="3" t="s">
        <v>3868</v>
      </c>
      <c r="K515" s="6">
        <v>44930</v>
      </c>
    </row>
    <row r="516" spans="1:11" hidden="1" x14ac:dyDescent="0.3">
      <c r="A516" s="2" t="s">
        <v>1424</v>
      </c>
      <c r="B516" s="2" t="s">
        <v>4965</v>
      </c>
      <c r="C516" s="3" t="s">
        <v>3874</v>
      </c>
      <c r="D516" s="5">
        <v>23798</v>
      </c>
      <c r="E516" s="2">
        <v>9558974328</v>
      </c>
      <c r="F516" s="2" t="s">
        <v>4966</v>
      </c>
      <c r="G516" s="2" t="s">
        <v>3908</v>
      </c>
      <c r="H516" s="2" t="s">
        <v>3909</v>
      </c>
      <c r="I516" s="2" t="s">
        <v>3863</v>
      </c>
      <c r="J516" s="2" t="s">
        <v>3864</v>
      </c>
      <c r="K516" s="5">
        <v>45467</v>
      </c>
    </row>
    <row r="517" spans="1:11" x14ac:dyDescent="0.3">
      <c r="A517" s="3" t="s">
        <v>1322</v>
      </c>
      <c r="B517" s="3" t="s">
        <v>4967</v>
      </c>
      <c r="C517" s="2" t="s">
        <v>3859</v>
      </c>
      <c r="D517" s="6">
        <v>24269</v>
      </c>
      <c r="E517" s="3">
        <v>9924134875</v>
      </c>
      <c r="F517" s="3" t="s">
        <v>4968</v>
      </c>
      <c r="G517" s="3" t="s">
        <v>4009</v>
      </c>
      <c r="H517" s="3" t="s">
        <v>4010</v>
      </c>
      <c r="I517" s="3" t="s">
        <v>3885</v>
      </c>
      <c r="J517" s="2" t="s">
        <v>3962</v>
      </c>
      <c r="K517" s="6">
        <v>43845</v>
      </c>
    </row>
    <row r="518" spans="1:11" hidden="1" x14ac:dyDescent="0.3">
      <c r="A518" s="2" t="s">
        <v>1014</v>
      </c>
      <c r="B518" s="2" t="s">
        <v>4969</v>
      </c>
      <c r="C518" s="3" t="s">
        <v>3874</v>
      </c>
      <c r="D518" s="5">
        <v>35860</v>
      </c>
      <c r="E518" s="2">
        <v>9544469356</v>
      </c>
      <c r="F518" s="2" t="s">
        <v>4970</v>
      </c>
      <c r="G518" s="2" t="s">
        <v>3867</v>
      </c>
      <c r="H518" s="2" t="s">
        <v>3862</v>
      </c>
      <c r="I518" s="2" t="s">
        <v>3863</v>
      </c>
      <c r="J518" s="2" t="s">
        <v>3868</v>
      </c>
      <c r="K518" s="5">
        <v>45941</v>
      </c>
    </row>
    <row r="519" spans="1:11" hidden="1" x14ac:dyDescent="0.3">
      <c r="A519" s="3" t="s">
        <v>1122</v>
      </c>
      <c r="B519" s="3" t="s">
        <v>4971</v>
      </c>
      <c r="C519" s="3" t="s">
        <v>3874</v>
      </c>
      <c r="D519" s="6">
        <v>28147</v>
      </c>
      <c r="E519" s="3">
        <v>9549532354</v>
      </c>
      <c r="F519" s="3" t="s">
        <v>4972</v>
      </c>
      <c r="G519" s="3" t="s">
        <v>3867</v>
      </c>
      <c r="H519" s="3" t="s">
        <v>3862</v>
      </c>
      <c r="I519" s="3" t="s">
        <v>3863</v>
      </c>
      <c r="J519" s="3" t="s">
        <v>3962</v>
      </c>
      <c r="K519" s="6">
        <v>44670</v>
      </c>
    </row>
    <row r="520" spans="1:11" x14ac:dyDescent="0.3">
      <c r="A520" s="2" t="s">
        <v>684</v>
      </c>
      <c r="B520" s="2" t="s">
        <v>4973</v>
      </c>
      <c r="C520" s="2" t="s">
        <v>3859</v>
      </c>
      <c r="D520" s="5">
        <v>37538</v>
      </c>
      <c r="E520" s="2">
        <v>9981976044</v>
      </c>
      <c r="F520" s="2" t="s">
        <v>4974</v>
      </c>
      <c r="G520" s="2" t="s">
        <v>3904</v>
      </c>
      <c r="H520" s="2" t="s">
        <v>3905</v>
      </c>
      <c r="I520" s="2" t="s">
        <v>3863</v>
      </c>
      <c r="J520" s="3" t="s">
        <v>3868</v>
      </c>
      <c r="K520" s="5">
        <v>45297</v>
      </c>
    </row>
    <row r="521" spans="1:11" hidden="1" x14ac:dyDescent="0.3">
      <c r="A521" s="3" t="s">
        <v>1328</v>
      </c>
      <c r="B521" s="3" t="s">
        <v>4975</v>
      </c>
      <c r="C521" s="3" t="s">
        <v>3874</v>
      </c>
      <c r="D521" s="6">
        <v>33912</v>
      </c>
      <c r="E521" s="3">
        <v>9720490097</v>
      </c>
      <c r="F521" s="3" t="s">
        <v>4976</v>
      </c>
      <c r="G521" s="3" t="s">
        <v>3893</v>
      </c>
      <c r="H521" s="3" t="s">
        <v>3862</v>
      </c>
      <c r="I521" s="3" t="s">
        <v>3863</v>
      </c>
      <c r="J521" s="3" t="s">
        <v>3864</v>
      </c>
      <c r="K521" s="6">
        <v>45259</v>
      </c>
    </row>
    <row r="522" spans="1:11" hidden="1" x14ac:dyDescent="0.3">
      <c r="A522" s="2" t="s">
        <v>4977</v>
      </c>
      <c r="B522" s="2" t="s">
        <v>4978</v>
      </c>
      <c r="C522" s="3" t="s">
        <v>3874</v>
      </c>
      <c r="D522" s="5">
        <v>27796</v>
      </c>
      <c r="E522" s="2">
        <v>9103077456</v>
      </c>
      <c r="F522" s="2" t="s">
        <v>4979</v>
      </c>
      <c r="G522" s="2" t="s">
        <v>3888</v>
      </c>
      <c r="H522" s="2" t="s">
        <v>3862</v>
      </c>
      <c r="I522" s="2" t="s">
        <v>3863</v>
      </c>
      <c r="J522" s="2" t="s">
        <v>3864</v>
      </c>
      <c r="K522" s="5">
        <v>44582</v>
      </c>
    </row>
    <row r="523" spans="1:11" x14ac:dyDescent="0.3">
      <c r="A523" s="3" t="s">
        <v>1620</v>
      </c>
      <c r="B523" s="3" t="s">
        <v>4980</v>
      </c>
      <c r="C523" s="2" t="s">
        <v>3859</v>
      </c>
      <c r="D523" s="6">
        <v>35619</v>
      </c>
      <c r="E523" s="3">
        <v>9218279447</v>
      </c>
      <c r="F523" s="3" t="s">
        <v>4981</v>
      </c>
      <c r="G523" s="3" t="s">
        <v>3861</v>
      </c>
      <c r="H523" s="3" t="s">
        <v>3862</v>
      </c>
      <c r="I523" s="3" t="s">
        <v>3863</v>
      </c>
      <c r="J523" s="3" t="s">
        <v>3868</v>
      </c>
      <c r="K523" s="6">
        <v>43648</v>
      </c>
    </row>
    <row r="524" spans="1:11" x14ac:dyDescent="0.3">
      <c r="A524" s="2" t="s">
        <v>163</v>
      </c>
      <c r="B524" s="2" t="s">
        <v>4982</v>
      </c>
      <c r="C524" s="2" t="s">
        <v>3859</v>
      </c>
      <c r="D524" s="5">
        <v>24656</v>
      </c>
      <c r="E524" s="2">
        <v>9594338271</v>
      </c>
      <c r="F524" s="2" t="s">
        <v>4983</v>
      </c>
      <c r="G524" s="2" t="s">
        <v>3867</v>
      </c>
      <c r="H524" s="2" t="s">
        <v>3862</v>
      </c>
      <c r="I524" s="2" t="s">
        <v>3863</v>
      </c>
      <c r="J524" s="3" t="s">
        <v>3868</v>
      </c>
      <c r="K524" s="5">
        <v>44308</v>
      </c>
    </row>
    <row r="525" spans="1:11" hidden="1" x14ac:dyDescent="0.3">
      <c r="A525" s="3" t="s">
        <v>872</v>
      </c>
      <c r="B525" s="3" t="s">
        <v>4984</v>
      </c>
      <c r="C525" s="3" t="s">
        <v>3874</v>
      </c>
      <c r="D525" s="6">
        <v>33887</v>
      </c>
      <c r="E525" s="3">
        <v>9326277525</v>
      </c>
      <c r="F525" s="3" t="s">
        <v>4985</v>
      </c>
      <c r="G525" s="3" t="s">
        <v>3904</v>
      </c>
      <c r="H525" s="3" t="s">
        <v>3905</v>
      </c>
      <c r="I525" s="3" t="s">
        <v>3863</v>
      </c>
      <c r="J525" s="3" t="s">
        <v>3864</v>
      </c>
      <c r="K525" s="6">
        <v>44094</v>
      </c>
    </row>
    <row r="526" spans="1:11" x14ac:dyDescent="0.3">
      <c r="A526" s="2" t="s">
        <v>19</v>
      </c>
      <c r="B526" s="2" t="s">
        <v>4986</v>
      </c>
      <c r="C526" s="2" t="s">
        <v>3859</v>
      </c>
      <c r="D526" s="5">
        <v>23931</v>
      </c>
      <c r="E526" s="2">
        <v>9855874366</v>
      </c>
      <c r="F526" s="2" t="s">
        <v>4987</v>
      </c>
      <c r="G526" s="2" t="s">
        <v>3861</v>
      </c>
      <c r="H526" s="2" t="s">
        <v>3862</v>
      </c>
      <c r="I526" s="2" t="s">
        <v>3863</v>
      </c>
      <c r="J526" s="2" t="s">
        <v>3864</v>
      </c>
      <c r="K526" s="5">
        <v>45950</v>
      </c>
    </row>
    <row r="527" spans="1:11" x14ac:dyDescent="0.3">
      <c r="A527" s="3" t="s">
        <v>1341</v>
      </c>
      <c r="B527" s="3" t="s">
        <v>4988</v>
      </c>
      <c r="C527" s="2" t="s">
        <v>3859</v>
      </c>
      <c r="D527" s="6">
        <v>34006</v>
      </c>
      <c r="E527" s="3">
        <v>9158071545</v>
      </c>
      <c r="F527" s="3" t="s">
        <v>4989</v>
      </c>
      <c r="G527" s="3" t="s">
        <v>3861</v>
      </c>
      <c r="H527" s="3" t="s">
        <v>3862</v>
      </c>
      <c r="I527" s="3" t="s">
        <v>3863</v>
      </c>
      <c r="J527" s="2" t="s">
        <v>3864</v>
      </c>
      <c r="K527" s="6">
        <v>44623</v>
      </c>
    </row>
    <row r="528" spans="1:11" hidden="1" x14ac:dyDescent="0.3">
      <c r="A528" s="2" t="s">
        <v>2477</v>
      </c>
      <c r="B528" s="2" t="s">
        <v>4990</v>
      </c>
      <c r="C528" s="3" t="s">
        <v>3874</v>
      </c>
      <c r="D528" s="5">
        <v>25273</v>
      </c>
      <c r="E528" s="2">
        <v>9257718363</v>
      </c>
      <c r="F528" s="2" t="s">
        <v>4991</v>
      </c>
      <c r="G528" s="2" t="s">
        <v>3928</v>
      </c>
      <c r="H528" s="2" t="s">
        <v>3929</v>
      </c>
      <c r="I528" s="2" t="s">
        <v>3863</v>
      </c>
      <c r="J528" s="2" t="s">
        <v>3962</v>
      </c>
      <c r="K528" s="5">
        <v>43224</v>
      </c>
    </row>
    <row r="529" spans="1:11" x14ac:dyDescent="0.3">
      <c r="A529" s="3" t="s">
        <v>1363</v>
      </c>
      <c r="B529" s="3" t="s">
        <v>4992</v>
      </c>
      <c r="C529" s="2" t="s">
        <v>3859</v>
      </c>
      <c r="D529" s="6">
        <v>20498</v>
      </c>
      <c r="E529" s="3">
        <v>9992352458</v>
      </c>
      <c r="F529" s="3" t="s">
        <v>4993</v>
      </c>
      <c r="G529" s="3" t="s">
        <v>3893</v>
      </c>
      <c r="H529" s="3" t="s">
        <v>3862</v>
      </c>
      <c r="I529" s="3" t="s">
        <v>3863</v>
      </c>
      <c r="J529" s="3" t="s">
        <v>3868</v>
      </c>
      <c r="K529" s="6">
        <v>45432</v>
      </c>
    </row>
    <row r="530" spans="1:11" x14ac:dyDescent="0.3">
      <c r="A530" s="2" t="s">
        <v>1057</v>
      </c>
      <c r="B530" s="2" t="s">
        <v>4994</v>
      </c>
      <c r="C530" s="2" t="s">
        <v>3859</v>
      </c>
      <c r="D530" s="5">
        <v>35483</v>
      </c>
      <c r="E530" s="2">
        <v>9903273909</v>
      </c>
      <c r="F530" s="2" t="s">
        <v>4995</v>
      </c>
      <c r="G530" s="2" t="s">
        <v>3985</v>
      </c>
      <c r="H530" s="2" t="s">
        <v>3862</v>
      </c>
      <c r="I530" s="2" t="s">
        <v>3863</v>
      </c>
      <c r="J530" s="2" t="s">
        <v>3864</v>
      </c>
      <c r="K530" s="5">
        <v>43674</v>
      </c>
    </row>
    <row r="531" spans="1:11" hidden="1" x14ac:dyDescent="0.3">
      <c r="A531" s="3" t="s">
        <v>2214</v>
      </c>
      <c r="B531" s="3" t="s">
        <v>4996</v>
      </c>
      <c r="C531" s="3" t="s">
        <v>3874</v>
      </c>
      <c r="D531" s="6">
        <v>31143</v>
      </c>
      <c r="E531" s="3">
        <v>9939018541</v>
      </c>
      <c r="F531" s="3" t="s">
        <v>4997</v>
      </c>
      <c r="G531" s="3" t="s">
        <v>3872</v>
      </c>
      <c r="H531" s="3" t="s">
        <v>3862</v>
      </c>
      <c r="I531" s="3" t="s">
        <v>3863</v>
      </c>
      <c r="J531" s="3" t="s">
        <v>3868</v>
      </c>
      <c r="K531" s="6">
        <v>44919</v>
      </c>
    </row>
    <row r="532" spans="1:11" x14ac:dyDescent="0.3">
      <c r="A532" s="2" t="s">
        <v>1789</v>
      </c>
      <c r="B532" s="2" t="s">
        <v>4998</v>
      </c>
      <c r="C532" s="2" t="s">
        <v>3859</v>
      </c>
      <c r="D532" s="5">
        <v>25198</v>
      </c>
      <c r="E532" s="2">
        <v>9789830038</v>
      </c>
      <c r="F532" s="2" t="s">
        <v>4999</v>
      </c>
      <c r="G532" s="2" t="s">
        <v>3861</v>
      </c>
      <c r="H532" s="2" t="s">
        <v>3862</v>
      </c>
      <c r="I532" s="2" t="s">
        <v>3863</v>
      </c>
      <c r="J532" s="3" t="s">
        <v>3868</v>
      </c>
      <c r="K532" s="5">
        <v>43346</v>
      </c>
    </row>
    <row r="533" spans="1:11" x14ac:dyDescent="0.3">
      <c r="A533" s="3" t="s">
        <v>2398</v>
      </c>
      <c r="B533" s="3" t="s">
        <v>5000</v>
      </c>
      <c r="C533" s="2" t="s">
        <v>3859</v>
      </c>
      <c r="D533" s="6">
        <v>20446</v>
      </c>
      <c r="E533" s="3">
        <v>9994083442</v>
      </c>
      <c r="F533" s="3" t="s">
        <v>5001</v>
      </c>
      <c r="G533" s="3" t="s">
        <v>3985</v>
      </c>
      <c r="H533" s="3" t="s">
        <v>3862</v>
      </c>
      <c r="I533" s="3" t="s">
        <v>3863</v>
      </c>
      <c r="J533" s="3" t="s">
        <v>3868</v>
      </c>
      <c r="K533" s="6">
        <v>44724</v>
      </c>
    </row>
    <row r="534" spans="1:11" hidden="1" x14ac:dyDescent="0.3">
      <c r="A534" s="2" t="s">
        <v>5002</v>
      </c>
      <c r="B534" s="2" t="s">
        <v>5003</v>
      </c>
      <c r="C534" s="3" t="s">
        <v>3874</v>
      </c>
      <c r="D534" s="5">
        <v>28545</v>
      </c>
      <c r="E534" s="2">
        <v>9638881430</v>
      </c>
      <c r="F534" s="2" t="s">
        <v>5004</v>
      </c>
      <c r="G534" s="2" t="s">
        <v>3908</v>
      </c>
      <c r="H534" s="2" t="s">
        <v>3909</v>
      </c>
      <c r="I534" s="2" t="s">
        <v>3863</v>
      </c>
      <c r="J534" s="2" t="s">
        <v>3864</v>
      </c>
      <c r="K534" s="5">
        <v>45444</v>
      </c>
    </row>
    <row r="535" spans="1:11" x14ac:dyDescent="0.3">
      <c r="A535" s="3" t="s">
        <v>1215</v>
      </c>
      <c r="B535" s="3" t="s">
        <v>5005</v>
      </c>
      <c r="C535" s="2" t="s">
        <v>3859</v>
      </c>
      <c r="D535" s="6">
        <v>25228</v>
      </c>
      <c r="E535" s="3">
        <v>9198716092</v>
      </c>
      <c r="F535" s="3" t="s">
        <v>5006</v>
      </c>
      <c r="G535" s="3" t="s">
        <v>3888</v>
      </c>
      <c r="H535" s="3" t="s">
        <v>3862</v>
      </c>
      <c r="I535" s="3" t="s">
        <v>3863</v>
      </c>
      <c r="J535" s="3" t="s">
        <v>3868</v>
      </c>
      <c r="K535" s="6">
        <v>44214</v>
      </c>
    </row>
    <row r="536" spans="1:11" hidden="1" x14ac:dyDescent="0.3">
      <c r="A536" s="2" t="s">
        <v>817</v>
      </c>
      <c r="B536" s="2" t="s">
        <v>5007</v>
      </c>
      <c r="C536" s="3" t="s">
        <v>3874</v>
      </c>
      <c r="D536" s="5">
        <v>33210</v>
      </c>
      <c r="E536" s="2">
        <v>9160126132</v>
      </c>
      <c r="F536" s="2" t="s">
        <v>5008</v>
      </c>
      <c r="G536" s="2" t="s">
        <v>3985</v>
      </c>
      <c r="H536" s="2" t="s">
        <v>3862</v>
      </c>
      <c r="I536" s="2" t="s">
        <v>3863</v>
      </c>
      <c r="J536" s="2" t="s">
        <v>3864</v>
      </c>
      <c r="K536" s="5">
        <v>45636</v>
      </c>
    </row>
    <row r="537" spans="1:11" hidden="1" x14ac:dyDescent="0.3">
      <c r="A537" s="3" t="s">
        <v>1641</v>
      </c>
      <c r="B537" s="3" t="s">
        <v>5009</v>
      </c>
      <c r="C537" s="3" t="s">
        <v>3874</v>
      </c>
      <c r="D537" s="6">
        <v>38416</v>
      </c>
      <c r="E537" s="3">
        <v>9182902790</v>
      </c>
      <c r="F537" s="3" t="s">
        <v>5010</v>
      </c>
      <c r="G537" s="3" t="s">
        <v>3985</v>
      </c>
      <c r="H537" s="3" t="s">
        <v>3862</v>
      </c>
      <c r="I537" s="3" t="s">
        <v>3863</v>
      </c>
      <c r="J537" s="3" t="s">
        <v>3864</v>
      </c>
      <c r="K537" s="6">
        <v>45579</v>
      </c>
    </row>
    <row r="538" spans="1:11" hidden="1" x14ac:dyDescent="0.3">
      <c r="A538" s="2" t="s">
        <v>3193</v>
      </c>
      <c r="B538" s="2" t="s">
        <v>5011</v>
      </c>
      <c r="C538" s="3" t="s">
        <v>3874</v>
      </c>
      <c r="D538" s="5">
        <v>33364</v>
      </c>
      <c r="E538" s="2">
        <v>9276978815</v>
      </c>
      <c r="F538" s="2" t="s">
        <v>5012</v>
      </c>
      <c r="G538" s="2" t="s">
        <v>3908</v>
      </c>
      <c r="H538" s="2" t="s">
        <v>3909</v>
      </c>
      <c r="I538" s="2" t="s">
        <v>3863</v>
      </c>
      <c r="J538" s="2" t="s">
        <v>3868</v>
      </c>
      <c r="K538" s="5">
        <v>44659</v>
      </c>
    </row>
    <row r="539" spans="1:11" x14ac:dyDescent="0.3">
      <c r="A539" s="3" t="s">
        <v>2206</v>
      </c>
      <c r="B539" s="3" t="s">
        <v>5013</v>
      </c>
      <c r="C539" s="2" t="s">
        <v>3859</v>
      </c>
      <c r="D539" s="6">
        <v>26470</v>
      </c>
      <c r="E539" s="3">
        <v>9216394564</v>
      </c>
      <c r="F539" s="3" t="s">
        <v>5014</v>
      </c>
      <c r="G539" s="3" t="s">
        <v>3867</v>
      </c>
      <c r="H539" s="3" t="s">
        <v>3862</v>
      </c>
      <c r="I539" s="3" t="s">
        <v>3863</v>
      </c>
      <c r="J539" s="2" t="s">
        <v>3864</v>
      </c>
      <c r="K539" s="6">
        <v>44206</v>
      </c>
    </row>
    <row r="540" spans="1:11" hidden="1" x14ac:dyDescent="0.3">
      <c r="A540" s="2" t="s">
        <v>1766</v>
      </c>
      <c r="B540" s="2" t="s">
        <v>5015</v>
      </c>
      <c r="C540" s="3" t="s">
        <v>3874</v>
      </c>
      <c r="D540" s="5">
        <v>31082</v>
      </c>
      <c r="E540" s="2">
        <v>9357193290</v>
      </c>
      <c r="F540" s="2" t="s">
        <v>5016</v>
      </c>
      <c r="G540" s="2" t="s">
        <v>3867</v>
      </c>
      <c r="H540" s="2" t="s">
        <v>3862</v>
      </c>
      <c r="I540" s="2" t="s">
        <v>3863</v>
      </c>
      <c r="J540" s="2" t="s">
        <v>3864</v>
      </c>
      <c r="K540" s="5">
        <v>43215</v>
      </c>
    </row>
    <row r="541" spans="1:11" x14ac:dyDescent="0.3">
      <c r="A541" s="3" t="s">
        <v>571</v>
      </c>
      <c r="B541" s="3" t="s">
        <v>5017</v>
      </c>
      <c r="C541" s="2" t="s">
        <v>3859</v>
      </c>
      <c r="D541" s="6">
        <v>27033</v>
      </c>
      <c r="E541" s="3">
        <v>9111786474</v>
      </c>
      <c r="F541" s="3" t="s">
        <v>5018</v>
      </c>
      <c r="G541" s="3" t="s">
        <v>3904</v>
      </c>
      <c r="H541" s="3" t="s">
        <v>3905</v>
      </c>
      <c r="I541" s="3" t="s">
        <v>3863</v>
      </c>
      <c r="J541" s="2" t="s">
        <v>3962</v>
      </c>
      <c r="K541" s="6">
        <v>45546</v>
      </c>
    </row>
    <row r="542" spans="1:11" x14ac:dyDescent="0.3">
      <c r="A542" s="2" t="s">
        <v>594</v>
      </c>
      <c r="B542" s="2" t="s">
        <v>5019</v>
      </c>
      <c r="C542" s="2" t="s">
        <v>3859</v>
      </c>
      <c r="D542" s="5">
        <v>26700</v>
      </c>
      <c r="E542" s="2">
        <v>9134753576</v>
      </c>
      <c r="F542" s="2" t="s">
        <v>5020</v>
      </c>
      <c r="G542" s="2" t="s">
        <v>3872</v>
      </c>
      <c r="H542" s="2" t="s">
        <v>3862</v>
      </c>
      <c r="I542" s="2" t="s">
        <v>3863</v>
      </c>
      <c r="J542" s="2" t="s">
        <v>3962</v>
      </c>
      <c r="K542" s="5">
        <v>45715</v>
      </c>
    </row>
    <row r="543" spans="1:11" x14ac:dyDescent="0.3">
      <c r="A543" s="3" t="s">
        <v>195</v>
      </c>
      <c r="B543" s="3" t="s">
        <v>5021</v>
      </c>
      <c r="C543" s="2" t="s">
        <v>3859</v>
      </c>
      <c r="D543" s="6">
        <v>38597</v>
      </c>
      <c r="E543" s="3">
        <v>9705310487</v>
      </c>
      <c r="F543" s="3" t="s">
        <v>5022</v>
      </c>
      <c r="G543" s="3" t="s">
        <v>3893</v>
      </c>
      <c r="H543" s="3" t="s">
        <v>3862</v>
      </c>
      <c r="I543" s="3" t="s">
        <v>3863</v>
      </c>
      <c r="J543" s="2" t="s">
        <v>3864</v>
      </c>
      <c r="K543" s="6">
        <v>43284</v>
      </c>
    </row>
    <row r="544" spans="1:11" hidden="1" x14ac:dyDescent="0.3">
      <c r="A544" s="2" t="s">
        <v>3028</v>
      </c>
      <c r="B544" s="2" t="s">
        <v>5023</v>
      </c>
      <c r="C544" s="3" t="s">
        <v>3874</v>
      </c>
      <c r="D544" s="5">
        <v>23144</v>
      </c>
      <c r="E544" s="2">
        <v>9109103960</v>
      </c>
      <c r="F544" s="2" t="s">
        <v>5024</v>
      </c>
      <c r="G544" s="2" t="s">
        <v>3967</v>
      </c>
      <c r="H544" s="2" t="s">
        <v>3967</v>
      </c>
      <c r="I544" s="2" t="s">
        <v>3885</v>
      </c>
      <c r="J544" s="2" t="s">
        <v>3962</v>
      </c>
      <c r="K544" s="5">
        <v>44365</v>
      </c>
    </row>
    <row r="545" spans="1:11" x14ac:dyDescent="0.3">
      <c r="A545" s="3" t="s">
        <v>2105</v>
      </c>
      <c r="B545" s="3" t="s">
        <v>5025</v>
      </c>
      <c r="C545" s="2" t="s">
        <v>3859</v>
      </c>
      <c r="D545" s="6">
        <v>30394</v>
      </c>
      <c r="E545" s="3">
        <v>9879201690</v>
      </c>
      <c r="F545" s="3" t="s">
        <v>5026</v>
      </c>
      <c r="G545" s="3" t="s">
        <v>4129</v>
      </c>
      <c r="H545" s="3" t="s">
        <v>4130</v>
      </c>
      <c r="I545" s="3" t="s">
        <v>3885</v>
      </c>
      <c r="J545" s="3" t="s">
        <v>3868</v>
      </c>
      <c r="K545" s="6">
        <v>44701</v>
      </c>
    </row>
    <row r="546" spans="1:11" hidden="1" x14ac:dyDescent="0.3">
      <c r="A546" s="2" t="s">
        <v>172</v>
      </c>
      <c r="B546" s="2" t="s">
        <v>5027</v>
      </c>
      <c r="C546" s="3" t="s">
        <v>3874</v>
      </c>
      <c r="D546" s="5">
        <v>23280</v>
      </c>
      <c r="E546" s="2">
        <v>9537320614</v>
      </c>
      <c r="F546" s="2" t="s">
        <v>5028</v>
      </c>
      <c r="G546" s="2" t="s">
        <v>3985</v>
      </c>
      <c r="H546" s="2" t="s">
        <v>3862</v>
      </c>
      <c r="I546" s="2" t="s">
        <v>3863</v>
      </c>
      <c r="J546" s="2" t="s">
        <v>3864</v>
      </c>
      <c r="K546" s="5">
        <v>44458</v>
      </c>
    </row>
    <row r="547" spans="1:11" hidden="1" x14ac:dyDescent="0.3">
      <c r="A547" s="3" t="s">
        <v>607</v>
      </c>
      <c r="B547" s="3" t="s">
        <v>5029</v>
      </c>
      <c r="C547" s="3" t="s">
        <v>3874</v>
      </c>
      <c r="D547" s="6">
        <v>25011</v>
      </c>
      <c r="E547" s="3">
        <v>9730474896</v>
      </c>
      <c r="F547" s="3" t="s">
        <v>5030</v>
      </c>
      <c r="G547" s="3" t="s">
        <v>3916</v>
      </c>
      <c r="H547" s="3" t="s">
        <v>3917</v>
      </c>
      <c r="I547" s="3" t="s">
        <v>3880</v>
      </c>
      <c r="J547" s="3" t="s">
        <v>3868</v>
      </c>
      <c r="K547" s="6">
        <v>43198</v>
      </c>
    </row>
    <row r="548" spans="1:11" hidden="1" x14ac:dyDescent="0.3">
      <c r="A548" s="2" t="s">
        <v>2341</v>
      </c>
      <c r="B548" s="2" t="s">
        <v>5031</v>
      </c>
      <c r="C548" s="3" t="s">
        <v>3874</v>
      </c>
      <c r="D548" s="5">
        <v>21315</v>
      </c>
      <c r="E548" s="2">
        <v>9273111886</v>
      </c>
      <c r="F548" s="2" t="s">
        <v>5032</v>
      </c>
      <c r="G548" s="2" t="s">
        <v>3908</v>
      </c>
      <c r="H548" s="2" t="s">
        <v>3909</v>
      </c>
      <c r="I548" s="2" t="s">
        <v>3863</v>
      </c>
      <c r="J548" s="2" t="s">
        <v>3864</v>
      </c>
      <c r="K548" s="5">
        <v>44289</v>
      </c>
    </row>
    <row r="549" spans="1:11" x14ac:dyDescent="0.3">
      <c r="A549" s="3" t="s">
        <v>1592</v>
      </c>
      <c r="B549" s="3" t="s">
        <v>5033</v>
      </c>
      <c r="C549" s="2" t="s">
        <v>3859</v>
      </c>
      <c r="D549" s="6">
        <v>23146</v>
      </c>
      <c r="E549" s="3">
        <v>9348646474</v>
      </c>
      <c r="F549" s="3" t="s">
        <v>5034</v>
      </c>
      <c r="G549" s="3" t="s">
        <v>3908</v>
      </c>
      <c r="H549" s="3" t="s">
        <v>3909</v>
      </c>
      <c r="I549" s="3" t="s">
        <v>3863</v>
      </c>
      <c r="J549" s="2" t="s">
        <v>3962</v>
      </c>
      <c r="K549" s="6">
        <v>46043</v>
      </c>
    </row>
    <row r="550" spans="1:11" hidden="1" x14ac:dyDescent="0.3">
      <c r="A550" s="2" t="s">
        <v>2790</v>
      </c>
      <c r="B550" s="2" t="s">
        <v>5035</v>
      </c>
      <c r="C550" s="3" t="s">
        <v>3874</v>
      </c>
      <c r="D550" s="5">
        <v>25367</v>
      </c>
      <c r="E550" s="2">
        <v>9654373758</v>
      </c>
      <c r="F550" s="2" t="s">
        <v>5036</v>
      </c>
      <c r="G550" s="2" t="s">
        <v>3924</v>
      </c>
      <c r="H550" s="2" t="s">
        <v>3925</v>
      </c>
      <c r="I550" s="2" t="s">
        <v>3880</v>
      </c>
      <c r="J550" s="2" t="s">
        <v>3864</v>
      </c>
      <c r="K550" s="5">
        <v>45155</v>
      </c>
    </row>
    <row r="551" spans="1:11" hidden="1" x14ac:dyDescent="0.3">
      <c r="A551" s="3" t="s">
        <v>1998</v>
      </c>
      <c r="B551" s="3" t="s">
        <v>5037</v>
      </c>
      <c r="C551" s="3" t="s">
        <v>3874</v>
      </c>
      <c r="D551" s="6">
        <v>24389</v>
      </c>
      <c r="E551" s="3">
        <v>9412288779</v>
      </c>
      <c r="F551" s="3" t="s">
        <v>5038</v>
      </c>
      <c r="G551" s="3" t="s">
        <v>4886</v>
      </c>
      <c r="H551" s="3" t="s">
        <v>4887</v>
      </c>
      <c r="I551" s="3" t="s">
        <v>3880</v>
      </c>
      <c r="J551" s="3" t="s">
        <v>3868</v>
      </c>
      <c r="K551" s="6">
        <v>44489</v>
      </c>
    </row>
    <row r="552" spans="1:11" hidden="1" x14ac:dyDescent="0.3">
      <c r="A552" s="2" t="s">
        <v>449</v>
      </c>
      <c r="B552" s="2" t="s">
        <v>5039</v>
      </c>
      <c r="C552" s="3" t="s">
        <v>3874</v>
      </c>
      <c r="D552" s="5">
        <v>32791</v>
      </c>
      <c r="E552" s="2">
        <v>9324219451</v>
      </c>
      <c r="F552" s="2" t="s">
        <v>5040</v>
      </c>
      <c r="G552" s="2" t="s">
        <v>3934</v>
      </c>
      <c r="H552" s="2" t="s">
        <v>3909</v>
      </c>
      <c r="I552" s="2" t="s">
        <v>3863</v>
      </c>
      <c r="J552" s="2" t="s">
        <v>3962</v>
      </c>
      <c r="K552" s="5">
        <v>44080</v>
      </c>
    </row>
    <row r="553" spans="1:11" x14ac:dyDescent="0.3">
      <c r="A553" s="3" t="s">
        <v>3496</v>
      </c>
      <c r="B553" s="3" t="s">
        <v>5041</v>
      </c>
      <c r="C553" s="2" t="s">
        <v>3859</v>
      </c>
      <c r="D553" s="6">
        <v>38666</v>
      </c>
      <c r="E553" s="3">
        <v>9634211070</v>
      </c>
      <c r="F553" s="3" t="s">
        <v>5042</v>
      </c>
      <c r="G553" s="3" t="s">
        <v>3916</v>
      </c>
      <c r="H553" s="3" t="s">
        <v>3917</v>
      </c>
      <c r="I553" s="3" t="s">
        <v>3880</v>
      </c>
      <c r="J553" s="2" t="s">
        <v>3864</v>
      </c>
      <c r="K553" s="6">
        <v>45672</v>
      </c>
    </row>
    <row r="554" spans="1:11" hidden="1" x14ac:dyDescent="0.3">
      <c r="A554" s="2" t="s">
        <v>2020</v>
      </c>
      <c r="B554" s="2" t="s">
        <v>5043</v>
      </c>
      <c r="C554" s="3" t="s">
        <v>3874</v>
      </c>
      <c r="D554" s="5">
        <v>30233</v>
      </c>
      <c r="E554" s="2">
        <v>9956183507</v>
      </c>
      <c r="F554" s="2" t="s">
        <v>5044</v>
      </c>
      <c r="G554" s="2" t="s">
        <v>3861</v>
      </c>
      <c r="H554" s="2" t="s">
        <v>3862</v>
      </c>
      <c r="I554" s="2" t="s">
        <v>3863</v>
      </c>
      <c r="J554" s="2" t="s">
        <v>3962</v>
      </c>
      <c r="K554" s="5">
        <v>45342</v>
      </c>
    </row>
    <row r="555" spans="1:11" x14ac:dyDescent="0.3">
      <c r="A555" s="3" t="s">
        <v>987</v>
      </c>
      <c r="B555" s="3" t="s">
        <v>5045</v>
      </c>
      <c r="C555" s="2" t="s">
        <v>3859</v>
      </c>
      <c r="D555" s="6">
        <v>34993</v>
      </c>
      <c r="E555" s="3">
        <v>9282232921</v>
      </c>
      <c r="F555" s="3" t="s">
        <v>5046</v>
      </c>
      <c r="G555" s="3" t="s">
        <v>3893</v>
      </c>
      <c r="H555" s="3" t="s">
        <v>3862</v>
      </c>
      <c r="I555" s="3" t="s">
        <v>3863</v>
      </c>
      <c r="J555" s="3" t="s">
        <v>3868</v>
      </c>
      <c r="K555" s="6">
        <v>44385</v>
      </c>
    </row>
    <row r="556" spans="1:11" x14ac:dyDescent="0.3">
      <c r="A556" s="2" t="s">
        <v>1267</v>
      </c>
      <c r="B556" s="2" t="s">
        <v>5047</v>
      </c>
      <c r="C556" s="2" t="s">
        <v>3859</v>
      </c>
      <c r="D556" s="5">
        <v>31995</v>
      </c>
      <c r="E556" s="2">
        <v>9195809173</v>
      </c>
      <c r="F556" s="2" t="s">
        <v>5048</v>
      </c>
      <c r="G556" s="2" t="s">
        <v>4068</v>
      </c>
      <c r="H556" s="2" t="s">
        <v>4069</v>
      </c>
      <c r="I556" s="2" t="s">
        <v>3943</v>
      </c>
      <c r="J556" s="3" t="s">
        <v>3868</v>
      </c>
      <c r="K556" s="5">
        <v>44548</v>
      </c>
    </row>
    <row r="557" spans="1:11" x14ac:dyDescent="0.3">
      <c r="A557" s="3" t="s">
        <v>2858</v>
      </c>
      <c r="B557" s="3" t="s">
        <v>5049</v>
      </c>
      <c r="C557" s="2" t="s">
        <v>3859</v>
      </c>
      <c r="D557" s="6">
        <v>35597</v>
      </c>
      <c r="E557" s="3">
        <v>9919422169</v>
      </c>
      <c r="F557" s="3" t="s">
        <v>5050</v>
      </c>
      <c r="G557" s="3" t="s">
        <v>3908</v>
      </c>
      <c r="H557" s="3" t="s">
        <v>3909</v>
      </c>
      <c r="I557" s="3" t="s">
        <v>3863</v>
      </c>
      <c r="J557" s="3" t="s">
        <v>3868</v>
      </c>
      <c r="K557" s="6">
        <v>44149</v>
      </c>
    </row>
    <row r="558" spans="1:11" hidden="1" x14ac:dyDescent="0.3">
      <c r="A558" s="2" t="s">
        <v>5051</v>
      </c>
      <c r="B558" s="2" t="s">
        <v>5052</v>
      </c>
      <c r="C558" s="3" t="s">
        <v>3874</v>
      </c>
      <c r="D558" s="5">
        <v>38726</v>
      </c>
      <c r="E558" s="2">
        <v>9142512277</v>
      </c>
      <c r="F558" s="2" t="s">
        <v>5053</v>
      </c>
      <c r="G558" s="2" t="s">
        <v>3924</v>
      </c>
      <c r="H558" s="2" t="s">
        <v>3925</v>
      </c>
      <c r="I558" s="2" t="s">
        <v>3880</v>
      </c>
      <c r="J558" s="2" t="s">
        <v>3864</v>
      </c>
      <c r="K558" s="5">
        <v>45100</v>
      </c>
    </row>
    <row r="559" spans="1:11" x14ac:dyDescent="0.3">
      <c r="A559" s="3" t="s">
        <v>1450</v>
      </c>
      <c r="B559" s="3" t="s">
        <v>5054</v>
      </c>
      <c r="C559" s="2" t="s">
        <v>3859</v>
      </c>
      <c r="D559" s="6">
        <v>24316</v>
      </c>
      <c r="E559" s="3">
        <v>9493775775</v>
      </c>
      <c r="F559" s="3" t="s">
        <v>5055</v>
      </c>
      <c r="G559" s="3" t="s">
        <v>3872</v>
      </c>
      <c r="H559" s="3" t="s">
        <v>3862</v>
      </c>
      <c r="I559" s="3" t="s">
        <v>3863</v>
      </c>
      <c r="J559" s="3" t="s">
        <v>3868</v>
      </c>
      <c r="K559" s="6">
        <v>44906</v>
      </c>
    </row>
    <row r="560" spans="1:11" hidden="1" x14ac:dyDescent="0.3">
      <c r="A560" s="2" t="s">
        <v>1536</v>
      </c>
      <c r="B560" s="2" t="s">
        <v>5056</v>
      </c>
      <c r="C560" s="3" t="s">
        <v>3874</v>
      </c>
      <c r="D560" s="5">
        <v>32334</v>
      </c>
      <c r="E560" s="2">
        <v>9832507637</v>
      </c>
      <c r="F560" s="2" t="s">
        <v>5057</v>
      </c>
      <c r="G560" s="2" t="s">
        <v>3928</v>
      </c>
      <c r="H560" s="2" t="s">
        <v>3929</v>
      </c>
      <c r="I560" s="2" t="s">
        <v>3863</v>
      </c>
      <c r="J560" s="2" t="s">
        <v>3864</v>
      </c>
      <c r="K560" s="5">
        <v>43442</v>
      </c>
    </row>
    <row r="561" spans="1:11" hidden="1" x14ac:dyDescent="0.3">
      <c r="A561" s="3" t="s">
        <v>1400</v>
      </c>
      <c r="B561" s="3" t="s">
        <v>5058</v>
      </c>
      <c r="C561" s="3" t="s">
        <v>3874</v>
      </c>
      <c r="D561" s="6">
        <v>21488</v>
      </c>
      <c r="E561" s="3">
        <v>9791346700</v>
      </c>
      <c r="F561" s="3" t="s">
        <v>5059</v>
      </c>
      <c r="G561" s="3" t="s">
        <v>3908</v>
      </c>
      <c r="H561" s="3" t="s">
        <v>3909</v>
      </c>
      <c r="I561" s="3" t="s">
        <v>3863</v>
      </c>
      <c r="J561" s="3" t="s">
        <v>3868</v>
      </c>
      <c r="K561" s="6">
        <v>45643</v>
      </c>
    </row>
    <row r="562" spans="1:11" x14ac:dyDescent="0.3">
      <c r="A562" s="2" t="s">
        <v>2798</v>
      </c>
      <c r="B562" s="2" t="s">
        <v>5060</v>
      </c>
      <c r="C562" s="2" t="s">
        <v>3859</v>
      </c>
      <c r="D562" s="5">
        <v>38466</v>
      </c>
      <c r="E562" s="2">
        <v>9265959933</v>
      </c>
      <c r="F562" s="2" t="s">
        <v>5061</v>
      </c>
      <c r="G562" s="2" t="s">
        <v>3888</v>
      </c>
      <c r="H562" s="2" t="s">
        <v>3862</v>
      </c>
      <c r="I562" s="2" t="s">
        <v>3863</v>
      </c>
      <c r="J562" s="2" t="s">
        <v>3864</v>
      </c>
      <c r="K562" s="5">
        <v>43133</v>
      </c>
    </row>
    <row r="563" spans="1:11" hidden="1" x14ac:dyDescent="0.3">
      <c r="A563" s="3" t="s">
        <v>2034</v>
      </c>
      <c r="B563" s="3" t="s">
        <v>5062</v>
      </c>
      <c r="C563" s="3" t="s">
        <v>3874</v>
      </c>
      <c r="D563" s="6">
        <v>33173</v>
      </c>
      <c r="E563" s="3">
        <v>9339499503</v>
      </c>
      <c r="F563" s="3" t="s">
        <v>5063</v>
      </c>
      <c r="G563" s="3" t="s">
        <v>4129</v>
      </c>
      <c r="H563" s="3" t="s">
        <v>4130</v>
      </c>
      <c r="I563" s="3" t="s">
        <v>3885</v>
      </c>
      <c r="J563" s="3" t="s">
        <v>3962</v>
      </c>
      <c r="K563" s="6">
        <v>43399</v>
      </c>
    </row>
    <row r="564" spans="1:11" x14ac:dyDescent="0.3">
      <c r="A564" s="2" t="s">
        <v>3360</v>
      </c>
      <c r="B564" s="2" t="s">
        <v>5064</v>
      </c>
      <c r="C564" s="2" t="s">
        <v>3859</v>
      </c>
      <c r="D564" s="5">
        <v>31523</v>
      </c>
      <c r="E564" s="2">
        <v>9603035907</v>
      </c>
      <c r="F564" s="2" t="s">
        <v>5065</v>
      </c>
      <c r="G564" s="2" t="s">
        <v>3908</v>
      </c>
      <c r="H564" s="2" t="s">
        <v>3909</v>
      </c>
      <c r="I564" s="2" t="s">
        <v>3863</v>
      </c>
      <c r="J564" s="2" t="s">
        <v>3864</v>
      </c>
      <c r="K564" s="5">
        <v>45009</v>
      </c>
    </row>
    <row r="565" spans="1:11" hidden="1" x14ac:dyDescent="0.3">
      <c r="A565" s="3" t="s">
        <v>2095</v>
      </c>
      <c r="B565" s="3" t="s">
        <v>5066</v>
      </c>
      <c r="C565" s="3" t="s">
        <v>3874</v>
      </c>
      <c r="D565" s="6">
        <v>25997</v>
      </c>
      <c r="E565" s="3">
        <v>9526216314</v>
      </c>
      <c r="F565" s="3" t="s">
        <v>5067</v>
      </c>
      <c r="G565" s="3" t="s">
        <v>3908</v>
      </c>
      <c r="H565" s="3" t="s">
        <v>3909</v>
      </c>
      <c r="I565" s="3" t="s">
        <v>3863</v>
      </c>
      <c r="J565" s="3" t="s">
        <v>3962</v>
      </c>
      <c r="K565" s="6">
        <v>43544</v>
      </c>
    </row>
    <row r="566" spans="1:11" hidden="1" x14ac:dyDescent="0.3">
      <c r="A566" s="2" t="s">
        <v>1921</v>
      </c>
      <c r="B566" s="2" t="s">
        <v>5068</v>
      </c>
      <c r="C566" s="3" t="s">
        <v>3874</v>
      </c>
      <c r="D566" s="5">
        <v>22202</v>
      </c>
      <c r="E566" s="2">
        <v>9467674476</v>
      </c>
      <c r="F566" s="2" t="s">
        <v>5069</v>
      </c>
      <c r="G566" s="2" t="s">
        <v>3888</v>
      </c>
      <c r="H566" s="2" t="s">
        <v>3862</v>
      </c>
      <c r="I566" s="2" t="s">
        <v>3863</v>
      </c>
      <c r="J566" s="2" t="s">
        <v>3868</v>
      </c>
      <c r="K566" s="5">
        <v>44400</v>
      </c>
    </row>
    <row r="567" spans="1:11" hidden="1" x14ac:dyDescent="0.3">
      <c r="A567" s="3" t="s">
        <v>2616</v>
      </c>
      <c r="B567" s="3" t="s">
        <v>5070</v>
      </c>
      <c r="C567" s="3" t="s">
        <v>3874</v>
      </c>
      <c r="D567" s="6">
        <v>35694</v>
      </c>
      <c r="E567" s="3">
        <v>9398902947</v>
      </c>
      <c r="F567" s="3" t="s">
        <v>5071</v>
      </c>
      <c r="G567" s="3" t="s">
        <v>4009</v>
      </c>
      <c r="H567" s="3" t="s">
        <v>4010</v>
      </c>
      <c r="I567" s="3" t="s">
        <v>3885</v>
      </c>
      <c r="J567" s="3" t="s">
        <v>3864</v>
      </c>
      <c r="K567" s="6">
        <v>43569</v>
      </c>
    </row>
    <row r="568" spans="1:11" hidden="1" x14ac:dyDescent="0.3">
      <c r="A568" s="2" t="s">
        <v>371</v>
      </c>
      <c r="B568" s="2" t="s">
        <v>5072</v>
      </c>
      <c r="C568" s="3" t="s">
        <v>3874</v>
      </c>
      <c r="D568" s="5">
        <v>35489</v>
      </c>
      <c r="E568" s="2">
        <v>9787427108</v>
      </c>
      <c r="F568" s="2" t="s">
        <v>5073</v>
      </c>
      <c r="G568" s="2" t="s">
        <v>3904</v>
      </c>
      <c r="H568" s="2" t="s">
        <v>3905</v>
      </c>
      <c r="I568" s="2" t="s">
        <v>3863</v>
      </c>
      <c r="J568" s="2" t="s">
        <v>3962</v>
      </c>
      <c r="K568" s="5">
        <v>43697</v>
      </c>
    </row>
    <row r="569" spans="1:11" x14ac:dyDescent="0.3">
      <c r="A569" s="3" t="s">
        <v>465</v>
      </c>
      <c r="B569" s="3" t="s">
        <v>5074</v>
      </c>
      <c r="C569" s="2" t="s">
        <v>3859</v>
      </c>
      <c r="D569" s="6">
        <v>32551</v>
      </c>
      <c r="E569" s="3">
        <v>9968156321</v>
      </c>
      <c r="F569" s="3" t="s">
        <v>5075</v>
      </c>
      <c r="G569" s="3" t="s">
        <v>3928</v>
      </c>
      <c r="H569" s="3" t="s">
        <v>3929</v>
      </c>
      <c r="I569" s="3" t="s">
        <v>3863</v>
      </c>
      <c r="J569" s="2" t="s">
        <v>3962</v>
      </c>
      <c r="K569" s="6">
        <v>43356</v>
      </c>
    </row>
    <row r="570" spans="1:11" hidden="1" x14ac:dyDescent="0.3">
      <c r="A570" s="2" t="s">
        <v>1404</v>
      </c>
      <c r="B570" s="2" t="s">
        <v>5076</v>
      </c>
      <c r="C570" s="3" t="s">
        <v>3874</v>
      </c>
      <c r="D570" s="5">
        <v>27083</v>
      </c>
      <c r="E570" s="2">
        <v>9327088752</v>
      </c>
      <c r="F570" s="2" t="s">
        <v>5077</v>
      </c>
      <c r="G570" s="2" t="s">
        <v>3934</v>
      </c>
      <c r="H570" s="2" t="s">
        <v>3909</v>
      </c>
      <c r="I570" s="2" t="s">
        <v>3863</v>
      </c>
      <c r="J570" s="2" t="s">
        <v>3864</v>
      </c>
      <c r="K570" s="5">
        <v>43322</v>
      </c>
    </row>
    <row r="571" spans="1:11" x14ac:dyDescent="0.3">
      <c r="A571" s="3" t="s">
        <v>779</v>
      </c>
      <c r="B571" s="3" t="s">
        <v>5078</v>
      </c>
      <c r="C571" s="2" t="s">
        <v>3859</v>
      </c>
      <c r="D571" s="6">
        <v>25860</v>
      </c>
      <c r="E571" s="3">
        <v>9252189904</v>
      </c>
      <c r="F571" s="3" t="s">
        <v>5079</v>
      </c>
      <c r="G571" s="3" t="s">
        <v>3878</v>
      </c>
      <c r="H571" s="3" t="s">
        <v>3879</v>
      </c>
      <c r="I571" s="3" t="s">
        <v>3880</v>
      </c>
      <c r="J571" s="3" t="s">
        <v>3868</v>
      </c>
      <c r="K571" s="6">
        <v>43443</v>
      </c>
    </row>
    <row r="572" spans="1:11" x14ac:dyDescent="0.3">
      <c r="A572" s="2" t="s">
        <v>1009</v>
      </c>
      <c r="B572" s="2" t="s">
        <v>5080</v>
      </c>
      <c r="C572" s="2" t="s">
        <v>3859</v>
      </c>
      <c r="D572" s="5">
        <v>34882</v>
      </c>
      <c r="E572" s="2">
        <v>9663476031</v>
      </c>
      <c r="F572" s="2" t="s">
        <v>5081</v>
      </c>
      <c r="G572" s="2" t="s">
        <v>3934</v>
      </c>
      <c r="H572" s="2" t="s">
        <v>3909</v>
      </c>
      <c r="I572" s="2" t="s">
        <v>3863</v>
      </c>
      <c r="J572" s="2" t="s">
        <v>3962</v>
      </c>
      <c r="K572" s="5">
        <v>44820</v>
      </c>
    </row>
    <row r="573" spans="1:11" hidden="1" x14ac:dyDescent="0.3">
      <c r="A573" s="3" t="s">
        <v>208</v>
      </c>
      <c r="B573" s="3" t="s">
        <v>5082</v>
      </c>
      <c r="C573" s="3" t="s">
        <v>3874</v>
      </c>
      <c r="D573" s="6">
        <v>21851</v>
      </c>
      <c r="E573" s="3">
        <v>9560135199</v>
      </c>
      <c r="F573" s="3" t="s">
        <v>5083</v>
      </c>
      <c r="G573" s="3" t="s">
        <v>3872</v>
      </c>
      <c r="H573" s="3" t="s">
        <v>3862</v>
      </c>
      <c r="I573" s="3" t="s">
        <v>3863</v>
      </c>
      <c r="J573" s="3" t="s">
        <v>3962</v>
      </c>
      <c r="K573" s="6">
        <v>43479</v>
      </c>
    </row>
    <row r="574" spans="1:11" x14ac:dyDescent="0.3">
      <c r="A574" s="2" t="s">
        <v>562</v>
      </c>
      <c r="B574" s="2" t="s">
        <v>5084</v>
      </c>
      <c r="C574" s="2" t="s">
        <v>3859</v>
      </c>
      <c r="D574" s="5">
        <v>31535</v>
      </c>
      <c r="E574" s="2">
        <v>9617141182</v>
      </c>
      <c r="F574" s="2" t="s">
        <v>5085</v>
      </c>
      <c r="G574" s="2" t="s">
        <v>3872</v>
      </c>
      <c r="H574" s="2" t="s">
        <v>3862</v>
      </c>
      <c r="I574" s="2" t="s">
        <v>3863</v>
      </c>
      <c r="J574" s="2" t="s">
        <v>3864</v>
      </c>
      <c r="K574" s="5">
        <v>44817</v>
      </c>
    </row>
    <row r="575" spans="1:11" hidden="1" x14ac:dyDescent="0.3">
      <c r="A575" s="3" t="s">
        <v>83</v>
      </c>
      <c r="B575" s="3" t="s">
        <v>5086</v>
      </c>
      <c r="C575" s="3" t="s">
        <v>3874</v>
      </c>
      <c r="D575" s="6">
        <v>34402</v>
      </c>
      <c r="E575" s="3">
        <v>9843997253</v>
      </c>
      <c r="F575" s="3" t="s">
        <v>5087</v>
      </c>
      <c r="G575" s="3" t="s">
        <v>3985</v>
      </c>
      <c r="H575" s="3" t="s">
        <v>3862</v>
      </c>
      <c r="I575" s="3" t="s">
        <v>3863</v>
      </c>
      <c r="J575" s="3" t="s">
        <v>3864</v>
      </c>
      <c r="K575" s="6">
        <v>44553</v>
      </c>
    </row>
    <row r="576" spans="1:11" x14ac:dyDescent="0.3">
      <c r="A576" s="2" t="s">
        <v>5088</v>
      </c>
      <c r="B576" s="2" t="s">
        <v>5089</v>
      </c>
      <c r="C576" s="2" t="s">
        <v>3859</v>
      </c>
      <c r="D576" s="5">
        <v>26596</v>
      </c>
      <c r="E576" s="2">
        <v>9876018644</v>
      </c>
      <c r="F576" s="2" t="s">
        <v>5090</v>
      </c>
      <c r="G576" s="2" t="s">
        <v>3861</v>
      </c>
      <c r="H576" s="2" t="s">
        <v>3862</v>
      </c>
      <c r="I576" s="2" t="s">
        <v>3863</v>
      </c>
      <c r="J576" s="2" t="s">
        <v>3864</v>
      </c>
      <c r="K576" s="5">
        <v>43419</v>
      </c>
    </row>
    <row r="577" spans="1:11" x14ac:dyDescent="0.3">
      <c r="A577" s="3" t="s">
        <v>865</v>
      </c>
      <c r="B577" s="3" t="s">
        <v>5091</v>
      </c>
      <c r="C577" s="2" t="s">
        <v>3859</v>
      </c>
      <c r="D577" s="6">
        <v>30461</v>
      </c>
      <c r="E577" s="3">
        <v>9261604880</v>
      </c>
      <c r="F577" s="3" t="s">
        <v>5092</v>
      </c>
      <c r="G577" s="3" t="s">
        <v>3928</v>
      </c>
      <c r="H577" s="3" t="s">
        <v>3929</v>
      </c>
      <c r="I577" s="3" t="s">
        <v>3863</v>
      </c>
      <c r="J577" s="2" t="s">
        <v>3962</v>
      </c>
      <c r="K577" s="6">
        <v>43159</v>
      </c>
    </row>
    <row r="578" spans="1:11" x14ac:dyDescent="0.3">
      <c r="A578" s="2" t="s">
        <v>708</v>
      </c>
      <c r="B578" s="2" t="s">
        <v>5093</v>
      </c>
      <c r="C578" s="2" t="s">
        <v>3859</v>
      </c>
      <c r="D578" s="5">
        <v>23812</v>
      </c>
      <c r="E578" s="2">
        <v>9536354332</v>
      </c>
      <c r="F578" s="2" t="s">
        <v>5094</v>
      </c>
      <c r="G578" s="2" t="s">
        <v>4065</v>
      </c>
      <c r="H578" s="2" t="s">
        <v>3942</v>
      </c>
      <c r="I578" s="2" t="s">
        <v>3943</v>
      </c>
      <c r="J578" s="2" t="s">
        <v>3864</v>
      </c>
      <c r="K578" s="5">
        <v>45861</v>
      </c>
    </row>
    <row r="579" spans="1:11" hidden="1" x14ac:dyDescent="0.3">
      <c r="A579" s="3" t="s">
        <v>676</v>
      </c>
      <c r="B579" s="3" t="s">
        <v>5095</v>
      </c>
      <c r="C579" s="3" t="s">
        <v>3874</v>
      </c>
      <c r="D579" s="6">
        <v>24209</v>
      </c>
      <c r="E579" s="3">
        <v>9582462965</v>
      </c>
      <c r="F579" s="3" t="s">
        <v>5096</v>
      </c>
      <c r="G579" s="3" t="s">
        <v>3861</v>
      </c>
      <c r="H579" s="3" t="s">
        <v>3862</v>
      </c>
      <c r="I579" s="3" t="s">
        <v>3863</v>
      </c>
      <c r="J579" s="3" t="s">
        <v>3864</v>
      </c>
      <c r="K579" s="6">
        <v>45699</v>
      </c>
    </row>
    <row r="580" spans="1:11" hidden="1" x14ac:dyDescent="0.3">
      <c r="A580" s="2" t="s">
        <v>888</v>
      </c>
      <c r="B580" s="2" t="s">
        <v>5097</v>
      </c>
      <c r="C580" s="3" t="s">
        <v>3874</v>
      </c>
      <c r="D580" s="5">
        <v>27253</v>
      </c>
      <c r="E580" s="2">
        <v>9551160662</v>
      </c>
      <c r="F580" s="2" t="s">
        <v>5098</v>
      </c>
      <c r="G580" s="2" t="s">
        <v>3928</v>
      </c>
      <c r="H580" s="2" t="s">
        <v>3929</v>
      </c>
      <c r="I580" s="2" t="s">
        <v>3863</v>
      </c>
      <c r="J580" s="2" t="s">
        <v>3962</v>
      </c>
      <c r="K580" s="5">
        <v>43869</v>
      </c>
    </row>
    <row r="581" spans="1:11" x14ac:dyDescent="0.3">
      <c r="A581" s="3" t="s">
        <v>840</v>
      </c>
      <c r="B581" s="3" t="s">
        <v>5099</v>
      </c>
      <c r="C581" s="2" t="s">
        <v>3859</v>
      </c>
      <c r="D581" s="6">
        <v>27172</v>
      </c>
      <c r="E581" s="3">
        <v>9325231389</v>
      </c>
      <c r="F581" s="3" t="s">
        <v>5100</v>
      </c>
      <c r="G581" s="3" t="s">
        <v>3985</v>
      </c>
      <c r="H581" s="3" t="s">
        <v>3862</v>
      </c>
      <c r="I581" s="3" t="s">
        <v>3863</v>
      </c>
      <c r="J581" s="2" t="s">
        <v>3864</v>
      </c>
      <c r="K581" s="6">
        <v>44526</v>
      </c>
    </row>
    <row r="582" spans="1:11" x14ac:dyDescent="0.3">
      <c r="A582" s="2" t="s">
        <v>1081</v>
      </c>
      <c r="B582" s="2" t="s">
        <v>5101</v>
      </c>
      <c r="C582" s="2" t="s">
        <v>3859</v>
      </c>
      <c r="D582" s="5">
        <v>32010</v>
      </c>
      <c r="E582" s="2">
        <v>9424210400</v>
      </c>
      <c r="F582" s="2" t="s">
        <v>5102</v>
      </c>
      <c r="G582" s="2" t="s">
        <v>3916</v>
      </c>
      <c r="H582" s="2" t="s">
        <v>3917</v>
      </c>
      <c r="I582" s="2" t="s">
        <v>3880</v>
      </c>
      <c r="J582" s="3" t="s">
        <v>3868</v>
      </c>
      <c r="K582" s="5">
        <v>43167</v>
      </c>
    </row>
    <row r="583" spans="1:11" hidden="1" x14ac:dyDescent="0.3">
      <c r="A583" s="3" t="s">
        <v>2882</v>
      </c>
      <c r="B583" s="3" t="s">
        <v>5103</v>
      </c>
      <c r="C583" s="3" t="s">
        <v>3874</v>
      </c>
      <c r="D583" s="6">
        <v>35032</v>
      </c>
      <c r="E583" s="3">
        <v>9540649487</v>
      </c>
      <c r="F583" s="3" t="s">
        <v>5104</v>
      </c>
      <c r="G583" s="3" t="s">
        <v>3916</v>
      </c>
      <c r="H583" s="3" t="s">
        <v>3917</v>
      </c>
      <c r="I583" s="3" t="s">
        <v>3880</v>
      </c>
      <c r="J583" s="3" t="s">
        <v>3864</v>
      </c>
      <c r="K583" s="6">
        <v>44796</v>
      </c>
    </row>
    <row r="584" spans="1:11" x14ac:dyDescent="0.3">
      <c r="A584" s="2" t="s">
        <v>2279</v>
      </c>
      <c r="B584" s="2" t="s">
        <v>5105</v>
      </c>
      <c r="C584" s="2" t="s">
        <v>3859</v>
      </c>
      <c r="D584" s="5">
        <v>31094</v>
      </c>
      <c r="E584" s="2">
        <v>9288778639</v>
      </c>
      <c r="F584" s="2" t="s">
        <v>5106</v>
      </c>
      <c r="G584" s="2" t="s">
        <v>3904</v>
      </c>
      <c r="H584" s="2" t="s">
        <v>3905</v>
      </c>
      <c r="I584" s="3" t="s">
        <v>3863</v>
      </c>
      <c r="J584" s="3" t="s">
        <v>3868</v>
      </c>
      <c r="K584" s="5">
        <v>43565</v>
      </c>
    </row>
    <row r="585" spans="1:11" x14ac:dyDescent="0.3">
      <c r="A585" s="3" t="s">
        <v>1848</v>
      </c>
      <c r="B585" s="3" t="s">
        <v>5107</v>
      </c>
      <c r="C585" s="2" t="s">
        <v>3859</v>
      </c>
      <c r="D585" s="6">
        <v>25419</v>
      </c>
      <c r="E585" s="3">
        <v>9568018466</v>
      </c>
      <c r="F585" s="3" t="s">
        <v>5108</v>
      </c>
      <c r="G585" s="3" t="s">
        <v>3867</v>
      </c>
      <c r="H585" s="3" t="s">
        <v>3862</v>
      </c>
      <c r="I585" s="3" t="s">
        <v>3863</v>
      </c>
      <c r="J585" s="2" t="s">
        <v>3962</v>
      </c>
      <c r="K585" s="6">
        <v>45324</v>
      </c>
    </row>
    <row r="586" spans="1:11" hidden="1" x14ac:dyDescent="0.3">
      <c r="A586" s="2" t="s">
        <v>2229</v>
      </c>
      <c r="B586" s="2" t="s">
        <v>5109</v>
      </c>
      <c r="C586" s="3" t="s">
        <v>3874</v>
      </c>
      <c r="D586" s="5">
        <v>23341</v>
      </c>
      <c r="E586" s="2">
        <v>9965371229</v>
      </c>
      <c r="F586" s="2" t="s">
        <v>5110</v>
      </c>
      <c r="G586" s="2" t="s">
        <v>3934</v>
      </c>
      <c r="H586" s="2" t="s">
        <v>3909</v>
      </c>
      <c r="I586" s="2" t="s">
        <v>3863</v>
      </c>
      <c r="J586" s="2" t="s">
        <v>3864</v>
      </c>
      <c r="K586" s="5">
        <v>43459</v>
      </c>
    </row>
    <row r="587" spans="1:11" x14ac:dyDescent="0.3">
      <c r="A587" s="3" t="s">
        <v>1212</v>
      </c>
      <c r="B587" s="3" t="s">
        <v>5111</v>
      </c>
      <c r="C587" s="2" t="s">
        <v>3859</v>
      </c>
      <c r="D587" s="6">
        <v>33566</v>
      </c>
      <c r="E587" s="3">
        <v>9633010732</v>
      </c>
      <c r="F587" s="3" t="s">
        <v>5112</v>
      </c>
      <c r="G587" s="3" t="s">
        <v>3893</v>
      </c>
      <c r="H587" s="3" t="s">
        <v>3862</v>
      </c>
      <c r="I587" s="3" t="s">
        <v>3863</v>
      </c>
      <c r="J587" s="2" t="s">
        <v>3864</v>
      </c>
      <c r="K587" s="6">
        <v>43525</v>
      </c>
    </row>
    <row r="588" spans="1:11" x14ac:dyDescent="0.3">
      <c r="A588" s="2" t="s">
        <v>1761</v>
      </c>
      <c r="B588" s="2" t="s">
        <v>5113</v>
      </c>
      <c r="C588" s="2" t="s">
        <v>3859</v>
      </c>
      <c r="D588" s="5">
        <v>23357</v>
      </c>
      <c r="E588" s="2">
        <v>9576852350</v>
      </c>
      <c r="F588" s="2" t="s">
        <v>5114</v>
      </c>
      <c r="G588" s="2" t="s">
        <v>3928</v>
      </c>
      <c r="H588" s="2" t="s">
        <v>3929</v>
      </c>
      <c r="I588" s="2" t="s">
        <v>3863</v>
      </c>
      <c r="J588" s="2" t="s">
        <v>3864</v>
      </c>
      <c r="K588" s="5">
        <v>45695</v>
      </c>
    </row>
    <row r="589" spans="1:11" hidden="1" x14ac:dyDescent="0.3">
      <c r="A589" s="3" t="s">
        <v>2865</v>
      </c>
      <c r="B589" s="3" t="s">
        <v>5115</v>
      </c>
      <c r="C589" s="3" t="s">
        <v>3874</v>
      </c>
      <c r="D589" s="6">
        <v>33873</v>
      </c>
      <c r="E589" s="3">
        <v>9339314901</v>
      </c>
      <c r="F589" s="3" t="s">
        <v>5116</v>
      </c>
      <c r="G589" s="3" t="s">
        <v>3861</v>
      </c>
      <c r="H589" s="3" t="s">
        <v>3862</v>
      </c>
      <c r="I589" s="3" t="s">
        <v>3863</v>
      </c>
      <c r="J589" s="3" t="s">
        <v>3864</v>
      </c>
      <c r="K589" s="6">
        <v>43968</v>
      </c>
    </row>
    <row r="590" spans="1:11" hidden="1" x14ac:dyDescent="0.3">
      <c r="A590" s="2" t="s">
        <v>126</v>
      </c>
      <c r="B590" s="2" t="s">
        <v>5117</v>
      </c>
      <c r="C590" s="3" t="s">
        <v>3874</v>
      </c>
      <c r="D590" s="5">
        <v>26498</v>
      </c>
      <c r="E590" s="2">
        <v>9233617038</v>
      </c>
      <c r="F590" s="2" t="s">
        <v>5118</v>
      </c>
      <c r="G590" s="2" t="s">
        <v>3904</v>
      </c>
      <c r="H590" s="2" t="s">
        <v>3905</v>
      </c>
      <c r="I590" s="2" t="s">
        <v>3863</v>
      </c>
      <c r="J590" s="2" t="s">
        <v>3868</v>
      </c>
      <c r="K590" s="5">
        <v>45024</v>
      </c>
    </row>
    <row r="591" spans="1:11" x14ac:dyDescent="0.3">
      <c r="A591" s="3" t="s">
        <v>1794</v>
      </c>
      <c r="B591" s="3" t="s">
        <v>5119</v>
      </c>
      <c r="C591" s="2" t="s">
        <v>3859</v>
      </c>
      <c r="D591" s="6">
        <v>33059</v>
      </c>
      <c r="E591" s="3">
        <v>9502270717</v>
      </c>
      <c r="F591" s="3" t="s">
        <v>5120</v>
      </c>
      <c r="G591" s="3" t="s">
        <v>3908</v>
      </c>
      <c r="H591" s="3" t="s">
        <v>3909</v>
      </c>
      <c r="I591" s="3" t="s">
        <v>3863</v>
      </c>
      <c r="J591" s="3" t="s">
        <v>3868</v>
      </c>
      <c r="K591" s="6">
        <v>43132</v>
      </c>
    </row>
    <row r="592" spans="1:11" x14ac:dyDescent="0.3">
      <c r="A592" s="2" t="s">
        <v>870</v>
      </c>
      <c r="B592" s="2" t="s">
        <v>5121</v>
      </c>
      <c r="C592" s="2" t="s">
        <v>3859</v>
      </c>
      <c r="D592" s="5">
        <v>28757</v>
      </c>
      <c r="E592" s="2">
        <v>9953773144</v>
      </c>
      <c r="F592" s="2" t="s">
        <v>5122</v>
      </c>
      <c r="G592" s="2" t="s">
        <v>3904</v>
      </c>
      <c r="H592" s="2" t="s">
        <v>3905</v>
      </c>
      <c r="I592" s="2" t="s">
        <v>3863</v>
      </c>
      <c r="J592" s="3" t="s">
        <v>3868</v>
      </c>
      <c r="K592" s="5">
        <v>44360</v>
      </c>
    </row>
    <row r="593" spans="1:11" x14ac:dyDescent="0.3">
      <c r="A593" s="3" t="s">
        <v>1217</v>
      </c>
      <c r="B593" s="3" t="s">
        <v>5123</v>
      </c>
      <c r="C593" s="2" t="s">
        <v>3859</v>
      </c>
      <c r="D593" s="6">
        <v>33674</v>
      </c>
      <c r="E593" s="3">
        <v>9116675283</v>
      </c>
      <c r="F593" s="3" t="s">
        <v>5124</v>
      </c>
      <c r="G593" s="3" t="s">
        <v>3924</v>
      </c>
      <c r="H593" s="3" t="s">
        <v>3925</v>
      </c>
      <c r="I593" s="3" t="s">
        <v>3880</v>
      </c>
      <c r="J593" s="2" t="s">
        <v>3962</v>
      </c>
      <c r="K593" s="6">
        <v>43234</v>
      </c>
    </row>
    <row r="594" spans="1:11" hidden="1" x14ac:dyDescent="0.3">
      <c r="A594" s="2" t="s">
        <v>3660</v>
      </c>
      <c r="B594" s="2" t="s">
        <v>5125</v>
      </c>
      <c r="C594" s="3" t="s">
        <v>3874</v>
      </c>
      <c r="D594" s="5">
        <v>37095</v>
      </c>
      <c r="E594" s="2">
        <v>9440881854</v>
      </c>
      <c r="F594" s="2" t="s">
        <v>5126</v>
      </c>
      <c r="G594" s="2" t="s">
        <v>3867</v>
      </c>
      <c r="H594" s="2" t="s">
        <v>3862</v>
      </c>
      <c r="I594" s="2" t="s">
        <v>3863</v>
      </c>
      <c r="J594" s="2" t="s">
        <v>3864</v>
      </c>
      <c r="K594" s="5">
        <v>45558</v>
      </c>
    </row>
    <row r="595" spans="1:11" hidden="1" x14ac:dyDescent="0.3">
      <c r="A595" s="3" t="s">
        <v>472</v>
      </c>
      <c r="B595" s="3" t="s">
        <v>5127</v>
      </c>
      <c r="C595" s="3" t="s">
        <v>3874</v>
      </c>
      <c r="D595" s="6">
        <v>28014</v>
      </c>
      <c r="E595" s="3">
        <v>9520222172</v>
      </c>
      <c r="F595" s="3" t="s">
        <v>5128</v>
      </c>
      <c r="G595" s="3" t="s">
        <v>3928</v>
      </c>
      <c r="H595" s="3" t="s">
        <v>3929</v>
      </c>
      <c r="I595" s="3" t="s">
        <v>3863</v>
      </c>
      <c r="J595" s="3" t="s">
        <v>3864</v>
      </c>
      <c r="K595" s="6">
        <v>45377</v>
      </c>
    </row>
    <row r="596" spans="1:11" x14ac:dyDescent="0.3">
      <c r="A596" s="2" t="s">
        <v>1206</v>
      </c>
      <c r="B596" s="2" t="s">
        <v>5129</v>
      </c>
      <c r="C596" s="2" t="s">
        <v>3859</v>
      </c>
      <c r="D596" s="5">
        <v>39025</v>
      </c>
      <c r="E596" s="2">
        <v>9238373601</v>
      </c>
      <c r="F596" s="2" t="s">
        <v>5130</v>
      </c>
      <c r="G596" s="2" t="s">
        <v>3934</v>
      </c>
      <c r="H596" s="2" t="s">
        <v>3909</v>
      </c>
      <c r="I596" s="2" t="s">
        <v>3863</v>
      </c>
      <c r="J596" s="2" t="s">
        <v>3864</v>
      </c>
      <c r="K596" s="5">
        <v>44858</v>
      </c>
    </row>
    <row r="597" spans="1:11" x14ac:dyDescent="0.3">
      <c r="A597" s="3" t="s">
        <v>701</v>
      </c>
      <c r="B597" s="3" t="s">
        <v>5131</v>
      </c>
      <c r="C597" s="2" t="s">
        <v>3859</v>
      </c>
      <c r="D597" s="6">
        <v>30514</v>
      </c>
      <c r="E597" s="3">
        <v>9270127578</v>
      </c>
      <c r="F597" s="3" t="s">
        <v>5132</v>
      </c>
      <c r="G597" s="3" t="s">
        <v>4009</v>
      </c>
      <c r="H597" s="3" t="s">
        <v>4010</v>
      </c>
      <c r="I597" s="3" t="s">
        <v>3885</v>
      </c>
      <c r="J597" s="3" t="s">
        <v>3868</v>
      </c>
      <c r="K597" s="6">
        <v>45219</v>
      </c>
    </row>
    <row r="598" spans="1:11" hidden="1" x14ac:dyDescent="0.3">
      <c r="A598" s="2" t="s">
        <v>2824</v>
      </c>
      <c r="B598" s="2" t="s">
        <v>5133</v>
      </c>
      <c r="C598" s="3" t="s">
        <v>3874</v>
      </c>
      <c r="D598" s="5">
        <v>24229</v>
      </c>
      <c r="E598" s="2">
        <v>9227101749</v>
      </c>
      <c r="F598" s="2" t="s">
        <v>5134</v>
      </c>
      <c r="G598" s="2" t="s">
        <v>3893</v>
      </c>
      <c r="H598" s="2" t="s">
        <v>3862</v>
      </c>
      <c r="I598" s="2" t="s">
        <v>3863</v>
      </c>
      <c r="J598" s="2" t="s">
        <v>3864</v>
      </c>
      <c r="K598" s="5">
        <v>45166</v>
      </c>
    </row>
    <row r="599" spans="1:11" hidden="1" x14ac:dyDescent="0.3">
      <c r="A599" s="3" t="s">
        <v>2395</v>
      </c>
      <c r="B599" s="3" t="s">
        <v>5135</v>
      </c>
      <c r="C599" s="3" t="s">
        <v>3874</v>
      </c>
      <c r="D599" s="6">
        <v>28617</v>
      </c>
      <c r="E599" s="3">
        <v>9270782032</v>
      </c>
      <c r="F599" s="3" t="s">
        <v>5136</v>
      </c>
      <c r="G599" s="3" t="s">
        <v>3934</v>
      </c>
      <c r="H599" s="3" t="s">
        <v>3909</v>
      </c>
      <c r="I599" s="3" t="s">
        <v>3863</v>
      </c>
      <c r="J599" s="3" t="s">
        <v>3864</v>
      </c>
      <c r="K599" s="6">
        <v>45365</v>
      </c>
    </row>
    <row r="600" spans="1:11" x14ac:dyDescent="0.3">
      <c r="A600" s="2" t="s">
        <v>880</v>
      </c>
      <c r="B600" s="2" t="s">
        <v>5137</v>
      </c>
      <c r="C600" s="2" t="s">
        <v>3859</v>
      </c>
      <c r="D600" s="5">
        <v>34423</v>
      </c>
      <c r="E600" s="2">
        <v>9775269926</v>
      </c>
      <c r="F600" s="2" t="s">
        <v>5138</v>
      </c>
      <c r="G600" s="2" t="s">
        <v>4068</v>
      </c>
      <c r="H600" s="2" t="s">
        <v>4069</v>
      </c>
      <c r="I600" s="2" t="s">
        <v>3943</v>
      </c>
      <c r="J600" s="2" t="s">
        <v>3962</v>
      </c>
      <c r="K600" s="5">
        <v>43148</v>
      </c>
    </row>
    <row r="601" spans="1:11" x14ac:dyDescent="0.3">
      <c r="A601" s="3" t="s">
        <v>1365</v>
      </c>
      <c r="B601" s="3" t="s">
        <v>5139</v>
      </c>
      <c r="C601" s="2" t="s">
        <v>3859</v>
      </c>
      <c r="D601" s="6">
        <v>37905</v>
      </c>
      <c r="E601" s="3">
        <v>9713958957</v>
      </c>
      <c r="F601" s="3" t="s">
        <v>5140</v>
      </c>
      <c r="G601" s="3" t="s">
        <v>3985</v>
      </c>
      <c r="H601" s="3" t="s">
        <v>3862</v>
      </c>
      <c r="I601" s="3" t="s">
        <v>3863</v>
      </c>
      <c r="J601" s="2" t="s">
        <v>3962</v>
      </c>
      <c r="K601" s="6">
        <v>43423</v>
      </c>
    </row>
    <row r="602" spans="1:11" hidden="1" x14ac:dyDescent="0.3">
      <c r="A602" s="2" t="s">
        <v>5141</v>
      </c>
      <c r="B602" s="2" t="s">
        <v>5142</v>
      </c>
      <c r="C602" s="3" t="s">
        <v>3874</v>
      </c>
      <c r="D602" s="5">
        <v>31824</v>
      </c>
      <c r="E602" s="2">
        <v>9357399415</v>
      </c>
      <c r="F602" s="2" t="s">
        <v>5143</v>
      </c>
      <c r="G602" s="2" t="s">
        <v>3985</v>
      </c>
      <c r="H602" s="2" t="s">
        <v>3862</v>
      </c>
      <c r="I602" s="2" t="s">
        <v>3863</v>
      </c>
      <c r="J602" s="2" t="s">
        <v>3864</v>
      </c>
      <c r="K602" s="5">
        <v>43865</v>
      </c>
    </row>
    <row r="603" spans="1:11" x14ac:dyDescent="0.3">
      <c r="A603" s="3" t="s">
        <v>1616</v>
      </c>
      <c r="B603" s="3" t="s">
        <v>5144</v>
      </c>
      <c r="C603" s="2" t="s">
        <v>3859</v>
      </c>
      <c r="D603" s="6">
        <v>37634</v>
      </c>
      <c r="E603" s="3">
        <v>9879872234</v>
      </c>
      <c r="F603" s="3" t="s">
        <v>5145</v>
      </c>
      <c r="G603" s="3" t="s">
        <v>3888</v>
      </c>
      <c r="H603" s="3" t="s">
        <v>3862</v>
      </c>
      <c r="I603" s="3" t="s">
        <v>3863</v>
      </c>
      <c r="J603" s="3" t="s">
        <v>3868</v>
      </c>
      <c r="K603" s="6">
        <v>44105</v>
      </c>
    </row>
    <row r="604" spans="1:11" x14ac:dyDescent="0.3">
      <c r="A604" s="2" t="s">
        <v>2083</v>
      </c>
      <c r="B604" s="2" t="s">
        <v>5146</v>
      </c>
      <c r="C604" s="2" t="s">
        <v>3859</v>
      </c>
      <c r="D604" s="5">
        <v>21785</v>
      </c>
      <c r="E604" s="2">
        <v>9189081236</v>
      </c>
      <c r="F604" s="2" t="s">
        <v>5147</v>
      </c>
      <c r="G604" s="2" t="s">
        <v>3934</v>
      </c>
      <c r="H604" s="2" t="s">
        <v>3909</v>
      </c>
      <c r="I604" s="2" t="s">
        <v>3863</v>
      </c>
      <c r="J604" s="2" t="s">
        <v>3864</v>
      </c>
      <c r="K604" s="5">
        <v>44227</v>
      </c>
    </row>
    <row r="605" spans="1:11" hidden="1" x14ac:dyDescent="0.3">
      <c r="A605" s="3" t="s">
        <v>1098</v>
      </c>
      <c r="B605" s="3" t="s">
        <v>5148</v>
      </c>
      <c r="C605" s="3" t="s">
        <v>3874</v>
      </c>
      <c r="D605" s="6">
        <v>39074</v>
      </c>
      <c r="E605" s="3">
        <v>9219111815</v>
      </c>
      <c r="F605" s="3" t="s">
        <v>5149</v>
      </c>
      <c r="G605" s="3" t="s">
        <v>3916</v>
      </c>
      <c r="H605" s="3" t="s">
        <v>3917</v>
      </c>
      <c r="I605" s="3" t="s">
        <v>3880</v>
      </c>
      <c r="J605" s="3" t="s">
        <v>3864</v>
      </c>
      <c r="K605" s="6">
        <v>43524</v>
      </c>
    </row>
    <row r="606" spans="1:11" hidden="1" x14ac:dyDescent="0.3">
      <c r="A606" s="2" t="s">
        <v>715</v>
      </c>
      <c r="B606" s="2" t="s">
        <v>5150</v>
      </c>
      <c r="C606" s="3" t="s">
        <v>3874</v>
      </c>
      <c r="D606" s="5">
        <v>24737</v>
      </c>
      <c r="E606" s="2">
        <v>9381314639</v>
      </c>
      <c r="F606" s="2" t="s">
        <v>5151</v>
      </c>
      <c r="G606" s="2" t="s">
        <v>3928</v>
      </c>
      <c r="H606" s="2" t="s">
        <v>3929</v>
      </c>
      <c r="I606" s="2" t="s">
        <v>3863</v>
      </c>
      <c r="J606" s="2" t="s">
        <v>3962</v>
      </c>
      <c r="K606" s="5">
        <v>44257</v>
      </c>
    </row>
    <row r="607" spans="1:11" hidden="1" x14ac:dyDescent="0.3">
      <c r="A607" s="3" t="s">
        <v>3754</v>
      </c>
      <c r="B607" s="3" t="s">
        <v>5152</v>
      </c>
      <c r="C607" s="3" t="s">
        <v>3874</v>
      </c>
      <c r="D607" s="6">
        <v>31932</v>
      </c>
      <c r="E607" s="3">
        <v>9519618529</v>
      </c>
      <c r="F607" s="3" t="s">
        <v>5153</v>
      </c>
      <c r="G607" s="3" t="s">
        <v>4068</v>
      </c>
      <c r="H607" s="3" t="s">
        <v>4069</v>
      </c>
      <c r="I607" s="3" t="s">
        <v>3943</v>
      </c>
      <c r="J607" s="3" t="s">
        <v>3868</v>
      </c>
      <c r="K607" s="6">
        <v>43952</v>
      </c>
    </row>
    <row r="608" spans="1:11" x14ac:dyDescent="0.3">
      <c r="A608" s="2" t="s">
        <v>2879</v>
      </c>
      <c r="B608" s="2" t="s">
        <v>5154</v>
      </c>
      <c r="C608" s="2" t="s">
        <v>3859</v>
      </c>
      <c r="D608" s="5">
        <v>36032</v>
      </c>
      <c r="E608" s="2">
        <v>9181940124</v>
      </c>
      <c r="F608" s="2" t="s">
        <v>5155</v>
      </c>
      <c r="G608" s="2" t="s">
        <v>3861</v>
      </c>
      <c r="H608" s="2" t="s">
        <v>3862</v>
      </c>
      <c r="I608" s="2" t="s">
        <v>3863</v>
      </c>
      <c r="J608" s="3" t="s">
        <v>3868</v>
      </c>
      <c r="K608" s="5">
        <v>45663</v>
      </c>
    </row>
    <row r="609" spans="1:11" hidden="1" x14ac:dyDescent="0.3">
      <c r="A609" s="3" t="s">
        <v>5156</v>
      </c>
      <c r="B609" s="3" t="s">
        <v>5157</v>
      </c>
      <c r="C609" s="3" t="s">
        <v>3874</v>
      </c>
      <c r="D609" s="6">
        <v>30365</v>
      </c>
      <c r="E609" s="3">
        <v>9584127135</v>
      </c>
      <c r="F609" s="3" t="s">
        <v>5158</v>
      </c>
      <c r="G609" s="3" t="s">
        <v>3934</v>
      </c>
      <c r="H609" s="3" t="s">
        <v>3909</v>
      </c>
      <c r="I609" s="3" t="s">
        <v>3863</v>
      </c>
      <c r="J609" s="3" t="s">
        <v>3868</v>
      </c>
      <c r="K609" s="6">
        <v>45696</v>
      </c>
    </row>
    <row r="610" spans="1:11" hidden="1" x14ac:dyDescent="0.3">
      <c r="A610" s="2" t="s">
        <v>1875</v>
      </c>
      <c r="B610" s="2" t="s">
        <v>5159</v>
      </c>
      <c r="C610" s="3" t="s">
        <v>3874</v>
      </c>
      <c r="D610" s="5">
        <v>25944</v>
      </c>
      <c r="E610" s="2">
        <v>9709127131</v>
      </c>
      <c r="F610" s="2" t="s">
        <v>5160</v>
      </c>
      <c r="G610" s="2" t="s">
        <v>3985</v>
      </c>
      <c r="H610" s="2" t="s">
        <v>3862</v>
      </c>
      <c r="I610" s="2" t="s">
        <v>3863</v>
      </c>
      <c r="J610" s="2" t="s">
        <v>3868</v>
      </c>
      <c r="K610" s="5">
        <v>45802</v>
      </c>
    </row>
    <row r="611" spans="1:11" hidden="1" x14ac:dyDescent="0.3">
      <c r="A611" s="3" t="s">
        <v>1285</v>
      </c>
      <c r="B611" s="3" t="s">
        <v>5161</v>
      </c>
      <c r="C611" s="3" t="s">
        <v>3874</v>
      </c>
      <c r="D611" s="6">
        <v>31323</v>
      </c>
      <c r="E611" s="3">
        <v>9619595468</v>
      </c>
      <c r="F611" s="3" t="s">
        <v>5162</v>
      </c>
      <c r="G611" s="3" t="s">
        <v>3861</v>
      </c>
      <c r="H611" s="3" t="s">
        <v>3862</v>
      </c>
      <c r="I611" s="3" t="s">
        <v>3863</v>
      </c>
      <c r="J611" s="3" t="s">
        <v>3962</v>
      </c>
      <c r="K611" s="6">
        <v>44521</v>
      </c>
    </row>
    <row r="612" spans="1:11" hidden="1" x14ac:dyDescent="0.3">
      <c r="A612" s="2" t="s">
        <v>155</v>
      </c>
      <c r="B612" s="2" t="s">
        <v>5163</v>
      </c>
      <c r="C612" s="3" t="s">
        <v>3874</v>
      </c>
      <c r="D612" s="5">
        <v>28429</v>
      </c>
      <c r="E612" s="2">
        <v>9307066016</v>
      </c>
      <c r="F612" s="2" t="s">
        <v>5164</v>
      </c>
      <c r="G612" s="2" t="s">
        <v>3916</v>
      </c>
      <c r="H612" s="2" t="s">
        <v>3917</v>
      </c>
      <c r="I612" s="2" t="s">
        <v>3880</v>
      </c>
      <c r="J612" s="2" t="s">
        <v>3962</v>
      </c>
      <c r="K612" s="5">
        <v>43599</v>
      </c>
    </row>
    <row r="613" spans="1:11" hidden="1" x14ac:dyDescent="0.3">
      <c r="A613" s="3" t="s">
        <v>1417</v>
      </c>
      <c r="B613" s="3" t="s">
        <v>5165</v>
      </c>
      <c r="C613" s="3" t="s">
        <v>3874</v>
      </c>
      <c r="D613" s="6">
        <v>36858</v>
      </c>
      <c r="E613" s="3">
        <v>9332257365</v>
      </c>
      <c r="F613" s="3" t="s">
        <v>5166</v>
      </c>
      <c r="G613" s="3" t="s">
        <v>3904</v>
      </c>
      <c r="H613" s="3" t="s">
        <v>3905</v>
      </c>
      <c r="I613" s="3" t="s">
        <v>3863</v>
      </c>
      <c r="J613" s="3" t="s">
        <v>3962</v>
      </c>
      <c r="K613" s="6">
        <v>43725</v>
      </c>
    </row>
    <row r="614" spans="1:11" x14ac:dyDescent="0.3">
      <c r="A614" s="2" t="s">
        <v>422</v>
      </c>
      <c r="B614" s="2" t="s">
        <v>5167</v>
      </c>
      <c r="C614" s="2" t="s">
        <v>3859</v>
      </c>
      <c r="D614" s="5">
        <v>24630</v>
      </c>
      <c r="E614" s="2">
        <v>9189595982</v>
      </c>
      <c r="F614" s="2" t="s">
        <v>5168</v>
      </c>
      <c r="G614" s="2" t="s">
        <v>4166</v>
      </c>
      <c r="H614" s="2" t="s">
        <v>4069</v>
      </c>
      <c r="I614" s="2" t="s">
        <v>3943</v>
      </c>
      <c r="J614" s="2" t="s">
        <v>3962</v>
      </c>
      <c r="K614" s="5">
        <v>44001</v>
      </c>
    </row>
    <row r="615" spans="1:11" hidden="1" x14ac:dyDescent="0.3">
      <c r="A615" s="3" t="s">
        <v>640</v>
      </c>
      <c r="B615" s="3" t="s">
        <v>5608</v>
      </c>
      <c r="C615" s="3" t="s">
        <v>3874</v>
      </c>
      <c r="D615" s="6">
        <v>35870</v>
      </c>
      <c r="E615" s="3">
        <v>9198751865</v>
      </c>
      <c r="F615" s="3" t="s">
        <v>5169</v>
      </c>
      <c r="G615" s="3" t="s">
        <v>3985</v>
      </c>
      <c r="H615" s="3" t="s">
        <v>3862</v>
      </c>
      <c r="I615" s="3" t="s">
        <v>3863</v>
      </c>
      <c r="J615" s="3" t="s">
        <v>3868</v>
      </c>
      <c r="K615" s="6">
        <v>43917</v>
      </c>
    </row>
    <row r="616" spans="1:11" x14ac:dyDescent="0.3">
      <c r="A616" s="2" t="s">
        <v>1724</v>
      </c>
      <c r="B616" s="2" t="s">
        <v>5170</v>
      </c>
      <c r="C616" s="2" t="s">
        <v>3859</v>
      </c>
      <c r="D616" s="5">
        <v>35394</v>
      </c>
      <c r="E616" s="2">
        <v>9568217996</v>
      </c>
      <c r="F616" s="2" t="s">
        <v>5171</v>
      </c>
      <c r="G616" s="2" t="s">
        <v>3904</v>
      </c>
      <c r="H616" s="2" t="s">
        <v>3905</v>
      </c>
      <c r="I616" s="2" t="s">
        <v>3863</v>
      </c>
      <c r="J616" s="2" t="s">
        <v>3864</v>
      </c>
      <c r="K616" s="5">
        <v>45131</v>
      </c>
    </row>
    <row r="617" spans="1:11" x14ac:dyDescent="0.3">
      <c r="A617" s="3" t="s">
        <v>1779</v>
      </c>
      <c r="B617" s="3" t="s">
        <v>5172</v>
      </c>
      <c r="C617" s="2" t="s">
        <v>3859</v>
      </c>
      <c r="D617" s="6">
        <v>28285</v>
      </c>
      <c r="E617" s="3">
        <v>9312468211</v>
      </c>
      <c r="F617" s="3" t="s">
        <v>5173</v>
      </c>
      <c r="G617" s="3" t="s">
        <v>3934</v>
      </c>
      <c r="H617" s="3" t="s">
        <v>3909</v>
      </c>
      <c r="I617" s="3" t="s">
        <v>3863</v>
      </c>
      <c r="J617" s="2" t="s">
        <v>3864</v>
      </c>
      <c r="K617" s="6">
        <v>43809</v>
      </c>
    </row>
    <row r="618" spans="1:11" hidden="1" x14ac:dyDescent="0.3">
      <c r="A618" s="2" t="s">
        <v>1315</v>
      </c>
      <c r="B618" s="2" t="s">
        <v>5174</v>
      </c>
      <c r="C618" s="3" t="s">
        <v>3874</v>
      </c>
      <c r="D618" s="5">
        <v>23461</v>
      </c>
      <c r="E618" s="2">
        <v>9951641794</v>
      </c>
      <c r="F618" s="2" t="s">
        <v>5175</v>
      </c>
      <c r="G618" s="2" t="s">
        <v>3872</v>
      </c>
      <c r="H618" s="2" t="s">
        <v>3862</v>
      </c>
      <c r="I618" s="2" t="s">
        <v>3863</v>
      </c>
      <c r="J618" s="2" t="s">
        <v>5176</v>
      </c>
      <c r="K618" s="5">
        <v>45491</v>
      </c>
    </row>
    <row r="619" spans="1:11" x14ac:dyDescent="0.3">
      <c r="A619" s="3" t="s">
        <v>783</v>
      </c>
      <c r="B619" s="3" t="s">
        <v>5177</v>
      </c>
      <c r="C619" s="2" t="s">
        <v>3859</v>
      </c>
      <c r="D619" s="6">
        <v>26834</v>
      </c>
      <c r="E619" s="3">
        <v>9623805398</v>
      </c>
      <c r="F619" s="3" t="s">
        <v>5178</v>
      </c>
      <c r="G619" s="3" t="s">
        <v>3872</v>
      </c>
      <c r="H619" s="3" t="s">
        <v>3862</v>
      </c>
      <c r="I619" s="3" t="s">
        <v>3863</v>
      </c>
      <c r="J619" s="2" t="s">
        <v>3962</v>
      </c>
      <c r="K619" s="6">
        <v>46058</v>
      </c>
    </row>
    <row r="620" spans="1:11" x14ac:dyDescent="0.3">
      <c r="A620" s="2" t="s">
        <v>2246</v>
      </c>
      <c r="B620" s="2" t="s">
        <v>5179</v>
      </c>
      <c r="C620" s="2" t="s">
        <v>3859</v>
      </c>
      <c r="D620" s="5">
        <v>28992</v>
      </c>
      <c r="E620" s="2">
        <v>9768845554</v>
      </c>
      <c r="F620" s="2" t="s">
        <v>5180</v>
      </c>
      <c r="G620" s="2" t="s">
        <v>3908</v>
      </c>
      <c r="H620" s="2" t="s">
        <v>3909</v>
      </c>
      <c r="I620" s="2" t="s">
        <v>3863</v>
      </c>
      <c r="J620" s="3" t="s">
        <v>3868</v>
      </c>
      <c r="K620" s="5">
        <v>44406</v>
      </c>
    </row>
    <row r="621" spans="1:11" hidden="1" x14ac:dyDescent="0.3">
      <c r="A621" s="3" t="s">
        <v>553</v>
      </c>
      <c r="B621" s="3" t="s">
        <v>5181</v>
      </c>
      <c r="C621" s="3" t="s">
        <v>3874</v>
      </c>
      <c r="D621" s="6">
        <v>38674</v>
      </c>
      <c r="E621" s="3">
        <v>9501537013</v>
      </c>
      <c r="F621" s="3" t="s">
        <v>5182</v>
      </c>
      <c r="G621" s="3" t="s">
        <v>3934</v>
      </c>
      <c r="H621" s="3" t="s">
        <v>3909</v>
      </c>
      <c r="I621" s="3" t="s">
        <v>3863</v>
      </c>
      <c r="J621" s="3" t="s">
        <v>3868</v>
      </c>
      <c r="K621" s="6">
        <v>44546</v>
      </c>
    </row>
    <row r="622" spans="1:11" x14ac:dyDescent="0.3">
      <c r="A622" s="2" t="s">
        <v>1203</v>
      </c>
      <c r="B622" s="2" t="s">
        <v>5183</v>
      </c>
      <c r="C622" s="2" t="s">
        <v>3859</v>
      </c>
      <c r="D622" s="5">
        <v>21196</v>
      </c>
      <c r="E622" s="2">
        <v>9371725032</v>
      </c>
      <c r="F622" s="2" t="s">
        <v>5184</v>
      </c>
      <c r="G622" s="2" t="s">
        <v>4065</v>
      </c>
      <c r="H622" s="2" t="s">
        <v>3942</v>
      </c>
      <c r="I622" s="2" t="s">
        <v>3943</v>
      </c>
      <c r="J622" s="2" t="s">
        <v>3962</v>
      </c>
      <c r="K622" s="5">
        <v>45195</v>
      </c>
    </row>
    <row r="623" spans="1:11" x14ac:dyDescent="0.3">
      <c r="A623" s="3" t="s">
        <v>1210</v>
      </c>
      <c r="B623" s="3" t="s">
        <v>5185</v>
      </c>
      <c r="C623" s="2" t="s">
        <v>3859</v>
      </c>
      <c r="D623" s="6">
        <v>37473</v>
      </c>
      <c r="E623" s="3">
        <v>9527678529</v>
      </c>
      <c r="F623" s="3" t="s">
        <v>5186</v>
      </c>
      <c r="G623" s="3" t="s">
        <v>3872</v>
      </c>
      <c r="H623" s="3" t="s">
        <v>3862</v>
      </c>
      <c r="I623" s="3" t="s">
        <v>3863</v>
      </c>
      <c r="J623" s="2" t="s">
        <v>3864</v>
      </c>
      <c r="K623" s="6">
        <v>44543</v>
      </c>
    </row>
    <row r="624" spans="1:11" hidden="1" x14ac:dyDescent="0.3">
      <c r="A624" s="2" t="s">
        <v>5187</v>
      </c>
      <c r="B624" s="2" t="s">
        <v>5188</v>
      </c>
      <c r="C624" s="3" t="s">
        <v>3874</v>
      </c>
      <c r="D624" s="5">
        <v>34160</v>
      </c>
      <c r="E624" s="2">
        <v>9484125249</v>
      </c>
      <c r="F624" s="2" t="s">
        <v>5189</v>
      </c>
      <c r="G624" s="2" t="s">
        <v>3985</v>
      </c>
      <c r="H624" s="2" t="s">
        <v>3862</v>
      </c>
      <c r="I624" s="2" t="s">
        <v>3863</v>
      </c>
      <c r="J624" s="2" t="s">
        <v>3864</v>
      </c>
      <c r="K624" s="5">
        <v>43862</v>
      </c>
    </row>
    <row r="625" spans="1:11" x14ac:dyDescent="0.3">
      <c r="A625" s="3" t="s">
        <v>3455</v>
      </c>
      <c r="B625" s="3" t="s">
        <v>5190</v>
      </c>
      <c r="C625" s="2" t="s">
        <v>3859</v>
      </c>
      <c r="D625" s="6">
        <v>32278</v>
      </c>
      <c r="E625" s="3">
        <v>9936997381</v>
      </c>
      <c r="F625" s="3" t="s">
        <v>5191</v>
      </c>
      <c r="G625" s="3" t="s">
        <v>3888</v>
      </c>
      <c r="H625" s="3" t="s">
        <v>3862</v>
      </c>
      <c r="I625" s="3" t="s">
        <v>3863</v>
      </c>
      <c r="J625" s="2" t="s">
        <v>3864</v>
      </c>
      <c r="K625" s="6">
        <v>43695</v>
      </c>
    </row>
    <row r="626" spans="1:11" hidden="1" x14ac:dyDescent="0.3">
      <c r="A626" s="2" t="s">
        <v>1446</v>
      </c>
      <c r="B626" s="2" t="s">
        <v>5192</v>
      </c>
      <c r="C626" s="3" t="s">
        <v>3874</v>
      </c>
      <c r="D626" s="5">
        <v>20447</v>
      </c>
      <c r="E626" s="2">
        <v>9453120816</v>
      </c>
      <c r="F626" s="2" t="s">
        <v>5193</v>
      </c>
      <c r="G626" s="2" t="s">
        <v>3861</v>
      </c>
      <c r="H626" s="2" t="s">
        <v>3862</v>
      </c>
      <c r="I626" s="2" t="s">
        <v>3863</v>
      </c>
      <c r="J626" s="2" t="s">
        <v>3868</v>
      </c>
      <c r="K626" s="5">
        <v>46037</v>
      </c>
    </row>
    <row r="627" spans="1:11" x14ac:dyDescent="0.3">
      <c r="A627" s="3" t="s">
        <v>5194</v>
      </c>
      <c r="B627" s="3" t="s">
        <v>5195</v>
      </c>
      <c r="C627" s="2" t="s">
        <v>3859</v>
      </c>
      <c r="D627" s="6">
        <v>27713</v>
      </c>
      <c r="E627" s="3">
        <v>9171119440</v>
      </c>
      <c r="F627" s="3" t="s">
        <v>5196</v>
      </c>
      <c r="G627" s="3" t="s">
        <v>3928</v>
      </c>
      <c r="H627" s="3" t="s">
        <v>3929</v>
      </c>
      <c r="I627" s="3" t="s">
        <v>3863</v>
      </c>
      <c r="J627" s="2" t="s">
        <v>3864</v>
      </c>
      <c r="K627" s="6">
        <v>45401</v>
      </c>
    </row>
    <row r="628" spans="1:11" x14ac:dyDescent="0.3">
      <c r="A628" s="2" t="s">
        <v>1647</v>
      </c>
      <c r="B628" s="2" t="s">
        <v>5197</v>
      </c>
      <c r="C628" s="2" t="s">
        <v>3859</v>
      </c>
      <c r="D628" s="5">
        <v>27215</v>
      </c>
      <c r="E628" s="2">
        <v>9702324820</v>
      </c>
      <c r="F628" s="2" t="s">
        <v>5198</v>
      </c>
      <c r="G628" s="2" t="s">
        <v>3928</v>
      </c>
      <c r="H628" s="2" t="s">
        <v>3929</v>
      </c>
      <c r="I628" s="2" t="s">
        <v>3863</v>
      </c>
      <c r="J628" s="3" t="s">
        <v>3868</v>
      </c>
      <c r="K628" s="5">
        <v>43522</v>
      </c>
    </row>
    <row r="629" spans="1:11" x14ac:dyDescent="0.3">
      <c r="A629" s="3" t="s">
        <v>2899</v>
      </c>
      <c r="B629" s="3" t="s">
        <v>5199</v>
      </c>
      <c r="C629" s="2" t="s">
        <v>3859</v>
      </c>
      <c r="D629" s="6">
        <v>22541</v>
      </c>
      <c r="E629" s="3">
        <v>9793927248</v>
      </c>
      <c r="F629" s="3" t="s">
        <v>5200</v>
      </c>
      <c r="G629" s="3" t="s">
        <v>3928</v>
      </c>
      <c r="H629" s="3" t="s">
        <v>3929</v>
      </c>
      <c r="I629" s="3" t="s">
        <v>3863</v>
      </c>
      <c r="J629" s="2" t="s">
        <v>3864</v>
      </c>
      <c r="K629" s="6">
        <v>45451</v>
      </c>
    </row>
    <row r="630" spans="1:11" hidden="1" x14ac:dyDescent="0.3">
      <c r="A630" s="2" t="s">
        <v>1897</v>
      </c>
      <c r="B630" s="2" t="s">
        <v>5201</v>
      </c>
      <c r="C630" s="3" t="s">
        <v>3874</v>
      </c>
      <c r="D630" s="5">
        <v>30579</v>
      </c>
      <c r="E630" s="2">
        <v>9311659485</v>
      </c>
      <c r="F630" s="2" t="s">
        <v>5202</v>
      </c>
      <c r="G630" s="2" t="s">
        <v>3934</v>
      </c>
      <c r="H630" s="2" t="s">
        <v>3909</v>
      </c>
      <c r="I630" s="2" t="s">
        <v>3863</v>
      </c>
      <c r="J630" s="2" t="s">
        <v>3868</v>
      </c>
      <c r="K630" s="5">
        <v>43912</v>
      </c>
    </row>
    <row r="631" spans="1:11" x14ac:dyDescent="0.3">
      <c r="A631" s="3" t="s">
        <v>1752</v>
      </c>
      <c r="B631" s="3" t="s">
        <v>5203</v>
      </c>
      <c r="C631" s="2" t="s">
        <v>3859</v>
      </c>
      <c r="D631" s="6">
        <v>29082</v>
      </c>
      <c r="E631" s="3">
        <v>9228053407</v>
      </c>
      <c r="F631" s="3" t="s">
        <v>5204</v>
      </c>
      <c r="G631" s="3" t="s">
        <v>3908</v>
      </c>
      <c r="H631" s="3" t="s">
        <v>3909</v>
      </c>
      <c r="I631" s="3" t="s">
        <v>3863</v>
      </c>
      <c r="J631" s="3" t="s">
        <v>3868</v>
      </c>
      <c r="K631" s="6">
        <v>44826</v>
      </c>
    </row>
    <row r="632" spans="1:11" hidden="1" x14ac:dyDescent="0.3">
      <c r="A632" s="2" t="s">
        <v>646</v>
      </c>
      <c r="B632" s="2" t="s">
        <v>5205</v>
      </c>
      <c r="C632" s="3" t="s">
        <v>3874</v>
      </c>
      <c r="D632" s="5">
        <v>32635</v>
      </c>
      <c r="E632" s="2">
        <v>9718919629</v>
      </c>
      <c r="F632" s="2" t="s">
        <v>5206</v>
      </c>
      <c r="G632" s="2" t="s">
        <v>3985</v>
      </c>
      <c r="H632" s="2" t="s">
        <v>3862</v>
      </c>
      <c r="I632" s="2" t="s">
        <v>3863</v>
      </c>
      <c r="J632" s="2" t="s">
        <v>3864</v>
      </c>
      <c r="K632" s="5">
        <v>44069</v>
      </c>
    </row>
    <row r="633" spans="1:11" hidden="1" x14ac:dyDescent="0.3">
      <c r="A633" s="3" t="s">
        <v>1571</v>
      </c>
      <c r="B633" s="3" t="s">
        <v>5207</v>
      </c>
      <c r="C633" s="3" t="s">
        <v>3874</v>
      </c>
      <c r="D633" s="6">
        <v>38956</v>
      </c>
      <c r="E633" s="3">
        <v>9595823751</v>
      </c>
      <c r="F633" s="3" t="s">
        <v>5208</v>
      </c>
      <c r="G633" s="3" t="s">
        <v>3861</v>
      </c>
      <c r="H633" s="3" t="s">
        <v>3862</v>
      </c>
      <c r="I633" s="3" t="s">
        <v>3863</v>
      </c>
      <c r="J633" s="3" t="s">
        <v>3864</v>
      </c>
      <c r="K633" s="6">
        <v>43120</v>
      </c>
    </row>
    <row r="634" spans="1:11" x14ac:dyDescent="0.3">
      <c r="A634" s="2" t="s">
        <v>112</v>
      </c>
      <c r="B634" s="2" t="s">
        <v>5209</v>
      </c>
      <c r="C634" s="2" t="s">
        <v>3859</v>
      </c>
      <c r="D634" s="5">
        <v>37570</v>
      </c>
      <c r="E634" s="2">
        <v>9142005043</v>
      </c>
      <c r="F634" s="2" t="s">
        <v>5210</v>
      </c>
      <c r="G634" s="2" t="s">
        <v>3934</v>
      </c>
      <c r="H634" s="2" t="s">
        <v>3909</v>
      </c>
      <c r="I634" s="2" t="s">
        <v>3863</v>
      </c>
      <c r="J634" s="2" t="s">
        <v>3962</v>
      </c>
      <c r="K634" s="5">
        <v>45261</v>
      </c>
    </row>
    <row r="635" spans="1:11" hidden="1" x14ac:dyDescent="0.3">
      <c r="A635" s="3" t="s">
        <v>318</v>
      </c>
      <c r="B635" s="3" t="s">
        <v>5211</v>
      </c>
      <c r="C635" s="3" t="s">
        <v>3874</v>
      </c>
      <c r="D635" s="6">
        <v>23206</v>
      </c>
      <c r="E635" s="3">
        <v>9876587717</v>
      </c>
      <c r="F635" s="3" t="s">
        <v>5212</v>
      </c>
      <c r="G635" s="3" t="s">
        <v>3861</v>
      </c>
      <c r="H635" s="3" t="s">
        <v>3862</v>
      </c>
      <c r="I635" s="3" t="s">
        <v>3863</v>
      </c>
      <c r="J635" s="3" t="s">
        <v>3962</v>
      </c>
      <c r="K635" s="6">
        <v>44801</v>
      </c>
    </row>
    <row r="636" spans="1:11" x14ac:dyDescent="0.3">
      <c r="A636" s="2" t="s">
        <v>1427</v>
      </c>
      <c r="B636" s="2" t="s">
        <v>5213</v>
      </c>
      <c r="C636" s="2" t="s">
        <v>3859</v>
      </c>
      <c r="D636" s="5">
        <v>33208</v>
      </c>
      <c r="E636" s="2">
        <v>9697483848</v>
      </c>
      <c r="F636" s="2" t="s">
        <v>5214</v>
      </c>
      <c r="G636" s="2" t="s">
        <v>3867</v>
      </c>
      <c r="H636" s="2" t="s">
        <v>3862</v>
      </c>
      <c r="I636" s="2" t="s">
        <v>3863</v>
      </c>
      <c r="J636" s="2" t="s">
        <v>3962</v>
      </c>
      <c r="K636" s="5">
        <v>43427</v>
      </c>
    </row>
    <row r="637" spans="1:11" hidden="1" x14ac:dyDescent="0.3">
      <c r="A637" s="3" t="s">
        <v>335</v>
      </c>
      <c r="B637" s="3" t="s">
        <v>5215</v>
      </c>
      <c r="C637" s="3" t="s">
        <v>3874</v>
      </c>
      <c r="D637" s="6">
        <v>32978</v>
      </c>
      <c r="E637" s="3">
        <v>9847814942</v>
      </c>
      <c r="F637" s="3" t="s">
        <v>5216</v>
      </c>
      <c r="G637" s="3" t="s">
        <v>3908</v>
      </c>
      <c r="H637" s="3" t="s">
        <v>3909</v>
      </c>
      <c r="I637" s="3" t="s">
        <v>3863</v>
      </c>
      <c r="J637" s="3" t="s">
        <v>3864</v>
      </c>
      <c r="K637" s="6">
        <v>44323</v>
      </c>
    </row>
    <row r="638" spans="1:11" x14ac:dyDescent="0.3">
      <c r="A638" s="2" t="s">
        <v>1047</v>
      </c>
      <c r="B638" s="2" t="s">
        <v>5217</v>
      </c>
      <c r="C638" s="2" t="s">
        <v>3859</v>
      </c>
      <c r="D638" s="5">
        <v>23456</v>
      </c>
      <c r="E638" s="2">
        <v>9340533586</v>
      </c>
      <c r="F638" s="2" t="s">
        <v>5218</v>
      </c>
      <c r="G638" s="2" t="s">
        <v>3967</v>
      </c>
      <c r="H638" s="2" t="s">
        <v>3967</v>
      </c>
      <c r="I638" s="2" t="s">
        <v>3885</v>
      </c>
      <c r="J638" s="2" t="s">
        <v>3864</v>
      </c>
      <c r="K638" s="5">
        <v>43220</v>
      </c>
    </row>
    <row r="639" spans="1:11" hidden="1" x14ac:dyDescent="0.3">
      <c r="A639" s="3" t="s">
        <v>573</v>
      </c>
      <c r="B639" s="3" t="s">
        <v>5219</v>
      </c>
      <c r="C639" s="3" t="s">
        <v>3874</v>
      </c>
      <c r="D639" s="6">
        <v>30669</v>
      </c>
      <c r="E639" s="3">
        <v>9877661121</v>
      </c>
      <c r="F639" s="3" t="s">
        <v>5220</v>
      </c>
      <c r="G639" s="3" t="s">
        <v>3861</v>
      </c>
      <c r="H639" s="3" t="s">
        <v>3862</v>
      </c>
      <c r="I639" s="3" t="s">
        <v>3863</v>
      </c>
      <c r="J639" s="3" t="s">
        <v>3962</v>
      </c>
      <c r="K639" s="6">
        <v>45917</v>
      </c>
    </row>
    <row r="640" spans="1:11" hidden="1" x14ac:dyDescent="0.3">
      <c r="A640" s="2" t="s">
        <v>2467</v>
      </c>
      <c r="B640" s="2" t="s">
        <v>5221</v>
      </c>
      <c r="C640" s="3" t="s">
        <v>3874</v>
      </c>
      <c r="D640" s="5">
        <v>32177</v>
      </c>
      <c r="E640" s="2">
        <v>9105305741</v>
      </c>
      <c r="F640" s="2" t="s">
        <v>5222</v>
      </c>
      <c r="G640" s="2" t="s">
        <v>3985</v>
      </c>
      <c r="H640" s="2" t="s">
        <v>3862</v>
      </c>
      <c r="I640" s="2" t="s">
        <v>3863</v>
      </c>
      <c r="J640" s="2" t="s">
        <v>3962</v>
      </c>
      <c r="K640" s="5">
        <v>45302</v>
      </c>
    </row>
    <row r="641" spans="1:11" hidden="1" x14ac:dyDescent="0.3">
      <c r="A641" s="3" t="s">
        <v>1695</v>
      </c>
      <c r="B641" s="3" t="s">
        <v>5223</v>
      </c>
      <c r="C641" s="3" t="s">
        <v>3874</v>
      </c>
      <c r="D641" s="6">
        <v>21501</v>
      </c>
      <c r="E641" s="3">
        <v>9151543246</v>
      </c>
      <c r="F641" s="3" t="s">
        <v>5224</v>
      </c>
      <c r="G641" s="3" t="s">
        <v>3941</v>
      </c>
      <c r="H641" s="3" t="s">
        <v>3942</v>
      </c>
      <c r="I641" s="3" t="s">
        <v>3943</v>
      </c>
      <c r="J641" s="3" t="s">
        <v>3864</v>
      </c>
      <c r="K641" s="6">
        <v>43554</v>
      </c>
    </row>
    <row r="642" spans="1:11" x14ac:dyDescent="0.3">
      <c r="A642" s="2" t="s">
        <v>191</v>
      </c>
      <c r="B642" s="2" t="s">
        <v>5225</v>
      </c>
      <c r="C642" s="2" t="s">
        <v>3859</v>
      </c>
      <c r="D642" s="5">
        <v>32527</v>
      </c>
      <c r="E642" s="2">
        <v>9850185649</v>
      </c>
      <c r="F642" s="2" t="s">
        <v>5226</v>
      </c>
      <c r="G642" s="2" t="s">
        <v>3941</v>
      </c>
      <c r="H642" s="2" t="s">
        <v>3942</v>
      </c>
      <c r="I642" s="2" t="s">
        <v>3943</v>
      </c>
      <c r="J642" s="3" t="s">
        <v>3868</v>
      </c>
      <c r="K642" s="5">
        <v>44206</v>
      </c>
    </row>
    <row r="643" spans="1:11" x14ac:dyDescent="0.3">
      <c r="A643" s="3" t="s">
        <v>927</v>
      </c>
      <c r="B643" s="3" t="s">
        <v>5227</v>
      </c>
      <c r="C643" s="2" t="s">
        <v>3859</v>
      </c>
      <c r="D643" s="6">
        <v>24018</v>
      </c>
      <c r="E643" s="3">
        <v>9442880849</v>
      </c>
      <c r="F643" s="3" t="s">
        <v>5228</v>
      </c>
      <c r="G643" s="3" t="s">
        <v>3985</v>
      </c>
      <c r="H643" s="3" t="s">
        <v>3862</v>
      </c>
      <c r="I643" s="3" t="s">
        <v>3863</v>
      </c>
      <c r="J643" s="2" t="s">
        <v>3864</v>
      </c>
      <c r="K643" s="6">
        <v>43618</v>
      </c>
    </row>
    <row r="644" spans="1:11" hidden="1" x14ac:dyDescent="0.3">
      <c r="A644" s="2" t="s">
        <v>1343</v>
      </c>
      <c r="B644" s="2" t="s">
        <v>5229</v>
      </c>
      <c r="C644" s="3" t="s">
        <v>3874</v>
      </c>
      <c r="D644" s="5">
        <v>24099</v>
      </c>
      <c r="E644" s="2">
        <v>9666494300</v>
      </c>
      <c r="F644" s="2" t="s">
        <v>5230</v>
      </c>
      <c r="G644" s="2" t="s">
        <v>3878</v>
      </c>
      <c r="H644" s="2" t="s">
        <v>3879</v>
      </c>
      <c r="I644" s="2" t="s">
        <v>3880</v>
      </c>
      <c r="J644" s="2" t="s">
        <v>3864</v>
      </c>
      <c r="K644" s="5">
        <v>45238</v>
      </c>
    </row>
    <row r="645" spans="1:11" hidden="1" x14ac:dyDescent="0.3">
      <c r="A645" s="3" t="s">
        <v>3040</v>
      </c>
      <c r="B645" s="3" t="s">
        <v>5231</v>
      </c>
      <c r="C645" s="3" t="s">
        <v>3874</v>
      </c>
      <c r="D645" s="6">
        <v>29282</v>
      </c>
      <c r="E645" s="3">
        <v>9929620151</v>
      </c>
      <c r="F645" s="3" t="s">
        <v>5232</v>
      </c>
      <c r="G645" s="3" t="s">
        <v>3908</v>
      </c>
      <c r="H645" s="3" t="s">
        <v>3909</v>
      </c>
      <c r="I645" s="3" t="s">
        <v>3863</v>
      </c>
      <c r="J645" s="3" t="s">
        <v>3864</v>
      </c>
      <c r="K645" s="6">
        <v>44419</v>
      </c>
    </row>
    <row r="646" spans="1:11" x14ac:dyDescent="0.3">
      <c r="A646" s="2" t="s">
        <v>680</v>
      </c>
      <c r="B646" s="2" t="s">
        <v>5233</v>
      </c>
      <c r="C646" s="2" t="s">
        <v>3859</v>
      </c>
      <c r="D646" s="5">
        <v>29797</v>
      </c>
      <c r="E646" s="2">
        <v>9188899677</v>
      </c>
      <c r="F646" s="2" t="s">
        <v>5234</v>
      </c>
      <c r="G646" s="2" t="s">
        <v>3888</v>
      </c>
      <c r="H646" s="2" t="s">
        <v>3862</v>
      </c>
      <c r="I646" s="2" t="s">
        <v>3863</v>
      </c>
      <c r="J646" s="2" t="s">
        <v>3962</v>
      </c>
      <c r="K646" s="5">
        <v>46014</v>
      </c>
    </row>
    <row r="647" spans="1:11" hidden="1" x14ac:dyDescent="0.3">
      <c r="A647" s="3" t="s">
        <v>2242</v>
      </c>
      <c r="B647" s="3" t="s">
        <v>5235</v>
      </c>
      <c r="C647" s="3" t="s">
        <v>3874</v>
      </c>
      <c r="D647" s="6">
        <v>26836</v>
      </c>
      <c r="E647" s="3">
        <v>9183769826</v>
      </c>
      <c r="F647" s="3" t="s">
        <v>5236</v>
      </c>
      <c r="G647" s="3" t="s">
        <v>3888</v>
      </c>
      <c r="H647" s="3" t="s">
        <v>3862</v>
      </c>
      <c r="I647" s="3" t="s">
        <v>3863</v>
      </c>
      <c r="J647" s="3" t="s">
        <v>3864</v>
      </c>
      <c r="K647" s="6">
        <v>45947</v>
      </c>
    </row>
    <row r="648" spans="1:11" x14ac:dyDescent="0.3">
      <c r="A648" s="2" t="s">
        <v>387</v>
      </c>
      <c r="B648" s="2" t="s">
        <v>5237</v>
      </c>
      <c r="C648" s="2" t="s">
        <v>3859</v>
      </c>
      <c r="D648" s="5">
        <v>20520</v>
      </c>
      <c r="E648" s="2">
        <v>9332073692</v>
      </c>
      <c r="F648" s="2" t="s">
        <v>5238</v>
      </c>
      <c r="G648" s="2" t="s">
        <v>3908</v>
      </c>
      <c r="H648" s="2" t="s">
        <v>3909</v>
      </c>
      <c r="I648" s="2" t="s">
        <v>3863</v>
      </c>
      <c r="J648" s="2" t="s">
        <v>3962</v>
      </c>
      <c r="K648" s="5">
        <v>45847</v>
      </c>
    </row>
    <row r="649" spans="1:11" hidden="1" x14ac:dyDescent="0.3">
      <c r="A649" s="3" t="s">
        <v>3609</v>
      </c>
      <c r="B649" s="3" t="s">
        <v>5239</v>
      </c>
      <c r="C649" s="3" t="s">
        <v>3874</v>
      </c>
      <c r="D649" s="6">
        <v>23515</v>
      </c>
      <c r="E649" s="3">
        <v>9324048532</v>
      </c>
      <c r="F649" s="3" t="s">
        <v>5240</v>
      </c>
      <c r="G649" s="3" t="s">
        <v>3934</v>
      </c>
      <c r="H649" s="3" t="s">
        <v>3909</v>
      </c>
      <c r="I649" s="3" t="s">
        <v>3863</v>
      </c>
      <c r="J649" s="3" t="s">
        <v>3962</v>
      </c>
      <c r="K649" s="6">
        <v>44495</v>
      </c>
    </row>
    <row r="650" spans="1:11" x14ac:dyDescent="0.3">
      <c r="A650" s="2" t="s">
        <v>5241</v>
      </c>
      <c r="B650" s="2" t="s">
        <v>5242</v>
      </c>
      <c r="C650" s="2" t="s">
        <v>3859</v>
      </c>
      <c r="D650" s="5">
        <v>30358</v>
      </c>
      <c r="E650" s="2">
        <v>9860759357</v>
      </c>
      <c r="F650" s="2" t="s">
        <v>5243</v>
      </c>
      <c r="G650" s="2" t="s">
        <v>3904</v>
      </c>
      <c r="H650" s="2" t="s">
        <v>3905</v>
      </c>
      <c r="I650" s="2" t="s">
        <v>3863</v>
      </c>
      <c r="J650" s="3" t="s">
        <v>3868</v>
      </c>
      <c r="K650" s="5">
        <v>44378</v>
      </c>
    </row>
    <row r="651" spans="1:11" hidden="1" x14ac:dyDescent="0.3">
      <c r="A651" s="3" t="s">
        <v>2140</v>
      </c>
      <c r="B651" s="3" t="s">
        <v>5244</v>
      </c>
      <c r="C651" s="3" t="s">
        <v>3874</v>
      </c>
      <c r="D651" s="6">
        <v>23552</v>
      </c>
      <c r="E651" s="3">
        <v>9334918423</v>
      </c>
      <c r="F651" s="3" t="s">
        <v>5245</v>
      </c>
      <c r="G651" s="3" t="s">
        <v>3985</v>
      </c>
      <c r="H651" s="3" t="s">
        <v>3862</v>
      </c>
      <c r="I651" s="3" t="s">
        <v>3863</v>
      </c>
      <c r="J651" s="3" t="s">
        <v>3864</v>
      </c>
      <c r="K651" s="6">
        <v>43633</v>
      </c>
    </row>
    <row r="652" spans="1:11" hidden="1" x14ac:dyDescent="0.3">
      <c r="A652" s="2" t="s">
        <v>2732</v>
      </c>
      <c r="B652" s="2" t="s">
        <v>5246</v>
      </c>
      <c r="C652" s="3" t="s">
        <v>3874</v>
      </c>
      <c r="D652" s="5">
        <v>36915</v>
      </c>
      <c r="E652" s="2">
        <v>9937541239</v>
      </c>
      <c r="F652" s="2" t="s">
        <v>5247</v>
      </c>
      <c r="G652" s="2" t="s">
        <v>4129</v>
      </c>
      <c r="H652" s="2" t="s">
        <v>4130</v>
      </c>
      <c r="I652" s="2" t="s">
        <v>3885</v>
      </c>
      <c r="J652" s="2" t="s">
        <v>3864</v>
      </c>
      <c r="K652" s="5">
        <v>43932</v>
      </c>
    </row>
    <row r="653" spans="1:11" x14ac:dyDescent="0.3">
      <c r="A653" s="3" t="s">
        <v>3214</v>
      </c>
      <c r="B653" s="3" t="s">
        <v>5248</v>
      </c>
      <c r="C653" s="2" t="s">
        <v>3859</v>
      </c>
      <c r="D653" s="6">
        <v>25470</v>
      </c>
      <c r="E653" s="3">
        <v>9429796342</v>
      </c>
      <c r="F653" s="3" t="s">
        <v>5249</v>
      </c>
      <c r="G653" s="3" t="s">
        <v>3893</v>
      </c>
      <c r="H653" s="3" t="s">
        <v>3862</v>
      </c>
      <c r="I653" s="3" t="s">
        <v>3863</v>
      </c>
      <c r="J653" s="3" t="s">
        <v>3868</v>
      </c>
      <c r="K653" s="6">
        <v>45911</v>
      </c>
    </row>
    <row r="654" spans="1:11" x14ac:dyDescent="0.3">
      <c r="A654" s="2" t="s">
        <v>305</v>
      </c>
      <c r="B654" s="2" t="s">
        <v>5250</v>
      </c>
      <c r="C654" s="2" t="s">
        <v>3859</v>
      </c>
      <c r="D654" s="5">
        <v>23601</v>
      </c>
      <c r="E654" s="2">
        <v>9358301976</v>
      </c>
      <c r="F654" s="2" t="s">
        <v>5251</v>
      </c>
      <c r="G654" s="2" t="s">
        <v>3916</v>
      </c>
      <c r="H654" s="2" t="s">
        <v>3917</v>
      </c>
      <c r="I654" s="2" t="s">
        <v>3880</v>
      </c>
      <c r="J654" s="2" t="s">
        <v>3962</v>
      </c>
      <c r="K654" s="5">
        <v>43552</v>
      </c>
    </row>
    <row r="655" spans="1:11" hidden="1" x14ac:dyDescent="0.3">
      <c r="A655" s="3" t="s">
        <v>391</v>
      </c>
      <c r="B655" s="3" t="s">
        <v>5252</v>
      </c>
      <c r="C655" s="3" t="s">
        <v>3874</v>
      </c>
      <c r="D655" s="6">
        <v>21026</v>
      </c>
      <c r="E655" s="3">
        <v>9810694145</v>
      </c>
      <c r="F655" s="3" t="s">
        <v>5253</v>
      </c>
      <c r="G655" s="3" t="s">
        <v>3908</v>
      </c>
      <c r="H655" s="3" t="s">
        <v>3909</v>
      </c>
      <c r="I655" s="3" t="s">
        <v>3863</v>
      </c>
      <c r="J655" s="3" t="s">
        <v>3962</v>
      </c>
      <c r="K655" s="6">
        <v>45051</v>
      </c>
    </row>
    <row r="656" spans="1:11" x14ac:dyDescent="0.3">
      <c r="A656" s="2" t="s">
        <v>568</v>
      </c>
      <c r="B656" s="2" t="s">
        <v>5254</v>
      </c>
      <c r="C656" s="2" t="s">
        <v>3859</v>
      </c>
      <c r="D656" s="5">
        <v>38122</v>
      </c>
      <c r="E656" s="2">
        <v>9480562915</v>
      </c>
      <c r="F656" s="2" t="s">
        <v>5255</v>
      </c>
      <c r="G656" s="2" t="s">
        <v>3867</v>
      </c>
      <c r="H656" s="2" t="s">
        <v>3862</v>
      </c>
      <c r="I656" s="2" t="s">
        <v>3863</v>
      </c>
      <c r="J656" s="3" t="s">
        <v>3868</v>
      </c>
      <c r="K656" s="5">
        <v>43445</v>
      </c>
    </row>
    <row r="657" spans="1:11" x14ac:dyDescent="0.3">
      <c r="A657" s="3" t="s">
        <v>3607</v>
      </c>
      <c r="B657" s="3" t="s">
        <v>5256</v>
      </c>
      <c r="C657" s="2" t="s">
        <v>3859</v>
      </c>
      <c r="D657" s="6">
        <v>34208</v>
      </c>
      <c r="E657" s="3">
        <v>9458350064</v>
      </c>
      <c r="F657" s="3" t="s">
        <v>5257</v>
      </c>
      <c r="G657" s="3" t="s">
        <v>3985</v>
      </c>
      <c r="H657" s="3" t="s">
        <v>3862</v>
      </c>
      <c r="I657" s="3" t="s">
        <v>3863</v>
      </c>
      <c r="J657" s="3" t="s">
        <v>3868</v>
      </c>
      <c r="K657" s="6">
        <v>45181</v>
      </c>
    </row>
    <row r="658" spans="1:11" x14ac:dyDescent="0.3">
      <c r="A658" s="2" t="s">
        <v>688</v>
      </c>
      <c r="B658" s="2" t="s">
        <v>5258</v>
      </c>
      <c r="C658" s="2" t="s">
        <v>3859</v>
      </c>
      <c r="D658" s="5">
        <v>21700</v>
      </c>
      <c r="E658" s="2">
        <v>9510730433</v>
      </c>
      <c r="F658" s="2" t="s">
        <v>5259</v>
      </c>
      <c r="G658" s="2" t="s">
        <v>3872</v>
      </c>
      <c r="H658" s="2" t="s">
        <v>3862</v>
      </c>
      <c r="I658" s="2" t="s">
        <v>3863</v>
      </c>
      <c r="J658" s="3" t="s">
        <v>3868</v>
      </c>
      <c r="K658" s="5">
        <v>45757</v>
      </c>
    </row>
    <row r="659" spans="1:11" x14ac:dyDescent="0.3">
      <c r="A659" s="3" t="s">
        <v>946</v>
      </c>
      <c r="B659" s="3" t="s">
        <v>5260</v>
      </c>
      <c r="C659" s="2" t="s">
        <v>3859</v>
      </c>
      <c r="D659" s="6">
        <v>26297</v>
      </c>
      <c r="E659" s="3">
        <v>9289671239</v>
      </c>
      <c r="F659" s="3" t="s">
        <v>5261</v>
      </c>
      <c r="G659" s="3" t="s">
        <v>3934</v>
      </c>
      <c r="H659" s="3" t="s">
        <v>3909</v>
      </c>
      <c r="I659" s="3" t="s">
        <v>3863</v>
      </c>
      <c r="J659" s="2" t="s">
        <v>3962</v>
      </c>
      <c r="K659" s="6">
        <v>44750</v>
      </c>
    </row>
    <row r="660" spans="1:11" hidden="1" x14ac:dyDescent="0.3">
      <c r="A660" s="2" t="s">
        <v>1066</v>
      </c>
      <c r="B660" s="2" t="s">
        <v>6485</v>
      </c>
      <c r="C660" s="3" t="s">
        <v>3874</v>
      </c>
      <c r="D660" s="5">
        <v>37084</v>
      </c>
      <c r="E660" s="2">
        <v>9217236027</v>
      </c>
      <c r="F660" s="2" t="s">
        <v>5262</v>
      </c>
      <c r="G660" s="2" t="s">
        <v>3904</v>
      </c>
      <c r="H660" s="2" t="s">
        <v>3905</v>
      </c>
      <c r="I660" s="2" t="s">
        <v>3863</v>
      </c>
      <c r="J660" s="2" t="s">
        <v>3864</v>
      </c>
      <c r="K660" s="5">
        <v>44876</v>
      </c>
    </row>
    <row r="661" spans="1:11" hidden="1" x14ac:dyDescent="0.3">
      <c r="A661" s="3" t="s">
        <v>1624</v>
      </c>
      <c r="B661" s="3" t="s">
        <v>5263</v>
      </c>
      <c r="C661" s="3" t="s">
        <v>3874</v>
      </c>
      <c r="D661" s="6">
        <v>27285</v>
      </c>
      <c r="E661" s="3">
        <v>9157056243</v>
      </c>
      <c r="F661" s="3" t="s">
        <v>5264</v>
      </c>
      <c r="G661" s="3" t="s">
        <v>3888</v>
      </c>
      <c r="H661" s="3" t="s">
        <v>3862</v>
      </c>
      <c r="I661" s="3" t="s">
        <v>3863</v>
      </c>
      <c r="J661" s="3" t="s">
        <v>3864</v>
      </c>
      <c r="K661" s="6">
        <v>43572</v>
      </c>
    </row>
    <row r="662" spans="1:11" hidden="1" x14ac:dyDescent="0.3">
      <c r="A662" s="2" t="s">
        <v>1135</v>
      </c>
      <c r="B662" s="2" t="s">
        <v>5265</v>
      </c>
      <c r="C662" s="3" t="s">
        <v>3874</v>
      </c>
      <c r="D662" s="5">
        <v>37526</v>
      </c>
      <c r="E662" s="2">
        <v>9395772367</v>
      </c>
      <c r="F662" s="2" t="s">
        <v>5266</v>
      </c>
      <c r="G662" s="2" t="s">
        <v>4886</v>
      </c>
      <c r="H662" s="2" t="s">
        <v>4887</v>
      </c>
      <c r="I662" s="2" t="s">
        <v>3880</v>
      </c>
      <c r="J662" s="2" t="s">
        <v>3868</v>
      </c>
      <c r="K662" s="5">
        <v>43514</v>
      </c>
    </row>
    <row r="663" spans="1:11" hidden="1" x14ac:dyDescent="0.3">
      <c r="A663" s="3" t="s">
        <v>2682</v>
      </c>
      <c r="B663" s="3" t="s">
        <v>5267</v>
      </c>
      <c r="C663" s="3" t="s">
        <v>3874</v>
      </c>
      <c r="D663" s="6">
        <v>33346</v>
      </c>
      <c r="E663" s="3">
        <v>9521857514</v>
      </c>
      <c r="F663" s="3" t="s">
        <v>5268</v>
      </c>
      <c r="G663" s="3" t="s">
        <v>3928</v>
      </c>
      <c r="H663" s="3" t="s">
        <v>3929</v>
      </c>
      <c r="I663" s="3" t="s">
        <v>3863</v>
      </c>
      <c r="J663" s="3" t="s">
        <v>3864</v>
      </c>
      <c r="K663" s="6">
        <v>44706</v>
      </c>
    </row>
    <row r="664" spans="1:11" hidden="1" x14ac:dyDescent="0.3">
      <c r="A664" s="2" t="s">
        <v>2113</v>
      </c>
      <c r="B664" s="2" t="s">
        <v>5269</v>
      </c>
      <c r="C664" s="3" t="s">
        <v>3874</v>
      </c>
      <c r="D664" s="5">
        <v>25694</v>
      </c>
      <c r="E664" s="2">
        <v>9473268212</v>
      </c>
      <c r="F664" s="2" t="s">
        <v>5270</v>
      </c>
      <c r="G664" s="2" t="s">
        <v>3872</v>
      </c>
      <c r="H664" s="2" t="s">
        <v>3862</v>
      </c>
      <c r="I664" s="2" t="s">
        <v>3863</v>
      </c>
      <c r="J664" s="2" t="s">
        <v>3868</v>
      </c>
      <c r="K664" s="5">
        <v>43934</v>
      </c>
    </row>
    <row r="665" spans="1:11" hidden="1" x14ac:dyDescent="0.3">
      <c r="A665" s="3" t="s">
        <v>235</v>
      </c>
      <c r="B665" s="3" t="s">
        <v>5271</v>
      </c>
      <c r="C665" s="3" t="s">
        <v>3874</v>
      </c>
      <c r="D665" s="6">
        <v>20191</v>
      </c>
      <c r="E665" s="3">
        <v>9298726872</v>
      </c>
      <c r="F665" s="3" t="s">
        <v>5272</v>
      </c>
      <c r="G665" s="3" t="s">
        <v>3928</v>
      </c>
      <c r="H665" s="3" t="s">
        <v>3929</v>
      </c>
      <c r="I665" s="3" t="s">
        <v>3863</v>
      </c>
      <c r="J665" s="3" t="s">
        <v>3868</v>
      </c>
      <c r="K665" s="6">
        <v>43487</v>
      </c>
    </row>
    <row r="666" spans="1:11" hidden="1" x14ac:dyDescent="0.3">
      <c r="A666" s="2" t="s">
        <v>1254</v>
      </c>
      <c r="B666" s="2" t="s">
        <v>5273</v>
      </c>
      <c r="C666" s="3" t="s">
        <v>3874</v>
      </c>
      <c r="D666" s="5">
        <v>30094</v>
      </c>
      <c r="E666" s="2">
        <v>9356215726</v>
      </c>
      <c r="F666" s="2" t="s">
        <v>5274</v>
      </c>
      <c r="G666" s="2" t="s">
        <v>3928</v>
      </c>
      <c r="H666" s="2" t="s">
        <v>3929</v>
      </c>
      <c r="I666" s="2" t="s">
        <v>3863</v>
      </c>
      <c r="J666" s="2" t="s">
        <v>3868</v>
      </c>
      <c r="K666" s="5">
        <v>45918</v>
      </c>
    </row>
    <row r="667" spans="1:11" hidden="1" x14ac:dyDescent="0.3">
      <c r="A667" s="3" t="s">
        <v>994</v>
      </c>
      <c r="B667" s="3" t="s">
        <v>5275</v>
      </c>
      <c r="C667" s="3" t="s">
        <v>3874</v>
      </c>
      <c r="D667" s="6">
        <v>30974</v>
      </c>
      <c r="E667" s="3">
        <v>9252292721</v>
      </c>
      <c r="F667" s="3" t="s">
        <v>5276</v>
      </c>
      <c r="G667" s="3" t="s">
        <v>3893</v>
      </c>
      <c r="H667" s="3" t="s">
        <v>3862</v>
      </c>
      <c r="I667" s="3" t="s">
        <v>3863</v>
      </c>
      <c r="J667" s="3" t="s">
        <v>3962</v>
      </c>
      <c r="K667" s="6">
        <v>44965</v>
      </c>
    </row>
    <row r="668" spans="1:11" x14ac:dyDescent="0.3">
      <c r="A668" s="2" t="s">
        <v>2450</v>
      </c>
      <c r="B668" s="2" t="s">
        <v>5277</v>
      </c>
      <c r="C668" s="2" t="s">
        <v>3859</v>
      </c>
      <c r="D668" s="5">
        <v>20772</v>
      </c>
      <c r="E668" s="2">
        <v>9383287655</v>
      </c>
      <c r="F668" s="2" t="s">
        <v>5278</v>
      </c>
      <c r="G668" s="2" t="s">
        <v>3878</v>
      </c>
      <c r="H668" s="2" t="s">
        <v>3879</v>
      </c>
      <c r="I668" s="2" t="s">
        <v>3880</v>
      </c>
      <c r="J668" s="3" t="s">
        <v>3868</v>
      </c>
      <c r="K668" s="5">
        <v>43828</v>
      </c>
    </row>
    <row r="669" spans="1:11" hidden="1" x14ac:dyDescent="0.3">
      <c r="A669" s="3" t="s">
        <v>1029</v>
      </c>
      <c r="B669" s="3" t="s">
        <v>5279</v>
      </c>
      <c r="C669" s="3" t="s">
        <v>3874</v>
      </c>
      <c r="D669" s="6">
        <v>35616</v>
      </c>
      <c r="E669" s="3">
        <v>9101080693</v>
      </c>
      <c r="F669" s="3" t="s">
        <v>5280</v>
      </c>
      <c r="G669" s="3" t="s">
        <v>4068</v>
      </c>
      <c r="H669" s="3" t="s">
        <v>4069</v>
      </c>
      <c r="I669" s="3" t="s">
        <v>3943</v>
      </c>
      <c r="J669" s="3" t="s">
        <v>3864</v>
      </c>
      <c r="K669" s="6">
        <v>45489</v>
      </c>
    </row>
    <row r="670" spans="1:11" hidden="1" x14ac:dyDescent="0.3">
      <c r="A670" s="2" t="s">
        <v>658</v>
      </c>
      <c r="B670" s="2" t="s">
        <v>5281</v>
      </c>
      <c r="C670" s="3" t="s">
        <v>3874</v>
      </c>
      <c r="D670" s="5">
        <v>21570</v>
      </c>
      <c r="E670" s="2">
        <v>9709098013</v>
      </c>
      <c r="F670" s="2" t="s">
        <v>5282</v>
      </c>
      <c r="G670" s="2" t="s">
        <v>3888</v>
      </c>
      <c r="H670" s="2" t="s">
        <v>3862</v>
      </c>
      <c r="I670" s="2" t="s">
        <v>3863</v>
      </c>
      <c r="J670" s="2" t="s">
        <v>3868</v>
      </c>
      <c r="K670" s="5">
        <v>43172</v>
      </c>
    </row>
    <row r="671" spans="1:11" hidden="1" x14ac:dyDescent="0.3">
      <c r="A671" s="3" t="s">
        <v>1252</v>
      </c>
      <c r="B671" s="3" t="s">
        <v>5283</v>
      </c>
      <c r="C671" s="3" t="s">
        <v>3874</v>
      </c>
      <c r="D671" s="6">
        <v>37302</v>
      </c>
      <c r="E671" s="3">
        <v>9279642094</v>
      </c>
      <c r="F671" s="3" t="s">
        <v>5284</v>
      </c>
      <c r="G671" s="3" t="s">
        <v>3872</v>
      </c>
      <c r="H671" s="3" t="s">
        <v>3862</v>
      </c>
      <c r="I671" s="3" t="s">
        <v>3863</v>
      </c>
      <c r="J671" s="3" t="s">
        <v>3864</v>
      </c>
      <c r="K671" s="6">
        <v>45161</v>
      </c>
    </row>
    <row r="672" spans="1:11" hidden="1" x14ac:dyDescent="0.3">
      <c r="A672" s="2" t="s">
        <v>1378</v>
      </c>
      <c r="B672" s="2" t="s">
        <v>5285</v>
      </c>
      <c r="C672" s="3" t="s">
        <v>3874</v>
      </c>
      <c r="D672" s="5">
        <v>31089</v>
      </c>
      <c r="E672" s="2">
        <v>9626844145</v>
      </c>
      <c r="F672" s="2" t="s">
        <v>5286</v>
      </c>
      <c r="G672" s="2" t="s">
        <v>3893</v>
      </c>
      <c r="H672" s="2" t="s">
        <v>3862</v>
      </c>
      <c r="I672" s="2" t="s">
        <v>3863</v>
      </c>
      <c r="J672" s="2" t="s">
        <v>3962</v>
      </c>
      <c r="K672" s="5">
        <v>44954</v>
      </c>
    </row>
    <row r="673" spans="1:11" x14ac:dyDescent="0.3">
      <c r="A673" s="3" t="s">
        <v>1955</v>
      </c>
      <c r="B673" s="3" t="s">
        <v>5287</v>
      </c>
      <c r="C673" s="2" t="s">
        <v>3859</v>
      </c>
      <c r="D673" s="6">
        <v>36031</v>
      </c>
      <c r="E673" s="3">
        <v>9491152693</v>
      </c>
      <c r="F673" s="3" t="s">
        <v>5288</v>
      </c>
      <c r="G673" s="3" t="s">
        <v>3904</v>
      </c>
      <c r="H673" s="3" t="s">
        <v>3905</v>
      </c>
      <c r="I673" s="3" t="s">
        <v>3863</v>
      </c>
      <c r="J673" s="3" t="s">
        <v>3868</v>
      </c>
      <c r="K673" s="6">
        <v>44139</v>
      </c>
    </row>
    <row r="674" spans="1:11" hidden="1" x14ac:dyDescent="0.3">
      <c r="A674" s="2" t="s">
        <v>1187</v>
      </c>
      <c r="B674" s="2" t="s">
        <v>5289</v>
      </c>
      <c r="C674" s="3" t="s">
        <v>3874</v>
      </c>
      <c r="D674" s="5">
        <v>31025</v>
      </c>
      <c r="E674" s="2">
        <v>9931641272</v>
      </c>
      <c r="F674" s="2" t="s">
        <v>5290</v>
      </c>
      <c r="G674" s="2" t="s">
        <v>3867</v>
      </c>
      <c r="H674" s="2" t="s">
        <v>3862</v>
      </c>
      <c r="I674" s="2" t="s">
        <v>3863</v>
      </c>
      <c r="J674" s="2" t="s">
        <v>3868</v>
      </c>
      <c r="K674" s="5">
        <v>45222</v>
      </c>
    </row>
    <row r="675" spans="1:11" hidden="1" x14ac:dyDescent="0.3">
      <c r="A675" s="3" t="s">
        <v>2051</v>
      </c>
      <c r="B675" s="3" t="s">
        <v>5291</v>
      </c>
      <c r="C675" s="3" t="s">
        <v>3874</v>
      </c>
      <c r="D675" s="6">
        <v>28935</v>
      </c>
      <c r="E675" s="3">
        <v>9657603687</v>
      </c>
      <c r="F675" s="3" t="s">
        <v>5292</v>
      </c>
      <c r="G675" s="3" t="s">
        <v>3928</v>
      </c>
      <c r="H675" s="3" t="s">
        <v>3929</v>
      </c>
      <c r="I675" s="3" t="s">
        <v>3863</v>
      </c>
      <c r="J675" s="3" t="s">
        <v>3868</v>
      </c>
      <c r="K675" s="6">
        <v>45909</v>
      </c>
    </row>
    <row r="676" spans="1:11" hidden="1" x14ac:dyDescent="0.3">
      <c r="A676" s="2" t="s">
        <v>2063</v>
      </c>
      <c r="B676" s="2" t="s">
        <v>5293</v>
      </c>
      <c r="C676" s="3" t="s">
        <v>3874</v>
      </c>
      <c r="D676" s="5">
        <v>33535</v>
      </c>
      <c r="E676" s="2">
        <v>9807989829</v>
      </c>
      <c r="F676" s="2" t="s">
        <v>5294</v>
      </c>
      <c r="G676" s="2" t="s">
        <v>3861</v>
      </c>
      <c r="H676" s="2" t="s">
        <v>3862</v>
      </c>
      <c r="I676" s="2" t="s">
        <v>3863</v>
      </c>
      <c r="J676" s="2" t="s">
        <v>3962</v>
      </c>
      <c r="K676" s="5">
        <v>44003</v>
      </c>
    </row>
    <row r="677" spans="1:11" hidden="1" x14ac:dyDescent="0.3">
      <c r="A677" s="3" t="s">
        <v>243</v>
      </c>
      <c r="B677" s="3" t="s">
        <v>5295</v>
      </c>
      <c r="C677" s="3" t="s">
        <v>3874</v>
      </c>
      <c r="D677" s="6">
        <v>39016</v>
      </c>
      <c r="E677" s="3">
        <v>9562482630</v>
      </c>
      <c r="F677" s="3" t="s">
        <v>5296</v>
      </c>
      <c r="G677" s="3" t="s">
        <v>4129</v>
      </c>
      <c r="H677" s="3" t="s">
        <v>4130</v>
      </c>
      <c r="I677" s="3" t="s">
        <v>3885</v>
      </c>
      <c r="J677" s="3" t="s">
        <v>3962</v>
      </c>
      <c r="K677" s="6">
        <v>45951</v>
      </c>
    </row>
    <row r="678" spans="1:11" x14ac:dyDescent="0.3">
      <c r="A678" s="2" t="s">
        <v>1528</v>
      </c>
      <c r="B678" s="2" t="s">
        <v>5297</v>
      </c>
      <c r="C678" s="2" t="s">
        <v>3859</v>
      </c>
      <c r="D678" s="5">
        <v>32469</v>
      </c>
      <c r="E678" s="2">
        <v>9215890734</v>
      </c>
      <c r="F678" s="2" t="s">
        <v>5298</v>
      </c>
      <c r="G678" s="2" t="s">
        <v>3893</v>
      </c>
      <c r="H678" s="2" t="s">
        <v>3862</v>
      </c>
      <c r="I678" s="2" t="s">
        <v>3863</v>
      </c>
      <c r="J678" s="2" t="s">
        <v>3962</v>
      </c>
      <c r="K678" s="5">
        <v>45717</v>
      </c>
    </row>
    <row r="679" spans="1:11" x14ac:dyDescent="0.3">
      <c r="A679" s="3" t="s">
        <v>3092</v>
      </c>
      <c r="B679" s="3" t="s">
        <v>5299</v>
      </c>
      <c r="C679" s="2" t="s">
        <v>3859</v>
      </c>
      <c r="D679" s="6">
        <v>37355</v>
      </c>
      <c r="E679" s="3">
        <v>9384873724</v>
      </c>
      <c r="F679" s="3" t="s">
        <v>5300</v>
      </c>
      <c r="G679" s="3" t="s">
        <v>3878</v>
      </c>
      <c r="H679" s="3" t="s">
        <v>3879</v>
      </c>
      <c r="I679" s="3" t="s">
        <v>3880</v>
      </c>
      <c r="J679" s="2" t="s">
        <v>3864</v>
      </c>
      <c r="K679" s="6">
        <v>43817</v>
      </c>
    </row>
    <row r="680" spans="1:11" hidden="1" x14ac:dyDescent="0.3">
      <c r="A680" s="2" t="s">
        <v>1264</v>
      </c>
      <c r="B680" s="2" t="s">
        <v>6508</v>
      </c>
      <c r="C680" s="3" t="s">
        <v>3874</v>
      </c>
      <c r="D680" s="5">
        <v>33763</v>
      </c>
      <c r="E680" s="2">
        <v>9432133365</v>
      </c>
      <c r="F680" s="2" t="s">
        <v>5301</v>
      </c>
      <c r="G680" s="2" t="s">
        <v>4146</v>
      </c>
      <c r="H680" s="2" t="s">
        <v>3884</v>
      </c>
      <c r="I680" s="2" t="s">
        <v>3885</v>
      </c>
      <c r="J680" s="2" t="s">
        <v>3868</v>
      </c>
      <c r="K680" s="5">
        <v>44232</v>
      </c>
    </row>
    <row r="681" spans="1:11" hidden="1" x14ac:dyDescent="0.3">
      <c r="A681" s="3" t="s">
        <v>40</v>
      </c>
      <c r="B681" s="3" t="s">
        <v>5302</v>
      </c>
      <c r="C681" s="3" t="s">
        <v>3874</v>
      </c>
      <c r="D681" s="6">
        <v>31338</v>
      </c>
      <c r="E681" s="3">
        <v>9232028651</v>
      </c>
      <c r="F681" s="3" t="s">
        <v>5303</v>
      </c>
      <c r="G681" s="3" t="s">
        <v>3928</v>
      </c>
      <c r="H681" s="3" t="s">
        <v>3929</v>
      </c>
      <c r="I681" s="3" t="s">
        <v>3863</v>
      </c>
      <c r="J681" s="3" t="s">
        <v>3868</v>
      </c>
      <c r="K681" s="6">
        <v>45609</v>
      </c>
    </row>
    <row r="682" spans="1:11" hidden="1" x14ac:dyDescent="0.3">
      <c r="A682" s="2" t="s">
        <v>2177</v>
      </c>
      <c r="B682" s="2" t="s">
        <v>5304</v>
      </c>
      <c r="C682" s="3" t="s">
        <v>3874</v>
      </c>
      <c r="D682" s="5">
        <v>31460</v>
      </c>
      <c r="E682" s="2">
        <v>9218316226</v>
      </c>
      <c r="F682" s="2" t="s">
        <v>5305</v>
      </c>
      <c r="G682" s="2" t="s">
        <v>3908</v>
      </c>
      <c r="H682" s="2" t="s">
        <v>3909</v>
      </c>
      <c r="I682" s="2" t="s">
        <v>3863</v>
      </c>
      <c r="J682" s="2" t="s">
        <v>3864</v>
      </c>
      <c r="K682" s="5">
        <v>44282</v>
      </c>
    </row>
    <row r="683" spans="1:11" hidden="1" x14ac:dyDescent="0.3">
      <c r="A683" s="3" t="s">
        <v>1345</v>
      </c>
      <c r="B683" s="3" t="s">
        <v>5306</v>
      </c>
      <c r="C683" s="3" t="s">
        <v>3874</v>
      </c>
      <c r="D683" s="6">
        <v>25012</v>
      </c>
      <c r="E683" s="3">
        <v>9411150812</v>
      </c>
      <c r="F683" s="3" t="s">
        <v>5307</v>
      </c>
      <c r="G683" s="3" t="s">
        <v>4009</v>
      </c>
      <c r="H683" s="3" t="s">
        <v>4010</v>
      </c>
      <c r="I683" s="3" t="s">
        <v>3885</v>
      </c>
      <c r="J683" s="3" t="s">
        <v>3868</v>
      </c>
      <c r="K683" s="6">
        <v>45243</v>
      </c>
    </row>
    <row r="684" spans="1:11" hidden="1" x14ac:dyDescent="0.3">
      <c r="A684" s="2" t="s">
        <v>1237</v>
      </c>
      <c r="B684" s="2" t="s">
        <v>5308</v>
      </c>
      <c r="C684" s="3" t="s">
        <v>3874</v>
      </c>
      <c r="D684" s="5">
        <v>29535</v>
      </c>
      <c r="E684" s="2">
        <v>9958762678</v>
      </c>
      <c r="F684" s="2" t="s">
        <v>5309</v>
      </c>
      <c r="G684" s="2" t="s">
        <v>3985</v>
      </c>
      <c r="H684" s="2" t="s">
        <v>3862</v>
      </c>
      <c r="I684" s="2" t="s">
        <v>3863</v>
      </c>
      <c r="J684" s="2" t="s">
        <v>3868</v>
      </c>
      <c r="K684" s="5">
        <v>43365</v>
      </c>
    </row>
    <row r="685" spans="1:11" x14ac:dyDescent="0.3">
      <c r="A685" s="3" t="s">
        <v>463</v>
      </c>
      <c r="B685" s="3" t="s">
        <v>6485</v>
      </c>
      <c r="C685" s="2" t="s">
        <v>3859</v>
      </c>
      <c r="D685" s="6">
        <v>29363</v>
      </c>
      <c r="E685" s="3">
        <v>9232538144</v>
      </c>
      <c r="F685" s="3" t="s">
        <v>5310</v>
      </c>
      <c r="G685" s="3" t="s">
        <v>3908</v>
      </c>
      <c r="H685" s="3" t="s">
        <v>3909</v>
      </c>
      <c r="I685" s="3" t="s">
        <v>3863</v>
      </c>
      <c r="J685" s="2" t="s">
        <v>3962</v>
      </c>
      <c r="K685" s="6">
        <v>45530</v>
      </c>
    </row>
    <row r="686" spans="1:11" hidden="1" x14ac:dyDescent="0.3">
      <c r="A686" s="2" t="s">
        <v>1397</v>
      </c>
      <c r="B686" s="2" t="s">
        <v>5311</v>
      </c>
      <c r="C686" s="3" t="s">
        <v>3874</v>
      </c>
      <c r="D686" s="5">
        <v>31632</v>
      </c>
      <c r="E686" s="2">
        <v>9995618851</v>
      </c>
      <c r="F686" s="2" t="s">
        <v>5312</v>
      </c>
      <c r="G686" s="2" t="s">
        <v>3872</v>
      </c>
      <c r="H686" s="2" t="s">
        <v>3862</v>
      </c>
      <c r="I686" s="2" t="s">
        <v>3863</v>
      </c>
      <c r="J686" s="2" t="s">
        <v>3962</v>
      </c>
      <c r="K686" s="5">
        <v>45805</v>
      </c>
    </row>
    <row r="687" spans="1:11" x14ac:dyDescent="0.3">
      <c r="A687" s="3" t="s">
        <v>756</v>
      </c>
      <c r="B687" s="3" t="s">
        <v>5313</v>
      </c>
      <c r="C687" s="2" t="s">
        <v>3859</v>
      </c>
      <c r="D687" s="6">
        <v>29372</v>
      </c>
      <c r="E687" s="3">
        <v>9814388348</v>
      </c>
      <c r="F687" s="3" t="s">
        <v>5314</v>
      </c>
      <c r="G687" s="3" t="s">
        <v>3872</v>
      </c>
      <c r="H687" s="3" t="s">
        <v>3862</v>
      </c>
      <c r="I687" s="3" t="s">
        <v>3863</v>
      </c>
      <c r="J687" s="2" t="s">
        <v>3962</v>
      </c>
      <c r="K687" s="6">
        <v>45157</v>
      </c>
    </row>
    <row r="688" spans="1:11" hidden="1" x14ac:dyDescent="0.3">
      <c r="A688" s="2" t="s">
        <v>5315</v>
      </c>
      <c r="B688" s="2" t="s">
        <v>5316</v>
      </c>
      <c r="C688" s="3" t="s">
        <v>3874</v>
      </c>
      <c r="D688" s="5">
        <v>28959</v>
      </c>
      <c r="E688" s="2">
        <v>9887109809</v>
      </c>
      <c r="F688" s="2" t="s">
        <v>5317</v>
      </c>
      <c r="G688" s="2" t="s">
        <v>3924</v>
      </c>
      <c r="H688" s="2" t="s">
        <v>3925</v>
      </c>
      <c r="I688" s="2" t="s">
        <v>3880</v>
      </c>
      <c r="J688" s="2" t="s">
        <v>3864</v>
      </c>
      <c r="K688" s="5">
        <v>43685</v>
      </c>
    </row>
    <row r="689" spans="1:11" hidden="1" x14ac:dyDescent="0.3">
      <c r="A689" s="3" t="s">
        <v>3023</v>
      </c>
      <c r="B689" s="3" t="s">
        <v>5318</v>
      </c>
      <c r="C689" s="3" t="s">
        <v>3874</v>
      </c>
      <c r="D689" s="6">
        <v>29619</v>
      </c>
      <c r="E689" s="3">
        <v>9134506505</v>
      </c>
      <c r="F689" s="3" t="s">
        <v>5319</v>
      </c>
      <c r="G689" s="3" t="s">
        <v>3928</v>
      </c>
      <c r="H689" s="3" t="s">
        <v>3929</v>
      </c>
      <c r="I689" s="3" t="s">
        <v>3863</v>
      </c>
      <c r="J689" s="3" t="s">
        <v>3864</v>
      </c>
      <c r="K689" s="6">
        <v>43997</v>
      </c>
    </row>
    <row r="690" spans="1:11" hidden="1" x14ac:dyDescent="0.3">
      <c r="A690" s="2" t="s">
        <v>1038</v>
      </c>
      <c r="B690" s="2" t="s">
        <v>5320</v>
      </c>
      <c r="C690" s="3" t="s">
        <v>3874</v>
      </c>
      <c r="D690" s="5">
        <v>32746</v>
      </c>
      <c r="E690" s="2">
        <v>9528544960</v>
      </c>
      <c r="F690" s="2" t="s">
        <v>5321</v>
      </c>
      <c r="G690" s="2" t="s">
        <v>3867</v>
      </c>
      <c r="H690" s="2" t="s">
        <v>3862</v>
      </c>
      <c r="I690" s="2" t="s">
        <v>3863</v>
      </c>
      <c r="J690" s="2" t="s">
        <v>3868</v>
      </c>
      <c r="K690" s="5">
        <v>44831</v>
      </c>
    </row>
    <row r="691" spans="1:11" x14ac:dyDescent="0.3">
      <c r="A691" s="3" t="s">
        <v>1726</v>
      </c>
      <c r="B691" s="3" t="s">
        <v>5322</v>
      </c>
      <c r="C691" s="2" t="s">
        <v>3859</v>
      </c>
      <c r="D691" s="6">
        <v>30272</v>
      </c>
      <c r="E691" s="3">
        <v>9705491190</v>
      </c>
      <c r="F691" s="3" t="s">
        <v>5323</v>
      </c>
      <c r="G691" s="3" t="s">
        <v>3941</v>
      </c>
      <c r="H691" s="3" t="s">
        <v>3942</v>
      </c>
      <c r="I691" s="3" t="s">
        <v>3943</v>
      </c>
      <c r="J691" s="2" t="s">
        <v>3864</v>
      </c>
      <c r="K691" s="6">
        <v>43810</v>
      </c>
    </row>
    <row r="692" spans="1:11" x14ac:dyDescent="0.3">
      <c r="A692" s="2" t="s">
        <v>618</v>
      </c>
      <c r="B692" s="2" t="s">
        <v>5324</v>
      </c>
      <c r="C692" s="2" t="s">
        <v>3859</v>
      </c>
      <c r="D692" s="5">
        <v>24650</v>
      </c>
      <c r="E692" s="2">
        <v>9924269032</v>
      </c>
      <c r="F692" s="2" t="s">
        <v>5325</v>
      </c>
      <c r="G692" s="2" t="s">
        <v>3867</v>
      </c>
      <c r="H692" s="2" t="s">
        <v>3862</v>
      </c>
      <c r="I692" s="2" t="s">
        <v>3863</v>
      </c>
      <c r="J692" s="2" t="s">
        <v>3864</v>
      </c>
      <c r="K692" s="5">
        <v>45899</v>
      </c>
    </row>
    <row r="693" spans="1:11" hidden="1" x14ac:dyDescent="0.3">
      <c r="A693" s="3" t="s">
        <v>693</v>
      </c>
      <c r="B693" s="3" t="s">
        <v>5326</v>
      </c>
      <c r="C693" s="3" t="s">
        <v>3874</v>
      </c>
      <c r="D693" s="6">
        <v>26627</v>
      </c>
      <c r="E693" s="3">
        <v>9427487069</v>
      </c>
      <c r="F693" s="3" t="s">
        <v>5327</v>
      </c>
      <c r="G693" s="3" t="s">
        <v>3985</v>
      </c>
      <c r="H693" s="3" t="s">
        <v>3862</v>
      </c>
      <c r="I693" s="3" t="s">
        <v>3863</v>
      </c>
      <c r="J693" s="3" t="s">
        <v>3868</v>
      </c>
      <c r="K693" s="6">
        <v>44334</v>
      </c>
    </row>
    <row r="694" spans="1:11" hidden="1" x14ac:dyDescent="0.3">
      <c r="A694" s="2" t="s">
        <v>1886</v>
      </c>
      <c r="B694" s="2" t="s">
        <v>5328</v>
      </c>
      <c r="C694" s="3" t="s">
        <v>3874</v>
      </c>
      <c r="D694" s="5">
        <v>35201</v>
      </c>
      <c r="E694" s="2">
        <v>9296894372</v>
      </c>
      <c r="F694" s="2" t="s">
        <v>5329</v>
      </c>
      <c r="G694" s="2" t="s">
        <v>3928</v>
      </c>
      <c r="H694" s="2" t="s">
        <v>3929</v>
      </c>
      <c r="I694" s="2" t="s">
        <v>3863</v>
      </c>
      <c r="J694" s="2" t="s">
        <v>3864</v>
      </c>
      <c r="K694" s="5">
        <v>45336</v>
      </c>
    </row>
    <row r="695" spans="1:11" x14ac:dyDescent="0.3">
      <c r="A695" s="3" t="s">
        <v>1162</v>
      </c>
      <c r="B695" s="3" t="s">
        <v>5330</v>
      </c>
      <c r="C695" s="2" t="s">
        <v>3859</v>
      </c>
      <c r="D695" s="6">
        <v>37344</v>
      </c>
      <c r="E695" s="3">
        <v>9845320049</v>
      </c>
      <c r="F695" s="3" t="s">
        <v>5331</v>
      </c>
      <c r="G695" s="3" t="s">
        <v>3934</v>
      </c>
      <c r="H695" s="3" t="s">
        <v>3909</v>
      </c>
      <c r="I695" s="3" t="s">
        <v>3863</v>
      </c>
      <c r="J695" s="2" t="s">
        <v>3962</v>
      </c>
      <c r="K695" s="6">
        <v>44911</v>
      </c>
    </row>
    <row r="696" spans="1:11" hidden="1" x14ac:dyDescent="0.3">
      <c r="A696" s="2" t="s">
        <v>1510</v>
      </c>
      <c r="B696" s="2" t="s">
        <v>5332</v>
      </c>
      <c r="C696" s="3" t="s">
        <v>3874</v>
      </c>
      <c r="D696" s="5">
        <v>34103</v>
      </c>
      <c r="E696" s="2">
        <v>9551514516</v>
      </c>
      <c r="F696" s="2" t="s">
        <v>5333</v>
      </c>
      <c r="G696" s="2" t="s">
        <v>3867</v>
      </c>
      <c r="H696" s="2" t="s">
        <v>3862</v>
      </c>
      <c r="I696" s="2" t="s">
        <v>3863</v>
      </c>
      <c r="J696" s="2" t="s">
        <v>3868</v>
      </c>
      <c r="K696" s="5">
        <v>45011</v>
      </c>
    </row>
    <row r="697" spans="1:11" x14ac:dyDescent="0.3">
      <c r="A697" s="3" t="s">
        <v>5334</v>
      </c>
      <c r="B697" s="3" t="s">
        <v>5335</v>
      </c>
      <c r="C697" s="2" t="s">
        <v>3859</v>
      </c>
      <c r="D697" s="6">
        <v>20955</v>
      </c>
      <c r="E697" s="3">
        <v>9194949900</v>
      </c>
      <c r="F697" s="3" t="s">
        <v>5336</v>
      </c>
      <c r="G697" s="3" t="s">
        <v>3967</v>
      </c>
      <c r="H697" s="3" t="s">
        <v>3967</v>
      </c>
      <c r="I697" s="3" t="s">
        <v>3885</v>
      </c>
      <c r="J697" s="2" t="s">
        <v>3864</v>
      </c>
      <c r="K697" s="6">
        <v>44825</v>
      </c>
    </row>
    <row r="698" spans="1:11" x14ac:dyDescent="0.3">
      <c r="A698" s="2" t="s">
        <v>1479</v>
      </c>
      <c r="B698" s="2" t="s">
        <v>5337</v>
      </c>
      <c r="C698" s="2" t="s">
        <v>3859</v>
      </c>
      <c r="D698" s="5">
        <v>28041</v>
      </c>
      <c r="E698" s="2">
        <v>9649977856</v>
      </c>
      <c r="F698" s="2" t="s">
        <v>5338</v>
      </c>
      <c r="G698" s="2" t="s">
        <v>3928</v>
      </c>
      <c r="H698" s="2" t="s">
        <v>3929</v>
      </c>
      <c r="I698" s="2" t="s">
        <v>3863</v>
      </c>
      <c r="J698" s="2" t="s">
        <v>3864</v>
      </c>
      <c r="K698" s="5">
        <v>45478</v>
      </c>
    </row>
    <row r="699" spans="1:11" x14ac:dyDescent="0.3">
      <c r="A699" s="3" t="s">
        <v>1538</v>
      </c>
      <c r="B699" s="3" t="s">
        <v>5339</v>
      </c>
      <c r="C699" s="2" t="s">
        <v>3859</v>
      </c>
      <c r="D699" s="6">
        <v>38622</v>
      </c>
      <c r="E699" s="3">
        <v>9157483870</v>
      </c>
      <c r="F699" s="3" t="s">
        <v>5340</v>
      </c>
      <c r="G699" s="3" t="s">
        <v>3928</v>
      </c>
      <c r="H699" s="3" t="s">
        <v>3929</v>
      </c>
      <c r="I699" s="3" t="s">
        <v>3863</v>
      </c>
      <c r="J699" s="3" t="s">
        <v>3868</v>
      </c>
      <c r="K699" s="6">
        <v>44302</v>
      </c>
    </row>
    <row r="700" spans="1:11" hidden="1" x14ac:dyDescent="0.3">
      <c r="A700" s="2" t="s">
        <v>1545</v>
      </c>
      <c r="B700" s="2" t="s">
        <v>5341</v>
      </c>
      <c r="C700" s="3" t="s">
        <v>3874</v>
      </c>
      <c r="D700" s="5">
        <v>20285</v>
      </c>
      <c r="E700" s="2">
        <v>9967026146</v>
      </c>
      <c r="F700" s="2" t="s">
        <v>5342</v>
      </c>
      <c r="G700" s="2" t="s">
        <v>3934</v>
      </c>
      <c r="H700" s="2" t="s">
        <v>3909</v>
      </c>
      <c r="I700" s="2" t="s">
        <v>3863</v>
      </c>
      <c r="J700" s="2" t="s">
        <v>3962</v>
      </c>
      <c r="K700" s="5">
        <v>44996</v>
      </c>
    </row>
    <row r="701" spans="1:11" x14ac:dyDescent="0.3">
      <c r="A701" s="3" t="s">
        <v>3582</v>
      </c>
      <c r="B701" s="3" t="s">
        <v>5343</v>
      </c>
      <c r="C701" s="2" t="s">
        <v>3859</v>
      </c>
      <c r="D701" s="6">
        <v>21870</v>
      </c>
      <c r="E701" s="3">
        <v>9158725903</v>
      </c>
      <c r="F701" s="3" t="s">
        <v>5344</v>
      </c>
      <c r="G701" s="3" t="s">
        <v>3904</v>
      </c>
      <c r="H701" s="3" t="s">
        <v>3905</v>
      </c>
      <c r="I701" s="3" t="s">
        <v>3863</v>
      </c>
      <c r="J701" s="3" t="s">
        <v>3868</v>
      </c>
      <c r="K701" s="6">
        <v>43447</v>
      </c>
    </row>
  </sheetData>
  <conditionalFormatting sqref="E1:E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A2" workbookViewId="0">
      <selection sqref="A1:A1048576"/>
    </sheetView>
  </sheetViews>
  <sheetFormatPr defaultRowHeight="14.4" x14ac:dyDescent="0.3"/>
  <cols>
    <col min="1" max="1" width="18.109375" bestFit="1" customWidth="1"/>
    <col min="2" max="2" width="18.6640625" bestFit="1" customWidth="1"/>
    <col min="3" max="3" width="19.109375" bestFit="1" customWidth="1"/>
    <col min="4" max="4" width="26.88671875" bestFit="1" customWidth="1"/>
    <col min="5" max="5" width="14.6640625" bestFit="1" customWidth="1"/>
    <col min="6" max="6" width="17.44140625" bestFit="1" customWidth="1"/>
    <col min="7" max="7" width="36.44140625" bestFit="1" customWidth="1"/>
    <col min="8" max="8" width="13.33203125" bestFit="1" customWidth="1"/>
    <col min="9" max="9" width="15.109375" bestFit="1" customWidth="1"/>
    <col min="10" max="10" width="31.44140625" bestFit="1" customWidth="1"/>
    <col min="11" max="11" width="9.44140625" bestFit="1" customWidth="1"/>
    <col min="12" max="12" width="8.88671875" bestFit="1" customWidth="1"/>
    <col min="13" max="13" width="16.109375" bestFit="1" customWidth="1"/>
    <col min="14" max="14" width="19.44140625" bestFit="1" customWidth="1"/>
    <col min="15" max="15" width="25.6640625" bestFit="1" customWidth="1"/>
    <col min="16" max="16" width="19.109375" bestFit="1" customWidth="1"/>
    <col min="17" max="17" width="11" bestFit="1" customWidth="1"/>
    <col min="18" max="18" width="12.5546875" bestFit="1" customWidth="1"/>
    <col min="19" max="19" width="14.6640625" bestFit="1" customWidth="1"/>
    <col min="20" max="20" width="19.33203125" bestFit="1" customWidth="1"/>
    <col min="21" max="21" width="16.109375" bestFit="1" customWidth="1"/>
    <col min="22" max="22" width="15.44140625" bestFit="1" customWidth="1"/>
    <col min="23" max="23" width="8.33203125" bestFit="1" customWidth="1"/>
    <col min="24" max="24" width="12.6640625" style="15" bestFit="1" customWidth="1"/>
    <col min="25" max="25" width="17.5546875" bestFit="1" customWidth="1"/>
    <col min="26" max="26" width="15.88671875" bestFit="1" customWidth="1"/>
    <col min="27" max="27" width="16.33203125" bestFit="1" customWidth="1"/>
    <col min="28" max="28" width="13.88671875" bestFit="1" customWidth="1"/>
    <col min="29" max="29" width="15.33203125" customWidth="1"/>
    <col min="30" max="30" width="11.88671875" bestFit="1" customWidth="1"/>
  </cols>
  <sheetData>
    <row r="1" spans="1:30" x14ac:dyDescent="0.3">
      <c r="A1" t="s">
        <v>0</v>
      </c>
      <c r="B1" t="s">
        <v>1</v>
      </c>
      <c r="C1" t="s">
        <v>2</v>
      </c>
      <c r="D1" t="s">
        <v>3847</v>
      </c>
      <c r="E1" t="s">
        <v>3856</v>
      </c>
      <c r="F1" t="s">
        <v>3</v>
      </c>
      <c r="G1" t="s">
        <v>6486</v>
      </c>
      <c r="H1" t="s">
        <v>6512</v>
      </c>
      <c r="I1" t="s">
        <v>4</v>
      </c>
      <c r="J1" t="s">
        <v>6487</v>
      </c>
      <c r="K1" t="s">
        <v>3855</v>
      </c>
      <c r="L1" t="s">
        <v>6562</v>
      </c>
      <c r="M1" t="s">
        <v>6564</v>
      </c>
      <c r="N1" t="s">
        <v>5</v>
      </c>
      <c r="O1" t="s">
        <v>6489</v>
      </c>
      <c r="P1" t="s">
        <v>5346</v>
      </c>
      <c r="Q1" t="s">
        <v>6</v>
      </c>
      <c r="R1" t="s">
        <v>7</v>
      </c>
      <c r="S1" t="s">
        <v>8</v>
      </c>
      <c r="T1" t="s">
        <v>9</v>
      </c>
      <c r="U1" t="s">
        <v>10</v>
      </c>
      <c r="V1" t="s">
        <v>11</v>
      </c>
      <c r="W1" t="s">
        <v>12</v>
      </c>
      <c r="X1" s="15" t="s">
        <v>6554</v>
      </c>
      <c r="Y1" t="s">
        <v>13</v>
      </c>
      <c r="Z1" t="s">
        <v>14</v>
      </c>
      <c r="AA1" t="s">
        <v>15</v>
      </c>
      <c r="AB1" t="s">
        <v>16</v>
      </c>
      <c r="AC1" t="s">
        <v>6568</v>
      </c>
      <c r="AD1" t="s">
        <v>17</v>
      </c>
    </row>
    <row r="2" spans="1:30" x14ac:dyDescent="0.3">
      <c r="A2" t="s">
        <v>3842</v>
      </c>
      <c r="B2" s="16">
        <v>45872</v>
      </c>
      <c r="C2" t="s">
        <v>843</v>
      </c>
      <c r="D2" t="s">
        <v>4907</v>
      </c>
      <c r="E2" t="s">
        <v>3864</v>
      </c>
      <c r="F2" t="s">
        <v>48</v>
      </c>
      <c r="G2" t="s">
        <v>5719</v>
      </c>
      <c r="H2" t="s">
        <v>5690</v>
      </c>
      <c r="I2" t="s">
        <v>363</v>
      </c>
      <c r="J2" t="s">
        <v>6167</v>
      </c>
      <c r="K2" t="s">
        <v>3943</v>
      </c>
      <c r="L2">
        <v>969110</v>
      </c>
      <c r="M2">
        <v>6.6957311347525048E-4</v>
      </c>
      <c r="N2" t="s">
        <v>916</v>
      </c>
      <c r="O2" t="s">
        <v>5408</v>
      </c>
      <c r="P2" t="s">
        <v>5374</v>
      </c>
      <c r="Q2">
        <v>2</v>
      </c>
      <c r="R2">
        <v>313.47000000000003</v>
      </c>
      <c r="S2">
        <v>10</v>
      </c>
      <c r="T2">
        <v>62.69</v>
      </c>
      <c r="U2">
        <v>648.89</v>
      </c>
      <c r="V2">
        <v>492.24</v>
      </c>
      <c r="W2">
        <v>156.65</v>
      </c>
      <c r="X2" s="15">
        <f t="shared" ref="X2:X65" si="0">(U2-V2)/U2</f>
        <v>0.24141225785572282</v>
      </c>
      <c r="Y2" t="s">
        <v>38</v>
      </c>
      <c r="Z2" t="s">
        <v>24</v>
      </c>
      <c r="AA2" t="s">
        <v>25</v>
      </c>
      <c r="AB2" s="17">
        <v>0.72777777777777775</v>
      </c>
      <c r="AC2" s="17" t="str">
        <f t="shared" ref="AC2:AC65" si="1">IF(HOUR(AB2)&gt;=6,IF(HOUR(AB2)&lt;12,"Morning",IF(HOUR(AB2)&lt;17,"Afternoon",IF(HOUR(AB2)&lt;21,"Evening","Night"))),"Night")</f>
        <v>Evening</v>
      </c>
      <c r="AD2" t="s">
        <v>26</v>
      </c>
    </row>
    <row r="3" spans="1:30" x14ac:dyDescent="0.3">
      <c r="A3" t="s">
        <v>3841</v>
      </c>
      <c r="B3" s="16">
        <v>46002</v>
      </c>
      <c r="C3" t="s">
        <v>1280</v>
      </c>
      <c r="D3" t="s">
        <v>4007</v>
      </c>
      <c r="E3" t="s">
        <v>3868</v>
      </c>
      <c r="F3" t="s">
        <v>201</v>
      </c>
      <c r="G3" t="s">
        <v>5688</v>
      </c>
      <c r="H3" t="s">
        <v>5655</v>
      </c>
      <c r="I3" t="s">
        <v>1114</v>
      </c>
      <c r="J3" t="s">
        <v>6173</v>
      </c>
      <c r="K3" t="s">
        <v>3943</v>
      </c>
      <c r="L3">
        <v>4934958</v>
      </c>
      <c r="M3">
        <v>4.387879288942277E-4</v>
      </c>
      <c r="N3" t="s">
        <v>1265</v>
      </c>
      <c r="O3" t="s">
        <v>5418</v>
      </c>
      <c r="P3" t="s">
        <v>5358</v>
      </c>
      <c r="Q3">
        <v>4</v>
      </c>
      <c r="R3">
        <v>541.35</v>
      </c>
      <c r="S3">
        <v>0</v>
      </c>
      <c r="T3">
        <v>0</v>
      </c>
      <c r="U3">
        <v>2165.4</v>
      </c>
      <c r="V3">
        <v>1345.6</v>
      </c>
      <c r="W3">
        <v>819.8</v>
      </c>
      <c r="X3" s="15">
        <f t="shared" si="0"/>
        <v>0.37859056063544849</v>
      </c>
      <c r="Y3" t="s">
        <v>72</v>
      </c>
      <c r="Z3" t="s">
        <v>24</v>
      </c>
      <c r="AA3" t="s">
        <v>51</v>
      </c>
      <c r="AB3" s="17">
        <v>0.58472222222222225</v>
      </c>
      <c r="AC3" s="17" t="str">
        <f t="shared" si="1"/>
        <v>Afternoon</v>
      </c>
      <c r="AD3" t="s">
        <v>45</v>
      </c>
    </row>
    <row r="4" spans="1:30" x14ac:dyDescent="0.3">
      <c r="A4" t="s">
        <v>3840</v>
      </c>
      <c r="B4" s="16">
        <v>46075</v>
      </c>
      <c r="C4" t="s">
        <v>823</v>
      </c>
      <c r="D4" t="s">
        <v>4755</v>
      </c>
      <c r="E4" t="s">
        <v>3962</v>
      </c>
      <c r="F4" t="s">
        <v>159</v>
      </c>
      <c r="G4" t="s">
        <v>5742</v>
      </c>
      <c r="H4" t="s">
        <v>5721</v>
      </c>
      <c r="I4" t="s">
        <v>1282</v>
      </c>
      <c r="J4" t="s">
        <v>6049</v>
      </c>
      <c r="K4" t="s">
        <v>3863</v>
      </c>
      <c r="L4">
        <v>538449</v>
      </c>
      <c r="M4">
        <v>1.3585502062405167E-3</v>
      </c>
      <c r="N4" t="s">
        <v>1283</v>
      </c>
      <c r="O4" t="s">
        <v>5097</v>
      </c>
      <c r="P4" t="s">
        <v>5358</v>
      </c>
      <c r="Q4">
        <v>3</v>
      </c>
      <c r="R4">
        <v>249.45</v>
      </c>
      <c r="S4">
        <v>15</v>
      </c>
      <c r="T4">
        <v>112.25</v>
      </c>
      <c r="U4">
        <v>731.51</v>
      </c>
      <c r="V4">
        <v>531.09</v>
      </c>
      <c r="W4">
        <v>200.42</v>
      </c>
      <c r="X4" s="15">
        <f t="shared" si="0"/>
        <v>0.27398121693483335</v>
      </c>
      <c r="Y4" t="s">
        <v>62</v>
      </c>
      <c r="Z4" t="s">
        <v>24</v>
      </c>
      <c r="AA4" t="s">
        <v>25</v>
      </c>
      <c r="AB4" s="17">
        <v>0.84722222222222221</v>
      </c>
      <c r="AC4" s="17" t="str">
        <f t="shared" si="1"/>
        <v>Evening</v>
      </c>
      <c r="AD4" t="s">
        <v>26</v>
      </c>
    </row>
    <row r="5" spans="1:30" x14ac:dyDescent="0.3">
      <c r="A5" t="s">
        <v>3839</v>
      </c>
      <c r="B5" s="16">
        <v>46033</v>
      </c>
      <c r="C5" t="s">
        <v>2803</v>
      </c>
      <c r="D5" t="s">
        <v>4057</v>
      </c>
      <c r="E5" t="s">
        <v>3868</v>
      </c>
      <c r="F5" t="s">
        <v>558</v>
      </c>
      <c r="G5" t="s">
        <v>5885</v>
      </c>
      <c r="H5" t="s">
        <v>5876</v>
      </c>
      <c r="I5" t="s">
        <v>1414</v>
      </c>
      <c r="J5" t="s">
        <v>6098</v>
      </c>
      <c r="K5" t="s">
        <v>3863</v>
      </c>
      <c r="L5">
        <v>461555</v>
      </c>
      <c r="M5">
        <v>7.0849627888334001E-4</v>
      </c>
      <c r="N5" t="s">
        <v>1415</v>
      </c>
      <c r="O5" t="s">
        <v>5416</v>
      </c>
      <c r="P5" t="s">
        <v>5351</v>
      </c>
      <c r="Q5">
        <v>2</v>
      </c>
      <c r="R5">
        <v>157.97999999999999</v>
      </c>
      <c r="S5">
        <v>10</v>
      </c>
      <c r="T5">
        <v>31.6</v>
      </c>
      <c r="U5">
        <v>327.01</v>
      </c>
      <c r="V5">
        <v>275.89999999999998</v>
      </c>
      <c r="W5">
        <v>51.11</v>
      </c>
      <c r="X5" s="15">
        <f t="shared" si="0"/>
        <v>0.15629491452860772</v>
      </c>
      <c r="Y5" t="s">
        <v>62</v>
      </c>
      <c r="Z5" t="s">
        <v>24</v>
      </c>
      <c r="AA5" t="s">
        <v>32</v>
      </c>
      <c r="AB5" s="17">
        <v>0.89444444444444449</v>
      </c>
      <c r="AC5" s="17" t="str">
        <f t="shared" si="1"/>
        <v>Night</v>
      </c>
      <c r="AD5" t="s">
        <v>26</v>
      </c>
    </row>
    <row r="6" spans="1:30" x14ac:dyDescent="0.3">
      <c r="A6" t="s">
        <v>3838</v>
      </c>
      <c r="B6" s="16">
        <v>45851</v>
      </c>
      <c r="C6" t="s">
        <v>243</v>
      </c>
      <c r="D6" t="s">
        <v>5295</v>
      </c>
      <c r="E6" t="s">
        <v>3962</v>
      </c>
      <c r="F6" t="s">
        <v>232</v>
      </c>
      <c r="G6" t="s">
        <v>5778</v>
      </c>
      <c r="H6" t="s">
        <v>5770</v>
      </c>
      <c r="I6" t="s">
        <v>1153</v>
      </c>
      <c r="J6" t="s">
        <v>6116</v>
      </c>
      <c r="K6" t="s">
        <v>3943</v>
      </c>
      <c r="L6">
        <v>933757</v>
      </c>
      <c r="M6">
        <v>2.9080371017298933E-4</v>
      </c>
      <c r="N6" t="s">
        <v>2443</v>
      </c>
      <c r="O6" t="s">
        <v>5362</v>
      </c>
      <c r="P6" t="s">
        <v>5363</v>
      </c>
      <c r="Q6">
        <v>5</v>
      </c>
      <c r="R6">
        <v>52.47</v>
      </c>
      <c r="S6">
        <v>10</v>
      </c>
      <c r="T6">
        <v>26.23</v>
      </c>
      <c r="U6">
        <v>271.54000000000002</v>
      </c>
      <c r="V6">
        <v>187.4</v>
      </c>
      <c r="W6">
        <v>84.14</v>
      </c>
      <c r="X6" s="15">
        <f t="shared" si="0"/>
        <v>0.30986226706930842</v>
      </c>
      <c r="Y6" t="s">
        <v>44</v>
      </c>
      <c r="Z6" t="s">
        <v>24</v>
      </c>
      <c r="AA6" t="s">
        <v>25</v>
      </c>
      <c r="AB6" s="17">
        <v>0.38958333333333334</v>
      </c>
      <c r="AC6" s="17" t="str">
        <f t="shared" si="1"/>
        <v>Morning</v>
      </c>
      <c r="AD6" t="s">
        <v>26</v>
      </c>
    </row>
    <row r="7" spans="1:30" x14ac:dyDescent="0.3">
      <c r="A7" t="s">
        <v>3837</v>
      </c>
      <c r="B7" s="16">
        <v>45997</v>
      </c>
      <c r="C7" t="s">
        <v>1959</v>
      </c>
      <c r="D7" t="s">
        <v>4501</v>
      </c>
      <c r="E7" t="s">
        <v>3962</v>
      </c>
      <c r="F7" t="s">
        <v>249</v>
      </c>
      <c r="G7" t="s">
        <v>5798</v>
      </c>
      <c r="H7" t="s">
        <v>5794</v>
      </c>
      <c r="I7" t="s">
        <v>95</v>
      </c>
      <c r="J7" t="s">
        <v>6059</v>
      </c>
      <c r="K7" t="s">
        <v>3885</v>
      </c>
      <c r="L7">
        <v>2220333</v>
      </c>
      <c r="M7">
        <v>1.7738825662637092E-3</v>
      </c>
      <c r="N7" t="s">
        <v>560</v>
      </c>
      <c r="O7" t="s">
        <v>4452</v>
      </c>
      <c r="P7" t="s">
        <v>5360</v>
      </c>
      <c r="Q7">
        <v>7</v>
      </c>
      <c r="R7">
        <v>575.61</v>
      </c>
      <c r="S7">
        <v>15</v>
      </c>
      <c r="T7">
        <v>604.39</v>
      </c>
      <c r="U7">
        <v>3938.61</v>
      </c>
      <c r="V7">
        <v>2543.0300000000002</v>
      </c>
      <c r="W7">
        <v>1395.58</v>
      </c>
      <c r="X7" s="15">
        <f t="shared" si="0"/>
        <v>0.35433312767702307</v>
      </c>
      <c r="Y7" t="s">
        <v>23</v>
      </c>
      <c r="Z7" t="s">
        <v>290</v>
      </c>
      <c r="AA7" t="s">
        <v>25</v>
      </c>
      <c r="AB7" s="17">
        <v>0.69374999999999998</v>
      </c>
      <c r="AC7" s="17" t="str">
        <f t="shared" si="1"/>
        <v>Afternoon</v>
      </c>
      <c r="AD7" t="s">
        <v>26</v>
      </c>
    </row>
    <row r="8" spans="1:30" x14ac:dyDescent="0.3">
      <c r="A8" t="s">
        <v>3836</v>
      </c>
      <c r="B8" s="16">
        <v>46098</v>
      </c>
      <c r="C8" t="s">
        <v>762</v>
      </c>
      <c r="D8" t="s">
        <v>4102</v>
      </c>
      <c r="E8" t="s">
        <v>3868</v>
      </c>
      <c r="F8" t="s">
        <v>236</v>
      </c>
      <c r="G8" t="s">
        <v>5744</v>
      </c>
      <c r="H8" t="s">
        <v>5721</v>
      </c>
      <c r="I8" t="s">
        <v>1093</v>
      </c>
      <c r="J8" t="s">
        <v>6060</v>
      </c>
      <c r="K8" t="s">
        <v>3863</v>
      </c>
      <c r="L8">
        <v>2456631</v>
      </c>
      <c r="M8">
        <v>1.5245268825476841E-4</v>
      </c>
      <c r="N8" t="s">
        <v>1094</v>
      </c>
      <c r="O8" t="s">
        <v>5585</v>
      </c>
      <c r="P8" t="s">
        <v>5351</v>
      </c>
      <c r="Q8">
        <v>3</v>
      </c>
      <c r="R8">
        <v>124.84</v>
      </c>
      <c r="S8">
        <v>0</v>
      </c>
      <c r="T8">
        <v>0</v>
      </c>
      <c r="U8">
        <v>374.52</v>
      </c>
      <c r="V8">
        <v>292.05</v>
      </c>
      <c r="W8">
        <v>82.47</v>
      </c>
      <c r="X8" s="15">
        <f t="shared" si="0"/>
        <v>0.22020185837872469</v>
      </c>
      <c r="Y8" t="s">
        <v>38</v>
      </c>
      <c r="Z8" t="s">
        <v>24</v>
      </c>
      <c r="AA8" t="s">
        <v>25</v>
      </c>
      <c r="AB8" s="17">
        <v>0.61250000000000004</v>
      </c>
      <c r="AC8" s="17" t="str">
        <f t="shared" si="1"/>
        <v>Afternoon</v>
      </c>
      <c r="AD8" t="s">
        <v>45</v>
      </c>
    </row>
    <row r="9" spans="1:30" x14ac:dyDescent="0.3">
      <c r="A9" t="s">
        <v>3835</v>
      </c>
      <c r="B9" s="16">
        <v>46096</v>
      </c>
      <c r="C9" t="s">
        <v>1779</v>
      </c>
      <c r="D9" t="s">
        <v>5172</v>
      </c>
      <c r="E9" t="s">
        <v>3864</v>
      </c>
      <c r="F9" t="s">
        <v>341</v>
      </c>
      <c r="G9" t="s">
        <v>5660</v>
      </c>
      <c r="H9" t="s">
        <v>5655</v>
      </c>
      <c r="I9" t="s">
        <v>275</v>
      </c>
      <c r="J9" t="s">
        <v>6112</v>
      </c>
      <c r="K9" t="s">
        <v>3863</v>
      </c>
      <c r="L9">
        <v>1922335</v>
      </c>
      <c r="M9">
        <v>4.7433459828801952E-4</v>
      </c>
      <c r="N9" t="s">
        <v>276</v>
      </c>
      <c r="O9" t="s">
        <v>5456</v>
      </c>
      <c r="P9" t="s">
        <v>5360</v>
      </c>
      <c r="Q9">
        <v>2</v>
      </c>
      <c r="R9">
        <v>440.5</v>
      </c>
      <c r="S9">
        <v>10</v>
      </c>
      <c r="T9">
        <v>88.1</v>
      </c>
      <c r="U9">
        <v>911.83</v>
      </c>
      <c r="V9">
        <v>508.1</v>
      </c>
      <c r="W9">
        <v>403.73</v>
      </c>
      <c r="X9" s="15">
        <f t="shared" si="0"/>
        <v>0.44276893719223981</v>
      </c>
      <c r="Y9" t="s">
        <v>23</v>
      </c>
      <c r="Z9" t="s">
        <v>24</v>
      </c>
      <c r="AA9" t="s">
        <v>51</v>
      </c>
      <c r="AB9" s="17">
        <v>0.66249999999999998</v>
      </c>
      <c r="AC9" s="17" t="str">
        <f t="shared" si="1"/>
        <v>Afternoon</v>
      </c>
      <c r="AD9" t="s">
        <v>26</v>
      </c>
    </row>
    <row r="10" spans="1:30" x14ac:dyDescent="0.3">
      <c r="A10" t="s">
        <v>3834</v>
      </c>
      <c r="B10" s="16">
        <v>45982</v>
      </c>
      <c r="C10" t="s">
        <v>1463</v>
      </c>
      <c r="D10" t="s">
        <v>4643</v>
      </c>
      <c r="E10" t="s">
        <v>3864</v>
      </c>
      <c r="F10" t="s">
        <v>929</v>
      </c>
      <c r="G10" t="s">
        <v>5773</v>
      </c>
      <c r="H10" t="s">
        <v>5770</v>
      </c>
      <c r="I10" t="s">
        <v>76</v>
      </c>
      <c r="J10" t="s">
        <v>6076</v>
      </c>
      <c r="K10" t="s">
        <v>3863</v>
      </c>
      <c r="L10">
        <v>518088</v>
      </c>
      <c r="M10">
        <v>4.5619663068822286E-4</v>
      </c>
      <c r="N10" t="s">
        <v>246</v>
      </c>
      <c r="O10" t="s">
        <v>5522</v>
      </c>
      <c r="P10" t="s">
        <v>5351</v>
      </c>
      <c r="Q10">
        <v>2</v>
      </c>
      <c r="R10">
        <v>147.72</v>
      </c>
      <c r="S10">
        <v>20</v>
      </c>
      <c r="T10">
        <v>59.09</v>
      </c>
      <c r="U10">
        <v>236.35</v>
      </c>
      <c r="V10">
        <v>218.42</v>
      </c>
      <c r="W10">
        <v>17.93</v>
      </c>
      <c r="X10" s="15">
        <f t="shared" si="0"/>
        <v>7.5862068965517268E-2</v>
      </c>
      <c r="Y10" t="s">
        <v>23</v>
      </c>
      <c r="Z10" t="s">
        <v>24</v>
      </c>
      <c r="AA10" t="s">
        <v>32</v>
      </c>
      <c r="AB10" s="17">
        <v>0.70416666666666672</v>
      </c>
      <c r="AC10" s="17" t="str">
        <f t="shared" si="1"/>
        <v>Afternoon</v>
      </c>
      <c r="AD10" t="s">
        <v>45</v>
      </c>
    </row>
    <row r="11" spans="1:30" x14ac:dyDescent="0.3">
      <c r="A11" t="s">
        <v>3833</v>
      </c>
      <c r="B11" s="16">
        <v>45886</v>
      </c>
      <c r="C11" t="s">
        <v>1779</v>
      </c>
      <c r="D11" t="s">
        <v>5172</v>
      </c>
      <c r="E11" t="s">
        <v>3864</v>
      </c>
      <c r="F11" t="s">
        <v>254</v>
      </c>
      <c r="G11" t="s">
        <v>5673</v>
      </c>
      <c r="H11" t="s">
        <v>5655</v>
      </c>
      <c r="I11" t="s">
        <v>228</v>
      </c>
      <c r="J11" t="s">
        <v>6005</v>
      </c>
      <c r="K11" t="s">
        <v>3943</v>
      </c>
      <c r="L11">
        <v>817396</v>
      </c>
      <c r="M11">
        <v>8.2170698168329667E-4</v>
      </c>
      <c r="N11" t="s">
        <v>96</v>
      </c>
      <c r="O11" t="s">
        <v>4725</v>
      </c>
      <c r="P11" t="s">
        <v>5363</v>
      </c>
      <c r="Q11">
        <v>2</v>
      </c>
      <c r="R11">
        <v>343.56</v>
      </c>
      <c r="S11">
        <v>15</v>
      </c>
      <c r="T11">
        <v>103.07</v>
      </c>
      <c r="U11">
        <v>671.66</v>
      </c>
      <c r="V11">
        <v>432.64</v>
      </c>
      <c r="W11">
        <v>239.02</v>
      </c>
      <c r="X11" s="15">
        <f t="shared" si="0"/>
        <v>0.35586457433820684</v>
      </c>
      <c r="Y11" t="s">
        <v>23</v>
      </c>
      <c r="Z11" t="s">
        <v>24</v>
      </c>
      <c r="AA11" t="s">
        <v>25</v>
      </c>
      <c r="AB11" s="17">
        <v>0.39791666666666664</v>
      </c>
      <c r="AC11" s="17" t="str">
        <f t="shared" si="1"/>
        <v>Morning</v>
      </c>
      <c r="AD11" t="s">
        <v>26</v>
      </c>
    </row>
    <row r="12" spans="1:30" x14ac:dyDescent="0.3">
      <c r="A12" t="s">
        <v>3832</v>
      </c>
      <c r="B12" s="16">
        <v>45912</v>
      </c>
      <c r="C12" t="s">
        <v>2281</v>
      </c>
      <c r="D12" t="s">
        <v>4398</v>
      </c>
      <c r="E12" t="s">
        <v>3868</v>
      </c>
      <c r="F12" t="s">
        <v>727</v>
      </c>
      <c r="G12" t="s">
        <v>5847</v>
      </c>
      <c r="H12" t="s">
        <v>5844</v>
      </c>
      <c r="I12" t="s">
        <v>1044</v>
      </c>
      <c r="J12" t="s">
        <v>6108</v>
      </c>
      <c r="K12" t="s">
        <v>3863</v>
      </c>
      <c r="L12">
        <v>2434234</v>
      </c>
      <c r="M12">
        <v>2.9742415889351642E-4</v>
      </c>
      <c r="N12" t="s">
        <v>641</v>
      </c>
      <c r="O12" t="s">
        <v>5521</v>
      </c>
      <c r="P12" t="s">
        <v>5363</v>
      </c>
      <c r="Q12">
        <v>2</v>
      </c>
      <c r="R12">
        <v>425.88</v>
      </c>
      <c r="S12">
        <v>15</v>
      </c>
      <c r="T12">
        <v>127.76</v>
      </c>
      <c r="U12">
        <v>724</v>
      </c>
      <c r="V12">
        <v>714.94</v>
      </c>
      <c r="W12">
        <v>9.06</v>
      </c>
      <c r="X12" s="15">
        <f t="shared" si="0"/>
        <v>1.2513812154696057E-2</v>
      </c>
      <c r="Y12" t="s">
        <v>116</v>
      </c>
      <c r="Z12" t="s">
        <v>24</v>
      </c>
      <c r="AA12" t="s">
        <v>25</v>
      </c>
      <c r="AB12" s="17">
        <v>0.77916666666666667</v>
      </c>
      <c r="AC12" s="17" t="str">
        <f t="shared" si="1"/>
        <v>Evening</v>
      </c>
      <c r="AD12" t="s">
        <v>45</v>
      </c>
    </row>
    <row r="13" spans="1:30" x14ac:dyDescent="0.3">
      <c r="A13" t="s">
        <v>3831</v>
      </c>
      <c r="B13" s="16">
        <v>45934</v>
      </c>
      <c r="C13" t="s">
        <v>1206</v>
      </c>
      <c r="D13" t="s">
        <v>5129</v>
      </c>
      <c r="E13" t="s">
        <v>3864</v>
      </c>
      <c r="F13" t="s">
        <v>1054</v>
      </c>
      <c r="G13" t="s">
        <v>5765</v>
      </c>
      <c r="H13" t="s">
        <v>5751</v>
      </c>
      <c r="I13" t="s">
        <v>21</v>
      </c>
      <c r="J13" t="s">
        <v>6044</v>
      </c>
      <c r="K13" t="s">
        <v>3863</v>
      </c>
      <c r="L13">
        <v>457604</v>
      </c>
      <c r="M13">
        <v>1.1550598333930646E-3</v>
      </c>
      <c r="N13" t="s">
        <v>2759</v>
      </c>
      <c r="O13" t="s">
        <v>5483</v>
      </c>
      <c r="P13" t="s">
        <v>5358</v>
      </c>
      <c r="Q13">
        <v>2</v>
      </c>
      <c r="R13">
        <v>229.81</v>
      </c>
      <c r="S13">
        <v>0</v>
      </c>
      <c r="T13">
        <v>0</v>
      </c>
      <c r="U13">
        <v>528.55999999999995</v>
      </c>
      <c r="V13">
        <v>416.44</v>
      </c>
      <c r="W13">
        <v>112.12</v>
      </c>
      <c r="X13" s="15">
        <f t="shared" si="0"/>
        <v>0.21212350537308908</v>
      </c>
      <c r="Y13" t="s">
        <v>62</v>
      </c>
      <c r="Z13" t="s">
        <v>24</v>
      </c>
      <c r="AA13" t="s">
        <v>32</v>
      </c>
      <c r="AB13" s="17">
        <v>0.40902777777777777</v>
      </c>
      <c r="AC13" s="17" t="str">
        <f t="shared" si="1"/>
        <v>Morning</v>
      </c>
      <c r="AD13" t="s">
        <v>26</v>
      </c>
    </row>
    <row r="14" spans="1:30" x14ac:dyDescent="0.3">
      <c r="A14" t="s">
        <v>3830</v>
      </c>
      <c r="B14" s="16">
        <v>46002</v>
      </c>
      <c r="C14" t="s">
        <v>1262</v>
      </c>
      <c r="D14" t="s">
        <v>4452</v>
      </c>
      <c r="E14" t="s">
        <v>3868</v>
      </c>
      <c r="F14" t="s">
        <v>1041</v>
      </c>
      <c r="G14" t="s">
        <v>5922</v>
      </c>
      <c r="H14" t="s">
        <v>5919</v>
      </c>
      <c r="I14" t="s">
        <v>245</v>
      </c>
      <c r="J14" t="s">
        <v>6042</v>
      </c>
      <c r="K14" t="s">
        <v>3863</v>
      </c>
      <c r="L14">
        <v>579392</v>
      </c>
      <c r="M14">
        <v>2.5382815088920803E-3</v>
      </c>
      <c r="N14" t="s">
        <v>198</v>
      </c>
      <c r="O14" t="s">
        <v>5402</v>
      </c>
      <c r="P14" t="s">
        <v>5354</v>
      </c>
      <c r="Q14">
        <v>3</v>
      </c>
      <c r="R14">
        <v>490.22</v>
      </c>
      <c r="S14">
        <v>0</v>
      </c>
      <c r="T14">
        <v>0</v>
      </c>
      <c r="U14">
        <v>1470.66</v>
      </c>
      <c r="V14">
        <v>1120.74</v>
      </c>
      <c r="W14">
        <v>349.92</v>
      </c>
      <c r="X14" s="15">
        <f t="shared" si="0"/>
        <v>0.23793398882134556</v>
      </c>
      <c r="Y14" t="s">
        <v>116</v>
      </c>
      <c r="Z14" t="s">
        <v>24</v>
      </c>
      <c r="AA14" t="s">
        <v>25</v>
      </c>
      <c r="AB14" s="17">
        <v>0.51180555555555551</v>
      </c>
      <c r="AC14" s="17" t="str">
        <f t="shared" si="1"/>
        <v>Afternoon</v>
      </c>
      <c r="AD14" t="s">
        <v>45</v>
      </c>
    </row>
    <row r="15" spans="1:30" x14ac:dyDescent="0.3">
      <c r="A15" t="s">
        <v>3829</v>
      </c>
      <c r="B15" s="16">
        <v>45896</v>
      </c>
      <c r="C15" t="s">
        <v>1138</v>
      </c>
      <c r="D15" t="s">
        <v>4617</v>
      </c>
      <c r="E15" t="s">
        <v>3864</v>
      </c>
      <c r="F15" t="s">
        <v>311</v>
      </c>
      <c r="G15" t="s">
        <v>5732</v>
      </c>
      <c r="H15" t="s">
        <v>5721</v>
      </c>
      <c r="I15" t="s">
        <v>353</v>
      </c>
      <c r="J15" t="s">
        <v>6010</v>
      </c>
      <c r="K15" t="s">
        <v>3863</v>
      </c>
      <c r="L15">
        <v>2023274</v>
      </c>
      <c r="M15">
        <v>1.8787371359489619E-4</v>
      </c>
      <c r="N15" t="s">
        <v>644</v>
      </c>
      <c r="O15" t="s">
        <v>3889</v>
      </c>
      <c r="P15" t="s">
        <v>5351</v>
      </c>
      <c r="Q15">
        <v>1</v>
      </c>
      <c r="R15">
        <v>380.12</v>
      </c>
      <c r="S15">
        <v>0</v>
      </c>
      <c r="T15">
        <v>0</v>
      </c>
      <c r="U15">
        <v>380.12</v>
      </c>
      <c r="V15">
        <v>309.98</v>
      </c>
      <c r="W15">
        <v>70.14</v>
      </c>
      <c r="X15" s="15">
        <f t="shared" si="0"/>
        <v>0.18452067768073235</v>
      </c>
      <c r="Y15" t="s">
        <v>116</v>
      </c>
      <c r="Z15" t="s">
        <v>24</v>
      </c>
      <c r="AA15" t="s">
        <v>25</v>
      </c>
      <c r="AB15" s="17">
        <v>0.61597222222222225</v>
      </c>
      <c r="AC15" s="17" t="str">
        <f t="shared" si="1"/>
        <v>Afternoon</v>
      </c>
      <c r="AD15" t="s">
        <v>45</v>
      </c>
    </row>
    <row r="16" spans="1:30" x14ac:dyDescent="0.3">
      <c r="A16" t="s">
        <v>3828</v>
      </c>
      <c r="B16" s="16">
        <v>46020</v>
      </c>
      <c r="C16" t="s">
        <v>1959</v>
      </c>
      <c r="D16" t="s">
        <v>4501</v>
      </c>
      <c r="E16" t="s">
        <v>3962</v>
      </c>
      <c r="F16" t="s">
        <v>723</v>
      </c>
      <c r="G16" t="s">
        <v>5843</v>
      </c>
      <c r="H16" t="s">
        <v>5844</v>
      </c>
      <c r="I16" t="s">
        <v>712</v>
      </c>
      <c r="J16" t="s">
        <v>6241</v>
      </c>
      <c r="K16" t="s">
        <v>3880</v>
      </c>
      <c r="L16">
        <v>4606432</v>
      </c>
      <c r="M16">
        <v>3.2243827760835284E-4</v>
      </c>
      <c r="N16" t="s">
        <v>1398</v>
      </c>
      <c r="O16" t="s">
        <v>5511</v>
      </c>
      <c r="P16" t="s">
        <v>5351</v>
      </c>
      <c r="Q16">
        <v>7</v>
      </c>
      <c r="R16">
        <v>235.76</v>
      </c>
      <c r="S16">
        <v>10</v>
      </c>
      <c r="T16">
        <v>165.03</v>
      </c>
      <c r="U16">
        <v>1485.29</v>
      </c>
      <c r="V16">
        <v>1346.87</v>
      </c>
      <c r="W16">
        <v>138.41999999999999</v>
      </c>
      <c r="X16" s="15">
        <f t="shared" si="0"/>
        <v>9.3193921725723647E-2</v>
      </c>
      <c r="Y16" t="s">
        <v>62</v>
      </c>
      <c r="Z16" t="s">
        <v>24</v>
      </c>
      <c r="AA16" t="s">
        <v>25</v>
      </c>
      <c r="AB16" s="17">
        <v>0.60486111111111107</v>
      </c>
      <c r="AC16" s="17" t="str">
        <f t="shared" si="1"/>
        <v>Afternoon</v>
      </c>
      <c r="AD16" t="s">
        <v>45</v>
      </c>
    </row>
    <row r="17" spans="1:30" x14ac:dyDescent="0.3">
      <c r="A17" t="s">
        <v>3827</v>
      </c>
      <c r="B17" s="16">
        <v>45946</v>
      </c>
      <c r="C17" t="s">
        <v>1779</v>
      </c>
      <c r="D17" t="s">
        <v>5172</v>
      </c>
      <c r="E17" t="s">
        <v>3864</v>
      </c>
      <c r="F17" t="s">
        <v>723</v>
      </c>
      <c r="G17" t="s">
        <v>5843</v>
      </c>
      <c r="H17" t="s">
        <v>5844</v>
      </c>
      <c r="I17" t="s">
        <v>469</v>
      </c>
      <c r="J17" t="s">
        <v>6020</v>
      </c>
      <c r="K17" t="s">
        <v>3863</v>
      </c>
      <c r="L17">
        <v>2273658</v>
      </c>
      <c r="M17">
        <v>3.0732854281514634E-4</v>
      </c>
      <c r="N17" t="s">
        <v>713</v>
      </c>
      <c r="O17" t="s">
        <v>4907</v>
      </c>
      <c r="P17" t="s">
        <v>5360</v>
      </c>
      <c r="Q17">
        <v>3</v>
      </c>
      <c r="R17">
        <v>232.92</v>
      </c>
      <c r="S17">
        <v>0</v>
      </c>
      <c r="T17">
        <v>0</v>
      </c>
      <c r="U17">
        <v>698.76</v>
      </c>
      <c r="V17">
        <v>577.23</v>
      </c>
      <c r="W17">
        <v>121.53</v>
      </c>
      <c r="X17" s="15">
        <f t="shared" si="0"/>
        <v>0.17392237678172759</v>
      </c>
      <c r="Y17" t="s">
        <v>72</v>
      </c>
      <c r="Z17" t="s">
        <v>24</v>
      </c>
      <c r="AA17" t="s">
        <v>25</v>
      </c>
      <c r="AB17" s="17">
        <v>0.52222222222222225</v>
      </c>
      <c r="AC17" s="17" t="str">
        <f t="shared" si="1"/>
        <v>Afternoon</v>
      </c>
      <c r="AD17" t="s">
        <v>45</v>
      </c>
    </row>
    <row r="18" spans="1:30" x14ac:dyDescent="0.3">
      <c r="A18" t="s">
        <v>3826</v>
      </c>
      <c r="B18" s="16">
        <v>45961</v>
      </c>
      <c r="C18" t="s">
        <v>1682</v>
      </c>
      <c r="D18" t="s">
        <v>4550</v>
      </c>
      <c r="E18" t="s">
        <v>3868</v>
      </c>
      <c r="F18" t="s">
        <v>283</v>
      </c>
      <c r="G18" t="s">
        <v>5817</v>
      </c>
      <c r="H18" t="s">
        <v>5794</v>
      </c>
      <c r="I18" t="s">
        <v>494</v>
      </c>
      <c r="J18" t="s">
        <v>5989</v>
      </c>
      <c r="K18" t="s">
        <v>3863</v>
      </c>
      <c r="L18">
        <v>4616552</v>
      </c>
      <c r="M18">
        <v>1.9176866197976325E-4</v>
      </c>
      <c r="N18" t="s">
        <v>814</v>
      </c>
      <c r="O18" t="s">
        <v>5463</v>
      </c>
      <c r="P18" t="s">
        <v>5358</v>
      </c>
      <c r="Q18">
        <v>5</v>
      </c>
      <c r="R18">
        <v>186.38</v>
      </c>
      <c r="S18">
        <v>5</v>
      </c>
      <c r="T18">
        <v>46.59</v>
      </c>
      <c r="U18">
        <v>885.31</v>
      </c>
      <c r="V18">
        <v>678.3</v>
      </c>
      <c r="W18">
        <v>207.01</v>
      </c>
      <c r="X18" s="15">
        <f t="shared" si="0"/>
        <v>0.23382769877218151</v>
      </c>
      <c r="Y18" t="s">
        <v>38</v>
      </c>
      <c r="Z18" t="s">
        <v>24</v>
      </c>
      <c r="AA18" t="s">
        <v>25</v>
      </c>
      <c r="AB18" s="17">
        <v>0.76388888888888884</v>
      </c>
      <c r="AC18" s="17" t="str">
        <f t="shared" si="1"/>
        <v>Evening</v>
      </c>
      <c r="AD18" t="s">
        <v>45</v>
      </c>
    </row>
    <row r="19" spans="1:30" x14ac:dyDescent="0.3">
      <c r="A19" t="s">
        <v>3825</v>
      </c>
      <c r="B19" s="16">
        <v>45990</v>
      </c>
      <c r="C19" t="s">
        <v>347</v>
      </c>
      <c r="D19" t="s">
        <v>4881</v>
      </c>
      <c r="E19" t="s">
        <v>3962</v>
      </c>
      <c r="F19" t="s">
        <v>311</v>
      </c>
      <c r="G19" t="s">
        <v>5732</v>
      </c>
      <c r="H19" t="s">
        <v>5721</v>
      </c>
      <c r="I19" t="s">
        <v>178</v>
      </c>
      <c r="J19" t="s">
        <v>6087</v>
      </c>
      <c r="K19" t="s">
        <v>3863</v>
      </c>
      <c r="L19">
        <v>433204</v>
      </c>
      <c r="M19">
        <v>8.6721267578323373E-3</v>
      </c>
      <c r="N19" t="s">
        <v>179</v>
      </c>
      <c r="O19" t="s">
        <v>5380</v>
      </c>
      <c r="P19" t="s">
        <v>5360</v>
      </c>
      <c r="Q19">
        <v>8</v>
      </c>
      <c r="R19">
        <v>429.84</v>
      </c>
      <c r="S19">
        <v>5</v>
      </c>
      <c r="T19">
        <v>171.94</v>
      </c>
      <c r="U19">
        <v>3756.8</v>
      </c>
      <c r="V19">
        <v>2479.84</v>
      </c>
      <c r="W19">
        <v>1276.96</v>
      </c>
      <c r="X19" s="15">
        <f t="shared" si="0"/>
        <v>0.33990630323679727</v>
      </c>
      <c r="Y19" t="s">
        <v>38</v>
      </c>
      <c r="Z19" t="s">
        <v>24</v>
      </c>
      <c r="AA19" t="s">
        <v>51</v>
      </c>
      <c r="AB19" s="17">
        <v>0.77361111111111114</v>
      </c>
      <c r="AC19" s="17" t="str">
        <f t="shared" si="1"/>
        <v>Evening</v>
      </c>
      <c r="AD19" t="s">
        <v>26</v>
      </c>
    </row>
    <row r="20" spans="1:30" x14ac:dyDescent="0.3">
      <c r="A20" t="s">
        <v>3824</v>
      </c>
      <c r="B20" s="16">
        <v>45946</v>
      </c>
      <c r="C20" t="s">
        <v>1303</v>
      </c>
      <c r="D20" t="s">
        <v>4951</v>
      </c>
      <c r="E20" t="s">
        <v>3868</v>
      </c>
      <c r="F20" t="s">
        <v>236</v>
      </c>
      <c r="G20" t="s">
        <v>5744</v>
      </c>
      <c r="H20" t="s">
        <v>5721</v>
      </c>
      <c r="I20" t="s">
        <v>298</v>
      </c>
      <c r="J20" t="s">
        <v>6106</v>
      </c>
      <c r="K20" t="s">
        <v>3863</v>
      </c>
      <c r="L20">
        <v>846057</v>
      </c>
      <c r="M20">
        <v>2.8035936113051486E-4</v>
      </c>
      <c r="N20" t="s">
        <v>299</v>
      </c>
      <c r="O20" t="s">
        <v>5441</v>
      </c>
      <c r="P20" t="s">
        <v>5360</v>
      </c>
      <c r="Q20">
        <v>2</v>
      </c>
      <c r="R20">
        <v>124.84</v>
      </c>
      <c r="S20">
        <v>5</v>
      </c>
      <c r="T20">
        <v>12.48</v>
      </c>
      <c r="U20">
        <v>237.2</v>
      </c>
      <c r="V20">
        <v>194.7</v>
      </c>
      <c r="W20">
        <v>42.5</v>
      </c>
      <c r="X20" s="15">
        <f t="shared" si="0"/>
        <v>0.17917369308600339</v>
      </c>
      <c r="Y20" t="s">
        <v>72</v>
      </c>
      <c r="Z20" t="s">
        <v>24</v>
      </c>
      <c r="AA20" t="s">
        <v>25</v>
      </c>
      <c r="AB20" s="17">
        <v>0.81458333333333333</v>
      </c>
      <c r="AC20" s="17" t="str">
        <f t="shared" si="1"/>
        <v>Evening</v>
      </c>
      <c r="AD20" t="s">
        <v>45</v>
      </c>
    </row>
    <row r="21" spans="1:30" x14ac:dyDescent="0.3">
      <c r="A21" t="s">
        <v>3822</v>
      </c>
      <c r="B21" s="16">
        <v>46004</v>
      </c>
      <c r="C21" t="s">
        <v>3823</v>
      </c>
      <c r="D21" t="s">
        <v>4096</v>
      </c>
      <c r="E21" t="s">
        <v>3868</v>
      </c>
      <c r="F21" t="s">
        <v>201</v>
      </c>
      <c r="G21" t="s">
        <v>5688</v>
      </c>
      <c r="H21" t="s">
        <v>5655</v>
      </c>
      <c r="I21" t="s">
        <v>169</v>
      </c>
      <c r="J21" t="s">
        <v>6104</v>
      </c>
      <c r="K21" t="s">
        <v>3863</v>
      </c>
      <c r="L21">
        <v>476658</v>
      </c>
      <c r="M21">
        <v>1.1754759177439588E-3</v>
      </c>
      <c r="N21" t="s">
        <v>170</v>
      </c>
      <c r="O21" t="s">
        <v>5537</v>
      </c>
      <c r="P21" t="s">
        <v>5351</v>
      </c>
      <c r="Q21">
        <v>1</v>
      </c>
      <c r="R21">
        <v>541.35</v>
      </c>
      <c r="S21">
        <v>10</v>
      </c>
      <c r="T21">
        <v>54.13</v>
      </c>
      <c r="U21">
        <v>560.29999999999995</v>
      </c>
      <c r="V21">
        <v>336.4</v>
      </c>
      <c r="W21">
        <v>223.9</v>
      </c>
      <c r="X21" s="15">
        <f t="shared" si="0"/>
        <v>0.39960735320364088</v>
      </c>
      <c r="Y21" t="s">
        <v>62</v>
      </c>
      <c r="Z21" t="s">
        <v>24</v>
      </c>
      <c r="AA21" t="s">
        <v>32</v>
      </c>
      <c r="AB21" s="17">
        <v>0.75486111111111109</v>
      </c>
      <c r="AC21" s="17" t="str">
        <f t="shared" si="1"/>
        <v>Evening</v>
      </c>
      <c r="AD21" t="s">
        <v>26</v>
      </c>
    </row>
    <row r="22" spans="1:30" x14ac:dyDescent="0.3">
      <c r="A22" t="s">
        <v>3821</v>
      </c>
      <c r="B22" s="16">
        <v>45767</v>
      </c>
      <c r="C22" t="s">
        <v>3328</v>
      </c>
      <c r="D22" t="s">
        <v>4086</v>
      </c>
      <c r="E22" t="s">
        <v>3868</v>
      </c>
      <c r="F22" t="s">
        <v>127</v>
      </c>
      <c r="G22" t="s">
        <v>5735</v>
      </c>
      <c r="H22" t="s">
        <v>5721</v>
      </c>
      <c r="I22" t="s">
        <v>353</v>
      </c>
      <c r="J22" t="s">
        <v>6010</v>
      </c>
      <c r="K22" t="s">
        <v>3863</v>
      </c>
      <c r="L22">
        <v>2023274</v>
      </c>
      <c r="M22">
        <v>6.0518249134818122E-4</v>
      </c>
      <c r="N22" t="s">
        <v>644</v>
      </c>
      <c r="O22" t="s">
        <v>3889</v>
      </c>
      <c r="P22" t="s">
        <v>5351</v>
      </c>
      <c r="Q22">
        <v>4</v>
      </c>
      <c r="R22">
        <v>332.73</v>
      </c>
      <c r="S22">
        <v>20</v>
      </c>
      <c r="T22">
        <v>266.18</v>
      </c>
      <c r="U22">
        <v>1224.45</v>
      </c>
      <c r="V22">
        <v>1044.8800000000001</v>
      </c>
      <c r="W22">
        <v>179.57</v>
      </c>
      <c r="X22" s="15">
        <f t="shared" si="0"/>
        <v>0.14665359957531948</v>
      </c>
      <c r="Y22" t="s">
        <v>23</v>
      </c>
      <c r="Z22" t="s">
        <v>24</v>
      </c>
      <c r="AA22" t="s">
        <v>25</v>
      </c>
      <c r="AB22" s="17">
        <v>0.4284722222222222</v>
      </c>
      <c r="AC22" s="17" t="str">
        <f t="shared" si="1"/>
        <v>Morning</v>
      </c>
      <c r="AD22" t="s">
        <v>26</v>
      </c>
    </row>
    <row r="23" spans="1:30" x14ac:dyDescent="0.3">
      <c r="A23" t="s">
        <v>3820</v>
      </c>
      <c r="B23" s="16">
        <v>45963</v>
      </c>
      <c r="C23" t="s">
        <v>1339</v>
      </c>
      <c r="D23" t="s">
        <v>4222</v>
      </c>
      <c r="E23" t="s">
        <v>3864</v>
      </c>
      <c r="F23" t="s">
        <v>214</v>
      </c>
      <c r="G23" t="s">
        <v>5915</v>
      </c>
      <c r="H23" t="s">
        <v>5899</v>
      </c>
      <c r="I23" t="s">
        <v>384</v>
      </c>
      <c r="J23" t="s">
        <v>5970</v>
      </c>
      <c r="K23" t="s">
        <v>3863</v>
      </c>
      <c r="L23">
        <v>584869</v>
      </c>
      <c r="M23">
        <v>1.2941359518114312E-3</v>
      </c>
      <c r="N23" t="s">
        <v>385</v>
      </c>
      <c r="O23" t="s">
        <v>5523</v>
      </c>
      <c r="P23" t="s">
        <v>5354</v>
      </c>
      <c r="Q23">
        <v>3</v>
      </c>
      <c r="R23">
        <v>219.39</v>
      </c>
      <c r="S23">
        <v>0</v>
      </c>
      <c r="T23">
        <v>0</v>
      </c>
      <c r="U23">
        <v>756.9</v>
      </c>
      <c r="V23">
        <v>586.32000000000005</v>
      </c>
      <c r="W23">
        <v>170.58</v>
      </c>
      <c r="X23" s="15">
        <f t="shared" si="0"/>
        <v>0.22536662703131183</v>
      </c>
      <c r="Y23" t="s">
        <v>38</v>
      </c>
      <c r="Z23" t="s">
        <v>24</v>
      </c>
      <c r="AA23" t="s">
        <v>25</v>
      </c>
      <c r="AB23" s="17">
        <v>0.79166666666666663</v>
      </c>
      <c r="AC23" s="17" t="str">
        <f t="shared" si="1"/>
        <v>Evening</v>
      </c>
      <c r="AD23" t="s">
        <v>26</v>
      </c>
    </row>
    <row r="24" spans="1:30" x14ac:dyDescent="0.3">
      <c r="A24" t="s">
        <v>3819</v>
      </c>
      <c r="B24" s="16">
        <v>45886</v>
      </c>
      <c r="C24" t="s">
        <v>1339</v>
      </c>
      <c r="D24" t="s">
        <v>4222</v>
      </c>
      <c r="E24" t="s">
        <v>3864</v>
      </c>
      <c r="F24" t="s">
        <v>1325</v>
      </c>
      <c r="G24" t="s">
        <v>5717</v>
      </c>
      <c r="H24" t="s">
        <v>5690</v>
      </c>
      <c r="I24" t="s">
        <v>1329</v>
      </c>
      <c r="J24" t="s">
        <v>6064</v>
      </c>
      <c r="K24" t="s">
        <v>3863</v>
      </c>
      <c r="L24">
        <v>1996693</v>
      </c>
      <c r="M24">
        <v>1.7741836126034397E-4</v>
      </c>
      <c r="N24" t="s">
        <v>1300</v>
      </c>
      <c r="O24" t="s">
        <v>4711</v>
      </c>
      <c r="P24" t="s">
        <v>5351</v>
      </c>
      <c r="Q24">
        <v>1</v>
      </c>
      <c r="R24">
        <v>342.27</v>
      </c>
      <c r="S24">
        <v>10</v>
      </c>
      <c r="T24">
        <v>34.229999999999997</v>
      </c>
      <c r="U24">
        <v>354.25</v>
      </c>
      <c r="V24">
        <v>266.10000000000002</v>
      </c>
      <c r="W24">
        <v>88.15</v>
      </c>
      <c r="X24" s="15">
        <f t="shared" si="0"/>
        <v>0.24883556810162308</v>
      </c>
      <c r="Y24" t="s">
        <v>38</v>
      </c>
      <c r="Z24" t="s">
        <v>24</v>
      </c>
      <c r="AA24" t="s">
        <v>25</v>
      </c>
      <c r="AB24" s="17">
        <v>0.6791666666666667</v>
      </c>
      <c r="AC24" s="17" t="str">
        <f t="shared" si="1"/>
        <v>Afternoon</v>
      </c>
      <c r="AD24" t="s">
        <v>26</v>
      </c>
    </row>
    <row r="25" spans="1:30" x14ac:dyDescent="0.3">
      <c r="A25" t="s">
        <v>3818</v>
      </c>
      <c r="B25" s="16">
        <v>46068</v>
      </c>
      <c r="C25" t="s">
        <v>820</v>
      </c>
      <c r="D25" t="s">
        <v>4325</v>
      </c>
      <c r="E25" t="s">
        <v>3962</v>
      </c>
      <c r="F25" t="s">
        <v>730</v>
      </c>
      <c r="G25" t="s">
        <v>5857</v>
      </c>
      <c r="H25" t="s">
        <v>5844</v>
      </c>
      <c r="I25" t="s">
        <v>105</v>
      </c>
      <c r="J25" t="s">
        <v>6110</v>
      </c>
      <c r="K25" t="s">
        <v>3863</v>
      </c>
      <c r="L25">
        <v>4650212</v>
      </c>
      <c r="M25">
        <v>5.7281904566931568E-4</v>
      </c>
      <c r="N25" t="s">
        <v>1727</v>
      </c>
      <c r="O25" t="s">
        <v>5448</v>
      </c>
      <c r="P25" t="s">
        <v>5358</v>
      </c>
      <c r="Q25">
        <v>5</v>
      </c>
      <c r="R25">
        <v>487.64</v>
      </c>
      <c r="S25">
        <v>5</v>
      </c>
      <c r="T25">
        <v>121.91</v>
      </c>
      <c r="U25">
        <v>2663.73</v>
      </c>
      <c r="V25">
        <v>1850.9</v>
      </c>
      <c r="W25">
        <v>812.83</v>
      </c>
      <c r="X25" s="15">
        <f t="shared" si="0"/>
        <v>0.30514729345691938</v>
      </c>
      <c r="Y25" t="s">
        <v>44</v>
      </c>
      <c r="Z25" t="s">
        <v>24</v>
      </c>
      <c r="AA25" t="s">
        <v>25</v>
      </c>
      <c r="AB25" s="17">
        <v>0.46458333333333335</v>
      </c>
      <c r="AC25" s="17" t="str">
        <f t="shared" si="1"/>
        <v>Morning</v>
      </c>
      <c r="AD25" t="s">
        <v>26</v>
      </c>
    </row>
    <row r="26" spans="1:30" x14ac:dyDescent="0.3">
      <c r="A26" t="s">
        <v>3817</v>
      </c>
      <c r="B26" s="16">
        <v>45998</v>
      </c>
      <c r="C26" t="s">
        <v>1278</v>
      </c>
      <c r="D26" t="s">
        <v>6485</v>
      </c>
      <c r="E26" t="s">
        <v>3868</v>
      </c>
      <c r="F26" t="s">
        <v>89</v>
      </c>
      <c r="G26" t="s">
        <v>5694</v>
      </c>
      <c r="H26" t="s">
        <v>5690</v>
      </c>
      <c r="I26" t="s">
        <v>245</v>
      </c>
      <c r="J26" t="s">
        <v>6042</v>
      </c>
      <c r="K26" t="s">
        <v>3863</v>
      </c>
      <c r="L26">
        <v>579392</v>
      </c>
      <c r="M26">
        <v>2.7606698055893074E-3</v>
      </c>
      <c r="N26" t="s">
        <v>56</v>
      </c>
      <c r="O26" t="s">
        <v>5587</v>
      </c>
      <c r="P26" t="s">
        <v>5351</v>
      </c>
      <c r="Q26">
        <v>4</v>
      </c>
      <c r="R26">
        <v>434.65</v>
      </c>
      <c r="S26">
        <v>20</v>
      </c>
      <c r="T26">
        <v>347.72</v>
      </c>
      <c r="U26">
        <v>1599.51</v>
      </c>
      <c r="V26">
        <v>1406.52</v>
      </c>
      <c r="W26">
        <v>192.99</v>
      </c>
      <c r="X26" s="15">
        <f t="shared" si="0"/>
        <v>0.12065570080837257</v>
      </c>
      <c r="Y26" t="s">
        <v>23</v>
      </c>
      <c r="Z26" t="s">
        <v>24</v>
      </c>
      <c r="AA26" t="s">
        <v>51</v>
      </c>
      <c r="AB26" s="17">
        <v>0.54097222222222219</v>
      </c>
      <c r="AC26" s="17" t="str">
        <f t="shared" si="1"/>
        <v>Afternoon</v>
      </c>
      <c r="AD26" t="s">
        <v>26</v>
      </c>
    </row>
    <row r="27" spans="1:30" x14ac:dyDescent="0.3">
      <c r="A27" t="s">
        <v>3816</v>
      </c>
      <c r="B27" s="16">
        <v>46107</v>
      </c>
      <c r="C27" t="s">
        <v>1798</v>
      </c>
      <c r="D27" t="s">
        <v>4598</v>
      </c>
      <c r="E27" t="s">
        <v>3868</v>
      </c>
      <c r="F27" t="s">
        <v>196</v>
      </c>
      <c r="G27" t="s">
        <v>5774</v>
      </c>
      <c r="H27" t="s">
        <v>5770</v>
      </c>
      <c r="I27" t="s">
        <v>128</v>
      </c>
      <c r="J27" t="s">
        <v>6047</v>
      </c>
      <c r="K27" t="s">
        <v>3863</v>
      </c>
      <c r="L27">
        <v>2525315</v>
      </c>
      <c r="M27">
        <v>4.7263410703219202E-4</v>
      </c>
      <c r="N27" t="s">
        <v>303</v>
      </c>
      <c r="O27" t="s">
        <v>5506</v>
      </c>
      <c r="P27" t="s">
        <v>5386</v>
      </c>
      <c r="Q27">
        <v>3</v>
      </c>
      <c r="R27">
        <v>418.79</v>
      </c>
      <c r="S27">
        <v>5</v>
      </c>
      <c r="T27">
        <v>62.82</v>
      </c>
      <c r="U27">
        <v>1193.55</v>
      </c>
      <c r="V27">
        <v>926.82</v>
      </c>
      <c r="W27">
        <v>266.73</v>
      </c>
      <c r="X27" s="15">
        <f t="shared" si="0"/>
        <v>0.2234761844916425</v>
      </c>
      <c r="Y27" t="s">
        <v>72</v>
      </c>
      <c r="Z27" t="s">
        <v>24</v>
      </c>
      <c r="AA27" t="s">
        <v>25</v>
      </c>
      <c r="AB27" s="17">
        <v>0.74375000000000002</v>
      </c>
      <c r="AC27" s="17" t="str">
        <f t="shared" si="1"/>
        <v>Evening</v>
      </c>
      <c r="AD27" t="s">
        <v>45</v>
      </c>
    </row>
    <row r="28" spans="1:30" x14ac:dyDescent="0.3">
      <c r="A28" t="s">
        <v>3815</v>
      </c>
      <c r="B28" s="16">
        <v>45829</v>
      </c>
      <c r="C28" t="s">
        <v>1486</v>
      </c>
      <c r="D28" t="s">
        <v>4931</v>
      </c>
      <c r="E28" t="s">
        <v>3864</v>
      </c>
      <c r="F28" t="s">
        <v>1325</v>
      </c>
      <c r="G28" t="s">
        <v>5717</v>
      </c>
      <c r="H28" t="s">
        <v>5690</v>
      </c>
      <c r="I28" t="s">
        <v>482</v>
      </c>
      <c r="J28" t="s">
        <v>6127</v>
      </c>
      <c r="K28" t="s">
        <v>3943</v>
      </c>
      <c r="L28">
        <v>1048283</v>
      </c>
      <c r="M28">
        <v>3.7548066695730067E-4</v>
      </c>
      <c r="N28" t="s">
        <v>801</v>
      </c>
      <c r="O28" t="s">
        <v>5464</v>
      </c>
      <c r="P28" t="s">
        <v>5358</v>
      </c>
      <c r="Q28">
        <v>1</v>
      </c>
      <c r="R28">
        <v>342.27</v>
      </c>
      <c r="S28">
        <v>0</v>
      </c>
      <c r="T28">
        <v>0</v>
      </c>
      <c r="U28">
        <v>393.61</v>
      </c>
      <c r="V28">
        <v>266.10000000000002</v>
      </c>
      <c r="W28">
        <v>127.51</v>
      </c>
      <c r="X28" s="15">
        <f t="shared" si="0"/>
        <v>0.32395010289372728</v>
      </c>
      <c r="Y28" t="s">
        <v>62</v>
      </c>
      <c r="Z28" t="s">
        <v>290</v>
      </c>
      <c r="AA28" t="s">
        <v>25</v>
      </c>
      <c r="AB28" s="17">
        <v>0.81597222222222221</v>
      </c>
      <c r="AC28" s="17" t="str">
        <f t="shared" si="1"/>
        <v>Evening</v>
      </c>
      <c r="AD28" t="s">
        <v>26</v>
      </c>
    </row>
    <row r="29" spans="1:30" x14ac:dyDescent="0.3">
      <c r="A29" t="s">
        <v>3814</v>
      </c>
      <c r="B29" s="16">
        <v>45985</v>
      </c>
      <c r="C29" t="s">
        <v>454</v>
      </c>
      <c r="D29" t="s">
        <v>4023</v>
      </c>
      <c r="E29" t="s">
        <v>3962</v>
      </c>
      <c r="F29" t="s">
        <v>108</v>
      </c>
      <c r="G29" t="s">
        <v>5715</v>
      </c>
      <c r="H29" t="s">
        <v>5690</v>
      </c>
      <c r="I29" t="s">
        <v>90</v>
      </c>
      <c r="J29" t="s">
        <v>6030</v>
      </c>
      <c r="K29" t="s">
        <v>3863</v>
      </c>
      <c r="L29">
        <v>835833</v>
      </c>
      <c r="M29">
        <v>3.2393432659394883E-3</v>
      </c>
      <c r="N29" t="s">
        <v>91</v>
      </c>
      <c r="O29" t="s">
        <v>5567</v>
      </c>
      <c r="P29" t="s">
        <v>5351</v>
      </c>
      <c r="Q29">
        <v>7</v>
      </c>
      <c r="R29">
        <v>429.77</v>
      </c>
      <c r="S29">
        <v>10</v>
      </c>
      <c r="T29">
        <v>300.83999999999997</v>
      </c>
      <c r="U29">
        <v>2707.55</v>
      </c>
      <c r="V29">
        <v>2235.59</v>
      </c>
      <c r="W29">
        <v>471.96</v>
      </c>
      <c r="X29" s="15">
        <f t="shared" si="0"/>
        <v>0.17431257040497866</v>
      </c>
      <c r="Y29" t="s">
        <v>72</v>
      </c>
      <c r="Z29" t="s">
        <v>24</v>
      </c>
      <c r="AA29" t="s">
        <v>51</v>
      </c>
      <c r="AB29" s="17">
        <v>0.6166666666666667</v>
      </c>
      <c r="AC29" s="17" t="str">
        <f t="shared" si="1"/>
        <v>Afternoon</v>
      </c>
      <c r="AD29" t="s">
        <v>45</v>
      </c>
    </row>
    <row r="30" spans="1:30" x14ac:dyDescent="0.3">
      <c r="A30" t="s">
        <v>3813</v>
      </c>
      <c r="B30" s="16">
        <v>46090</v>
      </c>
      <c r="C30" t="s">
        <v>131</v>
      </c>
      <c r="D30" t="s">
        <v>4721</v>
      </c>
      <c r="E30" t="s">
        <v>3962</v>
      </c>
      <c r="F30" t="s">
        <v>1101</v>
      </c>
      <c r="G30" t="s">
        <v>5792</v>
      </c>
      <c r="H30" t="s">
        <v>5770</v>
      </c>
      <c r="I30" t="s">
        <v>685</v>
      </c>
      <c r="J30" t="s">
        <v>6162</v>
      </c>
      <c r="K30" t="s">
        <v>3943</v>
      </c>
      <c r="L30">
        <v>1069200</v>
      </c>
      <c r="M30">
        <v>2.507744107744108E-3</v>
      </c>
      <c r="N30" t="s">
        <v>1164</v>
      </c>
      <c r="O30" t="s">
        <v>5565</v>
      </c>
      <c r="P30" t="s">
        <v>5358</v>
      </c>
      <c r="Q30">
        <v>8</v>
      </c>
      <c r="R30">
        <v>335.16</v>
      </c>
      <c r="S30">
        <v>0</v>
      </c>
      <c r="T30">
        <v>0</v>
      </c>
      <c r="U30">
        <v>2681.28</v>
      </c>
      <c r="V30">
        <v>1880.4</v>
      </c>
      <c r="W30">
        <v>800.88</v>
      </c>
      <c r="X30" s="15">
        <f t="shared" si="0"/>
        <v>0.29869316147511638</v>
      </c>
      <c r="Y30" t="s">
        <v>72</v>
      </c>
      <c r="Z30" t="s">
        <v>24</v>
      </c>
      <c r="AA30" t="s">
        <v>51</v>
      </c>
      <c r="AB30" s="17">
        <v>0.50416666666666665</v>
      </c>
      <c r="AC30" s="17" t="str">
        <f t="shared" si="1"/>
        <v>Afternoon</v>
      </c>
      <c r="AD30" t="s">
        <v>45</v>
      </c>
    </row>
    <row r="31" spans="1:30" x14ac:dyDescent="0.3">
      <c r="A31" t="s">
        <v>3812</v>
      </c>
      <c r="B31" s="16">
        <v>46015</v>
      </c>
      <c r="C31" t="s">
        <v>798</v>
      </c>
      <c r="D31" t="s">
        <v>4283</v>
      </c>
      <c r="E31" t="s">
        <v>3962</v>
      </c>
      <c r="F31" t="s">
        <v>720</v>
      </c>
      <c r="G31" t="s">
        <v>5786</v>
      </c>
      <c r="H31" t="s">
        <v>5770</v>
      </c>
      <c r="I31" t="s">
        <v>947</v>
      </c>
      <c r="J31" t="s">
        <v>6056</v>
      </c>
      <c r="K31" t="s">
        <v>3863</v>
      </c>
      <c r="L31">
        <v>983222</v>
      </c>
      <c r="M31">
        <v>1.3474474737139729E-3</v>
      </c>
      <c r="N31" t="s">
        <v>560</v>
      </c>
      <c r="O31" t="s">
        <v>4452</v>
      </c>
      <c r="P31" t="s">
        <v>5360</v>
      </c>
      <c r="Q31">
        <v>5</v>
      </c>
      <c r="R31">
        <v>294.41000000000003</v>
      </c>
      <c r="S31">
        <v>10</v>
      </c>
      <c r="T31">
        <v>147.21</v>
      </c>
      <c r="U31">
        <v>1324.84</v>
      </c>
      <c r="V31">
        <v>973.2</v>
      </c>
      <c r="W31">
        <v>351.64</v>
      </c>
      <c r="X31" s="15">
        <f t="shared" si="0"/>
        <v>0.26542073005042111</v>
      </c>
      <c r="Y31" t="s">
        <v>23</v>
      </c>
      <c r="Z31" t="s">
        <v>24</v>
      </c>
      <c r="AA31" t="s">
        <v>25</v>
      </c>
      <c r="AB31" s="17">
        <v>0.47638888888888886</v>
      </c>
      <c r="AC31" s="17" t="str">
        <f t="shared" si="1"/>
        <v>Morning</v>
      </c>
      <c r="AD31" t="s">
        <v>45</v>
      </c>
    </row>
    <row r="32" spans="1:30" x14ac:dyDescent="0.3">
      <c r="A32" t="s">
        <v>3811</v>
      </c>
      <c r="B32" s="16">
        <v>45856</v>
      </c>
      <c r="C32" t="s">
        <v>1664</v>
      </c>
      <c r="D32" t="s">
        <v>4800</v>
      </c>
      <c r="E32" t="s">
        <v>3962</v>
      </c>
      <c r="F32" t="s">
        <v>79</v>
      </c>
      <c r="G32" t="s">
        <v>5713</v>
      </c>
      <c r="H32" t="s">
        <v>5690</v>
      </c>
      <c r="I32" t="s">
        <v>647</v>
      </c>
      <c r="J32" t="s">
        <v>6218</v>
      </c>
      <c r="K32" t="s">
        <v>3885</v>
      </c>
      <c r="L32">
        <v>4786252</v>
      </c>
      <c r="M32">
        <v>6.6340008841991597E-5</v>
      </c>
      <c r="N32" t="s">
        <v>2778</v>
      </c>
      <c r="O32" t="s">
        <v>5639</v>
      </c>
      <c r="P32" t="s">
        <v>5358</v>
      </c>
      <c r="Q32">
        <v>8</v>
      </c>
      <c r="R32">
        <v>39.69</v>
      </c>
      <c r="S32">
        <v>0</v>
      </c>
      <c r="T32">
        <v>0</v>
      </c>
      <c r="U32">
        <v>317.52</v>
      </c>
      <c r="V32">
        <v>259.2</v>
      </c>
      <c r="W32">
        <v>58.32</v>
      </c>
      <c r="X32" s="15">
        <f t="shared" si="0"/>
        <v>0.18367346938775508</v>
      </c>
      <c r="Y32" t="s">
        <v>44</v>
      </c>
      <c r="Z32" t="s">
        <v>24</v>
      </c>
      <c r="AA32" t="s">
        <v>25</v>
      </c>
      <c r="AB32" s="17">
        <v>0.68958333333333333</v>
      </c>
      <c r="AC32" s="17" t="str">
        <f t="shared" si="1"/>
        <v>Afternoon</v>
      </c>
      <c r="AD32" t="s">
        <v>45</v>
      </c>
    </row>
    <row r="33" spans="1:30" x14ac:dyDescent="0.3">
      <c r="A33" t="s">
        <v>3810</v>
      </c>
      <c r="B33" s="16">
        <v>45861</v>
      </c>
      <c r="C33" t="s">
        <v>1815</v>
      </c>
      <c r="D33" t="s">
        <v>4909</v>
      </c>
      <c r="E33" t="s">
        <v>3864</v>
      </c>
      <c r="F33" t="s">
        <v>223</v>
      </c>
      <c r="G33" t="s">
        <v>5720</v>
      </c>
      <c r="H33" t="s">
        <v>5721</v>
      </c>
      <c r="I33" t="s">
        <v>245</v>
      </c>
      <c r="J33" t="s">
        <v>6042</v>
      </c>
      <c r="K33" t="s">
        <v>3863</v>
      </c>
      <c r="L33">
        <v>579392</v>
      </c>
      <c r="M33">
        <v>2.2505143322655474E-3</v>
      </c>
      <c r="N33" t="s">
        <v>77</v>
      </c>
      <c r="O33" t="s">
        <v>5505</v>
      </c>
      <c r="P33" t="s">
        <v>5354</v>
      </c>
      <c r="Q33">
        <v>4</v>
      </c>
      <c r="R33">
        <v>383.51</v>
      </c>
      <c r="S33">
        <v>15</v>
      </c>
      <c r="T33">
        <v>230.11</v>
      </c>
      <c r="U33">
        <v>1303.93</v>
      </c>
      <c r="V33">
        <v>1143.5999999999999</v>
      </c>
      <c r="W33">
        <v>160.33000000000001</v>
      </c>
      <c r="X33" s="15">
        <f t="shared" si="0"/>
        <v>0.12295905455047444</v>
      </c>
      <c r="Y33" t="s">
        <v>38</v>
      </c>
      <c r="Z33" t="s">
        <v>24</v>
      </c>
      <c r="AA33" t="s">
        <v>51</v>
      </c>
      <c r="AB33" s="17">
        <v>0.5</v>
      </c>
      <c r="AC33" s="17" t="str">
        <f t="shared" si="1"/>
        <v>Afternoon</v>
      </c>
      <c r="AD33" t="s">
        <v>45</v>
      </c>
    </row>
    <row r="34" spans="1:30" x14ac:dyDescent="0.3">
      <c r="A34" t="s">
        <v>3809</v>
      </c>
      <c r="B34" s="16">
        <v>45987</v>
      </c>
      <c r="C34" t="s">
        <v>1959</v>
      </c>
      <c r="D34" t="s">
        <v>4501</v>
      </c>
      <c r="E34" t="s">
        <v>3962</v>
      </c>
      <c r="F34" t="s">
        <v>881</v>
      </c>
      <c r="G34" t="s">
        <v>5833</v>
      </c>
      <c r="H34" t="s">
        <v>5822</v>
      </c>
      <c r="I34" t="s">
        <v>780</v>
      </c>
      <c r="J34" t="s">
        <v>6119</v>
      </c>
      <c r="K34" t="s">
        <v>3943</v>
      </c>
      <c r="L34">
        <v>1021792</v>
      </c>
      <c r="M34">
        <v>7.9463335003601525E-4</v>
      </c>
      <c r="N34" t="s">
        <v>781</v>
      </c>
      <c r="O34" t="s">
        <v>5603</v>
      </c>
      <c r="P34" t="s">
        <v>5358</v>
      </c>
      <c r="Q34">
        <v>3</v>
      </c>
      <c r="R34">
        <v>318.41000000000003</v>
      </c>
      <c r="S34">
        <v>15</v>
      </c>
      <c r="T34">
        <v>143.28</v>
      </c>
      <c r="U34">
        <v>811.95</v>
      </c>
      <c r="V34">
        <v>675.84</v>
      </c>
      <c r="W34">
        <v>136.11000000000001</v>
      </c>
      <c r="X34" s="15">
        <f t="shared" si="0"/>
        <v>0.16763347496767042</v>
      </c>
      <c r="Y34" t="s">
        <v>116</v>
      </c>
      <c r="Z34" t="s">
        <v>24</v>
      </c>
      <c r="AA34" t="s">
        <v>25</v>
      </c>
      <c r="AB34" s="17">
        <v>0.46805555555555556</v>
      </c>
      <c r="AC34" s="17" t="str">
        <f t="shared" si="1"/>
        <v>Morning</v>
      </c>
      <c r="AD34" t="s">
        <v>45</v>
      </c>
    </row>
    <row r="35" spans="1:30" x14ac:dyDescent="0.3">
      <c r="A35" t="s">
        <v>3808</v>
      </c>
      <c r="B35" s="16">
        <v>45933</v>
      </c>
      <c r="C35" t="s">
        <v>876</v>
      </c>
      <c r="D35" t="s">
        <v>3999</v>
      </c>
      <c r="E35" t="s">
        <v>3962</v>
      </c>
      <c r="F35" t="s">
        <v>480</v>
      </c>
      <c r="G35" t="s">
        <v>5728</v>
      </c>
      <c r="H35" t="s">
        <v>5721</v>
      </c>
      <c r="I35" t="s">
        <v>681</v>
      </c>
      <c r="J35" t="s">
        <v>6117</v>
      </c>
      <c r="K35" t="s">
        <v>3943</v>
      </c>
      <c r="L35">
        <v>1952402</v>
      </c>
      <c r="M35">
        <v>4.3318947634759646E-4</v>
      </c>
      <c r="N35" t="s">
        <v>682</v>
      </c>
      <c r="O35" t="s">
        <v>5304</v>
      </c>
      <c r="P35" t="s">
        <v>5363</v>
      </c>
      <c r="Q35">
        <v>6</v>
      </c>
      <c r="R35">
        <v>140.96</v>
      </c>
      <c r="S35">
        <v>0</v>
      </c>
      <c r="T35">
        <v>0</v>
      </c>
      <c r="U35">
        <v>845.76</v>
      </c>
      <c r="V35">
        <v>641.94000000000005</v>
      </c>
      <c r="W35">
        <v>203.82</v>
      </c>
      <c r="X35" s="15">
        <f t="shared" si="0"/>
        <v>0.24099035187287166</v>
      </c>
      <c r="Y35" t="s">
        <v>23</v>
      </c>
      <c r="Z35" t="s">
        <v>24</v>
      </c>
      <c r="AA35" t="s">
        <v>25</v>
      </c>
      <c r="AB35" s="17">
        <v>0.5493055555555556</v>
      </c>
      <c r="AC35" s="17" t="str">
        <f t="shared" si="1"/>
        <v>Afternoon</v>
      </c>
      <c r="AD35" t="s">
        <v>45</v>
      </c>
    </row>
    <row r="36" spans="1:30" x14ac:dyDescent="0.3">
      <c r="A36" t="s">
        <v>3807</v>
      </c>
      <c r="B36" s="16">
        <v>45925</v>
      </c>
      <c r="C36" t="s">
        <v>318</v>
      </c>
      <c r="D36" t="s">
        <v>5211</v>
      </c>
      <c r="E36" t="s">
        <v>3962</v>
      </c>
      <c r="F36" t="s">
        <v>336</v>
      </c>
      <c r="G36" t="s">
        <v>5711</v>
      </c>
      <c r="H36" t="s">
        <v>5690</v>
      </c>
      <c r="I36" t="s">
        <v>1125</v>
      </c>
      <c r="J36" t="s">
        <v>5977</v>
      </c>
      <c r="K36" t="s">
        <v>3863</v>
      </c>
      <c r="L36">
        <v>429599</v>
      </c>
      <c r="M36">
        <v>7.2004357552042718E-4</v>
      </c>
      <c r="N36" t="s">
        <v>2207</v>
      </c>
      <c r="O36" t="s">
        <v>5619</v>
      </c>
      <c r="P36" t="s">
        <v>5386</v>
      </c>
      <c r="Q36">
        <v>3</v>
      </c>
      <c r="R36">
        <v>103.11</v>
      </c>
      <c r="S36">
        <v>0</v>
      </c>
      <c r="T36">
        <v>0</v>
      </c>
      <c r="U36">
        <v>309.33</v>
      </c>
      <c r="V36">
        <v>258.14999999999998</v>
      </c>
      <c r="W36">
        <v>51.18</v>
      </c>
      <c r="X36" s="15">
        <f t="shared" si="0"/>
        <v>0.16545436912035694</v>
      </c>
      <c r="Y36" t="s">
        <v>72</v>
      </c>
      <c r="Z36" t="s">
        <v>24</v>
      </c>
      <c r="AA36" t="s">
        <v>25</v>
      </c>
      <c r="AB36" s="17">
        <v>0.55972222222222223</v>
      </c>
      <c r="AC36" s="17" t="str">
        <f t="shared" si="1"/>
        <v>Afternoon</v>
      </c>
      <c r="AD36" t="s">
        <v>45</v>
      </c>
    </row>
    <row r="37" spans="1:30" x14ac:dyDescent="0.3">
      <c r="A37" t="s">
        <v>3806</v>
      </c>
      <c r="B37" s="16">
        <v>46011</v>
      </c>
      <c r="C37" t="s">
        <v>258</v>
      </c>
      <c r="D37" t="s">
        <v>4317</v>
      </c>
      <c r="E37" t="s">
        <v>3962</v>
      </c>
      <c r="F37" t="s">
        <v>283</v>
      </c>
      <c r="G37" t="s">
        <v>5817</v>
      </c>
      <c r="H37" t="s">
        <v>5794</v>
      </c>
      <c r="I37" t="s">
        <v>219</v>
      </c>
      <c r="J37" t="s">
        <v>6157</v>
      </c>
      <c r="K37" t="s">
        <v>3943</v>
      </c>
      <c r="L37">
        <v>563088</v>
      </c>
      <c r="M37">
        <v>3.0363637655215527E-3</v>
      </c>
      <c r="N37" t="s">
        <v>424</v>
      </c>
      <c r="O37" t="s">
        <v>5562</v>
      </c>
      <c r="P37" t="s">
        <v>5360</v>
      </c>
      <c r="Q37">
        <v>7</v>
      </c>
      <c r="R37">
        <v>212.39</v>
      </c>
      <c r="S37">
        <v>0</v>
      </c>
      <c r="T37">
        <v>0</v>
      </c>
      <c r="U37">
        <v>1709.74</v>
      </c>
      <c r="V37">
        <v>949.62</v>
      </c>
      <c r="W37">
        <v>760.12</v>
      </c>
      <c r="X37" s="15">
        <f t="shared" si="0"/>
        <v>0.44458221717922025</v>
      </c>
      <c r="Y37" t="s">
        <v>116</v>
      </c>
      <c r="Z37" t="s">
        <v>24</v>
      </c>
      <c r="AA37" t="s">
        <v>25</v>
      </c>
      <c r="AB37" s="17">
        <v>0.66666666666666663</v>
      </c>
      <c r="AC37" s="17" t="str">
        <f t="shared" si="1"/>
        <v>Afternoon</v>
      </c>
      <c r="AD37" t="s">
        <v>26</v>
      </c>
    </row>
    <row r="38" spans="1:30" x14ac:dyDescent="0.3">
      <c r="A38" t="s">
        <v>3805</v>
      </c>
      <c r="B38" s="16">
        <v>46006</v>
      </c>
      <c r="C38" t="s">
        <v>181</v>
      </c>
      <c r="D38" t="s">
        <v>3932</v>
      </c>
      <c r="E38" t="s">
        <v>3868</v>
      </c>
      <c r="F38" t="s">
        <v>430</v>
      </c>
      <c r="G38" t="s">
        <v>6498</v>
      </c>
      <c r="H38" t="s">
        <v>5844</v>
      </c>
      <c r="I38" t="s">
        <v>947</v>
      </c>
      <c r="J38" t="s">
        <v>6056</v>
      </c>
      <c r="K38" t="s">
        <v>3863</v>
      </c>
      <c r="L38">
        <v>983222</v>
      </c>
      <c r="M38">
        <v>4.1188053155848835E-4</v>
      </c>
      <c r="N38" t="s">
        <v>1010</v>
      </c>
      <c r="O38" t="s">
        <v>5600</v>
      </c>
      <c r="P38" t="s">
        <v>5354</v>
      </c>
      <c r="Q38">
        <v>1</v>
      </c>
      <c r="R38">
        <v>404.97</v>
      </c>
      <c r="S38">
        <v>0</v>
      </c>
      <c r="T38">
        <v>0</v>
      </c>
      <c r="U38">
        <v>404.97</v>
      </c>
      <c r="V38">
        <v>341.24</v>
      </c>
      <c r="W38">
        <v>63.73</v>
      </c>
      <c r="X38" s="15">
        <f t="shared" si="0"/>
        <v>0.15736968170481769</v>
      </c>
      <c r="Y38" t="s">
        <v>116</v>
      </c>
      <c r="Z38" t="s">
        <v>24</v>
      </c>
      <c r="AA38" t="s">
        <v>25</v>
      </c>
      <c r="AB38" s="17">
        <v>0.86736111111111114</v>
      </c>
      <c r="AC38" s="17" t="str">
        <f t="shared" si="1"/>
        <v>Evening</v>
      </c>
      <c r="AD38" t="s">
        <v>45</v>
      </c>
    </row>
    <row r="39" spans="1:30" x14ac:dyDescent="0.3">
      <c r="A39" t="s">
        <v>3804</v>
      </c>
      <c r="B39" s="16">
        <v>45950</v>
      </c>
      <c r="C39" t="s">
        <v>1219</v>
      </c>
      <c r="D39" t="s">
        <v>4327</v>
      </c>
      <c r="E39" t="s">
        <v>3868</v>
      </c>
      <c r="F39" t="s">
        <v>1318</v>
      </c>
      <c r="G39" t="s">
        <v>6503</v>
      </c>
      <c r="H39" t="s">
        <v>5941</v>
      </c>
      <c r="I39" t="s">
        <v>367</v>
      </c>
      <c r="J39" t="s">
        <v>5985</v>
      </c>
      <c r="K39" t="s">
        <v>3863</v>
      </c>
      <c r="L39">
        <v>2203116</v>
      </c>
      <c r="M39">
        <v>2.0889503775561524E-4</v>
      </c>
      <c r="N39" t="s">
        <v>43</v>
      </c>
      <c r="O39" t="s">
        <v>4421</v>
      </c>
      <c r="P39" t="s">
        <v>5358</v>
      </c>
      <c r="Q39">
        <v>2</v>
      </c>
      <c r="R39">
        <v>242.22</v>
      </c>
      <c r="S39">
        <v>5</v>
      </c>
      <c r="T39">
        <v>24.22</v>
      </c>
      <c r="U39">
        <v>460.22</v>
      </c>
      <c r="V39">
        <v>372.08</v>
      </c>
      <c r="W39">
        <v>88.14</v>
      </c>
      <c r="X39" s="15">
        <f t="shared" si="0"/>
        <v>0.19151710051714405</v>
      </c>
      <c r="Y39" t="s">
        <v>23</v>
      </c>
      <c r="Z39" t="s">
        <v>24</v>
      </c>
      <c r="AA39" t="s">
        <v>51</v>
      </c>
      <c r="AB39" s="17">
        <v>0.76388888888888884</v>
      </c>
      <c r="AC39" s="17" t="str">
        <f t="shared" si="1"/>
        <v>Evening</v>
      </c>
      <c r="AD39" t="s">
        <v>45</v>
      </c>
    </row>
    <row r="40" spans="1:30" x14ac:dyDescent="0.3">
      <c r="A40" t="s">
        <v>3803</v>
      </c>
      <c r="B40" s="16">
        <v>46102</v>
      </c>
      <c r="C40" t="s">
        <v>121</v>
      </c>
      <c r="D40" t="s">
        <v>4385</v>
      </c>
      <c r="E40" t="s">
        <v>3864</v>
      </c>
      <c r="F40" t="s">
        <v>543</v>
      </c>
      <c r="G40" t="s">
        <v>5859</v>
      </c>
      <c r="H40" t="s">
        <v>5844</v>
      </c>
      <c r="I40" t="s">
        <v>178</v>
      </c>
      <c r="J40" t="s">
        <v>6087</v>
      </c>
      <c r="K40" t="s">
        <v>3863</v>
      </c>
      <c r="L40">
        <v>433204</v>
      </c>
      <c r="M40">
        <v>1.4289110903869769E-3</v>
      </c>
      <c r="N40" t="s">
        <v>179</v>
      </c>
      <c r="O40" t="s">
        <v>5380</v>
      </c>
      <c r="P40" t="s">
        <v>5360</v>
      </c>
      <c r="Q40">
        <v>3</v>
      </c>
      <c r="R40">
        <v>224.28</v>
      </c>
      <c r="S40">
        <v>20</v>
      </c>
      <c r="T40">
        <v>134.57</v>
      </c>
      <c r="U40">
        <v>619.01</v>
      </c>
      <c r="V40">
        <v>577.16999999999996</v>
      </c>
      <c r="W40">
        <v>41.84</v>
      </c>
      <c r="X40" s="15">
        <f t="shared" si="0"/>
        <v>6.759179980937309E-2</v>
      </c>
      <c r="Y40" t="s">
        <v>44</v>
      </c>
      <c r="Z40" t="s">
        <v>24</v>
      </c>
      <c r="AA40" t="s">
        <v>25</v>
      </c>
      <c r="AB40" s="17">
        <v>0.69930555555555551</v>
      </c>
      <c r="AC40" s="17" t="str">
        <f t="shared" si="1"/>
        <v>Afternoon</v>
      </c>
      <c r="AD40" t="s">
        <v>26</v>
      </c>
    </row>
    <row r="41" spans="1:30" x14ac:dyDescent="0.3">
      <c r="A41" t="s">
        <v>3801</v>
      </c>
      <c r="B41" s="16">
        <v>45864</v>
      </c>
      <c r="C41" t="s">
        <v>693</v>
      </c>
      <c r="D41" t="s">
        <v>5326</v>
      </c>
      <c r="E41" t="s">
        <v>3868</v>
      </c>
      <c r="F41" t="s">
        <v>79</v>
      </c>
      <c r="G41" t="s">
        <v>5713</v>
      </c>
      <c r="H41" t="s">
        <v>5690</v>
      </c>
      <c r="I41" t="s">
        <v>60</v>
      </c>
      <c r="J41" t="s">
        <v>6057</v>
      </c>
      <c r="K41" t="s">
        <v>3863</v>
      </c>
      <c r="L41">
        <v>982441</v>
      </c>
      <c r="M41">
        <v>4.5254625977539617E-5</v>
      </c>
      <c r="N41" t="s">
        <v>3802</v>
      </c>
      <c r="O41" t="s">
        <v>5440</v>
      </c>
      <c r="P41" t="s">
        <v>5351</v>
      </c>
      <c r="Q41">
        <v>1</v>
      </c>
      <c r="R41">
        <v>38.659999999999997</v>
      </c>
      <c r="S41">
        <v>0</v>
      </c>
      <c r="T41">
        <v>0</v>
      </c>
      <c r="U41">
        <v>44.46</v>
      </c>
      <c r="V41">
        <v>32.4</v>
      </c>
      <c r="W41">
        <v>12.06</v>
      </c>
      <c r="X41" s="15">
        <f t="shared" si="0"/>
        <v>0.271255060728745</v>
      </c>
      <c r="Y41" t="s">
        <v>23</v>
      </c>
      <c r="Z41" t="s">
        <v>24</v>
      </c>
      <c r="AA41" t="s">
        <v>25</v>
      </c>
      <c r="AB41" s="17">
        <v>0.68888888888888888</v>
      </c>
      <c r="AC41" s="17" t="str">
        <f t="shared" si="1"/>
        <v>Afternoon</v>
      </c>
      <c r="AD41" t="s">
        <v>26</v>
      </c>
    </row>
    <row r="42" spans="1:30" x14ac:dyDescent="0.3">
      <c r="A42" t="s">
        <v>3800</v>
      </c>
      <c r="B42" s="16">
        <v>45798</v>
      </c>
      <c r="C42" t="s">
        <v>2914</v>
      </c>
      <c r="D42" t="s">
        <v>4029</v>
      </c>
      <c r="E42" t="s">
        <v>3868</v>
      </c>
      <c r="F42" t="s">
        <v>818</v>
      </c>
      <c r="G42" t="s">
        <v>5837</v>
      </c>
      <c r="H42" t="s">
        <v>5822</v>
      </c>
      <c r="I42" t="s">
        <v>738</v>
      </c>
      <c r="J42" t="s">
        <v>6051</v>
      </c>
      <c r="K42" t="s">
        <v>3863</v>
      </c>
      <c r="L42">
        <v>2005131</v>
      </c>
      <c r="M42">
        <v>3.7175625931672293E-4</v>
      </c>
      <c r="N42" t="s">
        <v>739</v>
      </c>
      <c r="O42" t="s">
        <v>5410</v>
      </c>
      <c r="P42" t="s">
        <v>5351</v>
      </c>
      <c r="Q42">
        <v>3</v>
      </c>
      <c r="R42">
        <v>261.55</v>
      </c>
      <c r="S42">
        <v>5</v>
      </c>
      <c r="T42">
        <v>39.229999999999997</v>
      </c>
      <c r="U42">
        <v>745.42</v>
      </c>
      <c r="V42">
        <v>645.09</v>
      </c>
      <c r="W42">
        <v>100.33</v>
      </c>
      <c r="X42" s="15">
        <f t="shared" si="0"/>
        <v>0.13459526173164113</v>
      </c>
      <c r="Y42" t="s">
        <v>72</v>
      </c>
      <c r="Z42" t="s">
        <v>24</v>
      </c>
      <c r="AA42" t="s">
        <v>25</v>
      </c>
      <c r="AB42" s="17">
        <v>0.80902777777777779</v>
      </c>
      <c r="AC42" s="17" t="str">
        <f t="shared" si="1"/>
        <v>Evening</v>
      </c>
      <c r="AD42" t="s">
        <v>45</v>
      </c>
    </row>
    <row r="43" spans="1:30" x14ac:dyDescent="0.3">
      <c r="A43" t="s">
        <v>3798</v>
      </c>
      <c r="B43" s="16">
        <v>45934</v>
      </c>
      <c r="C43" t="s">
        <v>3799</v>
      </c>
      <c r="D43" t="s">
        <v>4696</v>
      </c>
      <c r="E43" t="s">
        <v>3864</v>
      </c>
      <c r="F43" t="s">
        <v>201</v>
      </c>
      <c r="G43" t="s">
        <v>5688</v>
      </c>
      <c r="H43" t="s">
        <v>5655</v>
      </c>
      <c r="I43" t="s">
        <v>174</v>
      </c>
      <c r="J43" t="s">
        <v>5990</v>
      </c>
      <c r="K43" t="s">
        <v>3863</v>
      </c>
      <c r="L43">
        <v>1030396</v>
      </c>
      <c r="M43">
        <v>2.4167504532238092E-3</v>
      </c>
      <c r="N43" t="s">
        <v>175</v>
      </c>
      <c r="O43" t="s">
        <v>5430</v>
      </c>
      <c r="P43" t="s">
        <v>5351</v>
      </c>
      <c r="Q43">
        <v>4</v>
      </c>
      <c r="R43">
        <v>541.35</v>
      </c>
      <c r="S43">
        <v>0</v>
      </c>
      <c r="T43">
        <v>0</v>
      </c>
      <c r="U43">
        <v>2490.21</v>
      </c>
      <c r="V43">
        <v>1345.6</v>
      </c>
      <c r="W43">
        <v>1144.6099999999999</v>
      </c>
      <c r="X43" s="15">
        <f t="shared" si="0"/>
        <v>0.4596439657699552</v>
      </c>
      <c r="Y43" t="s">
        <v>72</v>
      </c>
      <c r="Z43" t="s">
        <v>24</v>
      </c>
      <c r="AA43" t="s">
        <v>25</v>
      </c>
      <c r="AB43" s="17">
        <v>0.55138888888888893</v>
      </c>
      <c r="AC43" s="17" t="str">
        <f t="shared" si="1"/>
        <v>Afternoon</v>
      </c>
      <c r="AD43" t="s">
        <v>26</v>
      </c>
    </row>
    <row r="44" spans="1:30" x14ac:dyDescent="0.3">
      <c r="A44" t="s">
        <v>3797</v>
      </c>
      <c r="B44" s="16">
        <v>46046</v>
      </c>
      <c r="C44" t="s">
        <v>2701</v>
      </c>
      <c r="D44" t="s">
        <v>4810</v>
      </c>
      <c r="E44" t="s">
        <v>3868</v>
      </c>
      <c r="F44" t="s">
        <v>89</v>
      </c>
      <c r="G44" t="s">
        <v>5694</v>
      </c>
      <c r="H44" t="s">
        <v>5690</v>
      </c>
      <c r="I44" t="s">
        <v>210</v>
      </c>
      <c r="J44" t="s">
        <v>6102</v>
      </c>
      <c r="K44" t="s">
        <v>3863</v>
      </c>
      <c r="L44">
        <v>433000</v>
      </c>
      <c r="M44">
        <v>1.1543879907621247E-3</v>
      </c>
      <c r="N44" t="s">
        <v>211</v>
      </c>
      <c r="O44" t="s">
        <v>5530</v>
      </c>
      <c r="P44" t="s">
        <v>5358</v>
      </c>
      <c r="Q44">
        <v>1</v>
      </c>
      <c r="R44">
        <v>434.65</v>
      </c>
      <c r="S44">
        <v>0</v>
      </c>
      <c r="T44">
        <v>0</v>
      </c>
      <c r="U44">
        <v>499.85</v>
      </c>
      <c r="V44">
        <v>351.63</v>
      </c>
      <c r="W44">
        <v>148.22</v>
      </c>
      <c r="X44" s="15">
        <f t="shared" si="0"/>
        <v>0.29652895868760631</v>
      </c>
      <c r="Y44" t="s">
        <v>23</v>
      </c>
      <c r="Z44" t="s">
        <v>24</v>
      </c>
      <c r="AA44" t="s">
        <v>25</v>
      </c>
      <c r="AB44" s="17">
        <v>0.86111111111111116</v>
      </c>
      <c r="AC44" s="17" t="str">
        <f t="shared" si="1"/>
        <v>Evening</v>
      </c>
      <c r="AD44" t="s">
        <v>26</v>
      </c>
    </row>
    <row r="45" spans="1:30" x14ac:dyDescent="0.3">
      <c r="A45" t="s">
        <v>3796</v>
      </c>
      <c r="B45" s="16">
        <v>45963</v>
      </c>
      <c r="C45" t="s">
        <v>1007</v>
      </c>
      <c r="D45" t="s">
        <v>4915</v>
      </c>
      <c r="E45" t="s">
        <v>3962</v>
      </c>
      <c r="F45" t="s">
        <v>897</v>
      </c>
      <c r="G45" t="s">
        <v>6502</v>
      </c>
      <c r="H45" t="s">
        <v>5899</v>
      </c>
      <c r="I45" t="s">
        <v>215</v>
      </c>
      <c r="J45" t="s">
        <v>6002</v>
      </c>
      <c r="K45" t="s">
        <v>3863</v>
      </c>
      <c r="L45">
        <v>2319174</v>
      </c>
      <c r="M45">
        <v>1.3835356898619939E-3</v>
      </c>
      <c r="N45" t="s">
        <v>216</v>
      </c>
      <c r="O45" t="s">
        <v>5559</v>
      </c>
      <c r="P45" t="s">
        <v>5386</v>
      </c>
      <c r="Q45">
        <v>8</v>
      </c>
      <c r="R45">
        <v>387.52</v>
      </c>
      <c r="S45">
        <v>10</v>
      </c>
      <c r="T45">
        <v>310.02</v>
      </c>
      <c r="U45">
        <v>3208.66</v>
      </c>
      <c r="V45">
        <v>2595.84</v>
      </c>
      <c r="W45">
        <v>612.82000000000005</v>
      </c>
      <c r="X45" s="15">
        <f t="shared" si="0"/>
        <v>0.19098938497690618</v>
      </c>
      <c r="Y45" t="s">
        <v>23</v>
      </c>
      <c r="Z45" t="s">
        <v>24</v>
      </c>
      <c r="AA45" t="s">
        <v>25</v>
      </c>
      <c r="AB45" s="17">
        <v>0.89513888888888893</v>
      </c>
      <c r="AC45" s="17" t="str">
        <f t="shared" si="1"/>
        <v>Night</v>
      </c>
      <c r="AD45" t="s">
        <v>26</v>
      </c>
    </row>
    <row r="46" spans="1:30" x14ac:dyDescent="0.3">
      <c r="A46" t="s">
        <v>3795</v>
      </c>
      <c r="B46" s="16">
        <v>45802</v>
      </c>
      <c r="C46" t="s">
        <v>2306</v>
      </c>
      <c r="D46" t="s">
        <v>4767</v>
      </c>
      <c r="E46" t="s">
        <v>3864</v>
      </c>
      <c r="F46" t="s">
        <v>503</v>
      </c>
      <c r="G46" t="s">
        <v>5793</v>
      </c>
      <c r="H46" t="s">
        <v>5794</v>
      </c>
      <c r="I46" t="s">
        <v>21</v>
      </c>
      <c r="J46" t="s">
        <v>6044</v>
      </c>
      <c r="K46" t="s">
        <v>3863</v>
      </c>
      <c r="L46">
        <v>457604</v>
      </c>
      <c r="M46">
        <v>1.6193040270627004E-3</v>
      </c>
      <c r="N46" t="s">
        <v>2035</v>
      </c>
      <c r="O46" t="s">
        <v>4818</v>
      </c>
      <c r="P46" t="s">
        <v>5351</v>
      </c>
      <c r="Q46">
        <v>2</v>
      </c>
      <c r="R46">
        <v>339.13</v>
      </c>
      <c r="S46">
        <v>5</v>
      </c>
      <c r="T46">
        <v>33.909999999999997</v>
      </c>
      <c r="U46">
        <v>741</v>
      </c>
      <c r="V46">
        <v>501.36</v>
      </c>
      <c r="W46">
        <v>239.64</v>
      </c>
      <c r="X46" s="15">
        <f t="shared" si="0"/>
        <v>0.32340080971659918</v>
      </c>
      <c r="Y46" t="s">
        <v>62</v>
      </c>
      <c r="Z46" t="s">
        <v>24</v>
      </c>
      <c r="AA46" t="s">
        <v>25</v>
      </c>
      <c r="AB46" s="17">
        <v>0.59722222222222221</v>
      </c>
      <c r="AC46" s="17" t="str">
        <f t="shared" si="1"/>
        <v>Afternoon</v>
      </c>
      <c r="AD46" t="s">
        <v>26</v>
      </c>
    </row>
    <row r="47" spans="1:30" x14ac:dyDescent="0.3">
      <c r="A47" t="s">
        <v>3794</v>
      </c>
      <c r="B47" s="16">
        <v>45863</v>
      </c>
      <c r="C47" t="s">
        <v>1138</v>
      </c>
      <c r="D47" t="s">
        <v>4617</v>
      </c>
      <c r="E47" t="s">
        <v>3864</v>
      </c>
      <c r="F47" t="s">
        <v>1870</v>
      </c>
      <c r="G47" t="s">
        <v>5897</v>
      </c>
      <c r="H47" t="s">
        <v>5876</v>
      </c>
      <c r="I47" t="s">
        <v>109</v>
      </c>
      <c r="J47" t="s">
        <v>6083</v>
      </c>
      <c r="K47" t="s">
        <v>3863</v>
      </c>
      <c r="L47">
        <v>838760</v>
      </c>
      <c r="M47">
        <v>4.2932424054556727E-4</v>
      </c>
      <c r="N47" t="s">
        <v>110</v>
      </c>
      <c r="O47" t="s">
        <v>5602</v>
      </c>
      <c r="P47" t="s">
        <v>5351</v>
      </c>
      <c r="Q47">
        <v>3</v>
      </c>
      <c r="R47">
        <v>150.04</v>
      </c>
      <c r="S47">
        <v>20</v>
      </c>
      <c r="T47">
        <v>90.02</v>
      </c>
      <c r="U47">
        <v>360.1</v>
      </c>
      <c r="V47">
        <v>383.94</v>
      </c>
      <c r="W47">
        <v>-23.84</v>
      </c>
      <c r="X47" s="15">
        <f t="shared" si="0"/>
        <v>-6.6203832268814142E-2</v>
      </c>
      <c r="Y47" t="s">
        <v>44</v>
      </c>
      <c r="Z47" t="s">
        <v>24</v>
      </c>
      <c r="AA47" t="s">
        <v>25</v>
      </c>
      <c r="AB47" s="17">
        <v>0.82708333333333328</v>
      </c>
      <c r="AC47" s="17" t="str">
        <f t="shared" si="1"/>
        <v>Evening</v>
      </c>
      <c r="AD47" t="s">
        <v>45</v>
      </c>
    </row>
    <row r="48" spans="1:30" x14ac:dyDescent="0.3">
      <c r="A48" t="s">
        <v>3793</v>
      </c>
      <c r="B48" s="16">
        <v>45763</v>
      </c>
      <c r="C48" t="s">
        <v>1372</v>
      </c>
      <c r="D48" t="s">
        <v>4573</v>
      </c>
      <c r="E48" t="s">
        <v>3962</v>
      </c>
      <c r="F48" t="s">
        <v>498</v>
      </c>
      <c r="G48" t="s">
        <v>5865</v>
      </c>
      <c r="H48" t="s">
        <v>5861</v>
      </c>
      <c r="I48" t="s">
        <v>312</v>
      </c>
      <c r="J48" t="s">
        <v>6179</v>
      </c>
      <c r="K48" t="s">
        <v>3943</v>
      </c>
      <c r="L48">
        <v>2496578</v>
      </c>
      <c r="M48">
        <v>1.637080836248657E-4</v>
      </c>
      <c r="N48" t="s">
        <v>313</v>
      </c>
      <c r="O48" t="s">
        <v>5412</v>
      </c>
      <c r="P48" t="s">
        <v>5351</v>
      </c>
      <c r="Q48">
        <v>6</v>
      </c>
      <c r="R48">
        <v>80.14</v>
      </c>
      <c r="S48">
        <v>15</v>
      </c>
      <c r="T48">
        <v>72.13</v>
      </c>
      <c r="U48">
        <v>408.71</v>
      </c>
      <c r="V48">
        <v>372.84</v>
      </c>
      <c r="W48">
        <v>35.869999999999997</v>
      </c>
      <c r="X48" s="15">
        <f t="shared" si="0"/>
        <v>8.7763940202099308E-2</v>
      </c>
      <c r="Y48" t="s">
        <v>72</v>
      </c>
      <c r="Z48" t="s">
        <v>24</v>
      </c>
      <c r="AA48" t="s">
        <v>25</v>
      </c>
      <c r="AB48" s="17">
        <v>0.80347222222222225</v>
      </c>
      <c r="AC48" s="17" t="str">
        <f t="shared" si="1"/>
        <v>Evening</v>
      </c>
      <c r="AD48" t="s">
        <v>45</v>
      </c>
    </row>
    <row r="49" spans="1:30" x14ac:dyDescent="0.3">
      <c r="A49" t="s">
        <v>3791</v>
      </c>
      <c r="B49" s="16">
        <v>46054</v>
      </c>
      <c r="C49" t="s">
        <v>1613</v>
      </c>
      <c r="D49" t="s">
        <v>4204</v>
      </c>
      <c r="E49" t="s">
        <v>3868</v>
      </c>
      <c r="F49" t="s">
        <v>619</v>
      </c>
      <c r="G49" t="s">
        <v>5938</v>
      </c>
      <c r="H49" t="s">
        <v>5919</v>
      </c>
      <c r="I49" t="s">
        <v>955</v>
      </c>
      <c r="J49" t="s">
        <v>6230</v>
      </c>
      <c r="K49" t="s">
        <v>3880</v>
      </c>
      <c r="L49">
        <v>3851285</v>
      </c>
      <c r="M49">
        <v>5.0168969577686412E-4</v>
      </c>
      <c r="N49" t="s">
        <v>3058</v>
      </c>
      <c r="O49" t="s">
        <v>5422</v>
      </c>
      <c r="P49" t="s">
        <v>5351</v>
      </c>
      <c r="Q49">
        <v>4</v>
      </c>
      <c r="R49">
        <v>442.14</v>
      </c>
      <c r="S49">
        <v>5</v>
      </c>
      <c r="T49">
        <v>88.43</v>
      </c>
      <c r="U49">
        <v>1932.15</v>
      </c>
      <c r="V49">
        <v>1407.48</v>
      </c>
      <c r="W49">
        <v>524.66999999999996</v>
      </c>
      <c r="X49" s="15">
        <f t="shared" si="0"/>
        <v>0.27154724012110865</v>
      </c>
      <c r="Y49" t="s">
        <v>3792</v>
      </c>
      <c r="Z49" t="s">
        <v>24</v>
      </c>
      <c r="AA49" t="s">
        <v>25</v>
      </c>
      <c r="AB49" s="17">
        <v>0.49652777777777779</v>
      </c>
      <c r="AC49" s="17" t="str">
        <f t="shared" si="1"/>
        <v>Morning</v>
      </c>
      <c r="AD49" t="s">
        <v>26</v>
      </c>
    </row>
    <row r="50" spans="1:30" x14ac:dyDescent="0.3">
      <c r="A50" t="s">
        <v>3790</v>
      </c>
      <c r="B50" s="16">
        <v>45959</v>
      </c>
      <c r="C50" t="s">
        <v>172</v>
      </c>
      <c r="D50" t="s">
        <v>5027</v>
      </c>
      <c r="E50" t="s">
        <v>3864</v>
      </c>
      <c r="F50" t="s">
        <v>336</v>
      </c>
      <c r="G50" t="s">
        <v>5711</v>
      </c>
      <c r="H50" t="s">
        <v>5690</v>
      </c>
      <c r="I50" t="s">
        <v>109</v>
      </c>
      <c r="J50" t="s">
        <v>6083</v>
      </c>
      <c r="K50" t="s">
        <v>3863</v>
      </c>
      <c r="L50">
        <v>838760</v>
      </c>
      <c r="M50">
        <v>2.263698793457008E-4</v>
      </c>
      <c r="N50" t="s">
        <v>533</v>
      </c>
      <c r="O50" t="s">
        <v>5465</v>
      </c>
      <c r="P50" t="s">
        <v>5351</v>
      </c>
      <c r="Q50">
        <v>2</v>
      </c>
      <c r="R50">
        <v>99.93</v>
      </c>
      <c r="S50">
        <v>5</v>
      </c>
      <c r="T50">
        <v>9.99</v>
      </c>
      <c r="U50">
        <v>189.87</v>
      </c>
      <c r="V50">
        <v>172.1</v>
      </c>
      <c r="W50">
        <v>17.77</v>
      </c>
      <c r="X50" s="15">
        <f t="shared" si="0"/>
        <v>9.3590351292989996E-2</v>
      </c>
      <c r="Y50" t="s">
        <v>116</v>
      </c>
      <c r="Z50" t="s">
        <v>24</v>
      </c>
      <c r="AA50" t="s">
        <v>25</v>
      </c>
      <c r="AB50" s="17">
        <v>0.3840277777777778</v>
      </c>
      <c r="AC50" s="17" t="str">
        <f t="shared" si="1"/>
        <v>Morning</v>
      </c>
      <c r="AD50" t="s">
        <v>45</v>
      </c>
    </row>
    <row r="51" spans="1:30" x14ac:dyDescent="0.3">
      <c r="A51" t="s">
        <v>3789</v>
      </c>
      <c r="B51" s="16">
        <v>45937</v>
      </c>
      <c r="C51" t="s">
        <v>93</v>
      </c>
      <c r="D51" t="s">
        <v>4641</v>
      </c>
      <c r="E51" t="s">
        <v>3868</v>
      </c>
      <c r="F51" t="s">
        <v>122</v>
      </c>
      <c r="G51" t="s">
        <v>5676</v>
      </c>
      <c r="H51" t="s">
        <v>5655</v>
      </c>
      <c r="I51" t="s">
        <v>358</v>
      </c>
      <c r="J51" t="s">
        <v>6035</v>
      </c>
      <c r="K51" t="s">
        <v>3863</v>
      </c>
      <c r="L51">
        <v>539795</v>
      </c>
      <c r="M51">
        <v>1.6209486934854898E-3</v>
      </c>
      <c r="N51" t="s">
        <v>359</v>
      </c>
      <c r="O51" t="s">
        <v>5401</v>
      </c>
      <c r="P51" t="s">
        <v>5354</v>
      </c>
      <c r="Q51">
        <v>2</v>
      </c>
      <c r="R51">
        <v>437.49</v>
      </c>
      <c r="S51">
        <v>0</v>
      </c>
      <c r="T51">
        <v>0</v>
      </c>
      <c r="U51">
        <v>874.98</v>
      </c>
      <c r="V51">
        <v>530.88</v>
      </c>
      <c r="W51">
        <v>344.1</v>
      </c>
      <c r="X51" s="15">
        <f t="shared" si="0"/>
        <v>0.39326613179729825</v>
      </c>
      <c r="Y51" t="s">
        <v>44</v>
      </c>
      <c r="Z51" t="s">
        <v>24</v>
      </c>
      <c r="AA51" t="s">
        <v>25</v>
      </c>
      <c r="AB51" s="17">
        <v>0.81111111111111112</v>
      </c>
      <c r="AC51" s="17" t="str">
        <f t="shared" si="1"/>
        <v>Evening</v>
      </c>
      <c r="AD51" t="s">
        <v>45</v>
      </c>
    </row>
    <row r="52" spans="1:30" x14ac:dyDescent="0.3">
      <c r="A52" t="s">
        <v>3788</v>
      </c>
      <c r="B52" s="16">
        <v>45928</v>
      </c>
      <c r="C52" t="s">
        <v>2113</v>
      </c>
      <c r="D52" t="s">
        <v>5269</v>
      </c>
      <c r="E52" t="s">
        <v>3868</v>
      </c>
      <c r="F52" t="s">
        <v>498</v>
      </c>
      <c r="G52" t="s">
        <v>5865</v>
      </c>
      <c r="H52" t="s">
        <v>5861</v>
      </c>
      <c r="I52" t="s">
        <v>705</v>
      </c>
      <c r="J52" t="s">
        <v>6065</v>
      </c>
      <c r="K52" t="s">
        <v>3863</v>
      </c>
      <c r="L52">
        <v>5240750</v>
      </c>
      <c r="M52">
        <v>1.6606401755473931E-5</v>
      </c>
      <c r="N52" t="s">
        <v>2271</v>
      </c>
      <c r="O52" t="s">
        <v>5269</v>
      </c>
      <c r="P52" t="s">
        <v>5351</v>
      </c>
      <c r="Q52">
        <v>1</v>
      </c>
      <c r="R52">
        <v>75.680000000000007</v>
      </c>
      <c r="S52">
        <v>0</v>
      </c>
      <c r="T52">
        <v>0</v>
      </c>
      <c r="U52">
        <v>87.03</v>
      </c>
      <c r="V52">
        <v>62.14</v>
      </c>
      <c r="W52">
        <v>24.89</v>
      </c>
      <c r="X52" s="15">
        <f t="shared" si="0"/>
        <v>0.28599333563139145</v>
      </c>
      <c r="Y52" t="s">
        <v>38</v>
      </c>
      <c r="Z52" t="s">
        <v>24</v>
      </c>
      <c r="AA52" t="s">
        <v>25</v>
      </c>
      <c r="AB52" s="17">
        <v>0.4909722222222222</v>
      </c>
      <c r="AC52" s="17" t="str">
        <f t="shared" si="1"/>
        <v>Morning</v>
      </c>
      <c r="AD52" t="s">
        <v>26</v>
      </c>
    </row>
    <row r="53" spans="1:30" x14ac:dyDescent="0.3">
      <c r="A53" t="s">
        <v>3787</v>
      </c>
      <c r="B53" s="16">
        <v>45885</v>
      </c>
      <c r="C53" t="s">
        <v>654</v>
      </c>
      <c r="D53" t="s">
        <v>4575</v>
      </c>
      <c r="E53" t="s">
        <v>3868</v>
      </c>
      <c r="F53" t="s">
        <v>311</v>
      </c>
      <c r="G53" t="s">
        <v>5732</v>
      </c>
      <c r="H53" t="s">
        <v>5721</v>
      </c>
      <c r="I53" t="s">
        <v>76</v>
      </c>
      <c r="J53" t="s">
        <v>6076</v>
      </c>
      <c r="K53" t="s">
        <v>3863</v>
      </c>
      <c r="L53">
        <v>518088</v>
      </c>
      <c r="M53">
        <v>2.1515842868393017E-3</v>
      </c>
      <c r="N53" t="s">
        <v>77</v>
      </c>
      <c r="O53" t="s">
        <v>5505</v>
      </c>
      <c r="P53" t="s">
        <v>5354</v>
      </c>
      <c r="Q53">
        <v>3</v>
      </c>
      <c r="R53">
        <v>380.12</v>
      </c>
      <c r="S53">
        <v>15</v>
      </c>
      <c r="T53">
        <v>171.05</v>
      </c>
      <c r="U53">
        <v>1114.71</v>
      </c>
      <c r="V53">
        <v>929.94</v>
      </c>
      <c r="W53">
        <v>184.77</v>
      </c>
      <c r="X53" s="15">
        <f t="shared" si="0"/>
        <v>0.1657561159404688</v>
      </c>
      <c r="Y53" t="s">
        <v>23</v>
      </c>
      <c r="Z53" t="s">
        <v>24</v>
      </c>
      <c r="AA53" t="s">
        <v>25</v>
      </c>
      <c r="AB53" s="17">
        <v>0.61458333333333337</v>
      </c>
      <c r="AC53" s="17" t="str">
        <f t="shared" si="1"/>
        <v>Afternoon</v>
      </c>
      <c r="AD53" t="s">
        <v>26</v>
      </c>
    </row>
    <row r="54" spans="1:30" x14ac:dyDescent="0.3">
      <c r="A54" t="s">
        <v>3786</v>
      </c>
      <c r="B54" s="16">
        <v>45769</v>
      </c>
      <c r="C54" t="s">
        <v>2725</v>
      </c>
      <c r="D54" t="s">
        <v>4631</v>
      </c>
      <c r="E54" t="s">
        <v>3868</v>
      </c>
      <c r="F54" t="s">
        <v>348</v>
      </c>
      <c r="G54" t="s">
        <v>5860</v>
      </c>
      <c r="H54" t="s">
        <v>5861</v>
      </c>
      <c r="I54" t="s">
        <v>1282</v>
      </c>
      <c r="J54" t="s">
        <v>6049</v>
      </c>
      <c r="K54" t="s">
        <v>3863</v>
      </c>
      <c r="L54">
        <v>538449</v>
      </c>
      <c r="M54">
        <v>1.5267926953156194E-4</v>
      </c>
      <c r="N54" t="s">
        <v>1283</v>
      </c>
      <c r="O54" t="s">
        <v>5097</v>
      </c>
      <c r="P54" t="s">
        <v>5358</v>
      </c>
      <c r="Q54">
        <v>1</v>
      </c>
      <c r="R54">
        <v>96.72</v>
      </c>
      <c r="S54">
        <v>15</v>
      </c>
      <c r="T54">
        <v>14.51</v>
      </c>
      <c r="U54">
        <v>82.21</v>
      </c>
      <c r="V54">
        <v>79.819999999999993</v>
      </c>
      <c r="W54">
        <v>2.39</v>
      </c>
      <c r="X54" s="15">
        <f t="shared" si="0"/>
        <v>2.907188906459069E-2</v>
      </c>
      <c r="Y54" t="s">
        <v>116</v>
      </c>
      <c r="Z54" t="s">
        <v>24</v>
      </c>
      <c r="AA54" t="s">
        <v>25</v>
      </c>
      <c r="AB54" s="17">
        <v>0.85416666666666663</v>
      </c>
      <c r="AC54" s="17" t="str">
        <f t="shared" si="1"/>
        <v>Evening</v>
      </c>
      <c r="AD54" t="s">
        <v>45</v>
      </c>
    </row>
    <row r="55" spans="1:30" x14ac:dyDescent="0.3">
      <c r="A55" t="s">
        <v>3785</v>
      </c>
      <c r="B55" s="16">
        <v>45819</v>
      </c>
      <c r="C55" t="s">
        <v>1254</v>
      </c>
      <c r="D55" t="s">
        <v>5273</v>
      </c>
      <c r="E55" t="s">
        <v>3868</v>
      </c>
      <c r="F55" t="s">
        <v>283</v>
      </c>
      <c r="G55" t="s">
        <v>5817</v>
      </c>
      <c r="H55" t="s">
        <v>5794</v>
      </c>
      <c r="I55" t="s">
        <v>1044</v>
      </c>
      <c r="J55" t="s">
        <v>6108</v>
      </c>
      <c r="K55" t="s">
        <v>3863</v>
      </c>
      <c r="L55">
        <v>2434234</v>
      </c>
      <c r="M55">
        <v>3.8283090286307723E-4</v>
      </c>
      <c r="N55" t="s">
        <v>2204</v>
      </c>
      <c r="O55" t="s">
        <v>5516</v>
      </c>
      <c r="P55" t="s">
        <v>5374</v>
      </c>
      <c r="Q55">
        <v>5</v>
      </c>
      <c r="R55">
        <v>186.38</v>
      </c>
      <c r="S55">
        <v>0</v>
      </c>
      <c r="T55">
        <v>0</v>
      </c>
      <c r="U55">
        <v>931.9</v>
      </c>
      <c r="V55">
        <v>678.3</v>
      </c>
      <c r="W55">
        <v>253.6</v>
      </c>
      <c r="X55" s="15">
        <f t="shared" si="0"/>
        <v>0.27213220302607577</v>
      </c>
      <c r="Y55" t="s">
        <v>38</v>
      </c>
      <c r="Z55" t="s">
        <v>24</v>
      </c>
      <c r="AA55" t="s">
        <v>25</v>
      </c>
      <c r="AB55" s="17">
        <v>0.90833333333333333</v>
      </c>
      <c r="AC55" s="17" t="str">
        <f t="shared" si="1"/>
        <v>Night</v>
      </c>
      <c r="AD55" t="s">
        <v>45</v>
      </c>
    </row>
    <row r="56" spans="1:30" x14ac:dyDescent="0.3">
      <c r="A56" t="s">
        <v>3784</v>
      </c>
      <c r="B56" s="16">
        <v>45839</v>
      </c>
      <c r="C56" t="s">
        <v>806</v>
      </c>
      <c r="D56" t="s">
        <v>4307</v>
      </c>
      <c r="E56" t="s">
        <v>3962</v>
      </c>
      <c r="F56" t="s">
        <v>259</v>
      </c>
      <c r="G56" t="s">
        <v>5678</v>
      </c>
      <c r="H56" t="s">
        <v>5655</v>
      </c>
      <c r="I56" t="s">
        <v>202</v>
      </c>
      <c r="J56" t="s">
        <v>6012</v>
      </c>
      <c r="K56" t="s">
        <v>3863</v>
      </c>
      <c r="L56">
        <v>1018249</v>
      </c>
      <c r="M56">
        <v>1.4923854577809552E-3</v>
      </c>
      <c r="N56" t="s">
        <v>313</v>
      </c>
      <c r="O56" t="s">
        <v>5412</v>
      </c>
      <c r="P56" t="s">
        <v>5351</v>
      </c>
      <c r="Q56">
        <v>3</v>
      </c>
      <c r="R56">
        <v>506.54</v>
      </c>
      <c r="S56">
        <v>0</v>
      </c>
      <c r="T56">
        <v>0</v>
      </c>
      <c r="U56">
        <v>1519.62</v>
      </c>
      <c r="V56">
        <v>848.64</v>
      </c>
      <c r="W56">
        <v>670.98</v>
      </c>
      <c r="X56" s="15">
        <f t="shared" si="0"/>
        <v>0.44154459667548462</v>
      </c>
      <c r="Y56" t="s">
        <v>62</v>
      </c>
      <c r="Z56" t="s">
        <v>24</v>
      </c>
      <c r="AA56" t="s">
        <v>25</v>
      </c>
      <c r="AB56" s="17">
        <v>0.75208333333333333</v>
      </c>
      <c r="AC56" s="17" t="str">
        <f t="shared" si="1"/>
        <v>Evening</v>
      </c>
      <c r="AD56" t="s">
        <v>45</v>
      </c>
    </row>
    <row r="57" spans="1:30" x14ac:dyDescent="0.3">
      <c r="A57" t="s">
        <v>3783</v>
      </c>
      <c r="B57" s="16">
        <v>46103</v>
      </c>
      <c r="C57" t="s">
        <v>1768</v>
      </c>
      <c r="D57" t="s">
        <v>4429</v>
      </c>
      <c r="E57" t="s">
        <v>3868</v>
      </c>
      <c r="F57" t="s">
        <v>239</v>
      </c>
      <c r="G57" t="s">
        <v>5809</v>
      </c>
      <c r="H57" t="s">
        <v>5794</v>
      </c>
      <c r="I57" t="s">
        <v>388</v>
      </c>
      <c r="J57" t="s">
        <v>6206</v>
      </c>
      <c r="K57" t="s">
        <v>3885</v>
      </c>
      <c r="L57">
        <v>5078192</v>
      </c>
      <c r="M57">
        <v>6.0190713545293291E-5</v>
      </c>
      <c r="N57" t="s">
        <v>3326</v>
      </c>
      <c r="O57" t="s">
        <v>5400</v>
      </c>
      <c r="P57" t="s">
        <v>5354</v>
      </c>
      <c r="Q57">
        <v>4</v>
      </c>
      <c r="R57">
        <v>73.83</v>
      </c>
      <c r="S57">
        <v>10</v>
      </c>
      <c r="T57">
        <v>29.53</v>
      </c>
      <c r="U57">
        <v>305.66000000000003</v>
      </c>
      <c r="V57">
        <v>217.28</v>
      </c>
      <c r="W57">
        <v>88.38</v>
      </c>
      <c r="X57" s="15">
        <f t="shared" si="0"/>
        <v>0.28914480141333515</v>
      </c>
      <c r="Y57" t="s">
        <v>38</v>
      </c>
      <c r="Z57" t="s">
        <v>24</v>
      </c>
      <c r="AA57" t="s">
        <v>25</v>
      </c>
      <c r="AB57" s="17">
        <v>0.79791666666666672</v>
      </c>
      <c r="AC57" s="17" t="str">
        <f t="shared" si="1"/>
        <v>Evening</v>
      </c>
      <c r="AD57" t="s">
        <v>26</v>
      </c>
    </row>
    <row r="58" spans="1:30" x14ac:dyDescent="0.3">
      <c r="A58" t="s">
        <v>3782</v>
      </c>
      <c r="B58" s="16">
        <v>45949</v>
      </c>
      <c r="C58" t="s">
        <v>155</v>
      </c>
      <c r="D58" t="s">
        <v>5163</v>
      </c>
      <c r="E58" t="s">
        <v>3962</v>
      </c>
      <c r="F58" t="s">
        <v>223</v>
      </c>
      <c r="G58" t="s">
        <v>5720</v>
      </c>
      <c r="H58" t="s">
        <v>5721</v>
      </c>
      <c r="I58" t="s">
        <v>406</v>
      </c>
      <c r="J58" t="s">
        <v>6091</v>
      </c>
      <c r="K58" t="s">
        <v>3863</v>
      </c>
      <c r="L58">
        <v>2101567</v>
      </c>
      <c r="M58">
        <v>1.0923896311656968E-3</v>
      </c>
      <c r="N58" t="s">
        <v>407</v>
      </c>
      <c r="O58" t="s">
        <v>5598</v>
      </c>
      <c r="P58" t="s">
        <v>5358</v>
      </c>
      <c r="Q58">
        <v>6</v>
      </c>
      <c r="R58">
        <v>391.43</v>
      </c>
      <c r="S58">
        <v>15</v>
      </c>
      <c r="T58">
        <v>352.29</v>
      </c>
      <c r="U58">
        <v>2295.73</v>
      </c>
      <c r="V58">
        <v>1715.4</v>
      </c>
      <c r="W58">
        <v>580.33000000000004</v>
      </c>
      <c r="X58" s="15">
        <f t="shared" si="0"/>
        <v>0.25278669529953429</v>
      </c>
      <c r="Y58" t="s">
        <v>44</v>
      </c>
      <c r="Z58" t="s">
        <v>24</v>
      </c>
      <c r="AA58" t="s">
        <v>51</v>
      </c>
      <c r="AB58" s="17">
        <v>0.66388888888888886</v>
      </c>
      <c r="AC58" s="17" t="str">
        <f t="shared" si="1"/>
        <v>Afternoon</v>
      </c>
      <c r="AD58" t="s">
        <v>26</v>
      </c>
    </row>
    <row r="59" spans="1:30" x14ac:dyDescent="0.3">
      <c r="A59" t="s">
        <v>3781</v>
      </c>
      <c r="B59" s="16">
        <v>45861</v>
      </c>
      <c r="C59" t="s">
        <v>2820</v>
      </c>
      <c r="D59" t="s">
        <v>4191</v>
      </c>
      <c r="E59" t="s">
        <v>3868</v>
      </c>
      <c r="F59" t="s">
        <v>415</v>
      </c>
      <c r="G59" t="s">
        <v>5833</v>
      </c>
      <c r="H59" t="s">
        <v>5861</v>
      </c>
      <c r="I59" t="s">
        <v>456</v>
      </c>
      <c r="J59" t="s">
        <v>6009</v>
      </c>
      <c r="K59" t="s">
        <v>3863</v>
      </c>
      <c r="L59">
        <v>4027644</v>
      </c>
      <c r="M59">
        <v>8.464005259650555E-5</v>
      </c>
      <c r="N59" t="s">
        <v>1150</v>
      </c>
      <c r="O59" t="s">
        <v>5532</v>
      </c>
      <c r="P59" t="s">
        <v>5374</v>
      </c>
      <c r="Q59">
        <v>1</v>
      </c>
      <c r="R59">
        <v>401.06</v>
      </c>
      <c r="S59">
        <v>15</v>
      </c>
      <c r="T59">
        <v>60.16</v>
      </c>
      <c r="U59">
        <v>340.9</v>
      </c>
      <c r="V59">
        <v>347.47</v>
      </c>
      <c r="W59">
        <v>-6.57</v>
      </c>
      <c r="X59" s="15">
        <f t="shared" si="0"/>
        <v>-1.9272513933705045E-2</v>
      </c>
      <c r="Y59" t="s">
        <v>62</v>
      </c>
      <c r="Z59" t="s">
        <v>24</v>
      </c>
      <c r="AA59" t="s">
        <v>25</v>
      </c>
      <c r="AB59" s="17">
        <v>0.52777777777777779</v>
      </c>
      <c r="AC59" s="17" t="str">
        <f t="shared" si="1"/>
        <v>Afternoon</v>
      </c>
      <c r="AD59" t="s">
        <v>45</v>
      </c>
    </row>
    <row r="60" spans="1:30" x14ac:dyDescent="0.3">
      <c r="A60" t="s">
        <v>3780</v>
      </c>
      <c r="B60" s="16">
        <v>46060</v>
      </c>
      <c r="C60" t="s">
        <v>1905</v>
      </c>
      <c r="D60" t="s">
        <v>4197</v>
      </c>
      <c r="E60" t="s">
        <v>3868</v>
      </c>
      <c r="F60" t="s">
        <v>982</v>
      </c>
      <c r="G60" t="s">
        <v>5682</v>
      </c>
      <c r="H60" t="s">
        <v>5655</v>
      </c>
      <c r="I60" t="s">
        <v>419</v>
      </c>
      <c r="J60" t="s">
        <v>6124</v>
      </c>
      <c r="K60" t="s">
        <v>3943</v>
      </c>
      <c r="L60">
        <v>572932</v>
      </c>
      <c r="M60">
        <v>1.24410924856702E-3</v>
      </c>
      <c r="N60" t="s">
        <v>1293</v>
      </c>
      <c r="O60" t="s">
        <v>3937</v>
      </c>
      <c r="P60" t="s">
        <v>5351</v>
      </c>
      <c r="Q60">
        <v>4</v>
      </c>
      <c r="R60">
        <v>182.3</v>
      </c>
      <c r="S60">
        <v>15</v>
      </c>
      <c r="T60">
        <v>109.38</v>
      </c>
      <c r="U60">
        <v>712.79</v>
      </c>
      <c r="V60">
        <v>430.4</v>
      </c>
      <c r="W60">
        <v>282.39</v>
      </c>
      <c r="X60" s="15">
        <f t="shared" si="0"/>
        <v>0.39617559168899674</v>
      </c>
      <c r="Y60" t="s">
        <v>38</v>
      </c>
      <c r="Z60" t="s">
        <v>24</v>
      </c>
      <c r="AA60" t="s">
        <v>51</v>
      </c>
      <c r="AB60" s="17">
        <v>0.61041666666666672</v>
      </c>
      <c r="AC60" s="17" t="str">
        <f t="shared" si="1"/>
        <v>Afternoon</v>
      </c>
      <c r="AD60" t="s">
        <v>26</v>
      </c>
    </row>
    <row r="61" spans="1:30" x14ac:dyDescent="0.3">
      <c r="A61" t="s">
        <v>3779</v>
      </c>
      <c r="B61" s="16">
        <v>46100</v>
      </c>
      <c r="C61" t="s">
        <v>1831</v>
      </c>
      <c r="D61" t="s">
        <v>4621</v>
      </c>
      <c r="E61" t="s">
        <v>3864</v>
      </c>
      <c r="F61" t="s">
        <v>460</v>
      </c>
      <c r="G61" t="s">
        <v>5815</v>
      </c>
      <c r="H61" t="s">
        <v>5794</v>
      </c>
      <c r="I61" t="s">
        <v>197</v>
      </c>
      <c r="J61" t="s">
        <v>6016</v>
      </c>
      <c r="K61" t="s">
        <v>3863</v>
      </c>
      <c r="L61">
        <v>924804</v>
      </c>
      <c r="M61">
        <v>1.8081128541831567E-3</v>
      </c>
      <c r="N61" t="s">
        <v>198</v>
      </c>
      <c r="O61" t="s">
        <v>5402</v>
      </c>
      <c r="P61" t="s">
        <v>5354</v>
      </c>
      <c r="Q61">
        <v>4</v>
      </c>
      <c r="R61">
        <v>491.81</v>
      </c>
      <c r="S61">
        <v>15</v>
      </c>
      <c r="T61">
        <v>295.08999999999997</v>
      </c>
      <c r="U61">
        <v>1672.15</v>
      </c>
      <c r="V61">
        <v>1462.28</v>
      </c>
      <c r="W61">
        <v>209.87</v>
      </c>
      <c r="X61" s="15">
        <f t="shared" si="0"/>
        <v>0.12550907514278031</v>
      </c>
      <c r="Y61" t="s">
        <v>72</v>
      </c>
      <c r="Z61" t="s">
        <v>24</v>
      </c>
      <c r="AA61" t="s">
        <v>25</v>
      </c>
      <c r="AB61" s="17">
        <v>0.87777777777777777</v>
      </c>
      <c r="AC61" s="17" t="str">
        <f t="shared" si="1"/>
        <v>Night</v>
      </c>
      <c r="AD61" t="s">
        <v>45</v>
      </c>
    </row>
    <row r="62" spans="1:30" x14ac:dyDescent="0.3">
      <c r="A62" t="s">
        <v>3778</v>
      </c>
      <c r="B62" s="16">
        <v>45969</v>
      </c>
      <c r="C62" t="s">
        <v>1029</v>
      </c>
      <c r="D62" t="s">
        <v>5279</v>
      </c>
      <c r="E62" t="s">
        <v>3864</v>
      </c>
      <c r="F62" t="s">
        <v>468</v>
      </c>
      <c r="G62" t="s">
        <v>5785</v>
      </c>
      <c r="H62" t="s">
        <v>5770</v>
      </c>
      <c r="I62" t="s">
        <v>1044</v>
      </c>
      <c r="J62" t="s">
        <v>6108</v>
      </c>
      <c r="K62" t="s">
        <v>3863</v>
      </c>
      <c r="L62">
        <v>2434234</v>
      </c>
      <c r="M62">
        <v>2.6389821192210772E-4</v>
      </c>
      <c r="N62" t="s">
        <v>1999</v>
      </c>
      <c r="O62" t="s">
        <v>5604</v>
      </c>
      <c r="P62" t="s">
        <v>5351</v>
      </c>
      <c r="Q62">
        <v>2</v>
      </c>
      <c r="R62">
        <v>328.59</v>
      </c>
      <c r="S62">
        <v>15</v>
      </c>
      <c r="T62">
        <v>98.58</v>
      </c>
      <c r="U62">
        <v>642.39</v>
      </c>
      <c r="V62">
        <v>510.98</v>
      </c>
      <c r="W62">
        <v>131.41</v>
      </c>
      <c r="X62" s="15">
        <f t="shared" si="0"/>
        <v>0.20456420554491814</v>
      </c>
      <c r="Y62" t="s">
        <v>23</v>
      </c>
      <c r="Z62" t="s">
        <v>24</v>
      </c>
      <c r="AA62" t="s">
        <v>32</v>
      </c>
      <c r="AB62" s="17">
        <v>0.59652777777777777</v>
      </c>
      <c r="AC62" s="17" t="str">
        <f t="shared" si="1"/>
        <v>Afternoon</v>
      </c>
      <c r="AD62" t="s">
        <v>26</v>
      </c>
    </row>
    <row r="63" spans="1:30" x14ac:dyDescent="0.3">
      <c r="A63" t="s">
        <v>3777</v>
      </c>
      <c r="B63" s="16">
        <v>46107</v>
      </c>
      <c r="C63" t="s">
        <v>1103</v>
      </c>
      <c r="D63" t="s">
        <v>3960</v>
      </c>
      <c r="E63" t="s">
        <v>3962</v>
      </c>
      <c r="F63" t="s">
        <v>1468</v>
      </c>
      <c r="G63" t="s">
        <v>5955</v>
      </c>
      <c r="H63" t="s">
        <v>5941</v>
      </c>
      <c r="I63" t="s">
        <v>1125</v>
      </c>
      <c r="J63" t="s">
        <v>5977</v>
      </c>
      <c r="K63" t="s">
        <v>3863</v>
      </c>
      <c r="L63">
        <v>429599</v>
      </c>
      <c r="M63">
        <v>1.6938586914774009E-3</v>
      </c>
      <c r="N63" t="s">
        <v>2207</v>
      </c>
      <c r="O63" t="s">
        <v>5619</v>
      </c>
      <c r="P63" t="s">
        <v>5386</v>
      </c>
      <c r="Q63">
        <v>6</v>
      </c>
      <c r="R63">
        <v>121.28</v>
      </c>
      <c r="S63">
        <v>0</v>
      </c>
      <c r="T63">
        <v>0</v>
      </c>
      <c r="U63">
        <v>727.68</v>
      </c>
      <c r="V63">
        <v>499.98</v>
      </c>
      <c r="W63">
        <v>227.7</v>
      </c>
      <c r="X63" s="15">
        <f t="shared" si="0"/>
        <v>0.31291226912928755</v>
      </c>
      <c r="Y63" t="s">
        <v>72</v>
      </c>
      <c r="Z63" t="s">
        <v>24</v>
      </c>
      <c r="AA63" t="s">
        <v>32</v>
      </c>
      <c r="AB63" s="17">
        <v>0.52986111111111112</v>
      </c>
      <c r="AC63" s="17" t="str">
        <f t="shared" si="1"/>
        <v>Afternoon</v>
      </c>
      <c r="AD63" t="s">
        <v>45</v>
      </c>
    </row>
    <row r="64" spans="1:30" x14ac:dyDescent="0.3">
      <c r="A64" t="s">
        <v>3776</v>
      </c>
      <c r="B64" s="16">
        <v>45936</v>
      </c>
      <c r="C64" t="s">
        <v>1672</v>
      </c>
      <c r="D64" t="s">
        <v>4442</v>
      </c>
      <c r="E64" t="s">
        <v>3962</v>
      </c>
      <c r="F64" t="s">
        <v>54</v>
      </c>
      <c r="G64" t="s">
        <v>5739</v>
      </c>
      <c r="H64" t="s">
        <v>5721</v>
      </c>
      <c r="I64" t="s">
        <v>650</v>
      </c>
      <c r="J64" t="s">
        <v>6080</v>
      </c>
      <c r="K64" t="s">
        <v>3863</v>
      </c>
      <c r="L64">
        <v>4760462</v>
      </c>
      <c r="M64">
        <v>1.9228385816334634E-4</v>
      </c>
      <c r="N64" t="s">
        <v>804</v>
      </c>
      <c r="O64" t="s">
        <v>5574</v>
      </c>
      <c r="P64" t="s">
        <v>5363</v>
      </c>
      <c r="Q64">
        <v>3</v>
      </c>
      <c r="R64">
        <v>381.4</v>
      </c>
      <c r="S64">
        <v>20</v>
      </c>
      <c r="T64">
        <v>228.84</v>
      </c>
      <c r="U64">
        <v>915.36</v>
      </c>
      <c r="V64">
        <v>815.34</v>
      </c>
      <c r="W64">
        <v>100.02</v>
      </c>
      <c r="X64" s="15">
        <f t="shared" si="0"/>
        <v>0.10926848453067643</v>
      </c>
      <c r="Y64" t="s">
        <v>23</v>
      </c>
      <c r="Z64" t="s">
        <v>24</v>
      </c>
      <c r="AA64" t="s">
        <v>25</v>
      </c>
      <c r="AB64" s="17">
        <v>0.86111111111111116</v>
      </c>
      <c r="AC64" s="17" t="str">
        <f t="shared" si="1"/>
        <v>Evening</v>
      </c>
      <c r="AD64" t="s">
        <v>45</v>
      </c>
    </row>
    <row r="65" spans="1:30" x14ac:dyDescent="0.3">
      <c r="A65" t="s">
        <v>3775</v>
      </c>
      <c r="B65" s="16">
        <v>45947</v>
      </c>
      <c r="C65" t="s">
        <v>3092</v>
      </c>
      <c r="D65" t="s">
        <v>5299</v>
      </c>
      <c r="E65" t="s">
        <v>3864</v>
      </c>
      <c r="F65" t="s">
        <v>187</v>
      </c>
      <c r="G65" t="s">
        <v>5671</v>
      </c>
      <c r="H65" t="s">
        <v>5655</v>
      </c>
      <c r="I65" t="s">
        <v>599</v>
      </c>
      <c r="J65" t="s">
        <v>6150</v>
      </c>
      <c r="K65" t="s">
        <v>3943</v>
      </c>
      <c r="L65">
        <v>2120932</v>
      </c>
      <c r="M65">
        <v>1.5688386049151978E-4</v>
      </c>
      <c r="N65" t="s">
        <v>600</v>
      </c>
      <c r="O65" t="s">
        <v>5531</v>
      </c>
      <c r="P65" t="s">
        <v>5386</v>
      </c>
      <c r="Q65">
        <v>1</v>
      </c>
      <c r="R65">
        <v>332.74</v>
      </c>
      <c r="S65">
        <v>0</v>
      </c>
      <c r="T65">
        <v>0</v>
      </c>
      <c r="U65">
        <v>332.74</v>
      </c>
      <c r="V65">
        <v>205.27</v>
      </c>
      <c r="W65">
        <v>127.47</v>
      </c>
      <c r="X65" s="15">
        <f t="shared" si="0"/>
        <v>0.38309190358838729</v>
      </c>
      <c r="Y65" t="s">
        <v>23</v>
      </c>
      <c r="Z65" t="s">
        <v>24</v>
      </c>
      <c r="AA65" t="s">
        <v>25</v>
      </c>
      <c r="AB65" s="17">
        <v>0.78611111111111109</v>
      </c>
      <c r="AC65" s="17" t="str">
        <f t="shared" si="1"/>
        <v>Evening</v>
      </c>
      <c r="AD65" t="s">
        <v>45</v>
      </c>
    </row>
    <row r="66" spans="1:30" x14ac:dyDescent="0.3">
      <c r="A66" t="s">
        <v>3774</v>
      </c>
      <c r="B66" s="16">
        <v>45942</v>
      </c>
      <c r="C66" t="s">
        <v>1148</v>
      </c>
      <c r="D66" t="s">
        <v>4348</v>
      </c>
      <c r="E66" t="s">
        <v>3962</v>
      </c>
      <c r="F66" t="s">
        <v>1017</v>
      </c>
      <c r="G66" t="s">
        <v>5892</v>
      </c>
      <c r="H66" t="s">
        <v>5876</v>
      </c>
      <c r="I66" t="s">
        <v>1738</v>
      </c>
      <c r="J66" t="s">
        <v>6191</v>
      </c>
      <c r="K66" t="s">
        <v>3885</v>
      </c>
      <c r="L66">
        <v>4533328</v>
      </c>
      <c r="M66">
        <v>3.9648134880158686E-4</v>
      </c>
      <c r="N66" t="s">
        <v>1556</v>
      </c>
      <c r="O66" t="s">
        <v>5566</v>
      </c>
      <c r="P66" t="s">
        <v>5354</v>
      </c>
      <c r="Q66">
        <v>6</v>
      </c>
      <c r="R66">
        <v>260.49</v>
      </c>
      <c r="S66">
        <v>0</v>
      </c>
      <c r="T66">
        <v>0</v>
      </c>
      <c r="U66">
        <v>1797.38</v>
      </c>
      <c r="V66">
        <v>1270.3800000000001</v>
      </c>
      <c r="W66">
        <v>527</v>
      </c>
      <c r="X66" s="15">
        <f t="shared" ref="X66:X129" si="2">(U66-V66)/U66</f>
        <v>0.29320455329423939</v>
      </c>
      <c r="Y66" t="s">
        <v>44</v>
      </c>
      <c r="Z66" t="s">
        <v>24</v>
      </c>
      <c r="AA66" t="s">
        <v>25</v>
      </c>
      <c r="AB66" s="17">
        <v>0.73124999999999996</v>
      </c>
      <c r="AC66" s="17" t="str">
        <f t="shared" ref="AC66:AC129" si="3">IF(HOUR(AB66)&gt;=6,IF(HOUR(AB66)&lt;12,"Morning",IF(HOUR(AB66)&lt;17,"Afternoon",IF(HOUR(AB66)&lt;21,"Evening","Night"))),"Night")</f>
        <v>Evening</v>
      </c>
      <c r="AD66" t="s">
        <v>26</v>
      </c>
    </row>
    <row r="67" spans="1:30" x14ac:dyDescent="0.3">
      <c r="A67" t="s">
        <v>3773</v>
      </c>
      <c r="B67" s="16">
        <v>45968</v>
      </c>
      <c r="C67" t="s">
        <v>493</v>
      </c>
      <c r="D67" t="s">
        <v>3963</v>
      </c>
      <c r="E67" t="s">
        <v>3868</v>
      </c>
      <c r="F67" t="s">
        <v>168</v>
      </c>
      <c r="G67" t="s">
        <v>5914</v>
      </c>
      <c r="H67" t="s">
        <v>5899</v>
      </c>
      <c r="I67" t="s">
        <v>666</v>
      </c>
      <c r="J67" t="s">
        <v>6022</v>
      </c>
      <c r="K67" t="s">
        <v>3863</v>
      </c>
      <c r="L67">
        <v>4125485</v>
      </c>
      <c r="M67">
        <v>1.4774020509103779E-4</v>
      </c>
      <c r="N67" t="s">
        <v>667</v>
      </c>
      <c r="O67" t="s">
        <v>5561</v>
      </c>
      <c r="P67" t="s">
        <v>5354</v>
      </c>
      <c r="Q67">
        <v>5</v>
      </c>
      <c r="R67">
        <v>121.9</v>
      </c>
      <c r="S67">
        <v>0</v>
      </c>
      <c r="T67">
        <v>0</v>
      </c>
      <c r="U67">
        <v>609.5</v>
      </c>
      <c r="V67">
        <v>544.6</v>
      </c>
      <c r="W67">
        <v>64.900000000000006</v>
      </c>
      <c r="X67" s="15">
        <f t="shared" si="2"/>
        <v>0.10648072190319931</v>
      </c>
      <c r="Y67" t="s">
        <v>44</v>
      </c>
      <c r="Z67" t="s">
        <v>24</v>
      </c>
      <c r="AA67" t="s">
        <v>25</v>
      </c>
      <c r="AB67" s="17">
        <v>0.89652777777777781</v>
      </c>
      <c r="AC67" s="17" t="str">
        <f t="shared" si="3"/>
        <v>Night</v>
      </c>
      <c r="AD67" t="s">
        <v>45</v>
      </c>
    </row>
    <row r="68" spans="1:30" x14ac:dyDescent="0.3">
      <c r="A68" t="s">
        <v>3772</v>
      </c>
      <c r="B68" s="16">
        <v>45829</v>
      </c>
      <c r="C68" t="s">
        <v>2427</v>
      </c>
      <c r="D68" t="s">
        <v>4539</v>
      </c>
      <c r="E68" t="s">
        <v>3962</v>
      </c>
      <c r="F68" t="s">
        <v>737</v>
      </c>
      <c r="G68" t="s">
        <v>5704</v>
      </c>
      <c r="H68" t="s">
        <v>5690</v>
      </c>
      <c r="I68" t="s">
        <v>169</v>
      </c>
      <c r="J68" t="s">
        <v>6104</v>
      </c>
      <c r="K68" t="s">
        <v>3863</v>
      </c>
      <c r="L68">
        <v>476658</v>
      </c>
      <c r="M68">
        <v>7.1136957734895881E-3</v>
      </c>
      <c r="N68" t="s">
        <v>203</v>
      </c>
      <c r="O68" t="s">
        <v>5466</v>
      </c>
      <c r="P68" t="s">
        <v>5351</v>
      </c>
      <c r="Q68">
        <v>7</v>
      </c>
      <c r="R68">
        <v>495.55</v>
      </c>
      <c r="S68">
        <v>15</v>
      </c>
      <c r="T68">
        <v>520.33000000000004</v>
      </c>
      <c r="U68">
        <v>3390.8</v>
      </c>
      <c r="V68">
        <v>2783.83</v>
      </c>
      <c r="W68">
        <v>606.97</v>
      </c>
      <c r="X68" s="15">
        <f t="shared" si="2"/>
        <v>0.17900495458298932</v>
      </c>
      <c r="Y68" t="s">
        <v>72</v>
      </c>
      <c r="Z68" t="s">
        <v>24</v>
      </c>
      <c r="AA68" t="s">
        <v>51</v>
      </c>
      <c r="AB68" s="17">
        <v>0.80138888888888893</v>
      </c>
      <c r="AC68" s="17" t="str">
        <f t="shared" si="3"/>
        <v>Evening</v>
      </c>
      <c r="AD68" t="s">
        <v>26</v>
      </c>
    </row>
    <row r="69" spans="1:30" x14ac:dyDescent="0.3">
      <c r="A69" t="s">
        <v>3770</v>
      </c>
      <c r="B69" s="16">
        <v>45787</v>
      </c>
      <c r="C69" t="s">
        <v>3771</v>
      </c>
      <c r="D69" t="s">
        <v>4444</v>
      </c>
      <c r="E69" t="s">
        <v>3864</v>
      </c>
      <c r="F69" t="s">
        <v>1101</v>
      </c>
      <c r="G69" t="s">
        <v>5792</v>
      </c>
      <c r="H69" t="s">
        <v>5770</v>
      </c>
      <c r="I69" t="s">
        <v>206</v>
      </c>
      <c r="J69" t="s">
        <v>5996</v>
      </c>
      <c r="K69" t="s">
        <v>3863</v>
      </c>
      <c r="L69">
        <v>4327607</v>
      </c>
      <c r="M69">
        <v>7.6051268056457071E-5</v>
      </c>
      <c r="N69" t="s">
        <v>936</v>
      </c>
      <c r="O69" t="s">
        <v>3919</v>
      </c>
      <c r="P69" t="s">
        <v>5351</v>
      </c>
      <c r="Q69">
        <v>1</v>
      </c>
      <c r="R69">
        <v>317.99</v>
      </c>
      <c r="S69">
        <v>10</v>
      </c>
      <c r="T69">
        <v>31.8</v>
      </c>
      <c r="U69">
        <v>329.12</v>
      </c>
      <c r="V69">
        <v>235.05</v>
      </c>
      <c r="W69">
        <v>94.07</v>
      </c>
      <c r="X69" s="15">
        <f t="shared" si="2"/>
        <v>0.28582280019445794</v>
      </c>
      <c r="Y69" t="s">
        <v>44</v>
      </c>
      <c r="Z69" t="s">
        <v>24</v>
      </c>
      <c r="AA69" t="s">
        <v>25</v>
      </c>
      <c r="AB69" s="17">
        <v>0.70416666666666672</v>
      </c>
      <c r="AC69" s="17" t="str">
        <f t="shared" si="3"/>
        <v>Afternoon</v>
      </c>
      <c r="AD69" t="s">
        <v>26</v>
      </c>
    </row>
    <row r="70" spans="1:30" x14ac:dyDescent="0.3">
      <c r="A70" t="s">
        <v>3769</v>
      </c>
      <c r="B70" s="16">
        <v>45806</v>
      </c>
      <c r="C70" t="s">
        <v>1397</v>
      </c>
      <c r="D70" t="s">
        <v>5311</v>
      </c>
      <c r="E70" t="s">
        <v>3962</v>
      </c>
      <c r="F70" t="s">
        <v>336</v>
      </c>
      <c r="G70" t="s">
        <v>5711</v>
      </c>
      <c r="H70" t="s">
        <v>5690</v>
      </c>
      <c r="I70" t="s">
        <v>270</v>
      </c>
      <c r="J70" t="s">
        <v>6070</v>
      </c>
      <c r="K70" t="s">
        <v>3863</v>
      </c>
      <c r="L70">
        <v>456496</v>
      </c>
      <c r="M70">
        <v>1.5971662402299255E-3</v>
      </c>
      <c r="N70" t="s">
        <v>1200</v>
      </c>
      <c r="O70" t="s">
        <v>5607</v>
      </c>
      <c r="P70" t="s">
        <v>5354</v>
      </c>
      <c r="Q70">
        <v>8</v>
      </c>
      <c r="R70">
        <v>107.22</v>
      </c>
      <c r="S70">
        <v>15</v>
      </c>
      <c r="T70">
        <v>128.66</v>
      </c>
      <c r="U70">
        <v>729.1</v>
      </c>
      <c r="V70">
        <v>688.4</v>
      </c>
      <c r="W70">
        <v>40.700000000000003</v>
      </c>
      <c r="X70" s="15">
        <f t="shared" si="2"/>
        <v>5.5822246605403983E-2</v>
      </c>
      <c r="Y70" t="s">
        <v>116</v>
      </c>
      <c r="Z70" t="s">
        <v>24</v>
      </c>
      <c r="AA70" t="s">
        <v>25</v>
      </c>
      <c r="AB70" s="17">
        <v>0.49166666666666664</v>
      </c>
      <c r="AC70" s="17" t="str">
        <f t="shared" si="3"/>
        <v>Morning</v>
      </c>
      <c r="AD70" t="s">
        <v>45</v>
      </c>
    </row>
    <row r="71" spans="1:30" x14ac:dyDescent="0.3">
      <c r="A71" t="s">
        <v>3768</v>
      </c>
      <c r="B71" s="16">
        <v>45953</v>
      </c>
      <c r="C71" t="s">
        <v>2192</v>
      </c>
      <c r="D71" t="s">
        <v>4050</v>
      </c>
      <c r="E71" t="s">
        <v>3864</v>
      </c>
      <c r="F71" t="s">
        <v>201</v>
      </c>
      <c r="G71" t="s">
        <v>5688</v>
      </c>
      <c r="H71" t="s">
        <v>5655</v>
      </c>
      <c r="I71" t="s">
        <v>920</v>
      </c>
      <c r="J71" t="s">
        <v>6130</v>
      </c>
      <c r="K71" t="s">
        <v>3943</v>
      </c>
      <c r="L71">
        <v>543481</v>
      </c>
      <c r="M71">
        <v>1.693325065641669E-3</v>
      </c>
      <c r="N71" t="s">
        <v>921</v>
      </c>
      <c r="O71" t="s">
        <v>5557</v>
      </c>
      <c r="P71" t="s">
        <v>5360</v>
      </c>
      <c r="Q71">
        <v>2</v>
      </c>
      <c r="R71">
        <v>541.35</v>
      </c>
      <c r="S71">
        <v>15</v>
      </c>
      <c r="T71">
        <v>162.41</v>
      </c>
      <c r="U71">
        <v>920.29</v>
      </c>
      <c r="V71">
        <v>672.8</v>
      </c>
      <c r="W71">
        <v>247.49</v>
      </c>
      <c r="X71" s="15">
        <f t="shared" si="2"/>
        <v>0.26892609938171663</v>
      </c>
      <c r="Y71" t="s">
        <v>23</v>
      </c>
      <c r="Z71" t="s">
        <v>24</v>
      </c>
      <c r="AA71" t="s">
        <v>25</v>
      </c>
      <c r="AB71" s="17">
        <v>0.82430555555555551</v>
      </c>
      <c r="AC71" s="17" t="str">
        <f t="shared" si="3"/>
        <v>Evening</v>
      </c>
      <c r="AD71" t="s">
        <v>45</v>
      </c>
    </row>
    <row r="72" spans="1:30" x14ac:dyDescent="0.3">
      <c r="A72" t="s">
        <v>3767</v>
      </c>
      <c r="B72" s="16">
        <v>45942</v>
      </c>
      <c r="C72" t="s">
        <v>880</v>
      </c>
      <c r="D72" t="s">
        <v>5137</v>
      </c>
      <c r="E72" t="s">
        <v>3962</v>
      </c>
      <c r="F72" t="s">
        <v>619</v>
      </c>
      <c r="G72" t="s">
        <v>5938</v>
      </c>
      <c r="H72" t="s">
        <v>5919</v>
      </c>
      <c r="I72" t="s">
        <v>255</v>
      </c>
      <c r="J72" t="s">
        <v>6024</v>
      </c>
      <c r="K72" t="s">
        <v>3863</v>
      </c>
      <c r="L72">
        <v>577743</v>
      </c>
      <c r="M72">
        <v>2.5584905399113449E-3</v>
      </c>
      <c r="N72" t="s">
        <v>1272</v>
      </c>
      <c r="O72" t="s">
        <v>4637</v>
      </c>
      <c r="P72" t="s">
        <v>5386</v>
      </c>
      <c r="Q72">
        <v>3</v>
      </c>
      <c r="R72">
        <v>451</v>
      </c>
      <c r="S72">
        <v>5</v>
      </c>
      <c r="T72">
        <v>67.650000000000006</v>
      </c>
      <c r="U72">
        <v>1478.15</v>
      </c>
      <c r="V72">
        <v>1055.6099999999999</v>
      </c>
      <c r="W72">
        <v>422.54</v>
      </c>
      <c r="X72" s="15">
        <f t="shared" si="2"/>
        <v>0.28585732165206518</v>
      </c>
      <c r="Y72" t="s">
        <v>23</v>
      </c>
      <c r="Z72" t="s">
        <v>24</v>
      </c>
      <c r="AA72" t="s">
        <v>25</v>
      </c>
      <c r="AB72" s="17">
        <v>0.67638888888888893</v>
      </c>
      <c r="AC72" s="17" t="str">
        <f t="shared" si="3"/>
        <v>Afternoon</v>
      </c>
      <c r="AD72" t="s">
        <v>26</v>
      </c>
    </row>
    <row r="73" spans="1:30" x14ac:dyDescent="0.3">
      <c r="A73" t="s">
        <v>3766</v>
      </c>
      <c r="B73" s="16">
        <v>45753</v>
      </c>
      <c r="C73" t="s">
        <v>131</v>
      </c>
      <c r="D73" t="s">
        <v>4721</v>
      </c>
      <c r="E73" t="s">
        <v>3962</v>
      </c>
      <c r="F73" t="s">
        <v>1995</v>
      </c>
      <c r="G73" t="s">
        <v>5802</v>
      </c>
      <c r="H73" t="s">
        <v>5794</v>
      </c>
      <c r="I73" t="s">
        <v>743</v>
      </c>
      <c r="J73" t="s">
        <v>6007</v>
      </c>
      <c r="K73" t="s">
        <v>3863</v>
      </c>
      <c r="L73">
        <v>4433499</v>
      </c>
      <c r="M73">
        <v>8.5817093902581235E-5</v>
      </c>
      <c r="N73" t="s">
        <v>1593</v>
      </c>
      <c r="O73" t="s">
        <v>5547</v>
      </c>
      <c r="P73" t="s">
        <v>5351</v>
      </c>
      <c r="Q73">
        <v>4</v>
      </c>
      <c r="R73">
        <v>82.71</v>
      </c>
      <c r="S73">
        <v>0</v>
      </c>
      <c r="T73">
        <v>0</v>
      </c>
      <c r="U73">
        <v>380.47</v>
      </c>
      <c r="V73">
        <v>217</v>
      </c>
      <c r="W73">
        <v>163.47</v>
      </c>
      <c r="X73" s="15">
        <f t="shared" si="2"/>
        <v>0.42965279785528432</v>
      </c>
      <c r="Y73" t="s">
        <v>38</v>
      </c>
      <c r="Z73" t="s">
        <v>24</v>
      </c>
      <c r="AA73" t="s">
        <v>25</v>
      </c>
      <c r="AB73" s="17">
        <v>0.79236111111111107</v>
      </c>
      <c r="AC73" s="17" t="str">
        <f t="shared" si="3"/>
        <v>Evening</v>
      </c>
      <c r="AD73" t="s">
        <v>26</v>
      </c>
    </row>
    <row r="74" spans="1:30" x14ac:dyDescent="0.3">
      <c r="A74" t="s">
        <v>3765</v>
      </c>
      <c r="B74" s="16">
        <v>45934</v>
      </c>
      <c r="C74" t="s">
        <v>900</v>
      </c>
      <c r="D74" t="s">
        <v>4838</v>
      </c>
      <c r="E74" t="s">
        <v>3962</v>
      </c>
      <c r="F74" t="s">
        <v>410</v>
      </c>
      <c r="G74" t="s">
        <v>5706</v>
      </c>
      <c r="H74" t="s">
        <v>5690</v>
      </c>
      <c r="I74" t="s">
        <v>36</v>
      </c>
      <c r="J74" t="s">
        <v>5975</v>
      </c>
      <c r="K74" t="s">
        <v>3863</v>
      </c>
      <c r="L74">
        <v>2481146</v>
      </c>
      <c r="M74">
        <v>6.6121058575351868E-4</v>
      </c>
      <c r="N74" t="s">
        <v>389</v>
      </c>
      <c r="O74" t="s">
        <v>5495</v>
      </c>
      <c r="P74" t="s">
        <v>5351</v>
      </c>
      <c r="Q74">
        <v>7</v>
      </c>
      <c r="R74">
        <v>239.76</v>
      </c>
      <c r="S74">
        <v>15</v>
      </c>
      <c r="T74">
        <v>251.75</v>
      </c>
      <c r="U74">
        <v>1640.56</v>
      </c>
      <c r="V74">
        <v>1338.4</v>
      </c>
      <c r="W74">
        <v>302.16000000000003</v>
      </c>
      <c r="X74" s="15">
        <f t="shared" si="2"/>
        <v>0.18418101136197387</v>
      </c>
      <c r="Y74" t="s">
        <v>62</v>
      </c>
      <c r="Z74" t="s">
        <v>24</v>
      </c>
      <c r="AA74" t="s">
        <v>32</v>
      </c>
      <c r="AB74" s="17">
        <v>0.61111111111111116</v>
      </c>
      <c r="AC74" s="17" t="str">
        <f t="shared" si="3"/>
        <v>Afternoon</v>
      </c>
      <c r="AD74" t="s">
        <v>26</v>
      </c>
    </row>
    <row r="75" spans="1:30" x14ac:dyDescent="0.3">
      <c r="A75" t="s">
        <v>3764</v>
      </c>
      <c r="B75" s="16">
        <v>46067</v>
      </c>
      <c r="C75" t="s">
        <v>823</v>
      </c>
      <c r="D75" t="s">
        <v>4755</v>
      </c>
      <c r="E75" t="s">
        <v>3962</v>
      </c>
      <c r="F75" t="s">
        <v>723</v>
      </c>
      <c r="G75" t="s">
        <v>5843</v>
      </c>
      <c r="H75" t="s">
        <v>5844</v>
      </c>
      <c r="I75" t="s">
        <v>574</v>
      </c>
      <c r="J75" t="s">
        <v>6140</v>
      </c>
      <c r="K75" t="s">
        <v>3943</v>
      </c>
      <c r="L75">
        <v>443076</v>
      </c>
      <c r="M75">
        <v>4.9546804611398498E-3</v>
      </c>
      <c r="N75" t="s">
        <v>575</v>
      </c>
      <c r="O75" t="s">
        <v>5503</v>
      </c>
      <c r="P75" t="s">
        <v>5354</v>
      </c>
      <c r="Q75">
        <v>8</v>
      </c>
      <c r="R75">
        <v>238.62</v>
      </c>
      <c r="S75">
        <v>0</v>
      </c>
      <c r="T75">
        <v>0</v>
      </c>
      <c r="U75">
        <v>2195.3000000000002</v>
      </c>
      <c r="V75">
        <v>1539.28</v>
      </c>
      <c r="W75">
        <v>656.02</v>
      </c>
      <c r="X75" s="15">
        <f t="shared" si="2"/>
        <v>0.2988293171776068</v>
      </c>
      <c r="Y75" t="s">
        <v>72</v>
      </c>
      <c r="Z75" t="s">
        <v>24</v>
      </c>
      <c r="AA75" t="s">
        <v>25</v>
      </c>
      <c r="AB75" s="17">
        <v>0.47916666666666669</v>
      </c>
      <c r="AC75" s="17" t="str">
        <f t="shared" si="3"/>
        <v>Morning</v>
      </c>
      <c r="AD75" t="s">
        <v>26</v>
      </c>
    </row>
    <row r="76" spans="1:30" x14ac:dyDescent="0.3">
      <c r="A76" t="s">
        <v>3763</v>
      </c>
      <c r="B76" s="16">
        <v>45857</v>
      </c>
      <c r="C76" t="s">
        <v>1651</v>
      </c>
      <c r="D76" t="s">
        <v>4034</v>
      </c>
      <c r="E76" t="s">
        <v>3962</v>
      </c>
      <c r="F76" t="s">
        <v>54</v>
      </c>
      <c r="G76" t="s">
        <v>5739</v>
      </c>
      <c r="H76" t="s">
        <v>5721</v>
      </c>
      <c r="I76" t="s">
        <v>312</v>
      </c>
      <c r="J76" t="s">
        <v>6179</v>
      </c>
      <c r="K76" t="s">
        <v>3943</v>
      </c>
      <c r="L76">
        <v>2496578</v>
      </c>
      <c r="M76">
        <v>5.6918309782430195E-4</v>
      </c>
      <c r="N76" t="s">
        <v>313</v>
      </c>
      <c r="O76" t="s">
        <v>5412</v>
      </c>
      <c r="P76" t="s">
        <v>5351</v>
      </c>
      <c r="Q76">
        <v>4</v>
      </c>
      <c r="R76">
        <v>343.24</v>
      </c>
      <c r="S76">
        <v>10</v>
      </c>
      <c r="T76">
        <v>137.30000000000001</v>
      </c>
      <c r="U76">
        <v>1421.01</v>
      </c>
      <c r="V76">
        <v>1087.1199999999999</v>
      </c>
      <c r="W76">
        <v>333.89</v>
      </c>
      <c r="X76" s="15">
        <f t="shared" si="2"/>
        <v>0.2349666786299886</v>
      </c>
      <c r="Y76" t="s">
        <v>72</v>
      </c>
      <c r="Z76" t="s">
        <v>24</v>
      </c>
      <c r="AA76" t="s">
        <v>25</v>
      </c>
      <c r="AB76" s="17">
        <v>0.47430555555555554</v>
      </c>
      <c r="AC76" s="17" t="str">
        <f t="shared" si="3"/>
        <v>Morning</v>
      </c>
      <c r="AD76" t="s">
        <v>26</v>
      </c>
    </row>
    <row r="77" spans="1:30" x14ac:dyDescent="0.3">
      <c r="A77" t="s">
        <v>3762</v>
      </c>
      <c r="B77" s="16">
        <v>45990</v>
      </c>
      <c r="C77" t="s">
        <v>2427</v>
      </c>
      <c r="D77" t="s">
        <v>4539</v>
      </c>
      <c r="E77" t="s">
        <v>3962</v>
      </c>
      <c r="F77" t="s">
        <v>41</v>
      </c>
      <c r="G77" t="s">
        <v>5668</v>
      </c>
      <c r="H77" t="s">
        <v>5655</v>
      </c>
      <c r="I77" t="s">
        <v>169</v>
      </c>
      <c r="J77" t="s">
        <v>6104</v>
      </c>
      <c r="K77" t="s">
        <v>3863</v>
      </c>
      <c r="L77">
        <v>476658</v>
      </c>
      <c r="M77">
        <v>3.1065040343390858E-3</v>
      </c>
      <c r="N77" t="s">
        <v>569</v>
      </c>
      <c r="O77" t="s">
        <v>5365</v>
      </c>
      <c r="P77" t="s">
        <v>5360</v>
      </c>
      <c r="Q77">
        <v>3</v>
      </c>
      <c r="R77">
        <v>429.2</v>
      </c>
      <c r="S77">
        <v>0</v>
      </c>
      <c r="T77">
        <v>0</v>
      </c>
      <c r="U77">
        <v>1480.74</v>
      </c>
      <c r="V77">
        <v>709.62</v>
      </c>
      <c r="W77">
        <v>771.12</v>
      </c>
      <c r="X77" s="15">
        <f t="shared" si="2"/>
        <v>0.52076664370517445</v>
      </c>
      <c r="Y77" t="s">
        <v>116</v>
      </c>
      <c r="Z77" t="s">
        <v>24</v>
      </c>
      <c r="AA77" t="s">
        <v>32</v>
      </c>
      <c r="AB77" s="17">
        <v>0.48819444444444443</v>
      </c>
      <c r="AC77" s="17" t="str">
        <f t="shared" si="3"/>
        <v>Morning</v>
      </c>
      <c r="AD77" t="s">
        <v>26</v>
      </c>
    </row>
    <row r="78" spans="1:30" x14ac:dyDescent="0.3">
      <c r="A78" t="s">
        <v>3761</v>
      </c>
      <c r="B78" s="16">
        <v>46018</v>
      </c>
      <c r="C78" t="s">
        <v>1528</v>
      </c>
      <c r="D78" t="s">
        <v>5297</v>
      </c>
      <c r="E78" t="s">
        <v>3962</v>
      </c>
      <c r="F78" t="s">
        <v>104</v>
      </c>
      <c r="G78" t="s">
        <v>5740</v>
      </c>
      <c r="H78" t="s">
        <v>5721</v>
      </c>
      <c r="I78" t="s">
        <v>132</v>
      </c>
      <c r="J78" t="s">
        <v>6041</v>
      </c>
      <c r="K78" t="s">
        <v>3863</v>
      </c>
      <c r="L78">
        <v>968457</v>
      </c>
      <c r="M78">
        <v>8.9937911543826936E-4</v>
      </c>
      <c r="N78" t="s">
        <v>133</v>
      </c>
      <c r="O78" t="s">
        <v>5370</v>
      </c>
      <c r="P78" t="s">
        <v>5351</v>
      </c>
      <c r="Q78">
        <v>5</v>
      </c>
      <c r="R78">
        <v>151.47999999999999</v>
      </c>
      <c r="S78">
        <v>0</v>
      </c>
      <c r="T78">
        <v>0</v>
      </c>
      <c r="U78">
        <v>871.01</v>
      </c>
      <c r="V78">
        <v>579.54999999999995</v>
      </c>
      <c r="W78">
        <v>291.45999999999998</v>
      </c>
      <c r="X78" s="15">
        <f t="shared" si="2"/>
        <v>0.33462302384588011</v>
      </c>
      <c r="Y78" t="s">
        <v>62</v>
      </c>
      <c r="Z78" t="s">
        <v>24</v>
      </c>
      <c r="AA78" t="s">
        <v>25</v>
      </c>
      <c r="AB78" s="17">
        <v>0.40555555555555556</v>
      </c>
      <c r="AC78" s="17" t="str">
        <f t="shared" si="3"/>
        <v>Morning</v>
      </c>
      <c r="AD78" t="s">
        <v>26</v>
      </c>
    </row>
    <row r="79" spans="1:30" x14ac:dyDescent="0.3">
      <c r="A79" t="s">
        <v>3760</v>
      </c>
      <c r="B79" s="16">
        <v>45843</v>
      </c>
      <c r="C79" t="s">
        <v>792</v>
      </c>
      <c r="D79" t="s">
        <v>4623</v>
      </c>
      <c r="E79" t="s">
        <v>3962</v>
      </c>
      <c r="F79" t="s">
        <v>1988</v>
      </c>
      <c r="G79" t="s">
        <v>5768</v>
      </c>
      <c r="H79" t="s">
        <v>5751</v>
      </c>
      <c r="I79" t="s">
        <v>215</v>
      </c>
      <c r="J79" t="s">
        <v>6002</v>
      </c>
      <c r="K79" t="s">
        <v>3863</v>
      </c>
      <c r="L79">
        <v>2319174</v>
      </c>
      <c r="M79">
        <v>1.4439623762598235E-4</v>
      </c>
      <c r="N79" t="s">
        <v>216</v>
      </c>
      <c r="O79" t="s">
        <v>5559</v>
      </c>
      <c r="P79" t="s">
        <v>5386</v>
      </c>
      <c r="Q79">
        <v>5</v>
      </c>
      <c r="R79">
        <v>64.709999999999994</v>
      </c>
      <c r="S79">
        <v>10</v>
      </c>
      <c r="T79">
        <v>32.35</v>
      </c>
      <c r="U79">
        <v>334.88</v>
      </c>
      <c r="V79">
        <v>242.15</v>
      </c>
      <c r="W79">
        <v>92.73</v>
      </c>
      <c r="X79" s="15">
        <f t="shared" si="2"/>
        <v>0.27690516005733395</v>
      </c>
      <c r="Y79" t="s">
        <v>72</v>
      </c>
      <c r="Z79" t="s">
        <v>24</v>
      </c>
      <c r="AA79" t="s">
        <v>25</v>
      </c>
      <c r="AB79" s="17">
        <v>0.47638888888888886</v>
      </c>
      <c r="AC79" s="17" t="str">
        <f t="shared" si="3"/>
        <v>Morning</v>
      </c>
      <c r="AD79" t="s">
        <v>26</v>
      </c>
    </row>
    <row r="80" spans="1:30" x14ac:dyDescent="0.3">
      <c r="A80" t="s">
        <v>3759</v>
      </c>
      <c r="B80" s="16">
        <v>46100</v>
      </c>
      <c r="C80" t="s">
        <v>467</v>
      </c>
      <c r="D80" t="s">
        <v>4017</v>
      </c>
      <c r="E80" t="s">
        <v>3962</v>
      </c>
      <c r="F80" t="s">
        <v>558</v>
      </c>
      <c r="G80" t="s">
        <v>5885</v>
      </c>
      <c r="H80" t="s">
        <v>5876</v>
      </c>
      <c r="I80" t="s">
        <v>147</v>
      </c>
      <c r="J80" t="s">
        <v>5963</v>
      </c>
      <c r="K80" t="s">
        <v>3863</v>
      </c>
      <c r="L80">
        <v>1921769</v>
      </c>
      <c r="M80">
        <v>5.1474448802119304E-4</v>
      </c>
      <c r="N80" t="s">
        <v>179</v>
      </c>
      <c r="O80" t="s">
        <v>5380</v>
      </c>
      <c r="P80" t="s">
        <v>5360</v>
      </c>
      <c r="Q80">
        <v>6</v>
      </c>
      <c r="R80">
        <v>164.87</v>
      </c>
      <c r="S80">
        <v>0</v>
      </c>
      <c r="T80">
        <v>0</v>
      </c>
      <c r="U80">
        <v>989.22</v>
      </c>
      <c r="V80">
        <v>827.7</v>
      </c>
      <c r="W80">
        <v>161.52000000000001</v>
      </c>
      <c r="X80" s="15">
        <f t="shared" si="2"/>
        <v>0.16328016012615998</v>
      </c>
      <c r="Y80" t="s">
        <v>72</v>
      </c>
      <c r="Z80" t="s">
        <v>24</v>
      </c>
      <c r="AA80" t="s">
        <v>25</v>
      </c>
      <c r="AB80" s="17">
        <v>0.63124999999999998</v>
      </c>
      <c r="AC80" s="17" t="str">
        <f t="shared" si="3"/>
        <v>Afternoon</v>
      </c>
      <c r="AD80" t="s">
        <v>45</v>
      </c>
    </row>
    <row r="81" spans="1:30" x14ac:dyDescent="0.3">
      <c r="A81" t="s">
        <v>3758</v>
      </c>
      <c r="B81" s="16">
        <v>46003</v>
      </c>
      <c r="C81" t="s">
        <v>2723</v>
      </c>
      <c r="D81" t="s">
        <v>4911</v>
      </c>
      <c r="E81" t="s">
        <v>3864</v>
      </c>
      <c r="F81" t="s">
        <v>108</v>
      </c>
      <c r="G81" t="s">
        <v>5715</v>
      </c>
      <c r="H81" t="s">
        <v>5690</v>
      </c>
      <c r="I81" t="s">
        <v>250</v>
      </c>
      <c r="J81" t="s">
        <v>6017</v>
      </c>
      <c r="K81" t="s">
        <v>3863</v>
      </c>
      <c r="L81">
        <v>4405163</v>
      </c>
      <c r="M81">
        <v>9.0171464710840448E-5</v>
      </c>
      <c r="N81" t="s">
        <v>251</v>
      </c>
      <c r="O81" t="s">
        <v>5485</v>
      </c>
      <c r="P81" t="s">
        <v>5351</v>
      </c>
      <c r="Q81">
        <v>1</v>
      </c>
      <c r="R81">
        <v>397.22</v>
      </c>
      <c r="S81">
        <v>0</v>
      </c>
      <c r="T81">
        <v>0</v>
      </c>
      <c r="U81">
        <v>397.22</v>
      </c>
      <c r="V81">
        <v>319.37</v>
      </c>
      <c r="W81">
        <v>77.849999999999994</v>
      </c>
      <c r="X81" s="15">
        <f t="shared" si="2"/>
        <v>0.19598711041740097</v>
      </c>
      <c r="Y81" t="s">
        <v>38</v>
      </c>
      <c r="Z81" t="s">
        <v>24</v>
      </c>
      <c r="AA81" t="s">
        <v>25</v>
      </c>
      <c r="AB81" s="17">
        <v>0.62083333333333335</v>
      </c>
      <c r="AC81" s="17" t="str">
        <f t="shared" si="3"/>
        <v>Afternoon</v>
      </c>
      <c r="AD81" t="s">
        <v>45</v>
      </c>
    </row>
    <row r="82" spans="1:30" x14ac:dyDescent="0.3">
      <c r="A82" t="s">
        <v>3757</v>
      </c>
      <c r="B82" s="16">
        <v>45882</v>
      </c>
      <c r="C82" t="s">
        <v>1348</v>
      </c>
      <c r="D82" t="s">
        <v>6506</v>
      </c>
      <c r="E82" t="s">
        <v>3962</v>
      </c>
      <c r="F82" t="s">
        <v>379</v>
      </c>
      <c r="G82" t="s">
        <v>6500</v>
      </c>
      <c r="H82" t="s">
        <v>5861</v>
      </c>
      <c r="I82" t="s">
        <v>288</v>
      </c>
      <c r="J82" t="s">
        <v>5973</v>
      </c>
      <c r="K82" t="s">
        <v>3863</v>
      </c>
      <c r="L82">
        <v>2561982</v>
      </c>
      <c r="M82">
        <v>4.7501504694412374E-4</v>
      </c>
      <c r="N82" t="s">
        <v>289</v>
      </c>
      <c r="O82" t="s">
        <v>5571</v>
      </c>
      <c r="P82" t="s">
        <v>5374</v>
      </c>
      <c r="Q82">
        <v>3</v>
      </c>
      <c r="R82">
        <v>405.66</v>
      </c>
      <c r="S82">
        <v>0</v>
      </c>
      <c r="T82">
        <v>0</v>
      </c>
      <c r="U82">
        <v>1216.98</v>
      </c>
      <c r="V82">
        <v>931.14</v>
      </c>
      <c r="W82">
        <v>285.83999999999997</v>
      </c>
      <c r="X82" s="15">
        <f t="shared" si="2"/>
        <v>0.23487649755953263</v>
      </c>
      <c r="Y82" t="s">
        <v>23</v>
      </c>
      <c r="Z82" t="s">
        <v>24</v>
      </c>
      <c r="AA82" t="s">
        <v>25</v>
      </c>
      <c r="AB82" s="17">
        <v>0.80694444444444446</v>
      </c>
      <c r="AC82" s="17" t="str">
        <f t="shared" si="3"/>
        <v>Evening</v>
      </c>
      <c r="AD82" t="s">
        <v>45</v>
      </c>
    </row>
    <row r="83" spans="1:30" x14ac:dyDescent="0.3">
      <c r="A83" t="s">
        <v>3756</v>
      </c>
      <c r="B83" s="16">
        <v>45871</v>
      </c>
      <c r="C83" t="s">
        <v>858</v>
      </c>
      <c r="D83" t="s">
        <v>3983</v>
      </c>
      <c r="E83" t="s">
        <v>3962</v>
      </c>
      <c r="F83" t="s">
        <v>316</v>
      </c>
      <c r="G83" t="s">
        <v>5825</v>
      </c>
      <c r="H83" t="s">
        <v>5822</v>
      </c>
      <c r="I83" t="s">
        <v>240</v>
      </c>
      <c r="J83" t="s">
        <v>6034</v>
      </c>
      <c r="K83" t="s">
        <v>3863</v>
      </c>
      <c r="L83">
        <v>568216</v>
      </c>
      <c r="M83">
        <v>7.2787461106339833E-4</v>
      </c>
      <c r="N83" t="s">
        <v>1621</v>
      </c>
      <c r="O83" t="s">
        <v>5453</v>
      </c>
      <c r="P83" t="s">
        <v>5358</v>
      </c>
      <c r="Q83">
        <v>6</v>
      </c>
      <c r="R83">
        <v>59.94</v>
      </c>
      <c r="S83">
        <v>0</v>
      </c>
      <c r="T83">
        <v>0</v>
      </c>
      <c r="U83">
        <v>413.59</v>
      </c>
      <c r="V83">
        <v>258.06</v>
      </c>
      <c r="W83">
        <v>155.53</v>
      </c>
      <c r="X83" s="15">
        <f t="shared" si="2"/>
        <v>0.3760487439251432</v>
      </c>
      <c r="Y83" t="s">
        <v>62</v>
      </c>
      <c r="Z83" t="s">
        <v>24</v>
      </c>
      <c r="AA83" t="s">
        <v>25</v>
      </c>
      <c r="AB83" s="17">
        <v>0.56736111111111109</v>
      </c>
      <c r="AC83" s="17" t="str">
        <f t="shared" si="3"/>
        <v>Afternoon</v>
      </c>
      <c r="AD83" t="s">
        <v>26</v>
      </c>
    </row>
    <row r="84" spans="1:30" x14ac:dyDescent="0.3">
      <c r="A84" t="s">
        <v>3755</v>
      </c>
      <c r="B84" s="16">
        <v>46080</v>
      </c>
      <c r="C84" t="s">
        <v>2467</v>
      </c>
      <c r="D84" t="s">
        <v>5221</v>
      </c>
      <c r="E84" t="s">
        <v>3962</v>
      </c>
      <c r="F84" t="s">
        <v>311</v>
      </c>
      <c r="G84" t="s">
        <v>5732</v>
      </c>
      <c r="H84" t="s">
        <v>5721</v>
      </c>
      <c r="I84" t="s">
        <v>1738</v>
      </c>
      <c r="J84" t="s">
        <v>6191</v>
      </c>
      <c r="K84" t="s">
        <v>3885</v>
      </c>
      <c r="L84">
        <v>4533328</v>
      </c>
      <c r="M84">
        <v>4.2831668037256513E-4</v>
      </c>
      <c r="N84" t="s">
        <v>889</v>
      </c>
      <c r="O84" t="s">
        <v>5640</v>
      </c>
      <c r="P84" t="s">
        <v>5358</v>
      </c>
      <c r="Q84">
        <v>5</v>
      </c>
      <c r="R84">
        <v>388.34</v>
      </c>
      <c r="S84">
        <v>0</v>
      </c>
      <c r="T84">
        <v>0</v>
      </c>
      <c r="U84">
        <v>1941.7</v>
      </c>
      <c r="V84">
        <v>1549.9</v>
      </c>
      <c r="W84">
        <v>391.8</v>
      </c>
      <c r="X84" s="15">
        <f t="shared" si="2"/>
        <v>0.20178194365761959</v>
      </c>
      <c r="Y84" t="s">
        <v>44</v>
      </c>
      <c r="Z84" t="s">
        <v>24</v>
      </c>
      <c r="AA84" t="s">
        <v>51</v>
      </c>
      <c r="AB84" s="17">
        <v>0.60833333333333328</v>
      </c>
      <c r="AC84" s="17" t="str">
        <f t="shared" si="3"/>
        <v>Afternoon</v>
      </c>
      <c r="AD84" t="s">
        <v>45</v>
      </c>
    </row>
    <row r="85" spans="1:30" x14ac:dyDescent="0.3">
      <c r="A85" t="s">
        <v>3753</v>
      </c>
      <c r="B85" s="16">
        <v>45768</v>
      </c>
      <c r="C85" t="s">
        <v>3754</v>
      </c>
      <c r="D85" t="s">
        <v>5152</v>
      </c>
      <c r="E85" t="s">
        <v>3868</v>
      </c>
      <c r="F85" t="s">
        <v>423</v>
      </c>
      <c r="G85" t="s">
        <v>5887</v>
      </c>
      <c r="H85" t="s">
        <v>5876</v>
      </c>
      <c r="I85" t="s">
        <v>771</v>
      </c>
      <c r="J85" t="s">
        <v>5998</v>
      </c>
      <c r="K85" t="s">
        <v>3863</v>
      </c>
      <c r="L85">
        <v>4282083</v>
      </c>
      <c r="M85">
        <v>2.3179373216259468E-4</v>
      </c>
      <c r="N85" t="s">
        <v>1490</v>
      </c>
      <c r="O85" t="s">
        <v>4629</v>
      </c>
      <c r="P85" t="s">
        <v>5363</v>
      </c>
      <c r="Q85">
        <v>4</v>
      </c>
      <c r="R85">
        <v>291.93</v>
      </c>
      <c r="S85">
        <v>15</v>
      </c>
      <c r="T85">
        <v>175.16</v>
      </c>
      <c r="U85">
        <v>992.56</v>
      </c>
      <c r="V85">
        <v>1014.8</v>
      </c>
      <c r="W85">
        <v>-22.24</v>
      </c>
      <c r="X85" s="15">
        <f t="shared" si="2"/>
        <v>-2.2406705891835264E-2</v>
      </c>
      <c r="Y85" t="s">
        <v>72</v>
      </c>
      <c r="Z85" t="s">
        <v>24</v>
      </c>
      <c r="AA85" t="s">
        <v>25</v>
      </c>
      <c r="AB85" s="17">
        <v>0.4861111111111111</v>
      </c>
      <c r="AC85" s="17" t="str">
        <f t="shared" si="3"/>
        <v>Morning</v>
      </c>
      <c r="AD85" t="s">
        <v>45</v>
      </c>
    </row>
    <row r="86" spans="1:30" x14ac:dyDescent="0.3">
      <c r="A86" t="s">
        <v>3752</v>
      </c>
      <c r="B86" s="16">
        <v>45831</v>
      </c>
      <c r="C86" t="s">
        <v>155</v>
      </c>
      <c r="D86" t="s">
        <v>5163</v>
      </c>
      <c r="E86" t="s">
        <v>3962</v>
      </c>
      <c r="F86" t="s">
        <v>730</v>
      </c>
      <c r="G86" t="s">
        <v>5857</v>
      </c>
      <c r="H86" t="s">
        <v>5844</v>
      </c>
      <c r="I86" t="s">
        <v>659</v>
      </c>
      <c r="J86" t="s">
        <v>5974</v>
      </c>
      <c r="K86" t="s">
        <v>3863</v>
      </c>
      <c r="L86">
        <v>988505</v>
      </c>
      <c r="M86">
        <v>1.1892504337357929E-3</v>
      </c>
      <c r="N86" t="s">
        <v>189</v>
      </c>
      <c r="O86" t="s">
        <v>4242</v>
      </c>
      <c r="P86" t="s">
        <v>5351</v>
      </c>
      <c r="Q86">
        <v>3</v>
      </c>
      <c r="R86">
        <v>461.01</v>
      </c>
      <c r="S86">
        <v>15</v>
      </c>
      <c r="T86">
        <v>207.45</v>
      </c>
      <c r="U86">
        <v>1175.58</v>
      </c>
      <c r="V86">
        <v>1110.54</v>
      </c>
      <c r="W86">
        <v>65.040000000000006</v>
      </c>
      <c r="X86" s="15">
        <f t="shared" si="2"/>
        <v>5.5325881692441153E-2</v>
      </c>
      <c r="Y86" t="s">
        <v>44</v>
      </c>
      <c r="Z86" t="s">
        <v>24</v>
      </c>
      <c r="AA86" t="s">
        <v>25</v>
      </c>
      <c r="AB86" s="17">
        <v>0.86944444444444446</v>
      </c>
      <c r="AC86" s="17" t="str">
        <f t="shared" si="3"/>
        <v>Evening</v>
      </c>
      <c r="AD86" t="s">
        <v>45</v>
      </c>
    </row>
    <row r="87" spans="1:30" x14ac:dyDescent="0.3">
      <c r="A87" t="s">
        <v>3751</v>
      </c>
      <c r="B87" s="16">
        <v>45795</v>
      </c>
      <c r="C87" t="s">
        <v>820</v>
      </c>
      <c r="D87" t="s">
        <v>4325</v>
      </c>
      <c r="E87" t="s">
        <v>3962</v>
      </c>
      <c r="F87" t="s">
        <v>460</v>
      </c>
      <c r="G87" t="s">
        <v>5815</v>
      </c>
      <c r="H87" t="s">
        <v>5794</v>
      </c>
      <c r="I87" t="s">
        <v>174</v>
      </c>
      <c r="J87" t="s">
        <v>5990</v>
      </c>
      <c r="K87" t="s">
        <v>3863</v>
      </c>
      <c r="L87">
        <v>1030396</v>
      </c>
      <c r="M87">
        <v>1.7128172081413361E-3</v>
      </c>
      <c r="N87" t="s">
        <v>175</v>
      </c>
      <c r="O87" t="s">
        <v>5430</v>
      </c>
      <c r="P87" t="s">
        <v>5351</v>
      </c>
      <c r="Q87">
        <v>3</v>
      </c>
      <c r="R87">
        <v>511.56</v>
      </c>
      <c r="S87">
        <v>0</v>
      </c>
      <c r="T87">
        <v>0</v>
      </c>
      <c r="U87">
        <v>1764.88</v>
      </c>
      <c r="V87">
        <v>1096.71</v>
      </c>
      <c r="W87">
        <v>668.17</v>
      </c>
      <c r="X87" s="15">
        <f t="shared" si="2"/>
        <v>0.37859231222519379</v>
      </c>
      <c r="Y87" t="s">
        <v>44</v>
      </c>
      <c r="Z87" t="s">
        <v>24</v>
      </c>
      <c r="AA87" t="s">
        <v>51</v>
      </c>
      <c r="AB87" s="17">
        <v>0.58472222222222225</v>
      </c>
      <c r="AC87" s="17" t="str">
        <f t="shared" si="3"/>
        <v>Afternoon</v>
      </c>
      <c r="AD87" t="s">
        <v>26</v>
      </c>
    </row>
    <row r="88" spans="1:30" x14ac:dyDescent="0.3">
      <c r="A88" t="s">
        <v>3750</v>
      </c>
      <c r="B88" s="16">
        <v>45824</v>
      </c>
      <c r="C88" t="s">
        <v>2467</v>
      </c>
      <c r="D88" t="s">
        <v>5221</v>
      </c>
      <c r="E88" t="s">
        <v>3962</v>
      </c>
      <c r="F88" t="s">
        <v>146</v>
      </c>
      <c r="G88" t="s">
        <v>5888</v>
      </c>
      <c r="H88" t="s">
        <v>5876</v>
      </c>
      <c r="I88" t="s">
        <v>60</v>
      </c>
      <c r="J88" t="s">
        <v>6057</v>
      </c>
      <c r="K88" t="s">
        <v>3863</v>
      </c>
      <c r="L88">
        <v>982441</v>
      </c>
      <c r="M88">
        <v>1.4165837948538387E-3</v>
      </c>
      <c r="N88" t="s">
        <v>313</v>
      </c>
      <c r="O88" t="s">
        <v>5412</v>
      </c>
      <c r="P88" t="s">
        <v>5351</v>
      </c>
      <c r="Q88">
        <v>7</v>
      </c>
      <c r="R88">
        <v>233.9</v>
      </c>
      <c r="S88">
        <v>15</v>
      </c>
      <c r="T88">
        <v>245.59</v>
      </c>
      <c r="U88">
        <v>1391.71</v>
      </c>
      <c r="V88">
        <v>1336.3</v>
      </c>
      <c r="W88">
        <v>55.41</v>
      </c>
      <c r="X88" s="15">
        <f t="shared" si="2"/>
        <v>3.9814329134661736E-2</v>
      </c>
      <c r="Y88" t="s">
        <v>38</v>
      </c>
      <c r="Z88" t="s">
        <v>24</v>
      </c>
      <c r="AA88" t="s">
        <v>25</v>
      </c>
      <c r="AB88" s="17">
        <v>0.7319444444444444</v>
      </c>
      <c r="AC88" s="17" t="str">
        <f t="shared" si="3"/>
        <v>Evening</v>
      </c>
      <c r="AD88" t="s">
        <v>45</v>
      </c>
    </row>
    <row r="89" spans="1:30" x14ac:dyDescent="0.3">
      <c r="A89" t="s">
        <v>3749</v>
      </c>
      <c r="B89" s="16">
        <v>45948</v>
      </c>
      <c r="C89" t="s">
        <v>2087</v>
      </c>
      <c r="D89" t="s">
        <v>4899</v>
      </c>
      <c r="E89" t="s">
        <v>3962</v>
      </c>
      <c r="F89" t="s">
        <v>958</v>
      </c>
      <c r="G89" t="s">
        <v>5908</v>
      </c>
      <c r="H89" t="s">
        <v>5899</v>
      </c>
      <c r="I89" t="s">
        <v>80</v>
      </c>
      <c r="J89" t="s">
        <v>6099</v>
      </c>
      <c r="K89" t="s">
        <v>3863</v>
      </c>
      <c r="L89">
        <v>5001334</v>
      </c>
      <c r="M89">
        <v>1.7993399361050471E-4</v>
      </c>
      <c r="N89" t="s">
        <v>81</v>
      </c>
      <c r="O89" t="s">
        <v>5592</v>
      </c>
      <c r="P89" t="s">
        <v>5351</v>
      </c>
      <c r="Q89">
        <v>8</v>
      </c>
      <c r="R89">
        <v>122.27</v>
      </c>
      <c r="S89">
        <v>20</v>
      </c>
      <c r="T89">
        <v>195.63</v>
      </c>
      <c r="U89">
        <v>899.91</v>
      </c>
      <c r="V89">
        <v>743.68</v>
      </c>
      <c r="W89">
        <v>156.22999999999999</v>
      </c>
      <c r="X89" s="15">
        <f t="shared" si="2"/>
        <v>0.17360624951384029</v>
      </c>
      <c r="Y89" t="s">
        <v>23</v>
      </c>
      <c r="Z89" t="s">
        <v>24</v>
      </c>
      <c r="AA89" t="s">
        <v>51</v>
      </c>
      <c r="AB89" s="17">
        <v>0.45208333333333334</v>
      </c>
      <c r="AC89" s="17" t="str">
        <f t="shared" si="3"/>
        <v>Morning</v>
      </c>
      <c r="AD89" t="s">
        <v>26</v>
      </c>
    </row>
    <row r="90" spans="1:30" x14ac:dyDescent="0.3">
      <c r="A90" t="s">
        <v>3748</v>
      </c>
      <c r="B90" s="16">
        <v>45753</v>
      </c>
      <c r="C90" t="s">
        <v>502</v>
      </c>
      <c r="D90" t="s">
        <v>4606</v>
      </c>
      <c r="E90" t="s">
        <v>3864</v>
      </c>
      <c r="F90" t="s">
        <v>236</v>
      </c>
      <c r="G90" t="s">
        <v>5744</v>
      </c>
      <c r="H90" t="s">
        <v>5721</v>
      </c>
      <c r="I90" t="s">
        <v>109</v>
      </c>
      <c r="J90" t="s">
        <v>6083</v>
      </c>
      <c r="K90" t="s">
        <v>3863</v>
      </c>
      <c r="L90">
        <v>838760</v>
      </c>
      <c r="M90">
        <v>6.84653536172445E-4</v>
      </c>
      <c r="N90" t="s">
        <v>110</v>
      </c>
      <c r="O90" t="s">
        <v>5602</v>
      </c>
      <c r="P90" t="s">
        <v>5351</v>
      </c>
      <c r="Q90">
        <v>4</v>
      </c>
      <c r="R90">
        <v>124.84</v>
      </c>
      <c r="S90">
        <v>0</v>
      </c>
      <c r="T90">
        <v>0</v>
      </c>
      <c r="U90">
        <v>574.26</v>
      </c>
      <c r="V90">
        <v>389.4</v>
      </c>
      <c r="W90">
        <v>184.86</v>
      </c>
      <c r="X90" s="15">
        <f t="shared" si="2"/>
        <v>0.321909936265803</v>
      </c>
      <c r="Y90" t="s">
        <v>62</v>
      </c>
      <c r="Z90" t="s">
        <v>24</v>
      </c>
      <c r="AA90" t="s">
        <v>25</v>
      </c>
      <c r="AB90" s="17">
        <v>0.91180555555555554</v>
      </c>
      <c r="AC90" s="17" t="str">
        <f t="shared" si="3"/>
        <v>Night</v>
      </c>
      <c r="AD90" t="s">
        <v>26</v>
      </c>
    </row>
    <row r="91" spans="1:30" x14ac:dyDescent="0.3">
      <c r="A91" t="s">
        <v>3747</v>
      </c>
      <c r="B91" s="16">
        <v>45935</v>
      </c>
      <c r="C91" t="s">
        <v>74</v>
      </c>
      <c r="D91" t="s">
        <v>3975</v>
      </c>
      <c r="E91" t="s">
        <v>3868</v>
      </c>
      <c r="F91" t="s">
        <v>468</v>
      </c>
      <c r="G91" t="s">
        <v>5785</v>
      </c>
      <c r="H91" t="s">
        <v>5770</v>
      </c>
      <c r="I91" t="s">
        <v>632</v>
      </c>
      <c r="J91" t="s">
        <v>5965</v>
      </c>
      <c r="K91" t="s">
        <v>3863</v>
      </c>
      <c r="L91">
        <v>591044</v>
      </c>
      <c r="M91">
        <v>1.2786865275681676E-3</v>
      </c>
      <c r="N91" t="s">
        <v>975</v>
      </c>
      <c r="O91" t="s">
        <v>5199</v>
      </c>
      <c r="P91" t="s">
        <v>5351</v>
      </c>
      <c r="Q91">
        <v>2</v>
      </c>
      <c r="R91">
        <v>328.59</v>
      </c>
      <c r="S91">
        <v>0</v>
      </c>
      <c r="T91">
        <v>0</v>
      </c>
      <c r="U91">
        <v>755.76</v>
      </c>
      <c r="V91">
        <v>510.98</v>
      </c>
      <c r="W91">
        <v>244.78</v>
      </c>
      <c r="X91" s="15">
        <f t="shared" si="2"/>
        <v>0.32388588970043397</v>
      </c>
      <c r="Y91" t="s">
        <v>23</v>
      </c>
      <c r="Z91" t="s">
        <v>24</v>
      </c>
      <c r="AA91" t="s">
        <v>32</v>
      </c>
      <c r="AB91" s="17">
        <v>0.89444444444444449</v>
      </c>
      <c r="AC91" s="17" t="str">
        <f t="shared" si="3"/>
        <v>Night</v>
      </c>
      <c r="AD91" t="s">
        <v>26</v>
      </c>
    </row>
    <row r="92" spans="1:30" x14ac:dyDescent="0.3">
      <c r="A92" t="s">
        <v>3746</v>
      </c>
      <c r="B92" s="16">
        <v>45878</v>
      </c>
      <c r="C92" t="s">
        <v>626</v>
      </c>
      <c r="D92" t="s">
        <v>4531</v>
      </c>
      <c r="E92" t="s">
        <v>3962</v>
      </c>
      <c r="F92" t="s">
        <v>619</v>
      </c>
      <c r="G92" t="s">
        <v>5938</v>
      </c>
      <c r="H92" t="s">
        <v>5919</v>
      </c>
      <c r="I92" t="s">
        <v>188</v>
      </c>
      <c r="J92" t="s">
        <v>5987</v>
      </c>
      <c r="K92" t="s">
        <v>3863</v>
      </c>
      <c r="L92">
        <v>4219703</v>
      </c>
      <c r="M92">
        <v>7.6546619513269062E-4</v>
      </c>
      <c r="N92" t="s">
        <v>216</v>
      </c>
      <c r="O92" t="s">
        <v>5559</v>
      </c>
      <c r="P92" t="s">
        <v>5386</v>
      </c>
      <c r="Q92">
        <v>6</v>
      </c>
      <c r="R92">
        <v>492.76</v>
      </c>
      <c r="S92">
        <v>5</v>
      </c>
      <c r="T92">
        <v>147.83000000000001</v>
      </c>
      <c r="U92">
        <v>3230.04</v>
      </c>
      <c r="V92">
        <v>2111.2199999999998</v>
      </c>
      <c r="W92">
        <v>1118.82</v>
      </c>
      <c r="X92" s="15">
        <f t="shared" si="2"/>
        <v>0.34637961139800133</v>
      </c>
      <c r="Y92" t="s">
        <v>116</v>
      </c>
      <c r="Z92" t="s">
        <v>24</v>
      </c>
      <c r="AA92" t="s">
        <v>25</v>
      </c>
      <c r="AB92" s="17">
        <v>0.48888888888888887</v>
      </c>
      <c r="AC92" s="17" t="str">
        <f t="shared" si="3"/>
        <v>Morning</v>
      </c>
      <c r="AD92" t="s">
        <v>26</v>
      </c>
    </row>
    <row r="93" spans="1:30" x14ac:dyDescent="0.3">
      <c r="A93" t="s">
        <v>3745</v>
      </c>
      <c r="B93" s="16">
        <v>45884</v>
      </c>
      <c r="C93" t="s">
        <v>1285</v>
      </c>
      <c r="D93" t="s">
        <v>5161</v>
      </c>
      <c r="E93" t="s">
        <v>3962</v>
      </c>
      <c r="F93" t="s">
        <v>244</v>
      </c>
      <c r="G93" t="s">
        <v>5950</v>
      </c>
      <c r="H93" t="s">
        <v>5941</v>
      </c>
      <c r="I93" t="s">
        <v>583</v>
      </c>
      <c r="J93" t="s">
        <v>6516</v>
      </c>
      <c r="K93" t="s">
        <v>3943</v>
      </c>
      <c r="L93">
        <v>5188197</v>
      </c>
      <c r="M93">
        <v>2.2600336880037515E-4</v>
      </c>
      <c r="N93" t="s">
        <v>584</v>
      </c>
      <c r="O93" t="s">
        <v>5476</v>
      </c>
      <c r="P93" t="s">
        <v>5360</v>
      </c>
      <c r="Q93">
        <v>5</v>
      </c>
      <c r="R93">
        <v>234.51</v>
      </c>
      <c r="S93">
        <v>0</v>
      </c>
      <c r="T93">
        <v>0</v>
      </c>
      <c r="U93">
        <v>1172.55</v>
      </c>
      <c r="V93">
        <v>778.25</v>
      </c>
      <c r="W93">
        <v>394.3</v>
      </c>
      <c r="X93" s="15">
        <f t="shared" si="2"/>
        <v>0.33627563856551956</v>
      </c>
      <c r="Y93" t="s">
        <v>116</v>
      </c>
      <c r="Z93" t="s">
        <v>24</v>
      </c>
      <c r="AA93" t="s">
        <v>25</v>
      </c>
      <c r="AB93" s="17">
        <v>0.44374999999999998</v>
      </c>
      <c r="AC93" s="17" t="str">
        <f t="shared" si="3"/>
        <v>Morning</v>
      </c>
      <c r="AD93" t="s">
        <v>45</v>
      </c>
    </row>
    <row r="94" spans="1:30" x14ac:dyDescent="0.3">
      <c r="A94" t="s">
        <v>3744</v>
      </c>
      <c r="B94" s="16">
        <v>46076</v>
      </c>
      <c r="C94" t="s">
        <v>2386</v>
      </c>
      <c r="D94" t="s">
        <v>4355</v>
      </c>
      <c r="E94" t="s">
        <v>3868</v>
      </c>
      <c r="F94" t="s">
        <v>737</v>
      </c>
      <c r="G94" t="s">
        <v>5704</v>
      </c>
      <c r="H94" t="s">
        <v>5690</v>
      </c>
      <c r="I94" t="s">
        <v>197</v>
      </c>
      <c r="J94" t="s">
        <v>6016</v>
      </c>
      <c r="K94" t="s">
        <v>3863</v>
      </c>
      <c r="L94">
        <v>924804</v>
      </c>
      <c r="M94">
        <v>4.017391793288091E-4</v>
      </c>
      <c r="N94" t="s">
        <v>198</v>
      </c>
      <c r="O94" t="s">
        <v>5402</v>
      </c>
      <c r="P94" t="s">
        <v>5354</v>
      </c>
      <c r="Q94">
        <v>1</v>
      </c>
      <c r="R94">
        <v>464.41</v>
      </c>
      <c r="S94">
        <v>20</v>
      </c>
      <c r="T94">
        <v>92.88</v>
      </c>
      <c r="U94">
        <v>371.53</v>
      </c>
      <c r="V94">
        <v>397.69</v>
      </c>
      <c r="W94">
        <v>-26.16</v>
      </c>
      <c r="X94" s="15">
        <f t="shared" si="2"/>
        <v>-7.0411541463677299E-2</v>
      </c>
      <c r="Y94" t="s">
        <v>62</v>
      </c>
      <c r="Z94" t="s">
        <v>24</v>
      </c>
      <c r="AA94" t="s">
        <v>51</v>
      </c>
      <c r="AB94" s="17">
        <v>0.56736111111111109</v>
      </c>
      <c r="AC94" s="17" t="str">
        <f t="shared" si="3"/>
        <v>Afternoon</v>
      </c>
      <c r="AD94" t="s">
        <v>45</v>
      </c>
    </row>
    <row r="95" spans="1:30" x14ac:dyDescent="0.3">
      <c r="A95" t="s">
        <v>3743</v>
      </c>
      <c r="B95" s="16">
        <v>45866</v>
      </c>
      <c r="C95" t="s">
        <v>994</v>
      </c>
      <c r="D95" t="s">
        <v>5275</v>
      </c>
      <c r="E95" t="s">
        <v>3962</v>
      </c>
      <c r="F95" t="s">
        <v>1041</v>
      </c>
      <c r="G95" t="s">
        <v>5922</v>
      </c>
      <c r="H95" t="s">
        <v>5919</v>
      </c>
      <c r="I95" t="s">
        <v>877</v>
      </c>
      <c r="J95" t="s">
        <v>6205</v>
      </c>
      <c r="K95" t="s">
        <v>3885</v>
      </c>
      <c r="L95">
        <v>5193529</v>
      </c>
      <c r="M95">
        <v>5.0245218617244651E-4</v>
      </c>
      <c r="N95" t="s">
        <v>1231</v>
      </c>
      <c r="O95" t="s">
        <v>5519</v>
      </c>
      <c r="P95" t="s">
        <v>5351</v>
      </c>
      <c r="Q95">
        <v>5</v>
      </c>
      <c r="R95">
        <v>521.9</v>
      </c>
      <c r="S95">
        <v>0</v>
      </c>
      <c r="T95">
        <v>0</v>
      </c>
      <c r="U95">
        <v>2609.5</v>
      </c>
      <c r="V95">
        <v>1867.9</v>
      </c>
      <c r="W95">
        <v>741.6</v>
      </c>
      <c r="X95" s="15">
        <f t="shared" si="2"/>
        <v>0.28419237401801106</v>
      </c>
      <c r="Y95" t="s">
        <v>72</v>
      </c>
      <c r="Z95" t="s">
        <v>24</v>
      </c>
      <c r="AA95" t="s">
        <v>25</v>
      </c>
      <c r="AB95" s="17">
        <v>0.58611111111111114</v>
      </c>
      <c r="AC95" s="17" t="str">
        <f t="shared" si="3"/>
        <v>Afternoon</v>
      </c>
      <c r="AD95" t="s">
        <v>45</v>
      </c>
    </row>
    <row r="96" spans="1:30" x14ac:dyDescent="0.3">
      <c r="A96" t="s">
        <v>3742</v>
      </c>
      <c r="B96" s="16">
        <v>45857</v>
      </c>
      <c r="C96" t="s">
        <v>1846</v>
      </c>
      <c r="D96" t="s">
        <v>4959</v>
      </c>
      <c r="E96" t="s">
        <v>3868</v>
      </c>
      <c r="F96" t="s">
        <v>1631</v>
      </c>
      <c r="G96" t="s">
        <v>5688</v>
      </c>
      <c r="H96" t="s">
        <v>5822</v>
      </c>
      <c r="I96" t="s">
        <v>80</v>
      </c>
      <c r="J96" t="s">
        <v>6099</v>
      </c>
      <c r="K96" t="s">
        <v>3863</v>
      </c>
      <c r="L96">
        <v>5001334</v>
      </c>
      <c r="M96">
        <v>3.6116963994006399E-4</v>
      </c>
      <c r="N96" t="s">
        <v>81</v>
      </c>
      <c r="O96" t="s">
        <v>5592</v>
      </c>
      <c r="P96" t="s">
        <v>5351</v>
      </c>
      <c r="Q96">
        <v>5</v>
      </c>
      <c r="R96">
        <v>392.68</v>
      </c>
      <c r="S96">
        <v>20</v>
      </c>
      <c r="T96">
        <v>392.68</v>
      </c>
      <c r="U96">
        <v>1806.33</v>
      </c>
      <c r="V96">
        <v>1595.25</v>
      </c>
      <c r="W96">
        <v>211.08</v>
      </c>
      <c r="X96" s="15">
        <f t="shared" si="2"/>
        <v>0.11685572403713604</v>
      </c>
      <c r="Y96" t="s">
        <v>23</v>
      </c>
      <c r="Z96" t="s">
        <v>24</v>
      </c>
      <c r="AA96" t="s">
        <v>25</v>
      </c>
      <c r="AB96" s="17">
        <v>0.49930555555555556</v>
      </c>
      <c r="AC96" s="17" t="str">
        <f t="shared" si="3"/>
        <v>Morning</v>
      </c>
      <c r="AD96" t="s">
        <v>26</v>
      </c>
    </row>
    <row r="97" spans="1:30" x14ac:dyDescent="0.3">
      <c r="A97" t="s">
        <v>3741</v>
      </c>
      <c r="B97" s="16">
        <v>46082</v>
      </c>
      <c r="C97" t="s">
        <v>1925</v>
      </c>
      <c r="D97" t="s">
        <v>4116</v>
      </c>
      <c r="E97" t="s">
        <v>3962</v>
      </c>
      <c r="F97" t="s">
        <v>192</v>
      </c>
      <c r="G97" t="s">
        <v>5804</v>
      </c>
      <c r="H97" t="s">
        <v>5794</v>
      </c>
      <c r="I97" t="s">
        <v>469</v>
      </c>
      <c r="J97" t="s">
        <v>6020</v>
      </c>
      <c r="K97" t="s">
        <v>3863</v>
      </c>
      <c r="L97">
        <v>2273658</v>
      </c>
      <c r="M97">
        <v>9.2228910416606181E-4</v>
      </c>
      <c r="N97" t="s">
        <v>835</v>
      </c>
      <c r="O97" t="s">
        <v>5638</v>
      </c>
      <c r="P97" t="s">
        <v>5354</v>
      </c>
      <c r="Q97">
        <v>5</v>
      </c>
      <c r="R97">
        <v>364.69</v>
      </c>
      <c r="S97">
        <v>0</v>
      </c>
      <c r="T97">
        <v>0</v>
      </c>
      <c r="U97">
        <v>2096.9699999999998</v>
      </c>
      <c r="V97">
        <v>1108.5999999999999</v>
      </c>
      <c r="W97">
        <v>988.37</v>
      </c>
      <c r="X97" s="15">
        <f t="shared" si="2"/>
        <v>0.47133244633924187</v>
      </c>
      <c r="Y97" t="s">
        <v>62</v>
      </c>
      <c r="Z97" t="s">
        <v>24</v>
      </c>
      <c r="AA97" t="s">
        <v>25</v>
      </c>
      <c r="AB97" s="17">
        <v>0.64861111111111114</v>
      </c>
      <c r="AC97" s="17" t="str">
        <f t="shared" si="3"/>
        <v>Afternoon</v>
      </c>
      <c r="AD97" t="s">
        <v>26</v>
      </c>
    </row>
    <row r="98" spans="1:30" x14ac:dyDescent="0.3">
      <c r="A98" t="s">
        <v>3740</v>
      </c>
      <c r="B98" s="16">
        <v>45988</v>
      </c>
      <c r="C98" t="s">
        <v>2430</v>
      </c>
      <c r="D98" t="s">
        <v>4155</v>
      </c>
      <c r="E98" t="s">
        <v>3864</v>
      </c>
      <c r="F98" t="s">
        <v>662</v>
      </c>
      <c r="G98" t="s">
        <v>5788</v>
      </c>
      <c r="H98" t="s">
        <v>5770</v>
      </c>
      <c r="I98" t="s">
        <v>434</v>
      </c>
      <c r="J98" t="s">
        <v>6152</v>
      </c>
      <c r="K98" t="s">
        <v>3943</v>
      </c>
      <c r="L98">
        <v>2326014</v>
      </c>
      <c r="M98">
        <v>9.1170560452344645E-4</v>
      </c>
      <c r="N98" t="s">
        <v>435</v>
      </c>
      <c r="O98" t="s">
        <v>5446</v>
      </c>
      <c r="P98" t="s">
        <v>5360</v>
      </c>
      <c r="Q98">
        <v>4</v>
      </c>
      <c r="R98">
        <v>530.16</v>
      </c>
      <c r="S98">
        <v>0</v>
      </c>
      <c r="T98">
        <v>0</v>
      </c>
      <c r="U98">
        <v>2120.64</v>
      </c>
      <c r="V98">
        <v>1516.76</v>
      </c>
      <c r="W98">
        <v>603.88</v>
      </c>
      <c r="X98" s="15">
        <f t="shared" si="2"/>
        <v>0.28476309038780739</v>
      </c>
      <c r="Y98" t="s">
        <v>116</v>
      </c>
      <c r="Z98" t="s">
        <v>24</v>
      </c>
      <c r="AA98" t="s">
        <v>25</v>
      </c>
      <c r="AB98" s="17">
        <v>0.84861111111111109</v>
      </c>
      <c r="AC98" s="17" t="str">
        <f t="shared" si="3"/>
        <v>Evening</v>
      </c>
      <c r="AD98" t="s">
        <v>45</v>
      </c>
    </row>
    <row r="99" spans="1:30" x14ac:dyDescent="0.3">
      <c r="A99" t="s">
        <v>3739</v>
      </c>
      <c r="B99" s="16">
        <v>45961</v>
      </c>
      <c r="C99" t="s">
        <v>397</v>
      </c>
      <c r="D99" t="s">
        <v>4473</v>
      </c>
      <c r="E99" t="s">
        <v>3962</v>
      </c>
      <c r="F99" t="s">
        <v>196</v>
      </c>
      <c r="G99" t="s">
        <v>5774</v>
      </c>
      <c r="H99" t="s">
        <v>5770</v>
      </c>
      <c r="I99" t="s">
        <v>250</v>
      </c>
      <c r="J99" t="s">
        <v>6017</v>
      </c>
      <c r="K99" t="s">
        <v>3863</v>
      </c>
      <c r="L99">
        <v>4405163</v>
      </c>
      <c r="M99">
        <v>5.0764296349533494E-4</v>
      </c>
      <c r="N99" t="s">
        <v>1353</v>
      </c>
      <c r="O99" t="s">
        <v>4299</v>
      </c>
      <c r="P99" t="s">
        <v>5351</v>
      </c>
      <c r="Q99">
        <v>5</v>
      </c>
      <c r="R99">
        <v>447.25</v>
      </c>
      <c r="S99">
        <v>0</v>
      </c>
      <c r="T99">
        <v>0</v>
      </c>
      <c r="U99">
        <v>2236.25</v>
      </c>
      <c r="V99">
        <v>1544.7</v>
      </c>
      <c r="W99">
        <v>691.55</v>
      </c>
      <c r="X99" s="15">
        <f t="shared" si="2"/>
        <v>0.30924538848518723</v>
      </c>
      <c r="Y99" t="s">
        <v>38</v>
      </c>
      <c r="Z99" t="s">
        <v>24</v>
      </c>
      <c r="AA99" t="s">
        <v>51</v>
      </c>
      <c r="AB99" s="17">
        <v>0.70416666666666672</v>
      </c>
      <c r="AC99" s="17" t="str">
        <f t="shared" si="3"/>
        <v>Afternoon</v>
      </c>
      <c r="AD99" t="s">
        <v>45</v>
      </c>
    </row>
    <row r="100" spans="1:30" x14ac:dyDescent="0.3">
      <c r="A100" t="s">
        <v>3738</v>
      </c>
      <c r="B100" s="16">
        <v>45938</v>
      </c>
      <c r="C100" t="s">
        <v>47</v>
      </c>
      <c r="D100" t="s">
        <v>4179</v>
      </c>
      <c r="E100" t="s">
        <v>3962</v>
      </c>
      <c r="F100" t="s">
        <v>302</v>
      </c>
      <c r="G100" t="s">
        <v>5933</v>
      </c>
      <c r="H100" t="s">
        <v>5919</v>
      </c>
      <c r="I100" t="s">
        <v>494</v>
      </c>
      <c r="J100" t="s">
        <v>5989</v>
      </c>
      <c r="K100" t="s">
        <v>3863</v>
      </c>
      <c r="L100">
        <v>4616552</v>
      </c>
      <c r="M100">
        <v>5.6439091339163946E-4</v>
      </c>
      <c r="N100" t="s">
        <v>1308</v>
      </c>
      <c r="O100" t="s">
        <v>5265</v>
      </c>
      <c r="P100" t="s">
        <v>5360</v>
      </c>
      <c r="Q100">
        <v>8</v>
      </c>
      <c r="R100">
        <v>361.88</v>
      </c>
      <c r="S100">
        <v>10</v>
      </c>
      <c r="T100">
        <v>289.5</v>
      </c>
      <c r="U100">
        <v>2605.54</v>
      </c>
      <c r="V100">
        <v>2102.4</v>
      </c>
      <c r="W100">
        <v>503.14</v>
      </c>
      <c r="X100" s="15">
        <f t="shared" si="2"/>
        <v>0.19310392471426263</v>
      </c>
      <c r="Y100" t="s">
        <v>23</v>
      </c>
      <c r="Z100" t="s">
        <v>24</v>
      </c>
      <c r="AA100" t="s">
        <v>25</v>
      </c>
      <c r="AB100" s="17">
        <v>0.73750000000000004</v>
      </c>
      <c r="AC100" s="17" t="str">
        <f t="shared" si="3"/>
        <v>Evening</v>
      </c>
      <c r="AD100" t="s">
        <v>45</v>
      </c>
    </row>
    <row r="101" spans="1:30" x14ac:dyDescent="0.3">
      <c r="A101" t="s">
        <v>3737</v>
      </c>
      <c r="B101" s="16">
        <v>45969</v>
      </c>
      <c r="C101" t="s">
        <v>409</v>
      </c>
      <c r="D101" t="s">
        <v>4681</v>
      </c>
      <c r="E101" t="s">
        <v>3868</v>
      </c>
      <c r="F101" t="s">
        <v>737</v>
      </c>
      <c r="G101" t="s">
        <v>5704</v>
      </c>
      <c r="H101" t="s">
        <v>5690</v>
      </c>
      <c r="I101" t="s">
        <v>21</v>
      </c>
      <c r="J101" t="s">
        <v>6044</v>
      </c>
      <c r="K101" t="s">
        <v>3863</v>
      </c>
      <c r="L101">
        <v>457604</v>
      </c>
      <c r="M101">
        <v>2.3342016241116774E-3</v>
      </c>
      <c r="N101" t="s">
        <v>1569</v>
      </c>
      <c r="O101" t="s">
        <v>5478</v>
      </c>
      <c r="P101" t="s">
        <v>5354</v>
      </c>
      <c r="Q101">
        <v>2</v>
      </c>
      <c r="R101">
        <v>464.41</v>
      </c>
      <c r="S101">
        <v>0</v>
      </c>
      <c r="T101">
        <v>0</v>
      </c>
      <c r="U101">
        <v>1068.1400000000001</v>
      </c>
      <c r="V101">
        <v>795.38</v>
      </c>
      <c r="W101">
        <v>272.76</v>
      </c>
      <c r="X101" s="15">
        <f t="shared" si="2"/>
        <v>0.25535978429793854</v>
      </c>
      <c r="Y101" t="s">
        <v>44</v>
      </c>
      <c r="Z101" t="s">
        <v>24</v>
      </c>
      <c r="AA101" t="s">
        <v>25</v>
      </c>
      <c r="AB101" s="17">
        <v>0.87152777777777779</v>
      </c>
      <c r="AC101" s="17" t="str">
        <f t="shared" si="3"/>
        <v>Evening</v>
      </c>
      <c r="AD101" t="s">
        <v>26</v>
      </c>
    </row>
    <row r="102" spans="1:30" x14ac:dyDescent="0.3">
      <c r="A102" t="s">
        <v>3736</v>
      </c>
      <c r="B102" s="16">
        <v>45843</v>
      </c>
      <c r="C102" t="s">
        <v>2450</v>
      </c>
      <c r="D102" t="s">
        <v>5277</v>
      </c>
      <c r="E102" t="s">
        <v>3868</v>
      </c>
      <c r="F102" t="s">
        <v>205</v>
      </c>
      <c r="G102" t="s">
        <v>5932</v>
      </c>
      <c r="H102" t="s">
        <v>5919</v>
      </c>
      <c r="I102" t="s">
        <v>1139</v>
      </c>
      <c r="J102" t="s">
        <v>6514</v>
      </c>
      <c r="K102" t="s">
        <v>3943</v>
      </c>
      <c r="L102">
        <v>2397693</v>
      </c>
      <c r="M102">
        <v>3.088802444683285E-5</v>
      </c>
      <c r="N102" t="s">
        <v>821</v>
      </c>
      <c r="O102" t="s">
        <v>5451</v>
      </c>
      <c r="P102" t="s">
        <v>5358</v>
      </c>
      <c r="Q102">
        <v>1</v>
      </c>
      <c r="R102">
        <v>80.5</v>
      </c>
      <c r="S102">
        <v>20</v>
      </c>
      <c r="T102">
        <v>16.100000000000001</v>
      </c>
      <c r="U102">
        <v>74.06</v>
      </c>
      <c r="V102">
        <v>62.25</v>
      </c>
      <c r="W102">
        <v>11.81</v>
      </c>
      <c r="X102" s="15">
        <f t="shared" si="2"/>
        <v>0.15946529840669729</v>
      </c>
      <c r="Y102" t="s">
        <v>23</v>
      </c>
      <c r="Z102" t="s">
        <v>24</v>
      </c>
      <c r="AA102" t="s">
        <v>25</v>
      </c>
      <c r="AB102" s="17">
        <v>0.63888888888888884</v>
      </c>
      <c r="AC102" s="17" t="str">
        <f t="shared" si="3"/>
        <v>Afternoon</v>
      </c>
      <c r="AD102" t="s">
        <v>26</v>
      </c>
    </row>
    <row r="103" spans="1:30" x14ac:dyDescent="0.3">
      <c r="A103" t="s">
        <v>3735</v>
      </c>
      <c r="B103" s="16">
        <v>45963</v>
      </c>
      <c r="C103" t="s">
        <v>1239</v>
      </c>
      <c r="D103" t="s">
        <v>4092</v>
      </c>
      <c r="E103" t="s">
        <v>3962</v>
      </c>
      <c r="F103" t="s">
        <v>1304</v>
      </c>
      <c r="G103" t="s">
        <v>6497</v>
      </c>
      <c r="H103" t="s">
        <v>5794</v>
      </c>
      <c r="I103" t="s">
        <v>551</v>
      </c>
      <c r="J103" t="s">
        <v>6159</v>
      </c>
      <c r="K103" t="s">
        <v>3943</v>
      </c>
      <c r="L103">
        <v>520137</v>
      </c>
      <c r="M103">
        <v>4.3775774459421267E-3</v>
      </c>
      <c r="N103" t="s">
        <v>544</v>
      </c>
      <c r="O103" t="s">
        <v>4040</v>
      </c>
      <c r="P103" t="s">
        <v>5360</v>
      </c>
      <c r="Q103">
        <v>8</v>
      </c>
      <c r="R103">
        <v>260.52</v>
      </c>
      <c r="S103">
        <v>5</v>
      </c>
      <c r="T103">
        <v>104.21</v>
      </c>
      <c r="U103">
        <v>2276.94</v>
      </c>
      <c r="V103">
        <v>1287.8399999999999</v>
      </c>
      <c r="W103">
        <v>989.1</v>
      </c>
      <c r="X103" s="15">
        <f t="shared" si="2"/>
        <v>0.43439879838730933</v>
      </c>
      <c r="Y103" t="s">
        <v>38</v>
      </c>
      <c r="Z103" t="s">
        <v>24</v>
      </c>
      <c r="AA103" t="s">
        <v>25</v>
      </c>
      <c r="AB103" s="17">
        <v>0.78819444444444442</v>
      </c>
      <c r="AC103" s="17" t="str">
        <f t="shared" si="3"/>
        <v>Evening</v>
      </c>
      <c r="AD103" t="s">
        <v>26</v>
      </c>
    </row>
    <row r="104" spans="1:30" x14ac:dyDescent="0.3">
      <c r="A104" t="s">
        <v>3734</v>
      </c>
      <c r="B104" s="16">
        <v>46017</v>
      </c>
      <c r="C104" t="s">
        <v>971</v>
      </c>
      <c r="D104" t="s">
        <v>4169</v>
      </c>
      <c r="E104" t="s">
        <v>3864</v>
      </c>
      <c r="F104" t="s">
        <v>192</v>
      </c>
      <c r="G104" t="s">
        <v>5804</v>
      </c>
      <c r="H104" t="s">
        <v>5794</v>
      </c>
      <c r="I104" t="s">
        <v>859</v>
      </c>
      <c r="J104" t="s">
        <v>6069</v>
      </c>
      <c r="K104" t="s">
        <v>3863</v>
      </c>
      <c r="L104">
        <v>4677332</v>
      </c>
      <c r="M104">
        <v>1.158031972072968E-4</v>
      </c>
      <c r="N104" t="s">
        <v>860</v>
      </c>
      <c r="O104" t="s">
        <v>5553</v>
      </c>
      <c r="P104" t="s">
        <v>5351</v>
      </c>
      <c r="Q104">
        <v>2</v>
      </c>
      <c r="R104">
        <v>318.62</v>
      </c>
      <c r="S104">
        <v>15</v>
      </c>
      <c r="T104">
        <v>95.59</v>
      </c>
      <c r="U104">
        <v>541.65</v>
      </c>
      <c r="V104">
        <v>443.44</v>
      </c>
      <c r="W104">
        <v>98.21</v>
      </c>
      <c r="X104" s="15">
        <f t="shared" si="2"/>
        <v>0.18131634819532905</v>
      </c>
      <c r="Y104" t="s">
        <v>38</v>
      </c>
      <c r="Z104" t="s">
        <v>24</v>
      </c>
      <c r="AA104" t="s">
        <v>25</v>
      </c>
      <c r="AB104" s="17">
        <v>0.3923611111111111</v>
      </c>
      <c r="AC104" s="17" t="str">
        <f t="shared" si="3"/>
        <v>Morning</v>
      </c>
      <c r="AD104" t="s">
        <v>45</v>
      </c>
    </row>
    <row r="105" spans="1:30" x14ac:dyDescent="0.3">
      <c r="A105" t="s">
        <v>3733</v>
      </c>
      <c r="B105" s="16">
        <v>45790</v>
      </c>
      <c r="C105" t="s">
        <v>1655</v>
      </c>
      <c r="D105" t="s">
        <v>4742</v>
      </c>
      <c r="E105" t="s">
        <v>3962</v>
      </c>
      <c r="F105" t="s">
        <v>723</v>
      </c>
      <c r="G105" t="s">
        <v>5843</v>
      </c>
      <c r="H105" t="s">
        <v>5844</v>
      </c>
      <c r="I105" t="s">
        <v>260</v>
      </c>
      <c r="J105" t="s">
        <v>6072</v>
      </c>
      <c r="K105" t="s">
        <v>3863</v>
      </c>
      <c r="L105">
        <v>503493</v>
      </c>
      <c r="M105">
        <v>2.0098789854079402E-3</v>
      </c>
      <c r="N105" t="s">
        <v>1196</v>
      </c>
      <c r="O105" t="s">
        <v>5581</v>
      </c>
      <c r="P105" t="s">
        <v>5354</v>
      </c>
      <c r="Q105">
        <v>4</v>
      </c>
      <c r="R105">
        <v>252.99</v>
      </c>
      <c r="S105">
        <v>0</v>
      </c>
      <c r="T105">
        <v>0</v>
      </c>
      <c r="U105">
        <v>1011.96</v>
      </c>
      <c r="V105">
        <v>769.64</v>
      </c>
      <c r="W105">
        <v>242.32</v>
      </c>
      <c r="X105" s="15">
        <f t="shared" si="2"/>
        <v>0.23945610498438677</v>
      </c>
      <c r="Y105" t="s">
        <v>62</v>
      </c>
      <c r="Z105" t="s">
        <v>24</v>
      </c>
      <c r="AA105" t="s">
        <v>25</v>
      </c>
      <c r="AB105" s="17">
        <v>0.67222222222222228</v>
      </c>
      <c r="AC105" s="17" t="str">
        <f t="shared" si="3"/>
        <v>Afternoon</v>
      </c>
      <c r="AD105" t="s">
        <v>45</v>
      </c>
    </row>
    <row r="106" spans="1:30" x14ac:dyDescent="0.3">
      <c r="A106" t="s">
        <v>3732</v>
      </c>
      <c r="B106" s="16">
        <v>45770</v>
      </c>
      <c r="C106" t="s">
        <v>697</v>
      </c>
      <c r="D106" t="s">
        <v>4469</v>
      </c>
      <c r="E106" t="s">
        <v>3962</v>
      </c>
      <c r="F106" t="s">
        <v>75</v>
      </c>
      <c r="G106" t="s">
        <v>5839</v>
      </c>
      <c r="H106" t="s">
        <v>5822</v>
      </c>
      <c r="I106" t="s">
        <v>1521</v>
      </c>
      <c r="J106" t="s">
        <v>6197</v>
      </c>
      <c r="K106" t="s">
        <v>3885</v>
      </c>
      <c r="L106">
        <v>2119213</v>
      </c>
      <c r="M106">
        <v>9.9292048510461186E-4</v>
      </c>
      <c r="N106" t="s">
        <v>2737</v>
      </c>
      <c r="O106" t="s">
        <v>5632</v>
      </c>
      <c r="P106" t="s">
        <v>5360</v>
      </c>
      <c r="Q106">
        <v>8</v>
      </c>
      <c r="R106">
        <v>276.87</v>
      </c>
      <c r="S106">
        <v>5</v>
      </c>
      <c r="T106">
        <v>110.75</v>
      </c>
      <c r="U106">
        <v>2104.21</v>
      </c>
      <c r="V106">
        <v>1552.48</v>
      </c>
      <c r="W106">
        <v>551.73</v>
      </c>
      <c r="X106" s="15">
        <f t="shared" si="2"/>
        <v>0.26220291700923387</v>
      </c>
      <c r="Y106" t="s">
        <v>44</v>
      </c>
      <c r="Z106" t="s">
        <v>24</v>
      </c>
      <c r="AA106" t="s">
        <v>25</v>
      </c>
      <c r="AB106" s="17">
        <v>0.66805555555555551</v>
      </c>
      <c r="AC106" s="17" t="str">
        <f t="shared" si="3"/>
        <v>Afternoon</v>
      </c>
      <c r="AD106" t="s">
        <v>45</v>
      </c>
    </row>
    <row r="107" spans="1:30" x14ac:dyDescent="0.3">
      <c r="A107" t="s">
        <v>3730</v>
      </c>
      <c r="B107" s="16">
        <v>46085</v>
      </c>
      <c r="C107" t="s">
        <v>3731</v>
      </c>
      <c r="D107" t="s">
        <v>4248</v>
      </c>
      <c r="E107" t="s">
        <v>3864</v>
      </c>
      <c r="F107" t="s">
        <v>151</v>
      </c>
      <c r="G107" t="s">
        <v>5872</v>
      </c>
      <c r="H107" t="s">
        <v>5861</v>
      </c>
      <c r="I107" t="s">
        <v>1170</v>
      </c>
      <c r="J107" t="s">
        <v>6145</v>
      </c>
      <c r="K107" t="s">
        <v>3943</v>
      </c>
      <c r="L107">
        <v>767131</v>
      </c>
      <c r="M107">
        <v>7.881183265961094E-4</v>
      </c>
      <c r="N107" t="s">
        <v>1713</v>
      </c>
      <c r="O107" t="s">
        <v>5575</v>
      </c>
      <c r="P107" t="s">
        <v>5354</v>
      </c>
      <c r="Q107">
        <v>2</v>
      </c>
      <c r="R107">
        <v>355.64</v>
      </c>
      <c r="S107">
        <v>15</v>
      </c>
      <c r="T107">
        <v>106.69</v>
      </c>
      <c r="U107">
        <v>604.59</v>
      </c>
      <c r="V107">
        <v>606.82000000000005</v>
      </c>
      <c r="W107">
        <v>-2.23</v>
      </c>
      <c r="X107" s="15">
        <f t="shared" si="2"/>
        <v>-3.6884500239832249E-3</v>
      </c>
      <c r="Y107" t="s">
        <v>116</v>
      </c>
      <c r="Z107" t="s">
        <v>290</v>
      </c>
      <c r="AA107" t="s">
        <v>51</v>
      </c>
      <c r="AB107" s="17">
        <v>0.88749999999999996</v>
      </c>
      <c r="AC107" s="17" t="str">
        <f t="shared" si="3"/>
        <v>Night</v>
      </c>
      <c r="AD107" t="s">
        <v>45</v>
      </c>
    </row>
    <row r="108" spans="1:30" x14ac:dyDescent="0.3">
      <c r="A108" t="s">
        <v>3729</v>
      </c>
      <c r="B108" s="16">
        <v>46019</v>
      </c>
      <c r="C108" t="s">
        <v>832</v>
      </c>
      <c r="D108" t="s">
        <v>4509</v>
      </c>
      <c r="E108" t="s">
        <v>3962</v>
      </c>
      <c r="F108" t="s">
        <v>264</v>
      </c>
      <c r="G108" t="s">
        <v>5725</v>
      </c>
      <c r="H108" t="s">
        <v>5721</v>
      </c>
      <c r="I108" t="s">
        <v>260</v>
      </c>
      <c r="J108" t="s">
        <v>6072</v>
      </c>
      <c r="K108" t="s">
        <v>3863</v>
      </c>
      <c r="L108">
        <v>503493</v>
      </c>
      <c r="M108">
        <v>4.8332151588999245E-3</v>
      </c>
      <c r="N108" t="s">
        <v>376</v>
      </c>
      <c r="O108" t="s">
        <v>4499</v>
      </c>
      <c r="P108" t="s">
        <v>5351</v>
      </c>
      <c r="Q108">
        <v>6</v>
      </c>
      <c r="R108">
        <v>352.68</v>
      </c>
      <c r="S108">
        <v>0</v>
      </c>
      <c r="T108">
        <v>0</v>
      </c>
      <c r="U108">
        <v>2433.4899999999998</v>
      </c>
      <c r="V108">
        <v>1483.5</v>
      </c>
      <c r="W108">
        <v>949.99</v>
      </c>
      <c r="X108" s="15">
        <f t="shared" si="2"/>
        <v>0.39038171514984649</v>
      </c>
      <c r="Y108" t="s">
        <v>72</v>
      </c>
      <c r="Z108" t="s">
        <v>24</v>
      </c>
      <c r="AA108" t="s">
        <v>25</v>
      </c>
      <c r="AB108" s="17">
        <v>0.42291666666666666</v>
      </c>
      <c r="AC108" s="17" t="str">
        <f t="shared" si="3"/>
        <v>Morning</v>
      </c>
      <c r="AD108" t="s">
        <v>26</v>
      </c>
    </row>
    <row r="109" spans="1:30" x14ac:dyDescent="0.3">
      <c r="A109" t="s">
        <v>3728</v>
      </c>
      <c r="B109" s="16">
        <v>45932</v>
      </c>
      <c r="C109" t="s">
        <v>1339</v>
      </c>
      <c r="D109" t="s">
        <v>4222</v>
      </c>
      <c r="E109" t="s">
        <v>3864</v>
      </c>
      <c r="F109" t="s">
        <v>151</v>
      </c>
      <c r="G109" t="s">
        <v>5872</v>
      </c>
      <c r="H109" t="s">
        <v>5861</v>
      </c>
      <c r="I109" t="s">
        <v>1496</v>
      </c>
      <c r="J109" t="s">
        <v>6236</v>
      </c>
      <c r="K109" t="s">
        <v>3880</v>
      </c>
      <c r="L109">
        <v>1936383</v>
      </c>
      <c r="M109">
        <v>3.6732402629025354E-4</v>
      </c>
      <c r="N109" t="s">
        <v>2591</v>
      </c>
      <c r="O109" t="s">
        <v>5005</v>
      </c>
      <c r="P109" t="s">
        <v>5363</v>
      </c>
      <c r="Q109">
        <v>2</v>
      </c>
      <c r="R109">
        <v>355.64</v>
      </c>
      <c r="S109">
        <v>0</v>
      </c>
      <c r="T109">
        <v>0</v>
      </c>
      <c r="U109">
        <v>711.28</v>
      </c>
      <c r="V109">
        <v>606.82000000000005</v>
      </c>
      <c r="W109">
        <v>104.46</v>
      </c>
      <c r="X109" s="15">
        <f t="shared" si="2"/>
        <v>0.14686199527612182</v>
      </c>
      <c r="Y109" t="s">
        <v>72</v>
      </c>
      <c r="Z109" t="s">
        <v>24</v>
      </c>
      <c r="AA109" t="s">
        <v>25</v>
      </c>
      <c r="AB109" s="17">
        <v>0.54652777777777772</v>
      </c>
      <c r="AC109" s="17" t="str">
        <f t="shared" si="3"/>
        <v>Afternoon</v>
      </c>
      <c r="AD109" t="s">
        <v>45</v>
      </c>
    </row>
    <row r="110" spans="1:30" x14ac:dyDescent="0.3">
      <c r="A110" t="s">
        <v>3727</v>
      </c>
      <c r="B110" s="16">
        <v>46096</v>
      </c>
      <c r="C110" t="s">
        <v>497</v>
      </c>
      <c r="D110" t="s">
        <v>4608</v>
      </c>
      <c r="E110" t="s">
        <v>3962</v>
      </c>
      <c r="F110" t="s">
        <v>89</v>
      </c>
      <c r="G110" t="s">
        <v>5694</v>
      </c>
      <c r="H110" t="s">
        <v>5690</v>
      </c>
      <c r="I110" t="s">
        <v>623</v>
      </c>
      <c r="J110" t="s">
        <v>6139</v>
      </c>
      <c r="K110" t="s">
        <v>3943</v>
      </c>
      <c r="L110">
        <v>797202</v>
      </c>
      <c r="M110">
        <v>2.0385297578280033E-3</v>
      </c>
      <c r="N110" t="s">
        <v>624</v>
      </c>
      <c r="O110" t="s">
        <v>5499</v>
      </c>
      <c r="P110" t="s">
        <v>5354</v>
      </c>
      <c r="Q110">
        <v>3</v>
      </c>
      <c r="R110">
        <v>471.05</v>
      </c>
      <c r="S110">
        <v>0</v>
      </c>
      <c r="T110">
        <v>0</v>
      </c>
      <c r="U110">
        <v>1625.12</v>
      </c>
      <c r="V110">
        <v>1054.8900000000001</v>
      </c>
      <c r="W110">
        <v>570.23</v>
      </c>
      <c r="X110" s="15">
        <f t="shared" si="2"/>
        <v>0.35088485773358263</v>
      </c>
      <c r="Y110" t="s">
        <v>23</v>
      </c>
      <c r="Z110" t="s">
        <v>24</v>
      </c>
      <c r="AA110" t="s">
        <v>51</v>
      </c>
      <c r="AB110" s="17">
        <v>0.4375</v>
      </c>
      <c r="AC110" s="17" t="str">
        <f t="shared" si="3"/>
        <v>Morning</v>
      </c>
      <c r="AD110" t="s">
        <v>26</v>
      </c>
    </row>
    <row r="111" spans="1:30" x14ac:dyDescent="0.3">
      <c r="A111" t="s">
        <v>3726</v>
      </c>
      <c r="B111" s="16">
        <v>45961</v>
      </c>
      <c r="C111" t="s">
        <v>3242</v>
      </c>
      <c r="D111" t="s">
        <v>4467</v>
      </c>
      <c r="E111" t="s">
        <v>3864</v>
      </c>
      <c r="F111" t="s">
        <v>168</v>
      </c>
      <c r="G111" t="s">
        <v>5914</v>
      </c>
      <c r="H111" t="s">
        <v>5899</v>
      </c>
      <c r="I111" t="s">
        <v>859</v>
      </c>
      <c r="J111" t="s">
        <v>6069</v>
      </c>
      <c r="K111" t="s">
        <v>3863</v>
      </c>
      <c r="L111">
        <v>4677332</v>
      </c>
      <c r="M111">
        <v>2.6061866038160219E-5</v>
      </c>
      <c r="N111" t="s">
        <v>2778</v>
      </c>
      <c r="O111" t="s">
        <v>5639</v>
      </c>
      <c r="P111" t="s">
        <v>5358</v>
      </c>
      <c r="Q111">
        <v>1</v>
      </c>
      <c r="R111">
        <v>121.9</v>
      </c>
      <c r="S111">
        <v>0</v>
      </c>
      <c r="T111">
        <v>0</v>
      </c>
      <c r="U111">
        <v>121.9</v>
      </c>
      <c r="V111">
        <v>108.92</v>
      </c>
      <c r="W111">
        <v>12.98</v>
      </c>
      <c r="X111" s="15">
        <f t="shared" si="2"/>
        <v>0.10648072190319938</v>
      </c>
      <c r="Y111" t="s">
        <v>23</v>
      </c>
      <c r="Z111" t="s">
        <v>24</v>
      </c>
      <c r="AA111" t="s">
        <v>32</v>
      </c>
      <c r="AB111" s="17">
        <v>0.86388888888888893</v>
      </c>
      <c r="AC111" s="17" t="str">
        <f t="shared" si="3"/>
        <v>Evening</v>
      </c>
      <c r="AD111" t="s">
        <v>45</v>
      </c>
    </row>
    <row r="112" spans="1:30" x14ac:dyDescent="0.3">
      <c r="A112" t="s">
        <v>3725</v>
      </c>
      <c r="B112" s="16">
        <v>45970</v>
      </c>
      <c r="C112" t="s">
        <v>268</v>
      </c>
      <c r="D112" t="s">
        <v>4265</v>
      </c>
      <c r="E112" t="s">
        <v>3962</v>
      </c>
      <c r="F112" t="s">
        <v>311</v>
      </c>
      <c r="G112" t="s">
        <v>5732</v>
      </c>
      <c r="H112" t="s">
        <v>5721</v>
      </c>
      <c r="I112" t="s">
        <v>1329</v>
      </c>
      <c r="J112" t="s">
        <v>6064</v>
      </c>
      <c r="K112" t="s">
        <v>3863</v>
      </c>
      <c r="L112">
        <v>1996693</v>
      </c>
      <c r="M112">
        <v>1.4579657463616089E-3</v>
      </c>
      <c r="N112" t="s">
        <v>43</v>
      </c>
      <c r="O112" t="s">
        <v>4421</v>
      </c>
      <c r="P112" t="s">
        <v>5358</v>
      </c>
      <c r="Q112">
        <v>6</v>
      </c>
      <c r="R112">
        <v>421.9</v>
      </c>
      <c r="S112">
        <v>0</v>
      </c>
      <c r="T112">
        <v>0</v>
      </c>
      <c r="U112">
        <v>2911.11</v>
      </c>
      <c r="V112">
        <v>1859.88</v>
      </c>
      <c r="W112">
        <v>1051.23</v>
      </c>
      <c r="X112" s="15">
        <f t="shared" si="2"/>
        <v>0.36110967981285486</v>
      </c>
      <c r="Y112" t="s">
        <v>62</v>
      </c>
      <c r="Z112" t="s">
        <v>24</v>
      </c>
      <c r="AA112" t="s">
        <v>25</v>
      </c>
      <c r="AB112" s="17">
        <v>0.73888888888888893</v>
      </c>
      <c r="AC112" s="17" t="str">
        <f t="shared" si="3"/>
        <v>Evening</v>
      </c>
      <c r="AD112" t="s">
        <v>26</v>
      </c>
    </row>
    <row r="113" spans="1:30" x14ac:dyDescent="0.3">
      <c r="A113" t="s">
        <v>3724</v>
      </c>
      <c r="B113" s="16">
        <v>45867</v>
      </c>
      <c r="C113" t="s">
        <v>1285</v>
      </c>
      <c r="D113" t="s">
        <v>5161</v>
      </c>
      <c r="E113" t="s">
        <v>3962</v>
      </c>
      <c r="F113" t="s">
        <v>259</v>
      </c>
      <c r="G113" t="s">
        <v>5678</v>
      </c>
      <c r="H113" t="s">
        <v>5655</v>
      </c>
      <c r="I113" t="s">
        <v>482</v>
      </c>
      <c r="J113" t="s">
        <v>6127</v>
      </c>
      <c r="K113" t="s">
        <v>3943</v>
      </c>
      <c r="L113">
        <v>1048283</v>
      </c>
      <c r="M113">
        <v>1.2412774031439983E-3</v>
      </c>
      <c r="N113" t="s">
        <v>37</v>
      </c>
      <c r="O113" t="s">
        <v>5555</v>
      </c>
      <c r="P113" t="s">
        <v>5358</v>
      </c>
      <c r="Q113">
        <v>3</v>
      </c>
      <c r="R113">
        <v>510.28</v>
      </c>
      <c r="S113">
        <v>15</v>
      </c>
      <c r="T113">
        <v>229.63</v>
      </c>
      <c r="U113">
        <v>1301.21</v>
      </c>
      <c r="V113">
        <v>848.64</v>
      </c>
      <c r="W113">
        <v>452.57</v>
      </c>
      <c r="X113" s="15">
        <f t="shared" si="2"/>
        <v>0.34780704113863253</v>
      </c>
      <c r="Y113" t="s">
        <v>62</v>
      </c>
      <c r="Z113" t="s">
        <v>24</v>
      </c>
      <c r="AA113" t="s">
        <v>25</v>
      </c>
      <c r="AB113" s="17">
        <v>0.6430555555555556</v>
      </c>
      <c r="AC113" s="17" t="str">
        <f t="shared" si="3"/>
        <v>Afternoon</v>
      </c>
      <c r="AD113" t="s">
        <v>45</v>
      </c>
    </row>
    <row r="114" spans="1:30" x14ac:dyDescent="0.3">
      <c r="A114" t="s">
        <v>3723</v>
      </c>
      <c r="B114" s="16">
        <v>46103</v>
      </c>
      <c r="C114" t="s">
        <v>2359</v>
      </c>
      <c r="D114" t="s">
        <v>4943</v>
      </c>
      <c r="E114" t="s">
        <v>3962</v>
      </c>
      <c r="F114" t="s">
        <v>323</v>
      </c>
      <c r="G114" t="s">
        <v>5851</v>
      </c>
      <c r="H114" t="s">
        <v>5844</v>
      </c>
      <c r="I114" t="s">
        <v>1000</v>
      </c>
      <c r="J114" t="s">
        <v>6053</v>
      </c>
      <c r="K114" t="s">
        <v>3863</v>
      </c>
      <c r="L114">
        <v>4116030</v>
      </c>
      <c r="M114">
        <v>6.0543533453351892E-4</v>
      </c>
      <c r="N114" t="s">
        <v>395</v>
      </c>
      <c r="O114" t="s">
        <v>5489</v>
      </c>
      <c r="P114" t="s">
        <v>5360</v>
      </c>
      <c r="Q114">
        <v>5</v>
      </c>
      <c r="R114">
        <v>433.39</v>
      </c>
      <c r="S114">
        <v>0</v>
      </c>
      <c r="T114">
        <v>0</v>
      </c>
      <c r="U114">
        <v>2491.9899999999998</v>
      </c>
      <c r="V114">
        <v>1680.35</v>
      </c>
      <c r="W114">
        <v>811.64</v>
      </c>
      <c r="X114" s="15">
        <f t="shared" si="2"/>
        <v>0.32569954133042267</v>
      </c>
      <c r="Y114" t="s">
        <v>44</v>
      </c>
      <c r="Z114" t="s">
        <v>24</v>
      </c>
      <c r="AA114" t="s">
        <v>25</v>
      </c>
      <c r="AB114" s="17">
        <v>0.55277777777777781</v>
      </c>
      <c r="AC114" s="17" t="str">
        <f t="shared" si="3"/>
        <v>Afternoon</v>
      </c>
      <c r="AD114" t="s">
        <v>26</v>
      </c>
    </row>
    <row r="115" spans="1:30" x14ac:dyDescent="0.3">
      <c r="A115" t="s">
        <v>3722</v>
      </c>
      <c r="B115" s="16">
        <v>45840</v>
      </c>
      <c r="C115" t="s">
        <v>163</v>
      </c>
      <c r="D115" t="s">
        <v>4982</v>
      </c>
      <c r="E115" t="s">
        <v>3868</v>
      </c>
      <c r="F115" t="s">
        <v>636</v>
      </c>
      <c r="G115" t="s">
        <v>5835</v>
      </c>
      <c r="H115" t="s">
        <v>5822</v>
      </c>
      <c r="I115" t="s">
        <v>164</v>
      </c>
      <c r="J115" t="s">
        <v>6032</v>
      </c>
      <c r="K115" t="s">
        <v>3863</v>
      </c>
      <c r="L115">
        <v>486040</v>
      </c>
      <c r="M115">
        <v>4.2519134227635586E-4</v>
      </c>
      <c r="N115" t="s">
        <v>2310</v>
      </c>
      <c r="O115" t="s">
        <v>5367</v>
      </c>
      <c r="P115" t="s">
        <v>5354</v>
      </c>
      <c r="Q115">
        <v>3</v>
      </c>
      <c r="R115">
        <v>86.11</v>
      </c>
      <c r="S115">
        <v>20</v>
      </c>
      <c r="T115">
        <v>51.67</v>
      </c>
      <c r="U115">
        <v>206.66</v>
      </c>
      <c r="V115">
        <v>204.51</v>
      </c>
      <c r="W115">
        <v>2.15</v>
      </c>
      <c r="X115" s="15">
        <f t="shared" si="2"/>
        <v>1.0403561405206646E-2</v>
      </c>
      <c r="Y115" t="s">
        <v>38</v>
      </c>
      <c r="Z115" t="s">
        <v>24</v>
      </c>
      <c r="AA115" t="s">
        <v>32</v>
      </c>
      <c r="AB115" s="17">
        <v>0.67361111111111116</v>
      </c>
      <c r="AC115" s="17" t="str">
        <f t="shared" si="3"/>
        <v>Afternoon</v>
      </c>
      <c r="AD115" t="s">
        <v>45</v>
      </c>
    </row>
    <row r="116" spans="1:30" x14ac:dyDescent="0.3">
      <c r="A116" t="s">
        <v>3721</v>
      </c>
      <c r="B116" s="16">
        <v>45817</v>
      </c>
      <c r="C116" t="s">
        <v>796</v>
      </c>
      <c r="D116" t="s">
        <v>4588</v>
      </c>
      <c r="E116" t="s">
        <v>3868</v>
      </c>
      <c r="F116" t="s">
        <v>239</v>
      </c>
      <c r="G116" t="s">
        <v>5809</v>
      </c>
      <c r="H116" t="s">
        <v>5794</v>
      </c>
      <c r="I116" t="s">
        <v>685</v>
      </c>
      <c r="J116" t="s">
        <v>6162</v>
      </c>
      <c r="K116" t="s">
        <v>3943</v>
      </c>
      <c r="L116">
        <v>1069200</v>
      </c>
      <c r="M116">
        <v>6.9051627384960715E-5</v>
      </c>
      <c r="N116" t="s">
        <v>1164</v>
      </c>
      <c r="O116" t="s">
        <v>5565</v>
      </c>
      <c r="P116" t="s">
        <v>5358</v>
      </c>
      <c r="Q116">
        <v>1</v>
      </c>
      <c r="R116">
        <v>73.83</v>
      </c>
      <c r="S116">
        <v>0</v>
      </c>
      <c r="T116">
        <v>0</v>
      </c>
      <c r="U116">
        <v>73.83</v>
      </c>
      <c r="V116">
        <v>54.32</v>
      </c>
      <c r="W116">
        <v>19.510000000000002</v>
      </c>
      <c r="X116" s="15">
        <f t="shared" si="2"/>
        <v>0.26425572260598673</v>
      </c>
      <c r="Y116" t="s">
        <v>38</v>
      </c>
      <c r="Z116" t="s">
        <v>24</v>
      </c>
      <c r="AA116" t="s">
        <v>25</v>
      </c>
      <c r="AB116" s="17">
        <v>0.89444444444444449</v>
      </c>
      <c r="AC116" s="17" t="str">
        <f t="shared" si="3"/>
        <v>Night</v>
      </c>
      <c r="AD116" t="s">
        <v>45</v>
      </c>
    </row>
    <row r="117" spans="1:30" x14ac:dyDescent="0.3">
      <c r="A117" t="s">
        <v>3720</v>
      </c>
      <c r="B117" s="16">
        <v>45904</v>
      </c>
      <c r="C117" t="s">
        <v>806</v>
      </c>
      <c r="D117" t="s">
        <v>4307</v>
      </c>
      <c r="E117" t="s">
        <v>3962</v>
      </c>
      <c r="F117" t="s">
        <v>168</v>
      </c>
      <c r="G117" t="s">
        <v>5914</v>
      </c>
      <c r="H117" t="s">
        <v>5899</v>
      </c>
      <c r="I117" t="s">
        <v>537</v>
      </c>
      <c r="J117" t="s">
        <v>6215</v>
      </c>
      <c r="K117" t="s">
        <v>3885</v>
      </c>
      <c r="L117">
        <v>426625</v>
      </c>
      <c r="M117">
        <v>1.47234690887782E-3</v>
      </c>
      <c r="N117" t="s">
        <v>978</v>
      </c>
      <c r="O117" t="s">
        <v>5578</v>
      </c>
      <c r="P117" t="s">
        <v>5363</v>
      </c>
      <c r="Q117">
        <v>5</v>
      </c>
      <c r="R117">
        <v>132.24</v>
      </c>
      <c r="S117">
        <v>5</v>
      </c>
      <c r="T117">
        <v>33.06</v>
      </c>
      <c r="U117">
        <v>628.14</v>
      </c>
      <c r="V117">
        <v>544.6</v>
      </c>
      <c r="W117">
        <v>83.54</v>
      </c>
      <c r="X117" s="15">
        <f t="shared" si="2"/>
        <v>0.13299582895532838</v>
      </c>
      <c r="Y117" t="s">
        <v>38</v>
      </c>
      <c r="Z117" t="s">
        <v>24</v>
      </c>
      <c r="AA117" t="s">
        <v>25</v>
      </c>
      <c r="AB117" s="17">
        <v>0.90208333333333335</v>
      </c>
      <c r="AC117" s="17" t="str">
        <f t="shared" si="3"/>
        <v>Night</v>
      </c>
      <c r="AD117" t="s">
        <v>45</v>
      </c>
    </row>
    <row r="118" spans="1:30" x14ac:dyDescent="0.3">
      <c r="A118" t="s">
        <v>3719</v>
      </c>
      <c r="B118" s="16">
        <v>45983</v>
      </c>
      <c r="C118" t="s">
        <v>1824</v>
      </c>
      <c r="D118" t="s">
        <v>4048</v>
      </c>
      <c r="E118" t="s">
        <v>3962</v>
      </c>
      <c r="F118" t="s">
        <v>151</v>
      </c>
      <c r="G118" t="s">
        <v>5872</v>
      </c>
      <c r="H118" t="s">
        <v>5861</v>
      </c>
      <c r="I118" t="s">
        <v>513</v>
      </c>
      <c r="J118" t="s">
        <v>6100</v>
      </c>
      <c r="K118" t="s">
        <v>3863</v>
      </c>
      <c r="L118">
        <v>1009286</v>
      </c>
      <c r="M118">
        <v>3.1677245101982983E-3</v>
      </c>
      <c r="N118" t="s">
        <v>610</v>
      </c>
      <c r="O118" t="s">
        <v>4694</v>
      </c>
      <c r="P118" t="s">
        <v>5360</v>
      </c>
      <c r="Q118">
        <v>7</v>
      </c>
      <c r="R118">
        <v>397.16</v>
      </c>
      <c r="S118">
        <v>0</v>
      </c>
      <c r="T118">
        <v>0</v>
      </c>
      <c r="U118">
        <v>3197.14</v>
      </c>
      <c r="V118">
        <v>2123.87</v>
      </c>
      <c r="W118">
        <v>1073.27</v>
      </c>
      <c r="X118" s="15">
        <f t="shared" si="2"/>
        <v>0.33569690410804659</v>
      </c>
      <c r="Y118" t="s">
        <v>44</v>
      </c>
      <c r="Z118" t="s">
        <v>24</v>
      </c>
      <c r="AA118" t="s">
        <v>25</v>
      </c>
      <c r="AB118" s="17">
        <v>0.86805555555555558</v>
      </c>
      <c r="AC118" s="17" t="str">
        <f t="shared" si="3"/>
        <v>Evening</v>
      </c>
      <c r="AD118" t="s">
        <v>26</v>
      </c>
    </row>
    <row r="119" spans="1:30" x14ac:dyDescent="0.3">
      <c r="A119" t="s">
        <v>3718</v>
      </c>
      <c r="B119" s="16">
        <v>46021</v>
      </c>
      <c r="C119" t="s">
        <v>3422</v>
      </c>
      <c r="D119" t="s">
        <v>4560</v>
      </c>
      <c r="E119" t="s">
        <v>3864</v>
      </c>
      <c r="F119" t="s">
        <v>223</v>
      </c>
      <c r="G119" t="s">
        <v>5720</v>
      </c>
      <c r="H119" t="s">
        <v>5721</v>
      </c>
      <c r="I119" t="s">
        <v>623</v>
      </c>
      <c r="J119" t="s">
        <v>6139</v>
      </c>
      <c r="K119" t="s">
        <v>3943</v>
      </c>
      <c r="L119">
        <v>797202</v>
      </c>
      <c r="M119">
        <v>1.2988928778402463E-3</v>
      </c>
      <c r="N119" t="s">
        <v>624</v>
      </c>
      <c r="O119" t="s">
        <v>5499</v>
      </c>
      <c r="P119" t="s">
        <v>5354</v>
      </c>
      <c r="Q119">
        <v>3</v>
      </c>
      <c r="R119">
        <v>383.51</v>
      </c>
      <c r="S119">
        <v>10</v>
      </c>
      <c r="T119">
        <v>115.05</v>
      </c>
      <c r="U119">
        <v>1035.48</v>
      </c>
      <c r="V119">
        <v>857.7</v>
      </c>
      <c r="W119">
        <v>177.78</v>
      </c>
      <c r="X119" s="15">
        <f t="shared" si="2"/>
        <v>0.17168849229342911</v>
      </c>
      <c r="Y119" t="s">
        <v>23</v>
      </c>
      <c r="Z119" t="s">
        <v>24</v>
      </c>
      <c r="AA119" t="s">
        <v>25</v>
      </c>
      <c r="AB119" s="17">
        <v>0.62569444444444444</v>
      </c>
      <c r="AC119" s="17" t="str">
        <f t="shared" si="3"/>
        <v>Afternoon</v>
      </c>
      <c r="AD119" t="s">
        <v>45</v>
      </c>
    </row>
    <row r="120" spans="1:30" x14ac:dyDescent="0.3">
      <c r="A120" t="s">
        <v>3716</v>
      </c>
      <c r="B120" s="16">
        <v>45813</v>
      </c>
      <c r="C120" t="s">
        <v>1322</v>
      </c>
      <c r="D120" t="s">
        <v>4967</v>
      </c>
      <c r="E120" t="s">
        <v>3962</v>
      </c>
      <c r="F120" t="s">
        <v>302</v>
      </c>
      <c r="G120" t="s">
        <v>5933</v>
      </c>
      <c r="H120" t="s">
        <v>5919</v>
      </c>
      <c r="I120" t="s">
        <v>1073</v>
      </c>
      <c r="J120" t="s">
        <v>6019</v>
      </c>
      <c r="K120" t="s">
        <v>3863</v>
      </c>
      <c r="L120">
        <v>471467</v>
      </c>
      <c r="M120">
        <v>4.4648511984932138E-3</v>
      </c>
      <c r="N120" t="s">
        <v>3717</v>
      </c>
      <c r="O120" t="s">
        <v>5526</v>
      </c>
      <c r="P120" t="s">
        <v>5354</v>
      </c>
      <c r="Q120">
        <v>6</v>
      </c>
      <c r="R120">
        <v>389.82</v>
      </c>
      <c r="S120">
        <v>10</v>
      </c>
      <c r="T120">
        <v>233.89</v>
      </c>
      <c r="U120">
        <v>2105.0300000000002</v>
      </c>
      <c r="V120">
        <v>1576.8</v>
      </c>
      <c r="W120">
        <v>528.23</v>
      </c>
      <c r="X120" s="15">
        <f t="shared" si="2"/>
        <v>0.25093704127732158</v>
      </c>
      <c r="Y120" t="s">
        <v>38</v>
      </c>
      <c r="Z120" t="s">
        <v>24</v>
      </c>
      <c r="AA120" t="s">
        <v>25</v>
      </c>
      <c r="AB120" s="17">
        <v>0.90069444444444446</v>
      </c>
      <c r="AC120" s="17" t="str">
        <f t="shared" si="3"/>
        <v>Night</v>
      </c>
      <c r="AD120" t="s">
        <v>45</v>
      </c>
    </row>
    <row r="121" spans="1:30" x14ac:dyDescent="0.3">
      <c r="A121" t="s">
        <v>3715</v>
      </c>
      <c r="B121" s="16">
        <v>46061</v>
      </c>
      <c r="C121" t="s">
        <v>987</v>
      </c>
      <c r="D121" t="s">
        <v>5045</v>
      </c>
      <c r="E121" t="s">
        <v>3868</v>
      </c>
      <c r="F121" t="s">
        <v>737</v>
      </c>
      <c r="G121" t="s">
        <v>5704</v>
      </c>
      <c r="H121" t="s">
        <v>5690</v>
      </c>
      <c r="I121" t="s">
        <v>934</v>
      </c>
      <c r="J121" t="s">
        <v>6209</v>
      </c>
      <c r="K121" t="s">
        <v>3885</v>
      </c>
      <c r="L121">
        <v>562953</v>
      </c>
      <c r="M121">
        <v>2.2768685840558627E-3</v>
      </c>
      <c r="N121" t="s">
        <v>725</v>
      </c>
      <c r="O121" t="s">
        <v>5398</v>
      </c>
      <c r="P121" t="s">
        <v>5351</v>
      </c>
      <c r="Q121">
        <v>3</v>
      </c>
      <c r="R121">
        <v>464.41</v>
      </c>
      <c r="S121">
        <v>20</v>
      </c>
      <c r="T121">
        <v>278.64999999999998</v>
      </c>
      <c r="U121">
        <v>1281.77</v>
      </c>
      <c r="V121">
        <v>1193.07</v>
      </c>
      <c r="W121">
        <v>88.7</v>
      </c>
      <c r="X121" s="15">
        <f t="shared" si="2"/>
        <v>6.9201182739493078E-2</v>
      </c>
      <c r="Y121" t="s">
        <v>38</v>
      </c>
      <c r="Z121" t="s">
        <v>24</v>
      </c>
      <c r="AA121" t="s">
        <v>25</v>
      </c>
      <c r="AB121" s="17">
        <v>0.60277777777777775</v>
      </c>
      <c r="AC121" s="17" t="str">
        <f t="shared" si="3"/>
        <v>Afternoon</v>
      </c>
      <c r="AD121" t="s">
        <v>26</v>
      </c>
    </row>
    <row r="122" spans="1:30" x14ac:dyDescent="0.3">
      <c r="A122" t="s">
        <v>3714</v>
      </c>
      <c r="B122" s="16">
        <v>46103</v>
      </c>
      <c r="C122" t="s">
        <v>953</v>
      </c>
      <c r="D122" t="s">
        <v>4084</v>
      </c>
      <c r="E122" t="s">
        <v>3962</v>
      </c>
      <c r="F122" t="s">
        <v>730</v>
      </c>
      <c r="G122" t="s">
        <v>5857</v>
      </c>
      <c r="H122" t="s">
        <v>5844</v>
      </c>
      <c r="I122" t="s">
        <v>160</v>
      </c>
      <c r="J122" t="s">
        <v>6101</v>
      </c>
      <c r="K122" t="s">
        <v>3863</v>
      </c>
      <c r="L122">
        <v>926537</v>
      </c>
      <c r="M122">
        <v>3.8688255299032851E-3</v>
      </c>
      <c r="N122" t="s">
        <v>161</v>
      </c>
      <c r="O122" t="s">
        <v>5569</v>
      </c>
      <c r="P122" t="s">
        <v>5360</v>
      </c>
      <c r="Q122">
        <v>7</v>
      </c>
      <c r="R122">
        <v>468.73</v>
      </c>
      <c r="S122">
        <v>5</v>
      </c>
      <c r="T122">
        <v>164.06</v>
      </c>
      <c r="U122">
        <v>3584.61</v>
      </c>
      <c r="V122">
        <v>2591.2600000000002</v>
      </c>
      <c r="W122">
        <v>993.35</v>
      </c>
      <c r="X122" s="15">
        <f t="shared" si="2"/>
        <v>0.2771152231344553</v>
      </c>
      <c r="Y122" t="s">
        <v>38</v>
      </c>
      <c r="Z122" t="s">
        <v>24</v>
      </c>
      <c r="AA122" t="s">
        <v>25</v>
      </c>
      <c r="AB122" s="17">
        <v>0.77569444444444446</v>
      </c>
      <c r="AC122" s="17" t="str">
        <f t="shared" si="3"/>
        <v>Evening</v>
      </c>
      <c r="AD122" t="s">
        <v>26</v>
      </c>
    </row>
    <row r="123" spans="1:30" x14ac:dyDescent="0.3">
      <c r="A123" t="s">
        <v>3713</v>
      </c>
      <c r="B123" s="16">
        <v>45757</v>
      </c>
      <c r="C123" t="s">
        <v>422</v>
      </c>
      <c r="D123" t="s">
        <v>5167</v>
      </c>
      <c r="E123" t="s">
        <v>3962</v>
      </c>
      <c r="F123" t="s">
        <v>415</v>
      </c>
      <c r="G123" t="s">
        <v>5833</v>
      </c>
      <c r="H123" t="s">
        <v>5861</v>
      </c>
      <c r="I123" t="s">
        <v>859</v>
      </c>
      <c r="J123" t="s">
        <v>6069</v>
      </c>
      <c r="K123" t="s">
        <v>3863</v>
      </c>
      <c r="L123">
        <v>4677332</v>
      </c>
      <c r="M123">
        <v>7.5535369308828192E-4</v>
      </c>
      <c r="N123" t="s">
        <v>860</v>
      </c>
      <c r="O123" t="s">
        <v>5553</v>
      </c>
      <c r="P123" t="s">
        <v>5351</v>
      </c>
      <c r="Q123">
        <v>8</v>
      </c>
      <c r="R123">
        <v>441.63</v>
      </c>
      <c r="S123">
        <v>0</v>
      </c>
      <c r="T123">
        <v>0</v>
      </c>
      <c r="U123">
        <v>3533.04</v>
      </c>
      <c r="V123">
        <v>2779.76</v>
      </c>
      <c r="W123">
        <v>753.28</v>
      </c>
      <c r="X123" s="15">
        <f t="shared" si="2"/>
        <v>0.21321015329574525</v>
      </c>
      <c r="Y123" t="s">
        <v>72</v>
      </c>
      <c r="Z123" t="s">
        <v>24</v>
      </c>
      <c r="AA123" t="s">
        <v>25</v>
      </c>
      <c r="AB123" s="17">
        <v>0.50138888888888888</v>
      </c>
      <c r="AC123" s="17" t="str">
        <f t="shared" si="3"/>
        <v>Afternoon</v>
      </c>
      <c r="AD123" t="s">
        <v>45</v>
      </c>
    </row>
    <row r="124" spans="1:30" x14ac:dyDescent="0.3">
      <c r="A124" t="s">
        <v>3712</v>
      </c>
      <c r="B124" s="16">
        <v>45833</v>
      </c>
      <c r="C124" t="s">
        <v>518</v>
      </c>
      <c r="D124" t="s">
        <v>4140</v>
      </c>
      <c r="E124" t="s">
        <v>3962</v>
      </c>
      <c r="F124" t="s">
        <v>730</v>
      </c>
      <c r="G124" t="s">
        <v>5857</v>
      </c>
      <c r="H124" t="s">
        <v>5844</v>
      </c>
      <c r="I124" t="s">
        <v>1329</v>
      </c>
      <c r="J124" t="s">
        <v>6064</v>
      </c>
      <c r="K124" t="s">
        <v>3863</v>
      </c>
      <c r="L124">
        <v>1996693</v>
      </c>
      <c r="M124">
        <v>1.539004744344774E-3</v>
      </c>
      <c r="N124" t="s">
        <v>1717</v>
      </c>
      <c r="O124" t="s">
        <v>5455</v>
      </c>
      <c r="P124" t="s">
        <v>5360</v>
      </c>
      <c r="Q124">
        <v>8</v>
      </c>
      <c r="R124">
        <v>451.9</v>
      </c>
      <c r="S124">
        <v>15</v>
      </c>
      <c r="T124">
        <v>542.28</v>
      </c>
      <c r="U124">
        <v>3072.92</v>
      </c>
      <c r="V124">
        <v>2961.44</v>
      </c>
      <c r="W124">
        <v>111.48</v>
      </c>
      <c r="X124" s="15">
        <f t="shared" si="2"/>
        <v>3.6278197935514109E-2</v>
      </c>
      <c r="Y124" t="s">
        <v>116</v>
      </c>
      <c r="Z124" t="s">
        <v>290</v>
      </c>
      <c r="AA124" t="s">
        <v>25</v>
      </c>
      <c r="AB124" s="17">
        <v>0.64861111111111114</v>
      </c>
      <c r="AC124" s="17" t="str">
        <f t="shared" si="3"/>
        <v>Afternoon</v>
      </c>
      <c r="AD124" t="s">
        <v>45</v>
      </c>
    </row>
    <row r="125" spans="1:30" x14ac:dyDescent="0.3">
      <c r="A125" t="s">
        <v>3710</v>
      </c>
      <c r="B125" s="16">
        <v>46037</v>
      </c>
      <c r="C125" t="s">
        <v>3711</v>
      </c>
      <c r="D125" t="s">
        <v>4323</v>
      </c>
      <c r="E125" t="s">
        <v>3864</v>
      </c>
      <c r="F125" t="s">
        <v>532</v>
      </c>
      <c r="G125" t="s">
        <v>5936</v>
      </c>
      <c r="H125" t="s">
        <v>5919</v>
      </c>
      <c r="I125" t="s">
        <v>240</v>
      </c>
      <c r="J125" t="s">
        <v>6034</v>
      </c>
      <c r="K125" t="s">
        <v>3863</v>
      </c>
      <c r="L125">
        <v>568216</v>
      </c>
      <c r="M125">
        <v>6.4998169710110232E-4</v>
      </c>
      <c r="N125" t="s">
        <v>548</v>
      </c>
      <c r="O125" t="s">
        <v>5591</v>
      </c>
      <c r="P125" t="s">
        <v>5363</v>
      </c>
      <c r="Q125">
        <v>3</v>
      </c>
      <c r="R125">
        <v>123.11</v>
      </c>
      <c r="S125">
        <v>0</v>
      </c>
      <c r="T125">
        <v>0</v>
      </c>
      <c r="U125">
        <v>369.33</v>
      </c>
      <c r="V125">
        <v>273.54000000000002</v>
      </c>
      <c r="W125">
        <v>95.79</v>
      </c>
      <c r="X125" s="15">
        <f t="shared" si="2"/>
        <v>0.25936154658435534</v>
      </c>
      <c r="Y125" t="s">
        <v>72</v>
      </c>
      <c r="Z125" t="s">
        <v>24</v>
      </c>
      <c r="AA125" t="s">
        <v>25</v>
      </c>
      <c r="AB125" s="17">
        <v>0.68611111111111112</v>
      </c>
      <c r="AC125" s="17" t="str">
        <f t="shared" si="3"/>
        <v>Afternoon</v>
      </c>
      <c r="AD125" t="s">
        <v>45</v>
      </c>
    </row>
    <row r="126" spans="1:30" x14ac:dyDescent="0.3">
      <c r="A126" t="s">
        <v>3709</v>
      </c>
      <c r="B126" s="16">
        <v>45970</v>
      </c>
      <c r="C126" t="s">
        <v>258</v>
      </c>
      <c r="D126" t="s">
        <v>4317</v>
      </c>
      <c r="E126" t="s">
        <v>3962</v>
      </c>
      <c r="F126" t="s">
        <v>612</v>
      </c>
      <c r="G126" t="s">
        <v>5684</v>
      </c>
      <c r="H126" t="s">
        <v>5655</v>
      </c>
      <c r="I126" t="s">
        <v>859</v>
      </c>
      <c r="J126" t="s">
        <v>6069</v>
      </c>
      <c r="K126" t="s">
        <v>3863</v>
      </c>
      <c r="L126">
        <v>4677332</v>
      </c>
      <c r="M126">
        <v>3.021444703946609E-4</v>
      </c>
      <c r="N126" t="s">
        <v>860</v>
      </c>
      <c r="O126" t="s">
        <v>5553</v>
      </c>
      <c r="P126" t="s">
        <v>5351</v>
      </c>
      <c r="Q126">
        <v>8</v>
      </c>
      <c r="R126">
        <v>180.72</v>
      </c>
      <c r="S126">
        <v>15</v>
      </c>
      <c r="T126">
        <v>216.86</v>
      </c>
      <c r="U126">
        <v>1413.23</v>
      </c>
      <c r="V126">
        <v>817.84</v>
      </c>
      <c r="W126">
        <v>595.39</v>
      </c>
      <c r="X126" s="15">
        <f t="shared" si="2"/>
        <v>0.42129731183176128</v>
      </c>
      <c r="Y126" t="s">
        <v>23</v>
      </c>
      <c r="Z126" t="s">
        <v>24</v>
      </c>
      <c r="AA126" t="s">
        <v>25</v>
      </c>
      <c r="AB126" s="17">
        <v>0.57499999999999996</v>
      </c>
      <c r="AC126" s="17" t="str">
        <f t="shared" si="3"/>
        <v>Afternoon</v>
      </c>
      <c r="AD126" t="s">
        <v>26</v>
      </c>
    </row>
    <row r="127" spans="1:30" x14ac:dyDescent="0.3">
      <c r="A127" t="s">
        <v>3708</v>
      </c>
      <c r="B127" s="16">
        <v>46110</v>
      </c>
      <c r="C127" t="s">
        <v>832</v>
      </c>
      <c r="D127" t="s">
        <v>4509</v>
      </c>
      <c r="E127" t="s">
        <v>3962</v>
      </c>
      <c r="F127" t="s">
        <v>1185</v>
      </c>
      <c r="G127" t="s">
        <v>5911</v>
      </c>
      <c r="H127" t="s">
        <v>5899</v>
      </c>
      <c r="I127" t="s">
        <v>677</v>
      </c>
      <c r="J127" t="s">
        <v>6081</v>
      </c>
      <c r="K127" t="s">
        <v>3863</v>
      </c>
      <c r="L127">
        <v>4458567</v>
      </c>
      <c r="M127">
        <v>8.8288456806861928E-5</v>
      </c>
      <c r="N127" t="s">
        <v>678</v>
      </c>
      <c r="O127" t="s">
        <v>5576</v>
      </c>
      <c r="P127" t="s">
        <v>5374</v>
      </c>
      <c r="Q127">
        <v>4</v>
      </c>
      <c r="R127">
        <v>106.97</v>
      </c>
      <c r="S127">
        <v>20</v>
      </c>
      <c r="T127">
        <v>85.58</v>
      </c>
      <c r="U127">
        <v>393.64</v>
      </c>
      <c r="V127">
        <v>354.88</v>
      </c>
      <c r="W127">
        <v>38.76</v>
      </c>
      <c r="X127" s="15">
        <f t="shared" si="2"/>
        <v>9.8465603089116935E-2</v>
      </c>
      <c r="Y127" t="s">
        <v>38</v>
      </c>
      <c r="Z127" t="s">
        <v>24</v>
      </c>
      <c r="AA127" t="s">
        <v>25</v>
      </c>
      <c r="AB127" s="17">
        <v>0.90138888888888891</v>
      </c>
      <c r="AC127" s="17" t="str">
        <f t="shared" si="3"/>
        <v>Night</v>
      </c>
      <c r="AD127" t="s">
        <v>26</v>
      </c>
    </row>
    <row r="128" spans="1:30" x14ac:dyDescent="0.3">
      <c r="A128" t="s">
        <v>3707</v>
      </c>
      <c r="B128" s="16">
        <v>45920</v>
      </c>
      <c r="C128" t="s">
        <v>1436</v>
      </c>
      <c r="D128" t="s">
        <v>4080</v>
      </c>
      <c r="E128" t="s">
        <v>3868</v>
      </c>
      <c r="F128" t="s">
        <v>99</v>
      </c>
      <c r="G128" t="s">
        <v>5918</v>
      </c>
      <c r="H128" t="s">
        <v>5919</v>
      </c>
      <c r="I128" t="s">
        <v>406</v>
      </c>
      <c r="J128" t="s">
        <v>6091</v>
      </c>
      <c r="K128" t="s">
        <v>3863</v>
      </c>
      <c r="L128">
        <v>2101567</v>
      </c>
      <c r="M128">
        <v>4.1551375711552382E-4</v>
      </c>
      <c r="N128" t="s">
        <v>407</v>
      </c>
      <c r="O128" t="s">
        <v>5598</v>
      </c>
      <c r="P128" t="s">
        <v>5358</v>
      </c>
      <c r="Q128">
        <v>3</v>
      </c>
      <c r="R128">
        <v>253.11</v>
      </c>
      <c r="S128">
        <v>0</v>
      </c>
      <c r="T128">
        <v>0</v>
      </c>
      <c r="U128">
        <v>873.23</v>
      </c>
      <c r="V128">
        <v>572.22</v>
      </c>
      <c r="W128">
        <v>301.01</v>
      </c>
      <c r="X128" s="15">
        <f t="shared" si="2"/>
        <v>0.34470872507815808</v>
      </c>
      <c r="Y128" t="s">
        <v>62</v>
      </c>
      <c r="Z128" t="s">
        <v>24</v>
      </c>
      <c r="AA128" t="s">
        <v>51</v>
      </c>
      <c r="AB128" s="17">
        <v>0.62638888888888888</v>
      </c>
      <c r="AC128" s="17" t="str">
        <f t="shared" si="3"/>
        <v>Afternoon</v>
      </c>
      <c r="AD128" t="s">
        <v>26</v>
      </c>
    </row>
    <row r="129" spans="1:30" x14ac:dyDescent="0.3">
      <c r="A129" t="s">
        <v>3706</v>
      </c>
      <c r="B129" s="16">
        <v>45957</v>
      </c>
      <c r="C129" t="s">
        <v>297</v>
      </c>
      <c r="D129" t="s">
        <v>4933</v>
      </c>
      <c r="E129" t="s">
        <v>3962</v>
      </c>
      <c r="F129" t="s">
        <v>982</v>
      </c>
      <c r="G129" t="s">
        <v>5682</v>
      </c>
      <c r="H129" t="s">
        <v>5655</v>
      </c>
      <c r="I129" t="s">
        <v>789</v>
      </c>
      <c r="J129" t="s">
        <v>6155</v>
      </c>
      <c r="K129" t="s">
        <v>3943</v>
      </c>
      <c r="L129">
        <v>542771</v>
      </c>
      <c r="M129">
        <v>1.045192171284022E-3</v>
      </c>
      <c r="N129" t="s">
        <v>790</v>
      </c>
      <c r="O129" t="s">
        <v>5621</v>
      </c>
      <c r="P129" t="s">
        <v>5360</v>
      </c>
      <c r="Q129">
        <v>3</v>
      </c>
      <c r="R129">
        <v>189.1</v>
      </c>
      <c r="S129">
        <v>0</v>
      </c>
      <c r="T129">
        <v>0</v>
      </c>
      <c r="U129">
        <v>567.29999999999995</v>
      </c>
      <c r="V129">
        <v>322.8</v>
      </c>
      <c r="W129">
        <v>244.5</v>
      </c>
      <c r="X129" s="15">
        <f t="shared" si="2"/>
        <v>0.43098889476467472</v>
      </c>
      <c r="Y129" t="s">
        <v>72</v>
      </c>
      <c r="Z129" t="s">
        <v>24</v>
      </c>
      <c r="AA129" t="s">
        <v>25</v>
      </c>
      <c r="AB129" s="17">
        <v>0.78680555555555554</v>
      </c>
      <c r="AC129" s="17" t="str">
        <f t="shared" si="3"/>
        <v>Evening</v>
      </c>
      <c r="AD129" t="s">
        <v>45</v>
      </c>
    </row>
    <row r="130" spans="1:30" x14ac:dyDescent="0.3">
      <c r="A130" t="s">
        <v>3705</v>
      </c>
      <c r="B130" s="16">
        <v>46036</v>
      </c>
      <c r="C130" t="s">
        <v>927</v>
      </c>
      <c r="D130" t="s">
        <v>5227</v>
      </c>
      <c r="E130" t="s">
        <v>3864</v>
      </c>
      <c r="F130" t="s">
        <v>239</v>
      </c>
      <c r="G130" t="s">
        <v>5809</v>
      </c>
      <c r="H130" t="s">
        <v>5794</v>
      </c>
      <c r="I130" t="s">
        <v>215</v>
      </c>
      <c r="J130" t="s">
        <v>6002</v>
      </c>
      <c r="K130" t="s">
        <v>3863</v>
      </c>
      <c r="L130">
        <v>2319174</v>
      </c>
      <c r="M130">
        <v>3.1834610081002976E-5</v>
      </c>
      <c r="N130" t="s">
        <v>216</v>
      </c>
      <c r="O130" t="s">
        <v>5559</v>
      </c>
      <c r="P130" t="s">
        <v>5386</v>
      </c>
      <c r="Q130">
        <v>1</v>
      </c>
      <c r="R130">
        <v>73.83</v>
      </c>
      <c r="S130">
        <v>0</v>
      </c>
      <c r="T130">
        <v>0</v>
      </c>
      <c r="U130">
        <v>73.83</v>
      </c>
      <c r="V130">
        <v>54.32</v>
      </c>
      <c r="W130">
        <v>19.510000000000002</v>
      </c>
      <c r="X130" s="15">
        <f t="shared" ref="X130:X193" si="4">(U130-V130)/U130</f>
        <v>0.26425572260598673</v>
      </c>
      <c r="Y130" t="s">
        <v>23</v>
      </c>
      <c r="Z130" t="s">
        <v>24</v>
      </c>
      <c r="AA130" t="s">
        <v>25</v>
      </c>
      <c r="AB130" s="17">
        <v>0.64583333333333337</v>
      </c>
      <c r="AC130" s="17" t="str">
        <f t="shared" ref="AC130:AC193" si="5">IF(HOUR(AB130)&gt;=6,IF(HOUR(AB130)&lt;12,"Morning",IF(HOUR(AB130)&lt;17,"Afternoon",IF(HOUR(AB130)&lt;21,"Evening","Night"))),"Night")</f>
        <v>Afternoon</v>
      </c>
      <c r="AD130" t="s">
        <v>45</v>
      </c>
    </row>
    <row r="131" spans="1:30" x14ac:dyDescent="0.3">
      <c r="A131" t="s">
        <v>3704</v>
      </c>
      <c r="B131" s="16">
        <v>45759</v>
      </c>
      <c r="C131" t="s">
        <v>2197</v>
      </c>
      <c r="D131" t="s">
        <v>4505</v>
      </c>
      <c r="E131" t="s">
        <v>3868</v>
      </c>
      <c r="F131" t="s">
        <v>2093</v>
      </c>
      <c r="G131" t="s">
        <v>5925</v>
      </c>
      <c r="H131" t="s">
        <v>5919</v>
      </c>
      <c r="I131" t="s">
        <v>1004</v>
      </c>
      <c r="J131" t="s">
        <v>6128</v>
      </c>
      <c r="K131" t="s">
        <v>3863</v>
      </c>
      <c r="L131">
        <v>2322017</v>
      </c>
      <c r="M131">
        <v>2.445546264303836E-4</v>
      </c>
      <c r="N131" t="s">
        <v>1005</v>
      </c>
      <c r="O131" t="s">
        <v>4719</v>
      </c>
      <c r="P131" t="s">
        <v>5360</v>
      </c>
      <c r="Q131">
        <v>1</v>
      </c>
      <c r="R131">
        <v>519.78</v>
      </c>
      <c r="S131">
        <v>5</v>
      </c>
      <c r="T131">
        <v>25.99</v>
      </c>
      <c r="U131">
        <v>567.86</v>
      </c>
      <c r="V131">
        <v>397.92</v>
      </c>
      <c r="W131">
        <v>169.94</v>
      </c>
      <c r="X131" s="15">
        <f t="shared" si="4"/>
        <v>0.29926390307470152</v>
      </c>
      <c r="Y131" t="s">
        <v>38</v>
      </c>
      <c r="Z131" t="s">
        <v>24</v>
      </c>
      <c r="AA131" t="s">
        <v>25</v>
      </c>
      <c r="AB131" s="17">
        <v>0.84791666666666665</v>
      </c>
      <c r="AC131" s="17" t="str">
        <f t="shared" si="5"/>
        <v>Evening</v>
      </c>
      <c r="AD131" t="s">
        <v>26</v>
      </c>
    </row>
    <row r="132" spans="1:30" x14ac:dyDescent="0.3">
      <c r="A132" t="s">
        <v>3703</v>
      </c>
      <c r="B132" s="16">
        <v>45822</v>
      </c>
      <c r="C132" t="s">
        <v>2120</v>
      </c>
      <c r="D132" t="s">
        <v>4520</v>
      </c>
      <c r="E132" t="s">
        <v>3864</v>
      </c>
      <c r="F132" t="s">
        <v>1185</v>
      </c>
      <c r="G132" t="s">
        <v>5911</v>
      </c>
      <c r="H132" t="s">
        <v>5899</v>
      </c>
      <c r="I132" t="s">
        <v>197</v>
      </c>
      <c r="J132" t="s">
        <v>6016</v>
      </c>
      <c r="K132" t="s">
        <v>3863</v>
      </c>
      <c r="L132">
        <v>924804</v>
      </c>
      <c r="M132">
        <v>2.2945402485283366E-4</v>
      </c>
      <c r="N132" t="s">
        <v>203</v>
      </c>
      <c r="O132" t="s">
        <v>5466</v>
      </c>
      <c r="P132" t="s">
        <v>5351</v>
      </c>
      <c r="Q132">
        <v>2</v>
      </c>
      <c r="R132">
        <v>102.51</v>
      </c>
      <c r="S132">
        <v>10</v>
      </c>
      <c r="T132">
        <v>20.5</v>
      </c>
      <c r="U132">
        <v>212.2</v>
      </c>
      <c r="V132">
        <v>177.44</v>
      </c>
      <c r="W132">
        <v>34.76</v>
      </c>
      <c r="X132" s="15">
        <f t="shared" si="4"/>
        <v>0.16380772855796416</v>
      </c>
      <c r="Y132" t="s">
        <v>23</v>
      </c>
      <c r="Z132" t="s">
        <v>24</v>
      </c>
      <c r="AA132" t="s">
        <v>51</v>
      </c>
      <c r="AB132" s="17">
        <v>0.49305555555555558</v>
      </c>
      <c r="AC132" s="17" t="str">
        <f t="shared" si="5"/>
        <v>Morning</v>
      </c>
      <c r="AD132" t="s">
        <v>26</v>
      </c>
    </row>
    <row r="133" spans="1:30" x14ac:dyDescent="0.3">
      <c r="A133" t="s">
        <v>3702</v>
      </c>
      <c r="B133" s="16">
        <v>45913</v>
      </c>
      <c r="C133" t="s">
        <v>3230</v>
      </c>
      <c r="D133" t="s">
        <v>3939</v>
      </c>
      <c r="E133" t="s">
        <v>3864</v>
      </c>
      <c r="F133" t="s">
        <v>982</v>
      </c>
      <c r="G133" t="s">
        <v>5682</v>
      </c>
      <c r="H133" t="s">
        <v>5655</v>
      </c>
      <c r="I133" t="s">
        <v>1073</v>
      </c>
      <c r="J133" t="s">
        <v>6019</v>
      </c>
      <c r="K133" t="s">
        <v>3863</v>
      </c>
      <c r="L133">
        <v>471467</v>
      </c>
      <c r="M133">
        <v>1.5118555487446629E-3</v>
      </c>
      <c r="N133" t="s">
        <v>1048</v>
      </c>
      <c r="O133" t="s">
        <v>5480</v>
      </c>
      <c r="P133" t="s">
        <v>5374</v>
      </c>
      <c r="Q133">
        <v>4</v>
      </c>
      <c r="R133">
        <v>182.3</v>
      </c>
      <c r="S133">
        <v>15</v>
      </c>
      <c r="T133">
        <v>109.38</v>
      </c>
      <c r="U133">
        <v>712.79</v>
      </c>
      <c r="V133">
        <v>430.4</v>
      </c>
      <c r="W133">
        <v>282.39</v>
      </c>
      <c r="X133" s="15">
        <f t="shared" si="4"/>
        <v>0.39617559168899674</v>
      </c>
      <c r="Y133" t="s">
        <v>38</v>
      </c>
      <c r="Z133" t="s">
        <v>24</v>
      </c>
      <c r="AA133" t="s">
        <v>51</v>
      </c>
      <c r="AB133" s="17">
        <v>0.89583333333333337</v>
      </c>
      <c r="AC133" s="17" t="str">
        <f t="shared" si="5"/>
        <v>Night</v>
      </c>
      <c r="AD133" t="s">
        <v>26</v>
      </c>
    </row>
    <row r="134" spans="1:30" x14ac:dyDescent="0.3">
      <c r="A134" t="s">
        <v>3701</v>
      </c>
      <c r="B134" s="16">
        <v>46002</v>
      </c>
      <c r="C134" t="s">
        <v>1950</v>
      </c>
      <c r="D134" t="s">
        <v>4824</v>
      </c>
      <c r="E134" t="s">
        <v>3868</v>
      </c>
      <c r="F134" t="s">
        <v>1563</v>
      </c>
      <c r="G134" t="s">
        <v>5944</v>
      </c>
      <c r="H134" t="s">
        <v>5941</v>
      </c>
      <c r="I134" t="s">
        <v>776</v>
      </c>
      <c r="J134" t="s">
        <v>6005</v>
      </c>
      <c r="K134" t="s">
        <v>3863</v>
      </c>
      <c r="L134">
        <v>489039</v>
      </c>
      <c r="M134">
        <v>2.3066258519259201E-3</v>
      </c>
      <c r="N134" t="s">
        <v>777</v>
      </c>
      <c r="O134" t="s">
        <v>5543</v>
      </c>
      <c r="P134" t="s">
        <v>5360</v>
      </c>
      <c r="Q134">
        <v>4</v>
      </c>
      <c r="R134">
        <v>352.51</v>
      </c>
      <c r="S134">
        <v>20</v>
      </c>
      <c r="T134">
        <v>282.01</v>
      </c>
      <c r="U134">
        <v>1128.03</v>
      </c>
      <c r="V134">
        <v>1040.24</v>
      </c>
      <c r="W134">
        <v>87.79</v>
      </c>
      <c r="X134" s="15">
        <f t="shared" si="4"/>
        <v>7.7825944345451772E-2</v>
      </c>
      <c r="Y134" t="s">
        <v>44</v>
      </c>
      <c r="Z134" t="s">
        <v>24</v>
      </c>
      <c r="AA134" t="s">
        <v>51</v>
      </c>
      <c r="AB134" s="17">
        <v>0.76666666666666672</v>
      </c>
      <c r="AC134" s="17" t="str">
        <f t="shared" si="5"/>
        <v>Evening</v>
      </c>
      <c r="AD134" t="s">
        <v>45</v>
      </c>
    </row>
    <row r="135" spans="1:30" x14ac:dyDescent="0.3">
      <c r="A135" t="s">
        <v>3700</v>
      </c>
      <c r="B135" s="16">
        <v>45808</v>
      </c>
      <c r="C135" t="s">
        <v>1292</v>
      </c>
      <c r="D135" t="s">
        <v>3889</v>
      </c>
      <c r="E135" t="s">
        <v>3868</v>
      </c>
      <c r="F135" t="s">
        <v>168</v>
      </c>
      <c r="G135" t="s">
        <v>5914</v>
      </c>
      <c r="H135" t="s">
        <v>5899</v>
      </c>
      <c r="I135" t="s">
        <v>319</v>
      </c>
      <c r="J135" t="s">
        <v>6014</v>
      </c>
      <c r="K135" t="s">
        <v>3863</v>
      </c>
      <c r="L135">
        <v>1058381</v>
      </c>
      <c r="M135">
        <v>3.1788174579853567E-4</v>
      </c>
      <c r="N135" t="s">
        <v>320</v>
      </c>
      <c r="O135" t="s">
        <v>5375</v>
      </c>
      <c r="P135" t="s">
        <v>5360</v>
      </c>
      <c r="Q135">
        <v>3</v>
      </c>
      <c r="R135">
        <v>121.9</v>
      </c>
      <c r="S135">
        <v>20</v>
      </c>
      <c r="T135">
        <v>73.14</v>
      </c>
      <c r="U135">
        <v>336.44</v>
      </c>
      <c r="V135">
        <v>326.76</v>
      </c>
      <c r="W135">
        <v>9.68</v>
      </c>
      <c r="X135" s="15">
        <f t="shared" si="4"/>
        <v>2.8771846391630027E-2</v>
      </c>
      <c r="Y135" t="s">
        <v>23</v>
      </c>
      <c r="Z135" t="s">
        <v>290</v>
      </c>
      <c r="AA135" t="s">
        <v>25</v>
      </c>
      <c r="AB135" s="17">
        <v>0.55694444444444446</v>
      </c>
      <c r="AC135" s="17" t="str">
        <f t="shared" si="5"/>
        <v>Afternoon</v>
      </c>
      <c r="AD135" t="s">
        <v>26</v>
      </c>
    </row>
    <row r="136" spans="1:30" x14ac:dyDescent="0.3">
      <c r="A136" t="s">
        <v>3698</v>
      </c>
      <c r="B136" s="16">
        <v>45844</v>
      </c>
      <c r="C136" t="s">
        <v>3699</v>
      </c>
      <c r="D136" t="s">
        <v>3969</v>
      </c>
      <c r="E136" t="s">
        <v>3864</v>
      </c>
      <c r="F136" t="s">
        <v>954</v>
      </c>
      <c r="G136" t="s">
        <v>5894</v>
      </c>
      <c r="H136" t="s">
        <v>5876</v>
      </c>
      <c r="I136" t="s">
        <v>30</v>
      </c>
      <c r="J136" t="s">
        <v>6096</v>
      </c>
      <c r="K136" t="s">
        <v>3863</v>
      </c>
      <c r="L136">
        <v>5200952</v>
      </c>
      <c r="M136">
        <v>4.1711594338882574E-5</v>
      </c>
      <c r="N136" t="s">
        <v>31</v>
      </c>
      <c r="O136" t="s">
        <v>5450</v>
      </c>
      <c r="P136" t="s">
        <v>5363</v>
      </c>
      <c r="Q136">
        <v>1</v>
      </c>
      <c r="R136">
        <v>188.64</v>
      </c>
      <c r="S136">
        <v>0</v>
      </c>
      <c r="T136">
        <v>0</v>
      </c>
      <c r="U136">
        <v>216.94</v>
      </c>
      <c r="V136">
        <v>158.28</v>
      </c>
      <c r="W136">
        <v>58.66</v>
      </c>
      <c r="X136" s="15">
        <f t="shared" si="4"/>
        <v>0.27039734488798745</v>
      </c>
      <c r="Y136" t="s">
        <v>62</v>
      </c>
      <c r="Z136" t="s">
        <v>24</v>
      </c>
      <c r="AA136" t="s">
        <v>25</v>
      </c>
      <c r="AB136" s="17">
        <v>0.5625</v>
      </c>
      <c r="AC136" s="17" t="str">
        <f t="shared" si="5"/>
        <v>Afternoon</v>
      </c>
      <c r="AD136" t="s">
        <v>26</v>
      </c>
    </row>
    <row r="137" spans="1:30" x14ac:dyDescent="0.3">
      <c r="A137" t="s">
        <v>3697</v>
      </c>
      <c r="B137" s="16">
        <v>45758</v>
      </c>
      <c r="C137" t="s">
        <v>1758</v>
      </c>
      <c r="D137" t="s">
        <v>4438</v>
      </c>
      <c r="E137" t="s">
        <v>3868</v>
      </c>
      <c r="F137" t="s">
        <v>737</v>
      </c>
      <c r="G137" t="s">
        <v>5704</v>
      </c>
      <c r="H137" t="s">
        <v>5690</v>
      </c>
      <c r="I137" t="s">
        <v>780</v>
      </c>
      <c r="J137" t="s">
        <v>6119</v>
      </c>
      <c r="K137" t="s">
        <v>3943</v>
      </c>
      <c r="L137">
        <v>1021792</v>
      </c>
      <c r="M137">
        <v>1.158993219755097E-3</v>
      </c>
      <c r="N137" t="s">
        <v>781</v>
      </c>
      <c r="O137" t="s">
        <v>5603</v>
      </c>
      <c r="P137" t="s">
        <v>5358</v>
      </c>
      <c r="Q137">
        <v>3</v>
      </c>
      <c r="R137">
        <v>464.41</v>
      </c>
      <c r="S137">
        <v>15</v>
      </c>
      <c r="T137">
        <v>208.98</v>
      </c>
      <c r="U137">
        <v>1184.25</v>
      </c>
      <c r="V137">
        <v>1193.07</v>
      </c>
      <c r="W137">
        <v>-8.82</v>
      </c>
      <c r="X137" s="15">
        <f t="shared" si="4"/>
        <v>-7.4477517416085591E-3</v>
      </c>
      <c r="Y137" t="s">
        <v>62</v>
      </c>
      <c r="Z137" t="s">
        <v>24</v>
      </c>
      <c r="AA137" t="s">
        <v>25</v>
      </c>
      <c r="AB137" s="17">
        <v>0.60902777777777772</v>
      </c>
      <c r="AC137" s="17" t="str">
        <f t="shared" si="5"/>
        <v>Afternoon</v>
      </c>
      <c r="AD137" t="s">
        <v>45</v>
      </c>
    </row>
    <row r="138" spans="1:30" x14ac:dyDescent="0.3">
      <c r="A138" t="s">
        <v>3696</v>
      </c>
      <c r="B138" s="16">
        <v>45764</v>
      </c>
      <c r="C138" t="s">
        <v>3214</v>
      </c>
      <c r="D138" t="s">
        <v>5248</v>
      </c>
      <c r="E138" t="s">
        <v>3868</v>
      </c>
      <c r="F138" t="s">
        <v>587</v>
      </c>
      <c r="G138" t="s">
        <v>5671</v>
      </c>
      <c r="H138" t="s">
        <v>5690</v>
      </c>
      <c r="I138" t="s">
        <v>337</v>
      </c>
      <c r="J138" t="s">
        <v>5983</v>
      </c>
      <c r="K138" t="s">
        <v>3863</v>
      </c>
      <c r="L138">
        <v>544019</v>
      </c>
      <c r="M138">
        <v>7.1039798242340801E-4</v>
      </c>
      <c r="N138" t="s">
        <v>338</v>
      </c>
      <c r="O138" t="s">
        <v>5473</v>
      </c>
      <c r="P138" t="s">
        <v>5354</v>
      </c>
      <c r="Q138">
        <v>3</v>
      </c>
      <c r="R138">
        <v>161.03</v>
      </c>
      <c r="S138">
        <v>20</v>
      </c>
      <c r="T138">
        <v>96.62</v>
      </c>
      <c r="U138">
        <v>386.47</v>
      </c>
      <c r="V138">
        <v>372.72</v>
      </c>
      <c r="W138">
        <v>13.75</v>
      </c>
      <c r="X138" s="15">
        <f t="shared" si="4"/>
        <v>3.5578440758661734E-2</v>
      </c>
      <c r="Y138" t="s">
        <v>38</v>
      </c>
      <c r="Z138" t="s">
        <v>24</v>
      </c>
      <c r="AA138" t="s">
        <v>25</v>
      </c>
      <c r="AB138" s="17">
        <v>0.53680555555555554</v>
      </c>
      <c r="AC138" s="17" t="str">
        <f t="shared" si="5"/>
        <v>Afternoon</v>
      </c>
      <c r="AD138" t="s">
        <v>45</v>
      </c>
    </row>
    <row r="139" spans="1:30" x14ac:dyDescent="0.3">
      <c r="A139" t="s">
        <v>3695</v>
      </c>
      <c r="B139" s="16">
        <v>46011</v>
      </c>
      <c r="C139" t="s">
        <v>1278</v>
      </c>
      <c r="D139" t="s">
        <v>6485</v>
      </c>
      <c r="E139" t="s">
        <v>3868</v>
      </c>
      <c r="F139" t="s">
        <v>455</v>
      </c>
      <c r="G139" t="s">
        <v>5848</v>
      </c>
      <c r="H139" t="s">
        <v>5844</v>
      </c>
      <c r="I139" t="s">
        <v>1044</v>
      </c>
      <c r="J139" t="s">
        <v>6108</v>
      </c>
      <c r="K139" t="s">
        <v>3863</v>
      </c>
      <c r="L139">
        <v>2434234</v>
      </c>
      <c r="M139">
        <v>4.7112561898322018E-4</v>
      </c>
      <c r="N139" t="s">
        <v>1256</v>
      </c>
      <c r="O139" t="s">
        <v>5454</v>
      </c>
      <c r="P139" t="s">
        <v>5351</v>
      </c>
      <c r="Q139">
        <v>5</v>
      </c>
      <c r="R139">
        <v>221.61</v>
      </c>
      <c r="S139">
        <v>10</v>
      </c>
      <c r="T139">
        <v>110.81</v>
      </c>
      <c r="U139">
        <v>1146.83</v>
      </c>
      <c r="V139">
        <v>910.85</v>
      </c>
      <c r="W139">
        <v>235.98</v>
      </c>
      <c r="X139" s="15">
        <f t="shared" si="4"/>
        <v>0.20576720176486482</v>
      </c>
      <c r="Y139" t="s">
        <v>116</v>
      </c>
      <c r="Z139" t="s">
        <v>24</v>
      </c>
      <c r="AA139" t="s">
        <v>51</v>
      </c>
      <c r="AB139" s="17">
        <v>0.89027777777777772</v>
      </c>
      <c r="AC139" s="17" t="str">
        <f t="shared" si="5"/>
        <v>Night</v>
      </c>
      <c r="AD139" t="s">
        <v>26</v>
      </c>
    </row>
    <row r="140" spans="1:30" x14ac:dyDescent="0.3">
      <c r="A140" t="s">
        <v>3694</v>
      </c>
      <c r="B140" s="16">
        <v>45948</v>
      </c>
      <c r="C140" t="s">
        <v>540</v>
      </c>
      <c r="D140" t="s">
        <v>3912</v>
      </c>
      <c r="E140" t="s">
        <v>3868</v>
      </c>
      <c r="F140" t="s">
        <v>383</v>
      </c>
      <c r="G140" t="s">
        <v>5854</v>
      </c>
      <c r="H140" t="s">
        <v>5844</v>
      </c>
      <c r="I140" t="s">
        <v>859</v>
      </c>
      <c r="J140" t="s">
        <v>6069</v>
      </c>
      <c r="K140" t="s">
        <v>3863</v>
      </c>
      <c r="L140">
        <v>4677332</v>
      </c>
      <c r="M140">
        <v>3.1550037500010687E-5</v>
      </c>
      <c r="N140" t="s">
        <v>860</v>
      </c>
      <c r="O140" t="s">
        <v>5553</v>
      </c>
      <c r="P140" t="s">
        <v>5351</v>
      </c>
      <c r="Q140">
        <v>2</v>
      </c>
      <c r="R140">
        <v>71.290000000000006</v>
      </c>
      <c r="S140">
        <v>10</v>
      </c>
      <c r="T140">
        <v>14.26</v>
      </c>
      <c r="U140">
        <v>147.57</v>
      </c>
      <c r="V140">
        <v>118.74</v>
      </c>
      <c r="W140">
        <v>28.83</v>
      </c>
      <c r="X140" s="15">
        <f t="shared" si="4"/>
        <v>0.19536491156739175</v>
      </c>
      <c r="Y140" t="s">
        <v>116</v>
      </c>
      <c r="Z140" t="s">
        <v>24</v>
      </c>
      <c r="AA140" t="s">
        <v>51</v>
      </c>
      <c r="AB140" s="17">
        <v>0.82847222222222228</v>
      </c>
      <c r="AC140" s="17" t="str">
        <f t="shared" si="5"/>
        <v>Evening</v>
      </c>
      <c r="AD140" t="s">
        <v>26</v>
      </c>
    </row>
    <row r="141" spans="1:30" x14ac:dyDescent="0.3">
      <c r="A141" t="s">
        <v>3693</v>
      </c>
      <c r="B141" s="16">
        <v>45955</v>
      </c>
      <c r="C141" t="s">
        <v>1609</v>
      </c>
      <c r="D141" t="s">
        <v>4541</v>
      </c>
      <c r="E141" t="s">
        <v>3864</v>
      </c>
      <c r="F141" t="s">
        <v>151</v>
      </c>
      <c r="G141" t="s">
        <v>5872</v>
      </c>
      <c r="H141" t="s">
        <v>5861</v>
      </c>
      <c r="I141" t="s">
        <v>862</v>
      </c>
      <c r="J141" t="s">
        <v>6037</v>
      </c>
      <c r="K141" t="s">
        <v>3863</v>
      </c>
      <c r="L141">
        <v>808240</v>
      </c>
      <c r="M141">
        <v>1.0120385034148272E-3</v>
      </c>
      <c r="N141" t="s">
        <v>965</v>
      </c>
      <c r="O141" t="s">
        <v>4761</v>
      </c>
      <c r="P141" t="s">
        <v>5374</v>
      </c>
      <c r="Q141">
        <v>2</v>
      </c>
      <c r="R141">
        <v>355.64</v>
      </c>
      <c r="S141">
        <v>0</v>
      </c>
      <c r="T141">
        <v>0</v>
      </c>
      <c r="U141">
        <v>817.97</v>
      </c>
      <c r="V141">
        <v>606.82000000000005</v>
      </c>
      <c r="W141">
        <v>211.15</v>
      </c>
      <c r="X141" s="15">
        <f t="shared" si="4"/>
        <v>0.25813905155445793</v>
      </c>
      <c r="Y141" t="s">
        <v>38</v>
      </c>
      <c r="Z141" t="s">
        <v>24</v>
      </c>
      <c r="AA141" t="s">
        <v>25</v>
      </c>
      <c r="AB141" s="17">
        <v>0.56805555555555554</v>
      </c>
      <c r="AC141" s="17" t="str">
        <f t="shared" si="5"/>
        <v>Afternoon</v>
      </c>
      <c r="AD141" t="s">
        <v>26</v>
      </c>
    </row>
    <row r="142" spans="1:30" x14ac:dyDescent="0.3">
      <c r="A142" t="s">
        <v>3289</v>
      </c>
      <c r="B142" s="16">
        <v>46028</v>
      </c>
      <c r="C142" t="s">
        <v>1057</v>
      </c>
      <c r="D142" t="s">
        <v>4994</v>
      </c>
      <c r="E142" t="s">
        <v>3864</v>
      </c>
      <c r="F142" t="s">
        <v>627</v>
      </c>
      <c r="G142" t="s">
        <v>5828</v>
      </c>
      <c r="H142" t="s">
        <v>5822</v>
      </c>
      <c r="I142" t="s">
        <v>169</v>
      </c>
      <c r="J142" t="s">
        <v>6104</v>
      </c>
      <c r="K142" t="s">
        <v>3863</v>
      </c>
      <c r="L142">
        <v>476658</v>
      </c>
      <c r="M142">
        <v>5.7105933394593184E-4</v>
      </c>
      <c r="N142" t="s">
        <v>569</v>
      </c>
      <c r="O142" t="s">
        <v>5365</v>
      </c>
      <c r="P142" t="s">
        <v>5360</v>
      </c>
      <c r="Q142">
        <v>1</v>
      </c>
      <c r="R142">
        <v>340.25</v>
      </c>
      <c r="S142">
        <v>20</v>
      </c>
      <c r="T142">
        <v>68.05</v>
      </c>
      <c r="U142">
        <v>272.2</v>
      </c>
      <c r="V142">
        <v>263.85000000000002</v>
      </c>
      <c r="W142">
        <v>8.35</v>
      </c>
      <c r="X142" s="15">
        <f t="shared" si="4"/>
        <v>3.0675973548861007E-2</v>
      </c>
      <c r="Y142" t="s">
        <v>116</v>
      </c>
      <c r="Z142" t="s">
        <v>24</v>
      </c>
      <c r="AA142" t="s">
        <v>25</v>
      </c>
      <c r="AB142" s="17">
        <v>0.53125</v>
      </c>
      <c r="AC142" s="17" t="str">
        <f t="shared" si="5"/>
        <v>Afternoon</v>
      </c>
      <c r="AD142" t="s">
        <v>45</v>
      </c>
    </row>
    <row r="143" spans="1:30" x14ac:dyDescent="0.3">
      <c r="A143" t="s">
        <v>3289</v>
      </c>
      <c r="B143" s="16">
        <v>45936</v>
      </c>
      <c r="C143" t="s">
        <v>1939</v>
      </c>
      <c r="D143" t="s">
        <v>3914</v>
      </c>
      <c r="E143" t="s">
        <v>3868</v>
      </c>
      <c r="F143" t="s">
        <v>264</v>
      </c>
      <c r="G143" t="s">
        <v>5725</v>
      </c>
      <c r="H143" t="s">
        <v>5721</v>
      </c>
      <c r="I143" t="s">
        <v>1000</v>
      </c>
      <c r="J143" t="s">
        <v>6053</v>
      </c>
      <c r="K143" t="s">
        <v>3863</v>
      </c>
      <c r="L143">
        <v>4116030</v>
      </c>
      <c r="M143">
        <v>2.2828307859758067E-4</v>
      </c>
      <c r="N143" t="s">
        <v>395</v>
      </c>
      <c r="O143" t="s">
        <v>5489</v>
      </c>
      <c r="P143" t="s">
        <v>5360</v>
      </c>
      <c r="Q143">
        <v>3</v>
      </c>
      <c r="R143">
        <v>329.69</v>
      </c>
      <c r="S143">
        <v>5</v>
      </c>
      <c r="T143">
        <v>49.45</v>
      </c>
      <c r="U143">
        <v>939.62</v>
      </c>
      <c r="V143">
        <v>741.75</v>
      </c>
      <c r="W143">
        <v>197.87</v>
      </c>
      <c r="X143" s="15">
        <f t="shared" si="4"/>
        <v>0.21058513015900046</v>
      </c>
      <c r="Y143" t="s">
        <v>23</v>
      </c>
      <c r="Z143" t="s">
        <v>24</v>
      </c>
      <c r="AA143" t="s">
        <v>25</v>
      </c>
      <c r="AB143" s="17">
        <v>0.80625000000000002</v>
      </c>
      <c r="AC143" s="17" t="str">
        <f t="shared" si="5"/>
        <v>Evening</v>
      </c>
      <c r="AD143" t="s">
        <v>45</v>
      </c>
    </row>
    <row r="144" spans="1:30" x14ac:dyDescent="0.3">
      <c r="A144" t="s">
        <v>3692</v>
      </c>
      <c r="B144" s="16">
        <v>45871</v>
      </c>
      <c r="C144" t="s">
        <v>2392</v>
      </c>
      <c r="D144" t="s">
        <v>4759</v>
      </c>
      <c r="E144" t="s">
        <v>3864</v>
      </c>
      <c r="F144" t="s">
        <v>108</v>
      </c>
      <c r="G144" t="s">
        <v>5715</v>
      </c>
      <c r="H144" t="s">
        <v>5690</v>
      </c>
      <c r="I144" t="s">
        <v>578</v>
      </c>
      <c r="J144" t="s">
        <v>6074</v>
      </c>
      <c r="K144" t="s">
        <v>3863</v>
      </c>
      <c r="L144">
        <v>517547</v>
      </c>
      <c r="M144">
        <v>2.6478947805706537E-3</v>
      </c>
      <c r="N144" t="s">
        <v>156</v>
      </c>
      <c r="O144" t="s">
        <v>5501</v>
      </c>
      <c r="P144" t="s">
        <v>5360</v>
      </c>
      <c r="Q144">
        <v>3</v>
      </c>
      <c r="R144">
        <v>397.22</v>
      </c>
      <c r="S144">
        <v>0</v>
      </c>
      <c r="T144">
        <v>0</v>
      </c>
      <c r="U144">
        <v>1370.41</v>
      </c>
      <c r="V144">
        <v>958.11</v>
      </c>
      <c r="W144">
        <v>412.3</v>
      </c>
      <c r="X144" s="15">
        <f t="shared" si="4"/>
        <v>0.30085886705438519</v>
      </c>
      <c r="Y144" t="s">
        <v>38</v>
      </c>
      <c r="Z144" t="s">
        <v>24</v>
      </c>
      <c r="AA144" t="s">
        <v>51</v>
      </c>
      <c r="AB144" s="17">
        <v>0.70833333333333337</v>
      </c>
      <c r="AC144" s="17" t="str">
        <f t="shared" si="5"/>
        <v>Evening</v>
      </c>
      <c r="AD144" t="s">
        <v>26</v>
      </c>
    </row>
    <row r="145" spans="1:30" x14ac:dyDescent="0.3">
      <c r="A145" t="s">
        <v>3691</v>
      </c>
      <c r="B145" s="16">
        <v>45955</v>
      </c>
      <c r="C145" t="s">
        <v>135</v>
      </c>
      <c r="D145" t="s">
        <v>4013</v>
      </c>
      <c r="E145" t="s">
        <v>3962</v>
      </c>
      <c r="F145" t="s">
        <v>455</v>
      </c>
      <c r="G145" t="s">
        <v>5848</v>
      </c>
      <c r="H145" t="s">
        <v>5844</v>
      </c>
      <c r="I145" t="s">
        <v>60</v>
      </c>
      <c r="J145" t="s">
        <v>6057</v>
      </c>
      <c r="K145" t="s">
        <v>3863</v>
      </c>
      <c r="L145">
        <v>982441</v>
      </c>
      <c r="M145">
        <v>1.8642748012348833E-3</v>
      </c>
      <c r="N145" t="s">
        <v>936</v>
      </c>
      <c r="O145" t="s">
        <v>3919</v>
      </c>
      <c r="P145" t="s">
        <v>5351</v>
      </c>
      <c r="Q145">
        <v>7</v>
      </c>
      <c r="R145">
        <v>227.52</v>
      </c>
      <c r="S145">
        <v>0</v>
      </c>
      <c r="T145">
        <v>0</v>
      </c>
      <c r="U145">
        <v>1831.54</v>
      </c>
      <c r="V145">
        <v>1275.19</v>
      </c>
      <c r="W145">
        <v>556.35</v>
      </c>
      <c r="X145" s="15">
        <f t="shared" si="4"/>
        <v>0.30376076962556098</v>
      </c>
      <c r="Y145" t="s">
        <v>44</v>
      </c>
      <c r="Z145" t="s">
        <v>24</v>
      </c>
      <c r="AA145" t="s">
        <v>25</v>
      </c>
      <c r="AB145" s="17">
        <v>0.71111111111111114</v>
      </c>
      <c r="AC145" s="17" t="str">
        <f t="shared" si="5"/>
        <v>Evening</v>
      </c>
      <c r="AD145" t="s">
        <v>26</v>
      </c>
    </row>
    <row r="146" spans="1:30" x14ac:dyDescent="0.3">
      <c r="A146" t="s">
        <v>3690</v>
      </c>
      <c r="B146" s="16">
        <v>46096</v>
      </c>
      <c r="C146" t="s">
        <v>2655</v>
      </c>
      <c r="D146" t="s">
        <v>4446</v>
      </c>
      <c r="E146" t="s">
        <v>3864</v>
      </c>
      <c r="F146" t="s">
        <v>108</v>
      </c>
      <c r="G146" t="s">
        <v>5715</v>
      </c>
      <c r="H146" t="s">
        <v>5690</v>
      </c>
      <c r="I146" t="s">
        <v>699</v>
      </c>
      <c r="J146" t="s">
        <v>5995</v>
      </c>
      <c r="K146" t="s">
        <v>3863</v>
      </c>
      <c r="L146">
        <v>2110688</v>
      </c>
      <c r="M146">
        <v>6.4927170666626238E-4</v>
      </c>
      <c r="N146" t="s">
        <v>106</v>
      </c>
      <c r="O146" t="s">
        <v>5586</v>
      </c>
      <c r="P146" t="s">
        <v>5363</v>
      </c>
      <c r="Q146">
        <v>3</v>
      </c>
      <c r="R146">
        <v>397.22</v>
      </c>
      <c r="S146">
        <v>0</v>
      </c>
      <c r="T146">
        <v>0</v>
      </c>
      <c r="U146">
        <v>1370.41</v>
      </c>
      <c r="V146">
        <v>958.11</v>
      </c>
      <c r="W146">
        <v>412.3</v>
      </c>
      <c r="X146" s="15">
        <f t="shared" si="4"/>
        <v>0.30085886705438519</v>
      </c>
      <c r="Y146" t="s">
        <v>116</v>
      </c>
      <c r="Z146" t="s">
        <v>24</v>
      </c>
      <c r="AA146" t="s">
        <v>25</v>
      </c>
      <c r="AB146" s="17">
        <v>0.79027777777777775</v>
      </c>
      <c r="AC146" s="17" t="str">
        <f t="shared" si="5"/>
        <v>Evening</v>
      </c>
      <c r="AD146" t="s">
        <v>26</v>
      </c>
    </row>
    <row r="147" spans="1:30" x14ac:dyDescent="0.3">
      <c r="A147" t="s">
        <v>3689</v>
      </c>
      <c r="B147" s="16">
        <v>45774</v>
      </c>
      <c r="C147" t="s">
        <v>2109</v>
      </c>
      <c r="D147" t="s">
        <v>4645</v>
      </c>
      <c r="E147" t="s">
        <v>3864</v>
      </c>
      <c r="F147" t="s">
        <v>254</v>
      </c>
      <c r="G147" t="s">
        <v>5673</v>
      </c>
      <c r="H147" t="s">
        <v>5655</v>
      </c>
      <c r="I147" t="s">
        <v>1414</v>
      </c>
      <c r="J147" t="s">
        <v>6098</v>
      </c>
      <c r="K147" t="s">
        <v>3863</v>
      </c>
      <c r="L147">
        <v>461555</v>
      </c>
      <c r="M147">
        <v>3.2528301069211685E-3</v>
      </c>
      <c r="N147" t="s">
        <v>1415</v>
      </c>
      <c r="O147" t="s">
        <v>5416</v>
      </c>
      <c r="P147" t="s">
        <v>5351</v>
      </c>
      <c r="Q147">
        <v>4</v>
      </c>
      <c r="R147">
        <v>343.56</v>
      </c>
      <c r="S147">
        <v>5</v>
      </c>
      <c r="T147">
        <v>68.709999999999994</v>
      </c>
      <c r="U147">
        <v>1501.36</v>
      </c>
      <c r="V147">
        <v>865.28</v>
      </c>
      <c r="W147">
        <v>636.08000000000004</v>
      </c>
      <c r="X147" s="15">
        <f t="shared" si="4"/>
        <v>0.42366920658602863</v>
      </c>
      <c r="Y147" t="s">
        <v>72</v>
      </c>
      <c r="Z147" t="s">
        <v>24</v>
      </c>
      <c r="AA147" t="s">
        <v>25</v>
      </c>
      <c r="AB147" s="17">
        <v>0.54097222222222219</v>
      </c>
      <c r="AC147" s="17" t="str">
        <f t="shared" si="5"/>
        <v>Afternoon</v>
      </c>
      <c r="AD147" t="s">
        <v>26</v>
      </c>
    </row>
    <row r="148" spans="1:30" x14ac:dyDescent="0.3">
      <c r="A148" t="s">
        <v>3688</v>
      </c>
      <c r="B148" s="16">
        <v>45798</v>
      </c>
      <c r="C148" t="s">
        <v>1239</v>
      </c>
      <c r="D148" t="s">
        <v>4092</v>
      </c>
      <c r="E148" t="s">
        <v>3962</v>
      </c>
      <c r="F148" t="s">
        <v>141</v>
      </c>
      <c r="G148" t="s">
        <v>5873</v>
      </c>
      <c r="H148" t="s">
        <v>5861</v>
      </c>
      <c r="I148" t="s">
        <v>2045</v>
      </c>
      <c r="J148" t="s">
        <v>6114</v>
      </c>
      <c r="K148" t="s">
        <v>3943</v>
      </c>
      <c r="L148">
        <v>540374</v>
      </c>
      <c r="M148">
        <v>3.0264964635604232E-3</v>
      </c>
      <c r="N148" t="s">
        <v>2046</v>
      </c>
      <c r="O148" t="s">
        <v>4982</v>
      </c>
      <c r="P148" t="s">
        <v>5351</v>
      </c>
      <c r="Q148">
        <v>8</v>
      </c>
      <c r="R148">
        <v>204.43</v>
      </c>
      <c r="S148">
        <v>0</v>
      </c>
      <c r="T148">
        <v>0</v>
      </c>
      <c r="U148">
        <v>1635.44</v>
      </c>
      <c r="V148">
        <v>1227.3599999999999</v>
      </c>
      <c r="W148">
        <v>408.08</v>
      </c>
      <c r="X148" s="15">
        <f t="shared" si="4"/>
        <v>0.24952306412953099</v>
      </c>
      <c r="Y148" t="s">
        <v>62</v>
      </c>
      <c r="Z148" t="s">
        <v>24</v>
      </c>
      <c r="AA148" t="s">
        <v>25</v>
      </c>
      <c r="AB148" s="17">
        <v>0.52916666666666667</v>
      </c>
      <c r="AC148" s="17" t="str">
        <f t="shared" si="5"/>
        <v>Afternoon</v>
      </c>
      <c r="AD148" t="s">
        <v>45</v>
      </c>
    </row>
    <row r="149" spans="1:30" x14ac:dyDescent="0.3">
      <c r="A149" t="s">
        <v>3687</v>
      </c>
      <c r="B149" s="16">
        <v>45935</v>
      </c>
      <c r="C149" t="s">
        <v>103</v>
      </c>
      <c r="D149" t="s">
        <v>4683</v>
      </c>
      <c r="E149" t="s">
        <v>3864</v>
      </c>
      <c r="F149" t="s">
        <v>532</v>
      </c>
      <c r="G149" t="s">
        <v>5936</v>
      </c>
      <c r="H149" t="s">
        <v>5919</v>
      </c>
      <c r="I149" t="s">
        <v>427</v>
      </c>
      <c r="J149" t="s">
        <v>6190</v>
      </c>
      <c r="K149" t="s">
        <v>3885</v>
      </c>
      <c r="L149">
        <v>520611</v>
      </c>
      <c r="M149">
        <v>4.3512334545370729E-4</v>
      </c>
      <c r="N149" t="s">
        <v>2332</v>
      </c>
      <c r="O149" t="s">
        <v>5452</v>
      </c>
      <c r="P149" t="s">
        <v>5354</v>
      </c>
      <c r="Q149">
        <v>2</v>
      </c>
      <c r="R149">
        <v>123.11</v>
      </c>
      <c r="S149">
        <v>20</v>
      </c>
      <c r="T149">
        <v>49.24</v>
      </c>
      <c r="U149">
        <v>226.53</v>
      </c>
      <c r="V149">
        <v>182.36</v>
      </c>
      <c r="W149">
        <v>44.17</v>
      </c>
      <c r="X149" s="15">
        <f t="shared" si="4"/>
        <v>0.19498521167174321</v>
      </c>
      <c r="Y149" t="s">
        <v>62</v>
      </c>
      <c r="Z149" t="s">
        <v>24</v>
      </c>
      <c r="AA149" t="s">
        <v>25</v>
      </c>
      <c r="AB149" s="17">
        <v>0.84444444444444444</v>
      </c>
      <c r="AC149" s="17" t="str">
        <f t="shared" si="5"/>
        <v>Evening</v>
      </c>
      <c r="AD149" t="s">
        <v>26</v>
      </c>
    </row>
    <row r="150" spans="1:30" x14ac:dyDescent="0.3">
      <c r="A150" t="s">
        <v>3686</v>
      </c>
      <c r="B150" s="16">
        <v>45941</v>
      </c>
      <c r="C150" t="s">
        <v>1047</v>
      </c>
      <c r="D150" t="s">
        <v>5217</v>
      </c>
      <c r="E150" t="s">
        <v>3864</v>
      </c>
      <c r="F150" t="s">
        <v>480</v>
      </c>
      <c r="G150" t="s">
        <v>5728</v>
      </c>
      <c r="H150" t="s">
        <v>5721</v>
      </c>
      <c r="I150" t="s">
        <v>789</v>
      </c>
      <c r="J150" t="s">
        <v>6155</v>
      </c>
      <c r="K150" t="s">
        <v>3943</v>
      </c>
      <c r="L150">
        <v>542771</v>
      </c>
      <c r="M150">
        <v>9.4384187806644047E-4</v>
      </c>
      <c r="N150" t="s">
        <v>790</v>
      </c>
      <c r="O150" t="s">
        <v>5621</v>
      </c>
      <c r="P150" t="s">
        <v>5360</v>
      </c>
      <c r="Q150">
        <v>4</v>
      </c>
      <c r="R150">
        <v>139.21</v>
      </c>
      <c r="S150">
        <v>20</v>
      </c>
      <c r="T150">
        <v>111.37</v>
      </c>
      <c r="U150">
        <v>512.29</v>
      </c>
      <c r="V150">
        <v>427.96</v>
      </c>
      <c r="W150">
        <v>84.33</v>
      </c>
      <c r="X150" s="15">
        <f t="shared" si="4"/>
        <v>0.16461379296882622</v>
      </c>
      <c r="Y150" t="s">
        <v>44</v>
      </c>
      <c r="Z150" t="s">
        <v>24</v>
      </c>
      <c r="AA150" t="s">
        <v>25</v>
      </c>
      <c r="AB150" s="17">
        <v>0.43541666666666667</v>
      </c>
      <c r="AC150" s="17" t="str">
        <f t="shared" si="5"/>
        <v>Morning</v>
      </c>
      <c r="AD150" t="s">
        <v>26</v>
      </c>
    </row>
    <row r="151" spans="1:30" x14ac:dyDescent="0.3">
      <c r="A151" t="s">
        <v>3685</v>
      </c>
      <c r="B151" s="16">
        <v>45838</v>
      </c>
      <c r="C151" t="s">
        <v>811</v>
      </c>
      <c r="D151" t="s">
        <v>4076</v>
      </c>
      <c r="E151" t="s">
        <v>3868</v>
      </c>
      <c r="F151" t="s">
        <v>1101</v>
      </c>
      <c r="G151" t="s">
        <v>5792</v>
      </c>
      <c r="H151" t="s">
        <v>5770</v>
      </c>
      <c r="I151" t="s">
        <v>859</v>
      </c>
      <c r="J151" t="s">
        <v>6069</v>
      </c>
      <c r="K151" t="s">
        <v>3863</v>
      </c>
      <c r="L151">
        <v>4677332</v>
      </c>
      <c r="M151">
        <v>2.1755351127523127E-4</v>
      </c>
      <c r="N151" t="s">
        <v>860</v>
      </c>
      <c r="O151" t="s">
        <v>5553</v>
      </c>
      <c r="P151" t="s">
        <v>5351</v>
      </c>
      <c r="Q151">
        <v>4</v>
      </c>
      <c r="R151">
        <v>317.99</v>
      </c>
      <c r="S151">
        <v>20</v>
      </c>
      <c r="T151">
        <v>254.39</v>
      </c>
      <c r="U151">
        <v>1017.57</v>
      </c>
      <c r="V151">
        <v>940.2</v>
      </c>
      <c r="W151">
        <v>77.37</v>
      </c>
      <c r="X151" s="15">
        <f t="shared" si="4"/>
        <v>7.6034081193431413E-2</v>
      </c>
      <c r="Y151" t="s">
        <v>44</v>
      </c>
      <c r="Z151" t="s">
        <v>24</v>
      </c>
      <c r="AA151" t="s">
        <v>25</v>
      </c>
      <c r="AB151" s="17">
        <v>0.39305555555555555</v>
      </c>
      <c r="AC151" s="17" t="str">
        <f t="shared" si="5"/>
        <v>Morning</v>
      </c>
      <c r="AD151" t="s">
        <v>45</v>
      </c>
    </row>
    <row r="152" spans="1:30" x14ac:dyDescent="0.3">
      <c r="A152" t="s">
        <v>3684</v>
      </c>
      <c r="B152" s="16">
        <v>45783</v>
      </c>
      <c r="C152" t="s">
        <v>568</v>
      </c>
      <c r="D152" t="s">
        <v>5254</v>
      </c>
      <c r="E152" t="s">
        <v>3868</v>
      </c>
      <c r="F152" t="s">
        <v>833</v>
      </c>
      <c r="G152" t="s">
        <v>5812</v>
      </c>
      <c r="H152" t="s">
        <v>5794</v>
      </c>
      <c r="I152" t="s">
        <v>312</v>
      </c>
      <c r="J152" t="s">
        <v>6179</v>
      </c>
      <c r="K152" t="s">
        <v>3943</v>
      </c>
      <c r="L152">
        <v>2496578</v>
      </c>
      <c r="M152">
        <v>1.1112010119451505E-4</v>
      </c>
      <c r="N152" t="s">
        <v>325</v>
      </c>
      <c r="O152" t="s">
        <v>5524</v>
      </c>
      <c r="P152" t="s">
        <v>5360</v>
      </c>
      <c r="Q152">
        <v>1</v>
      </c>
      <c r="R152">
        <v>277.42</v>
      </c>
      <c r="S152">
        <v>0</v>
      </c>
      <c r="T152">
        <v>0</v>
      </c>
      <c r="U152">
        <v>277.42</v>
      </c>
      <c r="V152">
        <v>199.16</v>
      </c>
      <c r="W152">
        <v>78.260000000000005</v>
      </c>
      <c r="X152" s="15">
        <f t="shared" si="4"/>
        <v>0.28209934395501413</v>
      </c>
      <c r="Y152" t="s">
        <v>72</v>
      </c>
      <c r="Z152" t="s">
        <v>24</v>
      </c>
      <c r="AA152" t="s">
        <v>25</v>
      </c>
      <c r="AB152" s="17">
        <v>0.67777777777777781</v>
      </c>
      <c r="AC152" s="17" t="str">
        <f t="shared" si="5"/>
        <v>Afternoon</v>
      </c>
      <c r="AD152" t="s">
        <v>45</v>
      </c>
    </row>
    <row r="153" spans="1:30" x14ac:dyDescent="0.3">
      <c r="A153" t="s">
        <v>3682</v>
      </c>
      <c r="B153" s="16">
        <v>45829</v>
      </c>
      <c r="C153" t="s">
        <v>3683</v>
      </c>
      <c r="D153" t="s">
        <v>4627</v>
      </c>
      <c r="E153" t="s">
        <v>3864</v>
      </c>
      <c r="F153" t="s">
        <v>48</v>
      </c>
      <c r="G153" t="s">
        <v>5719</v>
      </c>
      <c r="H153" t="s">
        <v>5690</v>
      </c>
      <c r="I153" t="s">
        <v>294</v>
      </c>
      <c r="J153" t="s">
        <v>5968</v>
      </c>
      <c r="K153" t="s">
        <v>3863</v>
      </c>
      <c r="L153">
        <v>890380</v>
      </c>
      <c r="M153">
        <v>3.6438374626563937E-4</v>
      </c>
      <c r="N153" t="s">
        <v>1010</v>
      </c>
      <c r="O153" t="s">
        <v>5600</v>
      </c>
      <c r="P153" t="s">
        <v>5354</v>
      </c>
      <c r="Q153">
        <v>1</v>
      </c>
      <c r="R153">
        <v>313.47000000000003</v>
      </c>
      <c r="S153">
        <v>10</v>
      </c>
      <c r="T153">
        <v>31.35</v>
      </c>
      <c r="U153">
        <v>324.44</v>
      </c>
      <c r="V153">
        <v>246.12</v>
      </c>
      <c r="W153">
        <v>78.319999999999993</v>
      </c>
      <c r="X153" s="15">
        <f t="shared" si="4"/>
        <v>0.24140056713105656</v>
      </c>
      <c r="Y153" t="s">
        <v>116</v>
      </c>
      <c r="Z153" t="s">
        <v>24</v>
      </c>
      <c r="AA153" t="s">
        <v>25</v>
      </c>
      <c r="AB153" s="17">
        <v>0.65694444444444444</v>
      </c>
      <c r="AC153" s="17" t="str">
        <f t="shared" si="5"/>
        <v>Afternoon</v>
      </c>
      <c r="AD153" t="s">
        <v>26</v>
      </c>
    </row>
    <row r="154" spans="1:30" x14ac:dyDescent="0.3">
      <c r="A154" t="s">
        <v>3681</v>
      </c>
      <c r="B154" s="16">
        <v>45948</v>
      </c>
      <c r="C154" t="s">
        <v>163</v>
      </c>
      <c r="D154" t="s">
        <v>4982</v>
      </c>
      <c r="E154" t="s">
        <v>3868</v>
      </c>
      <c r="F154" t="s">
        <v>1054</v>
      </c>
      <c r="G154" t="s">
        <v>5765</v>
      </c>
      <c r="H154" t="s">
        <v>5751</v>
      </c>
      <c r="I154" t="s">
        <v>1374</v>
      </c>
      <c r="J154" t="s">
        <v>6202</v>
      </c>
      <c r="K154" t="s">
        <v>3885</v>
      </c>
      <c r="L154">
        <v>2314617</v>
      </c>
      <c r="M154">
        <v>3.2541020825475664E-4</v>
      </c>
      <c r="N154" t="s">
        <v>1375</v>
      </c>
      <c r="O154" t="s">
        <v>5595</v>
      </c>
      <c r="P154" t="s">
        <v>5386</v>
      </c>
      <c r="Q154">
        <v>3</v>
      </c>
      <c r="R154">
        <v>229.81</v>
      </c>
      <c r="S154">
        <v>5</v>
      </c>
      <c r="T154">
        <v>34.47</v>
      </c>
      <c r="U154">
        <v>753.2</v>
      </c>
      <c r="V154">
        <v>624.66</v>
      </c>
      <c r="W154">
        <v>128.54</v>
      </c>
      <c r="X154" s="15">
        <f t="shared" si="4"/>
        <v>0.17065852363250142</v>
      </c>
      <c r="Y154" t="s">
        <v>62</v>
      </c>
      <c r="Z154" t="s">
        <v>24</v>
      </c>
      <c r="AA154" t="s">
        <v>51</v>
      </c>
      <c r="AB154" s="17">
        <v>0.63124999999999998</v>
      </c>
      <c r="AC154" s="17" t="str">
        <f t="shared" si="5"/>
        <v>Afternoon</v>
      </c>
      <c r="AD154" t="s">
        <v>26</v>
      </c>
    </row>
    <row r="155" spans="1:30" x14ac:dyDescent="0.3">
      <c r="A155" t="s">
        <v>3680</v>
      </c>
      <c r="B155" s="16">
        <v>45810</v>
      </c>
      <c r="C155" t="s">
        <v>1494</v>
      </c>
      <c r="D155" t="s">
        <v>4120</v>
      </c>
      <c r="E155" t="s">
        <v>3962</v>
      </c>
      <c r="F155" t="s">
        <v>383</v>
      </c>
      <c r="G155" t="s">
        <v>5854</v>
      </c>
      <c r="H155" t="s">
        <v>5844</v>
      </c>
      <c r="I155" t="s">
        <v>1282</v>
      </c>
      <c r="J155" t="s">
        <v>6049</v>
      </c>
      <c r="K155" t="s">
        <v>3863</v>
      </c>
      <c r="L155">
        <v>538449</v>
      </c>
      <c r="M155">
        <v>1.0210437757336348E-3</v>
      </c>
      <c r="N155" t="s">
        <v>1331</v>
      </c>
      <c r="O155" t="s">
        <v>5371</v>
      </c>
      <c r="P155" t="s">
        <v>5360</v>
      </c>
      <c r="Q155">
        <v>8</v>
      </c>
      <c r="R155">
        <v>72.34</v>
      </c>
      <c r="S155">
        <v>5</v>
      </c>
      <c r="T155">
        <v>28.94</v>
      </c>
      <c r="U155">
        <v>549.78</v>
      </c>
      <c r="V155">
        <v>474.96</v>
      </c>
      <c r="W155">
        <v>74.819999999999993</v>
      </c>
      <c r="X155" s="15">
        <f t="shared" si="4"/>
        <v>0.13609079995634618</v>
      </c>
      <c r="Y155" t="s">
        <v>44</v>
      </c>
      <c r="Z155" t="s">
        <v>24</v>
      </c>
      <c r="AA155" t="s">
        <v>25</v>
      </c>
      <c r="AB155" s="17">
        <v>0.88124999999999998</v>
      </c>
      <c r="AC155" s="17" t="str">
        <f t="shared" si="5"/>
        <v>Night</v>
      </c>
      <c r="AD155" t="s">
        <v>45</v>
      </c>
    </row>
    <row r="156" spans="1:30" x14ac:dyDescent="0.3">
      <c r="A156" t="s">
        <v>3679</v>
      </c>
      <c r="B156" s="16">
        <v>46091</v>
      </c>
      <c r="C156" t="s">
        <v>2034</v>
      </c>
      <c r="D156" t="s">
        <v>5062</v>
      </c>
      <c r="E156" t="s">
        <v>3962</v>
      </c>
      <c r="F156" t="s">
        <v>362</v>
      </c>
      <c r="G156" t="s">
        <v>6499</v>
      </c>
      <c r="H156" t="s">
        <v>5844</v>
      </c>
      <c r="I156" t="s">
        <v>677</v>
      </c>
      <c r="J156" t="s">
        <v>6081</v>
      </c>
      <c r="K156" t="s">
        <v>3863</v>
      </c>
      <c r="L156">
        <v>4458567</v>
      </c>
      <c r="M156">
        <v>4.4471239301775657E-4</v>
      </c>
      <c r="N156" t="s">
        <v>678</v>
      </c>
      <c r="O156" t="s">
        <v>5576</v>
      </c>
      <c r="P156" t="s">
        <v>5374</v>
      </c>
      <c r="Q156">
        <v>8</v>
      </c>
      <c r="R156">
        <v>309.81</v>
      </c>
      <c r="S156">
        <v>20</v>
      </c>
      <c r="T156">
        <v>495.7</v>
      </c>
      <c r="U156">
        <v>1982.78</v>
      </c>
      <c r="V156">
        <v>2011.36</v>
      </c>
      <c r="W156">
        <v>-28.58</v>
      </c>
      <c r="X156" s="15">
        <f t="shared" si="4"/>
        <v>-1.4414105447906438E-2</v>
      </c>
      <c r="Y156" t="s">
        <v>44</v>
      </c>
      <c r="Z156" t="s">
        <v>24</v>
      </c>
      <c r="AA156" t="s">
        <v>25</v>
      </c>
      <c r="AB156" s="17">
        <v>0.53749999999999998</v>
      </c>
      <c r="AC156" s="17" t="str">
        <f t="shared" si="5"/>
        <v>Afternoon</v>
      </c>
      <c r="AD156" t="s">
        <v>45</v>
      </c>
    </row>
    <row r="157" spans="1:30" x14ac:dyDescent="0.3">
      <c r="A157" t="s">
        <v>3677</v>
      </c>
      <c r="B157" s="16">
        <v>46087</v>
      </c>
      <c r="C157" t="s">
        <v>3678</v>
      </c>
      <c r="D157" t="s">
        <v>4567</v>
      </c>
      <c r="E157" t="s">
        <v>3868</v>
      </c>
      <c r="F157" t="s">
        <v>311</v>
      </c>
      <c r="G157" t="s">
        <v>5732</v>
      </c>
      <c r="H157" t="s">
        <v>5721</v>
      </c>
      <c r="I157" t="s">
        <v>49</v>
      </c>
      <c r="J157" t="s">
        <v>6515</v>
      </c>
      <c r="K157" t="s">
        <v>3943</v>
      </c>
      <c r="L157">
        <v>1079276</v>
      </c>
      <c r="M157">
        <v>6.3396202639547257E-4</v>
      </c>
      <c r="N157" t="s">
        <v>769</v>
      </c>
      <c r="O157" t="s">
        <v>4348</v>
      </c>
      <c r="P157" t="s">
        <v>5351</v>
      </c>
      <c r="Q157">
        <v>2</v>
      </c>
      <c r="R157">
        <v>380.12</v>
      </c>
      <c r="S157">
        <v>10</v>
      </c>
      <c r="T157">
        <v>76.02</v>
      </c>
      <c r="U157">
        <v>684.22</v>
      </c>
      <c r="V157">
        <v>619.96</v>
      </c>
      <c r="W157">
        <v>64.260000000000005</v>
      </c>
      <c r="X157" s="15">
        <f t="shared" si="4"/>
        <v>9.3917161146999481E-2</v>
      </c>
      <c r="Y157" t="s">
        <v>38</v>
      </c>
      <c r="Z157" t="s">
        <v>24</v>
      </c>
      <c r="AA157" t="s">
        <v>25</v>
      </c>
      <c r="AB157" s="17">
        <v>0.6381944444444444</v>
      </c>
      <c r="AC157" s="17" t="str">
        <f t="shared" si="5"/>
        <v>Afternoon</v>
      </c>
      <c r="AD157" t="s">
        <v>45</v>
      </c>
    </row>
    <row r="158" spans="1:30" x14ac:dyDescent="0.3">
      <c r="A158" t="s">
        <v>3676</v>
      </c>
      <c r="B158" s="16">
        <v>45943</v>
      </c>
      <c r="C158" t="s">
        <v>1348</v>
      </c>
      <c r="D158" t="s">
        <v>6506</v>
      </c>
      <c r="E158" t="s">
        <v>3962</v>
      </c>
      <c r="F158" t="s">
        <v>818</v>
      </c>
      <c r="G158" t="s">
        <v>5837</v>
      </c>
      <c r="H158" t="s">
        <v>5822</v>
      </c>
      <c r="I158" t="s">
        <v>526</v>
      </c>
      <c r="J158" t="s">
        <v>6094</v>
      </c>
      <c r="K158" t="s">
        <v>3863</v>
      </c>
      <c r="L158">
        <v>794126</v>
      </c>
      <c r="M158">
        <v>2.7191654724816969E-3</v>
      </c>
      <c r="N158" t="s">
        <v>527</v>
      </c>
      <c r="O158" t="s">
        <v>5534</v>
      </c>
      <c r="P158" t="s">
        <v>5363</v>
      </c>
      <c r="Q158">
        <v>8</v>
      </c>
      <c r="R158">
        <v>269.92</v>
      </c>
      <c r="S158">
        <v>0</v>
      </c>
      <c r="T158">
        <v>0</v>
      </c>
      <c r="U158">
        <v>2159.36</v>
      </c>
      <c r="V158">
        <v>1720.24</v>
      </c>
      <c r="W158">
        <v>439.12</v>
      </c>
      <c r="X158" s="15">
        <f t="shared" si="4"/>
        <v>0.20335655008891529</v>
      </c>
      <c r="Y158" t="s">
        <v>38</v>
      </c>
      <c r="Z158" t="s">
        <v>24</v>
      </c>
      <c r="AA158" t="s">
        <v>25</v>
      </c>
      <c r="AB158" s="17">
        <v>0.72083333333333333</v>
      </c>
      <c r="AC158" s="17" t="str">
        <f t="shared" si="5"/>
        <v>Evening</v>
      </c>
      <c r="AD158" t="s">
        <v>45</v>
      </c>
    </row>
    <row r="159" spans="1:30" x14ac:dyDescent="0.3">
      <c r="A159" t="s">
        <v>3675</v>
      </c>
      <c r="B159" s="16">
        <v>45993</v>
      </c>
      <c r="C159" t="s">
        <v>820</v>
      </c>
      <c r="D159" t="s">
        <v>4325</v>
      </c>
      <c r="E159" t="s">
        <v>3962</v>
      </c>
      <c r="F159" t="s">
        <v>730</v>
      </c>
      <c r="G159" t="s">
        <v>5857</v>
      </c>
      <c r="H159" t="s">
        <v>5844</v>
      </c>
      <c r="I159" t="s">
        <v>699</v>
      </c>
      <c r="J159" t="s">
        <v>5995</v>
      </c>
      <c r="K159" t="s">
        <v>3863</v>
      </c>
      <c r="L159">
        <v>2110688</v>
      </c>
      <c r="M159">
        <v>0</v>
      </c>
      <c r="N159" t="s">
        <v>106</v>
      </c>
      <c r="O159" t="s">
        <v>5586</v>
      </c>
      <c r="P159" t="s">
        <v>5363</v>
      </c>
      <c r="Q159">
        <v>7</v>
      </c>
      <c r="R159">
        <v>492.92</v>
      </c>
      <c r="S159">
        <v>10</v>
      </c>
      <c r="T159">
        <v>345.04</v>
      </c>
      <c r="U159">
        <f>Q159*R159-T159</f>
        <v>3105.4</v>
      </c>
      <c r="V159">
        <v>2591.2600000000002</v>
      </c>
      <c r="W159">
        <v>514.14</v>
      </c>
      <c r="X159" s="15">
        <f t="shared" si="4"/>
        <v>0.16556321246860303</v>
      </c>
      <c r="Y159" t="s">
        <v>44</v>
      </c>
      <c r="Z159" t="s">
        <v>24</v>
      </c>
      <c r="AA159" t="s">
        <v>25</v>
      </c>
      <c r="AB159" s="17">
        <v>0.6069444444444444</v>
      </c>
      <c r="AC159" s="17" t="str">
        <f t="shared" si="5"/>
        <v>Afternoon</v>
      </c>
      <c r="AD159" t="s">
        <v>45</v>
      </c>
    </row>
    <row r="160" spans="1:30" x14ac:dyDescent="0.3">
      <c r="A160" t="s">
        <v>3674</v>
      </c>
      <c r="B160" s="16">
        <v>45863</v>
      </c>
      <c r="C160" t="s">
        <v>397</v>
      </c>
      <c r="D160" t="s">
        <v>4473</v>
      </c>
      <c r="E160" t="s">
        <v>3962</v>
      </c>
      <c r="F160" t="s">
        <v>1222</v>
      </c>
      <c r="G160" t="s">
        <v>5953</v>
      </c>
      <c r="H160" t="s">
        <v>5941</v>
      </c>
      <c r="I160" t="s">
        <v>288</v>
      </c>
      <c r="J160" t="s">
        <v>5973</v>
      </c>
      <c r="K160" t="s">
        <v>3863</v>
      </c>
      <c r="L160">
        <v>2561982</v>
      </c>
      <c r="M160">
        <v>1.2420071647654043E-4</v>
      </c>
      <c r="N160" t="s">
        <v>289</v>
      </c>
      <c r="O160" t="s">
        <v>5571</v>
      </c>
      <c r="P160" t="s">
        <v>5374</v>
      </c>
      <c r="Q160">
        <v>5</v>
      </c>
      <c r="R160">
        <v>66.989999999999995</v>
      </c>
      <c r="S160">
        <v>5</v>
      </c>
      <c r="T160">
        <v>16.75</v>
      </c>
      <c r="U160">
        <v>318.2</v>
      </c>
      <c r="V160">
        <v>249.95</v>
      </c>
      <c r="W160">
        <v>68.25</v>
      </c>
      <c r="X160" s="15">
        <f t="shared" si="4"/>
        <v>0.21448774355751102</v>
      </c>
      <c r="Y160" t="s">
        <v>44</v>
      </c>
      <c r="Z160" t="s">
        <v>24</v>
      </c>
      <c r="AA160" t="s">
        <v>25</v>
      </c>
      <c r="AB160" s="17">
        <v>0.72222222222222221</v>
      </c>
      <c r="AC160" s="17" t="str">
        <f t="shared" si="5"/>
        <v>Evening</v>
      </c>
      <c r="AD160" t="s">
        <v>45</v>
      </c>
    </row>
    <row r="161" spans="1:30" x14ac:dyDescent="0.3">
      <c r="A161" t="s">
        <v>3673</v>
      </c>
      <c r="B161" s="16">
        <v>46072</v>
      </c>
      <c r="C161" t="s">
        <v>177</v>
      </c>
      <c r="D161" t="s">
        <v>4639</v>
      </c>
      <c r="E161" t="s">
        <v>3962</v>
      </c>
      <c r="F161" t="s">
        <v>723</v>
      </c>
      <c r="G161" t="s">
        <v>5843</v>
      </c>
      <c r="H161" t="s">
        <v>5844</v>
      </c>
      <c r="I161" t="s">
        <v>599</v>
      </c>
      <c r="J161" t="s">
        <v>6150</v>
      </c>
      <c r="K161" t="s">
        <v>3943</v>
      </c>
      <c r="L161">
        <v>2120932</v>
      </c>
      <c r="M161">
        <v>8.7841100044697324E-4</v>
      </c>
      <c r="N161" t="s">
        <v>600</v>
      </c>
      <c r="O161" t="s">
        <v>5531</v>
      </c>
      <c r="P161" t="s">
        <v>5386</v>
      </c>
      <c r="Q161">
        <v>7</v>
      </c>
      <c r="R161">
        <v>266.14999999999998</v>
      </c>
      <c r="S161">
        <v>0</v>
      </c>
      <c r="T161">
        <v>0</v>
      </c>
      <c r="U161">
        <v>1863.05</v>
      </c>
      <c r="V161">
        <v>1346.87</v>
      </c>
      <c r="W161">
        <v>516.17999999999995</v>
      </c>
      <c r="X161" s="15">
        <f t="shared" si="4"/>
        <v>0.27706180725154994</v>
      </c>
      <c r="Y161" t="s">
        <v>72</v>
      </c>
      <c r="Z161" t="s">
        <v>24</v>
      </c>
      <c r="AA161" t="s">
        <v>51</v>
      </c>
      <c r="AB161" s="17">
        <v>0.73402777777777772</v>
      </c>
      <c r="AC161" s="17" t="str">
        <f t="shared" si="5"/>
        <v>Evening</v>
      </c>
      <c r="AD161" t="s">
        <v>45</v>
      </c>
    </row>
    <row r="162" spans="1:30" x14ac:dyDescent="0.3">
      <c r="A162" t="s">
        <v>3672</v>
      </c>
      <c r="B162" s="16">
        <v>45912</v>
      </c>
      <c r="C162" t="s">
        <v>2063</v>
      </c>
      <c r="D162" t="s">
        <v>5293</v>
      </c>
      <c r="E162" t="s">
        <v>3962</v>
      </c>
      <c r="F162" t="s">
        <v>146</v>
      </c>
      <c r="G162" t="s">
        <v>5888</v>
      </c>
      <c r="H162" t="s">
        <v>5876</v>
      </c>
      <c r="I162" t="s">
        <v>349</v>
      </c>
      <c r="J162" t="s">
        <v>6085</v>
      </c>
      <c r="K162" t="s">
        <v>3863</v>
      </c>
      <c r="L162">
        <v>1041021</v>
      </c>
      <c r="M162">
        <v>6.6949658076061874E-4</v>
      </c>
      <c r="N162" t="s">
        <v>1506</v>
      </c>
      <c r="O162" t="s">
        <v>4155</v>
      </c>
      <c r="P162" t="s">
        <v>5351</v>
      </c>
      <c r="Q162">
        <v>3</v>
      </c>
      <c r="R162">
        <v>232.32</v>
      </c>
      <c r="S162">
        <v>0</v>
      </c>
      <c r="T162">
        <v>0</v>
      </c>
      <c r="U162">
        <v>696.96</v>
      </c>
      <c r="V162">
        <v>572.70000000000005</v>
      </c>
      <c r="W162">
        <v>124.26</v>
      </c>
      <c r="X162" s="15">
        <f t="shared" si="4"/>
        <v>0.17828856749311292</v>
      </c>
      <c r="Y162" t="s">
        <v>62</v>
      </c>
      <c r="Z162" t="s">
        <v>24</v>
      </c>
      <c r="AA162" t="s">
        <v>25</v>
      </c>
      <c r="AB162" s="17">
        <v>0.61250000000000004</v>
      </c>
      <c r="AC162" s="17" t="str">
        <f t="shared" si="5"/>
        <v>Afternoon</v>
      </c>
      <c r="AD162" t="s">
        <v>45</v>
      </c>
    </row>
    <row r="163" spans="1:30" x14ac:dyDescent="0.3">
      <c r="A163" t="s">
        <v>3671</v>
      </c>
      <c r="B163" s="16">
        <v>45933</v>
      </c>
      <c r="C163" t="s">
        <v>3193</v>
      </c>
      <c r="D163" t="s">
        <v>5011</v>
      </c>
      <c r="E163" t="s">
        <v>3868</v>
      </c>
      <c r="F163" t="s">
        <v>418</v>
      </c>
      <c r="G163" t="s">
        <v>5745</v>
      </c>
      <c r="H163" t="s">
        <v>5721</v>
      </c>
      <c r="I163" t="s">
        <v>834</v>
      </c>
      <c r="J163" t="s">
        <v>5982</v>
      </c>
      <c r="K163" t="s">
        <v>3863</v>
      </c>
      <c r="L163">
        <v>569084</v>
      </c>
      <c r="M163">
        <v>4.4225457050277289E-3</v>
      </c>
      <c r="N163" t="s">
        <v>1808</v>
      </c>
      <c r="O163" t="s">
        <v>5439</v>
      </c>
      <c r="P163" t="s">
        <v>5360</v>
      </c>
      <c r="Q163">
        <v>5</v>
      </c>
      <c r="R163">
        <v>503.36</v>
      </c>
      <c r="S163">
        <v>0</v>
      </c>
      <c r="T163">
        <v>0</v>
      </c>
      <c r="U163">
        <v>2516.8000000000002</v>
      </c>
      <c r="V163">
        <v>1949</v>
      </c>
      <c r="W163">
        <v>567.79999999999995</v>
      </c>
      <c r="X163" s="15">
        <f t="shared" si="4"/>
        <v>0.22560394151303248</v>
      </c>
      <c r="Y163" t="s">
        <v>116</v>
      </c>
      <c r="Z163" t="s">
        <v>24</v>
      </c>
      <c r="AA163" t="s">
        <v>25</v>
      </c>
      <c r="AB163" s="17">
        <v>0.50347222222222221</v>
      </c>
      <c r="AC163" s="17" t="str">
        <f t="shared" si="5"/>
        <v>Afternoon</v>
      </c>
      <c r="AD163" t="s">
        <v>45</v>
      </c>
    </row>
    <row r="164" spans="1:30" x14ac:dyDescent="0.3">
      <c r="A164" t="s">
        <v>3670</v>
      </c>
      <c r="B164" s="16">
        <v>45775</v>
      </c>
      <c r="C164" t="s">
        <v>268</v>
      </c>
      <c r="D164" t="s">
        <v>4265</v>
      </c>
      <c r="E164" t="s">
        <v>3962</v>
      </c>
      <c r="F164" t="s">
        <v>35</v>
      </c>
      <c r="G164" t="s">
        <v>5905</v>
      </c>
      <c r="H164" t="s">
        <v>5899</v>
      </c>
      <c r="I164" t="s">
        <v>578</v>
      </c>
      <c r="J164" t="s">
        <v>6074</v>
      </c>
      <c r="K164" t="s">
        <v>3863</v>
      </c>
      <c r="L164">
        <v>517547</v>
      </c>
      <c r="M164">
        <v>2.7984704770774439E-3</v>
      </c>
      <c r="N164" t="s">
        <v>1288</v>
      </c>
      <c r="O164" t="s">
        <v>5414</v>
      </c>
      <c r="P164" t="s">
        <v>5351</v>
      </c>
      <c r="Q164">
        <v>6</v>
      </c>
      <c r="R164">
        <v>241.39</v>
      </c>
      <c r="S164">
        <v>0</v>
      </c>
      <c r="T164">
        <v>0</v>
      </c>
      <c r="U164">
        <v>1448.34</v>
      </c>
      <c r="V164">
        <v>1279.3800000000001</v>
      </c>
      <c r="W164">
        <v>168.96</v>
      </c>
      <c r="X164" s="15">
        <f t="shared" si="4"/>
        <v>0.11665769087368975</v>
      </c>
      <c r="Y164" t="s">
        <v>23</v>
      </c>
      <c r="Z164" t="s">
        <v>24</v>
      </c>
      <c r="AA164" t="s">
        <v>51</v>
      </c>
      <c r="AB164" s="17">
        <v>0.45694444444444443</v>
      </c>
      <c r="AC164" s="17" t="str">
        <f t="shared" si="5"/>
        <v>Morning</v>
      </c>
      <c r="AD164" t="s">
        <v>45</v>
      </c>
    </row>
    <row r="165" spans="1:30" x14ac:dyDescent="0.3">
      <c r="A165" t="s">
        <v>3669</v>
      </c>
      <c r="B165" s="16">
        <v>45875</v>
      </c>
      <c r="C165" t="s">
        <v>2098</v>
      </c>
      <c r="D165" t="s">
        <v>4193</v>
      </c>
      <c r="E165" t="s">
        <v>3962</v>
      </c>
      <c r="F165" t="s">
        <v>127</v>
      </c>
      <c r="G165" t="s">
        <v>5735</v>
      </c>
      <c r="H165" t="s">
        <v>5721</v>
      </c>
      <c r="I165" t="s">
        <v>789</v>
      </c>
      <c r="J165" t="s">
        <v>6155</v>
      </c>
      <c r="K165" t="s">
        <v>3943</v>
      </c>
      <c r="L165">
        <v>542771</v>
      </c>
      <c r="M165">
        <v>2.4853206969421729E-3</v>
      </c>
      <c r="N165" t="s">
        <v>790</v>
      </c>
      <c r="O165" t="s">
        <v>5621</v>
      </c>
      <c r="P165" t="s">
        <v>5360</v>
      </c>
      <c r="Q165">
        <v>5</v>
      </c>
      <c r="R165">
        <v>337.24</v>
      </c>
      <c r="S165">
        <v>20</v>
      </c>
      <c r="T165">
        <v>337.24</v>
      </c>
      <c r="U165">
        <v>1348.96</v>
      </c>
      <c r="V165">
        <v>1306.0999999999999</v>
      </c>
      <c r="W165">
        <v>42.86</v>
      </c>
      <c r="X165" s="15">
        <f t="shared" si="4"/>
        <v>3.1772624836911491E-2</v>
      </c>
      <c r="Y165" t="s">
        <v>23</v>
      </c>
      <c r="Z165" t="s">
        <v>24</v>
      </c>
      <c r="AA165" t="s">
        <v>32</v>
      </c>
      <c r="AB165" s="17">
        <v>0.84305555555555556</v>
      </c>
      <c r="AC165" s="17" t="str">
        <f t="shared" si="5"/>
        <v>Evening</v>
      </c>
      <c r="AD165" t="s">
        <v>45</v>
      </c>
    </row>
    <row r="166" spans="1:30" x14ac:dyDescent="0.3">
      <c r="A166" t="s">
        <v>3668</v>
      </c>
      <c r="B166" s="16">
        <v>45982</v>
      </c>
      <c r="C166" t="s">
        <v>1707</v>
      </c>
      <c r="D166" t="s">
        <v>4279</v>
      </c>
      <c r="E166" t="s">
        <v>3864</v>
      </c>
      <c r="F166" t="s">
        <v>48</v>
      </c>
      <c r="G166" t="s">
        <v>5719</v>
      </c>
      <c r="H166" t="s">
        <v>5690</v>
      </c>
      <c r="I166" t="s">
        <v>319</v>
      </c>
      <c r="J166" t="s">
        <v>6014</v>
      </c>
      <c r="K166" t="s">
        <v>3863</v>
      </c>
      <c r="L166">
        <v>1058381</v>
      </c>
      <c r="M166">
        <v>1.0662417409231647E-3</v>
      </c>
      <c r="N166" t="s">
        <v>320</v>
      </c>
      <c r="O166" t="s">
        <v>5375</v>
      </c>
      <c r="P166" t="s">
        <v>5360</v>
      </c>
      <c r="Q166">
        <v>4</v>
      </c>
      <c r="R166">
        <v>313.47000000000003</v>
      </c>
      <c r="S166">
        <v>10</v>
      </c>
      <c r="T166">
        <v>125.39</v>
      </c>
      <c r="U166">
        <v>1128.49</v>
      </c>
      <c r="V166">
        <v>984.48</v>
      </c>
      <c r="W166">
        <v>144.01</v>
      </c>
      <c r="X166" s="15">
        <f t="shared" si="4"/>
        <v>0.12761300498896755</v>
      </c>
      <c r="Y166" t="s">
        <v>72</v>
      </c>
      <c r="Z166" t="s">
        <v>24</v>
      </c>
      <c r="AA166" t="s">
        <v>25</v>
      </c>
      <c r="AB166" s="17">
        <v>0.6479166666666667</v>
      </c>
      <c r="AC166" s="17" t="str">
        <f t="shared" si="5"/>
        <v>Afternoon</v>
      </c>
      <c r="AD166" t="s">
        <v>45</v>
      </c>
    </row>
    <row r="167" spans="1:30" x14ac:dyDescent="0.3">
      <c r="A167" t="s">
        <v>3667</v>
      </c>
      <c r="B167" s="16">
        <v>46010</v>
      </c>
      <c r="C167" t="s">
        <v>2417</v>
      </c>
      <c r="D167" t="s">
        <v>3858</v>
      </c>
      <c r="E167" t="s">
        <v>3864</v>
      </c>
      <c r="F167" t="s">
        <v>283</v>
      </c>
      <c r="G167" t="s">
        <v>5817</v>
      </c>
      <c r="H167" t="s">
        <v>5794</v>
      </c>
      <c r="I167" t="s">
        <v>694</v>
      </c>
      <c r="J167" t="s">
        <v>6045</v>
      </c>
      <c r="K167" t="s">
        <v>3863</v>
      </c>
      <c r="L167">
        <v>5287316</v>
      </c>
      <c r="M167">
        <v>1.0046307048793754E-4</v>
      </c>
      <c r="N167" t="s">
        <v>809</v>
      </c>
      <c r="O167" t="s">
        <v>5517</v>
      </c>
      <c r="P167" t="s">
        <v>5363</v>
      </c>
      <c r="Q167">
        <v>3</v>
      </c>
      <c r="R167">
        <v>186.38</v>
      </c>
      <c r="S167">
        <v>5</v>
      </c>
      <c r="T167">
        <v>27.96</v>
      </c>
      <c r="U167">
        <v>531.17999999999995</v>
      </c>
      <c r="V167">
        <v>406.98</v>
      </c>
      <c r="W167">
        <v>124.2</v>
      </c>
      <c r="X167" s="15">
        <f t="shared" si="4"/>
        <v>0.23381904439173151</v>
      </c>
      <c r="Y167" t="s">
        <v>72</v>
      </c>
      <c r="Z167" t="s">
        <v>24</v>
      </c>
      <c r="AA167" t="s">
        <v>25</v>
      </c>
      <c r="AB167" s="17">
        <v>0.52777777777777779</v>
      </c>
      <c r="AC167" s="17" t="str">
        <f t="shared" si="5"/>
        <v>Afternoon</v>
      </c>
      <c r="AD167" t="s">
        <v>45</v>
      </c>
    </row>
    <row r="168" spans="1:30" x14ac:dyDescent="0.3">
      <c r="A168" t="s">
        <v>3666</v>
      </c>
      <c r="B168" s="16">
        <v>45928</v>
      </c>
      <c r="C168" t="s">
        <v>604</v>
      </c>
      <c r="D168" t="s">
        <v>4427</v>
      </c>
      <c r="E168" t="s">
        <v>3868</v>
      </c>
      <c r="F168" t="s">
        <v>151</v>
      </c>
      <c r="G168" t="s">
        <v>5872</v>
      </c>
      <c r="H168" t="s">
        <v>5861</v>
      </c>
      <c r="I168" t="s">
        <v>1118</v>
      </c>
      <c r="J168" t="s">
        <v>6163</v>
      </c>
      <c r="K168" t="s">
        <v>3943</v>
      </c>
      <c r="L168">
        <v>2213249</v>
      </c>
      <c r="M168">
        <v>3.511037393442853E-4</v>
      </c>
      <c r="N168" t="s">
        <v>1119</v>
      </c>
      <c r="O168" t="s">
        <v>5405</v>
      </c>
      <c r="P168" t="s">
        <v>5363</v>
      </c>
      <c r="Q168">
        <v>2</v>
      </c>
      <c r="R168">
        <v>355.64</v>
      </c>
      <c r="S168">
        <v>5</v>
      </c>
      <c r="T168">
        <v>35.56</v>
      </c>
      <c r="U168">
        <v>777.08</v>
      </c>
      <c r="V168">
        <v>606.82000000000005</v>
      </c>
      <c r="W168">
        <v>170.26</v>
      </c>
      <c r="X168" s="15">
        <f t="shared" si="4"/>
        <v>0.21910228033149737</v>
      </c>
      <c r="Y168" t="s">
        <v>38</v>
      </c>
      <c r="Z168" t="s">
        <v>24</v>
      </c>
      <c r="AA168" t="s">
        <v>25</v>
      </c>
      <c r="AB168" s="17">
        <v>0.86250000000000004</v>
      </c>
      <c r="AC168" s="17" t="str">
        <f t="shared" si="5"/>
        <v>Evening</v>
      </c>
      <c r="AD168" t="s">
        <v>26</v>
      </c>
    </row>
    <row r="169" spans="1:30" x14ac:dyDescent="0.3">
      <c r="A169" t="s">
        <v>3665</v>
      </c>
      <c r="B169" s="16">
        <v>45996</v>
      </c>
      <c r="C169" t="s">
        <v>848</v>
      </c>
      <c r="D169" t="s">
        <v>4187</v>
      </c>
      <c r="E169" t="s">
        <v>3864</v>
      </c>
      <c r="F169" t="s">
        <v>254</v>
      </c>
      <c r="G169" t="s">
        <v>5673</v>
      </c>
      <c r="H169" t="s">
        <v>5655</v>
      </c>
      <c r="I169" t="s">
        <v>160</v>
      </c>
      <c r="J169" t="s">
        <v>6101</v>
      </c>
      <c r="K169" t="s">
        <v>3863</v>
      </c>
      <c r="L169">
        <v>926537</v>
      </c>
      <c r="M169">
        <v>8.8991589110850396E-4</v>
      </c>
      <c r="N169" t="s">
        <v>161</v>
      </c>
      <c r="O169" t="s">
        <v>5569</v>
      </c>
      <c r="P169" t="s">
        <v>5360</v>
      </c>
      <c r="Q169">
        <v>3</v>
      </c>
      <c r="R169">
        <v>343.56</v>
      </c>
      <c r="S169">
        <v>20</v>
      </c>
      <c r="T169">
        <v>206.14</v>
      </c>
      <c r="U169">
        <v>824.54</v>
      </c>
      <c r="V169">
        <v>648.96</v>
      </c>
      <c r="W169">
        <v>175.58</v>
      </c>
      <c r="X169" s="15">
        <f t="shared" si="4"/>
        <v>0.21294297426443828</v>
      </c>
      <c r="Y169" t="s">
        <v>116</v>
      </c>
      <c r="Z169" t="s">
        <v>24</v>
      </c>
      <c r="AA169" t="s">
        <v>51</v>
      </c>
      <c r="AB169" s="17">
        <v>0.79722222222222228</v>
      </c>
      <c r="AC169" s="17" t="str">
        <f t="shared" si="5"/>
        <v>Evening</v>
      </c>
      <c r="AD169" t="s">
        <v>45</v>
      </c>
    </row>
    <row r="170" spans="1:30" x14ac:dyDescent="0.3">
      <c r="A170" t="s">
        <v>3664</v>
      </c>
      <c r="B170" s="16">
        <v>45954</v>
      </c>
      <c r="C170" t="s">
        <v>764</v>
      </c>
      <c r="D170" t="s">
        <v>4419</v>
      </c>
      <c r="E170" t="s">
        <v>3868</v>
      </c>
      <c r="F170" t="s">
        <v>1041</v>
      </c>
      <c r="G170" t="s">
        <v>5922</v>
      </c>
      <c r="H170" t="s">
        <v>5919</v>
      </c>
      <c r="I170" t="s">
        <v>275</v>
      </c>
      <c r="J170" t="s">
        <v>6112</v>
      </c>
      <c r="K170" t="s">
        <v>3863</v>
      </c>
      <c r="L170">
        <v>1922335</v>
      </c>
      <c r="M170">
        <v>7.2678799480839712E-4</v>
      </c>
      <c r="N170" t="s">
        <v>728</v>
      </c>
      <c r="O170" t="s">
        <v>5635</v>
      </c>
      <c r="P170" t="s">
        <v>5354</v>
      </c>
      <c r="Q170">
        <v>3</v>
      </c>
      <c r="R170">
        <v>490.22</v>
      </c>
      <c r="S170">
        <v>5</v>
      </c>
      <c r="T170">
        <v>73.53</v>
      </c>
      <c r="U170">
        <v>1397.13</v>
      </c>
      <c r="V170">
        <v>1120.74</v>
      </c>
      <c r="W170">
        <v>276.39</v>
      </c>
      <c r="X170" s="15">
        <f t="shared" si="4"/>
        <v>0.19782697386785775</v>
      </c>
      <c r="Y170" t="s">
        <v>44</v>
      </c>
      <c r="Z170" t="s">
        <v>24</v>
      </c>
      <c r="AA170" t="s">
        <v>51</v>
      </c>
      <c r="AB170" s="17">
        <v>0.89861111111111114</v>
      </c>
      <c r="AC170" s="17" t="str">
        <f t="shared" si="5"/>
        <v>Night</v>
      </c>
      <c r="AD170" t="s">
        <v>45</v>
      </c>
    </row>
    <row r="171" spans="1:30" x14ac:dyDescent="0.3">
      <c r="A171" t="s">
        <v>3663</v>
      </c>
      <c r="B171" s="16">
        <v>46038</v>
      </c>
      <c r="C171" t="s">
        <v>273</v>
      </c>
      <c r="D171" t="s">
        <v>4263</v>
      </c>
      <c r="E171" t="s">
        <v>3962</v>
      </c>
      <c r="F171" t="s">
        <v>264</v>
      </c>
      <c r="G171" t="s">
        <v>5725</v>
      </c>
      <c r="H171" t="s">
        <v>5721</v>
      </c>
      <c r="I171" t="s">
        <v>934</v>
      </c>
      <c r="J171" t="s">
        <v>6209</v>
      </c>
      <c r="K171" t="s">
        <v>3885</v>
      </c>
      <c r="L171">
        <v>562953</v>
      </c>
      <c r="M171">
        <v>4.2023401598357234E-3</v>
      </c>
      <c r="N171" t="s">
        <v>959</v>
      </c>
      <c r="O171" t="s">
        <v>5529</v>
      </c>
      <c r="P171" t="s">
        <v>5374</v>
      </c>
      <c r="Q171">
        <v>8</v>
      </c>
      <c r="R171">
        <v>347.9</v>
      </c>
      <c r="S171">
        <v>15</v>
      </c>
      <c r="T171">
        <v>417.48</v>
      </c>
      <c r="U171">
        <v>2365.7199999999998</v>
      </c>
      <c r="V171">
        <v>1978</v>
      </c>
      <c r="W171">
        <v>387.72</v>
      </c>
      <c r="X171" s="15">
        <f t="shared" si="4"/>
        <v>0.16389090847606641</v>
      </c>
      <c r="Y171" t="s">
        <v>72</v>
      </c>
      <c r="Z171" t="s">
        <v>24</v>
      </c>
      <c r="AA171" t="s">
        <v>51</v>
      </c>
      <c r="AB171" s="17">
        <v>0.70833333333333337</v>
      </c>
      <c r="AC171" s="17" t="str">
        <f t="shared" si="5"/>
        <v>Evening</v>
      </c>
      <c r="AD171" t="s">
        <v>45</v>
      </c>
    </row>
    <row r="172" spans="1:30" x14ac:dyDescent="0.3">
      <c r="A172" t="s">
        <v>3662</v>
      </c>
      <c r="B172" s="16">
        <v>45985</v>
      </c>
      <c r="C172" t="s">
        <v>1069</v>
      </c>
      <c r="D172" t="s">
        <v>3948</v>
      </c>
      <c r="E172" t="s">
        <v>3868</v>
      </c>
      <c r="F172" t="s">
        <v>29</v>
      </c>
      <c r="G172" t="s">
        <v>5709</v>
      </c>
      <c r="H172" t="s">
        <v>5690</v>
      </c>
      <c r="I172" t="s">
        <v>705</v>
      </c>
      <c r="J172" t="s">
        <v>6065</v>
      </c>
      <c r="K172" t="s">
        <v>3863</v>
      </c>
      <c r="L172">
        <v>5240750</v>
      </c>
      <c r="M172">
        <v>1.3706053522873632E-4</v>
      </c>
      <c r="N172" t="s">
        <v>2605</v>
      </c>
      <c r="O172" t="s">
        <v>5377</v>
      </c>
      <c r="P172" t="s">
        <v>5354</v>
      </c>
      <c r="Q172">
        <v>2</v>
      </c>
      <c r="R172">
        <v>448.94</v>
      </c>
      <c r="S172">
        <v>20</v>
      </c>
      <c r="T172">
        <v>179.58</v>
      </c>
      <c r="U172">
        <v>718.3</v>
      </c>
      <c r="V172">
        <v>760.16</v>
      </c>
      <c r="W172">
        <v>-41.86</v>
      </c>
      <c r="X172" s="15">
        <f t="shared" si="4"/>
        <v>-5.827648614784911E-2</v>
      </c>
      <c r="Y172" t="s">
        <v>44</v>
      </c>
      <c r="Z172" t="s">
        <v>24</v>
      </c>
      <c r="AA172" t="s">
        <v>25</v>
      </c>
      <c r="AB172" s="17">
        <v>0.60347222222222219</v>
      </c>
      <c r="AC172" s="17" t="str">
        <f t="shared" si="5"/>
        <v>Afternoon</v>
      </c>
      <c r="AD172" t="s">
        <v>45</v>
      </c>
    </row>
    <row r="173" spans="1:30" x14ac:dyDescent="0.3">
      <c r="A173" t="s">
        <v>3661</v>
      </c>
      <c r="B173" s="16">
        <v>45966</v>
      </c>
      <c r="C173" t="s">
        <v>3843</v>
      </c>
      <c r="D173" t="s">
        <v>6536</v>
      </c>
      <c r="E173" t="s">
        <v>3962</v>
      </c>
      <c r="F173" t="s">
        <v>54</v>
      </c>
      <c r="G173" t="s">
        <v>5739</v>
      </c>
      <c r="H173" t="s">
        <v>5721</v>
      </c>
      <c r="I173" t="s">
        <v>1498</v>
      </c>
      <c r="J173" t="s">
        <v>6166</v>
      </c>
      <c r="K173" t="s">
        <v>3943</v>
      </c>
      <c r="L173">
        <v>442084</v>
      </c>
      <c r="M173">
        <v>6.2833307697179727E-3</v>
      </c>
      <c r="N173" t="s">
        <v>1395</v>
      </c>
      <c r="O173" t="s">
        <v>5417</v>
      </c>
      <c r="P173" t="s">
        <v>5354</v>
      </c>
      <c r="Q173">
        <v>8</v>
      </c>
      <c r="R173">
        <v>385.8</v>
      </c>
      <c r="S173">
        <v>10</v>
      </c>
      <c r="T173">
        <v>308.64</v>
      </c>
      <c r="U173">
        <v>2777.76</v>
      </c>
      <c r="V173">
        <v>2174.2399999999998</v>
      </c>
      <c r="W173">
        <v>603.52</v>
      </c>
      <c r="X173" s="15">
        <f t="shared" si="4"/>
        <v>0.21726859051897945</v>
      </c>
      <c r="Y173" t="s">
        <v>62</v>
      </c>
      <c r="Z173" t="s">
        <v>24</v>
      </c>
      <c r="AA173" t="s">
        <v>51</v>
      </c>
      <c r="AB173" s="17">
        <v>0.72430555555555554</v>
      </c>
      <c r="AC173" s="17" t="str">
        <f t="shared" si="5"/>
        <v>Evening</v>
      </c>
      <c r="AD173" t="s">
        <v>45</v>
      </c>
    </row>
    <row r="174" spans="1:30" x14ac:dyDescent="0.3">
      <c r="A174" t="s">
        <v>3659</v>
      </c>
      <c r="B174" s="16">
        <v>45976</v>
      </c>
      <c r="C174" t="s">
        <v>3660</v>
      </c>
      <c r="D174" t="s">
        <v>5125</v>
      </c>
      <c r="E174" t="s">
        <v>3864</v>
      </c>
      <c r="F174" t="s">
        <v>302</v>
      </c>
      <c r="G174" t="s">
        <v>5933</v>
      </c>
      <c r="H174" t="s">
        <v>5919</v>
      </c>
      <c r="I174" t="s">
        <v>677</v>
      </c>
      <c r="J174" t="s">
        <v>6081</v>
      </c>
      <c r="K174" t="s">
        <v>3863</v>
      </c>
      <c r="L174">
        <v>4458567</v>
      </c>
      <c r="M174">
        <v>2.1855004085393354E-4</v>
      </c>
      <c r="N174" t="s">
        <v>678</v>
      </c>
      <c r="O174" t="s">
        <v>5576</v>
      </c>
      <c r="P174" t="s">
        <v>5374</v>
      </c>
      <c r="Q174">
        <v>3</v>
      </c>
      <c r="R174">
        <v>353.05</v>
      </c>
      <c r="S174">
        <v>20</v>
      </c>
      <c r="T174">
        <v>211.83</v>
      </c>
      <c r="U174">
        <v>974.42</v>
      </c>
      <c r="V174">
        <v>788.4</v>
      </c>
      <c r="W174">
        <v>186.02</v>
      </c>
      <c r="X174" s="15">
        <f t="shared" si="4"/>
        <v>0.1909033065823772</v>
      </c>
      <c r="Y174" t="s">
        <v>116</v>
      </c>
      <c r="Z174" t="s">
        <v>24</v>
      </c>
      <c r="AA174" t="s">
        <v>32</v>
      </c>
      <c r="AB174" s="17">
        <v>0.7319444444444444</v>
      </c>
      <c r="AC174" s="17" t="str">
        <f t="shared" si="5"/>
        <v>Evening</v>
      </c>
      <c r="AD174" t="s">
        <v>26</v>
      </c>
    </row>
    <row r="175" spans="1:30" x14ac:dyDescent="0.3">
      <c r="A175" t="s">
        <v>3658</v>
      </c>
      <c r="B175" s="16">
        <v>45882</v>
      </c>
      <c r="C175" t="s">
        <v>1905</v>
      </c>
      <c r="D175" t="s">
        <v>4197</v>
      </c>
      <c r="E175" t="s">
        <v>3868</v>
      </c>
      <c r="F175" t="s">
        <v>254</v>
      </c>
      <c r="G175" t="s">
        <v>5673</v>
      </c>
      <c r="H175" t="s">
        <v>5655</v>
      </c>
      <c r="I175" t="s">
        <v>716</v>
      </c>
      <c r="J175" t="s">
        <v>6144</v>
      </c>
      <c r="K175" t="s">
        <v>3943</v>
      </c>
      <c r="L175">
        <v>4088351</v>
      </c>
      <c r="M175">
        <v>3.3613552261046081E-4</v>
      </c>
      <c r="N175" t="s">
        <v>717</v>
      </c>
      <c r="O175" t="s">
        <v>5636</v>
      </c>
      <c r="P175" t="s">
        <v>5360</v>
      </c>
      <c r="Q175">
        <v>4</v>
      </c>
      <c r="R175">
        <v>343.56</v>
      </c>
      <c r="S175">
        <v>0</v>
      </c>
      <c r="T175">
        <v>0</v>
      </c>
      <c r="U175">
        <v>1374.24</v>
      </c>
      <c r="V175">
        <v>865.28</v>
      </c>
      <c r="W175">
        <v>508.96</v>
      </c>
      <c r="X175" s="15">
        <f t="shared" si="4"/>
        <v>0.37035743392711612</v>
      </c>
      <c r="Y175" t="s">
        <v>44</v>
      </c>
      <c r="Z175" t="s">
        <v>24</v>
      </c>
      <c r="AA175" t="s">
        <v>25</v>
      </c>
      <c r="AB175" s="17">
        <v>0.64583333333333337</v>
      </c>
      <c r="AC175" s="17" t="str">
        <f t="shared" si="5"/>
        <v>Afternoon</v>
      </c>
      <c r="AD175" t="s">
        <v>45</v>
      </c>
    </row>
    <row r="176" spans="1:30" x14ac:dyDescent="0.3">
      <c r="A176" t="s">
        <v>3657</v>
      </c>
      <c r="B176" s="16">
        <v>45754</v>
      </c>
      <c r="C176" t="s">
        <v>126</v>
      </c>
      <c r="D176" t="s">
        <v>5117</v>
      </c>
      <c r="E176" t="s">
        <v>3868</v>
      </c>
      <c r="F176" t="s">
        <v>357</v>
      </c>
      <c r="G176" t="s">
        <v>5869</v>
      </c>
      <c r="H176" t="s">
        <v>5861</v>
      </c>
      <c r="I176" t="s">
        <v>95</v>
      </c>
      <c r="J176" t="s">
        <v>6059</v>
      </c>
      <c r="K176" t="s">
        <v>3885</v>
      </c>
      <c r="L176">
        <v>2220333</v>
      </c>
      <c r="M176">
        <v>4.97092102851239E-4</v>
      </c>
      <c r="N176" t="s">
        <v>1532</v>
      </c>
      <c r="O176" t="s">
        <v>4442</v>
      </c>
      <c r="P176" t="s">
        <v>5351</v>
      </c>
      <c r="Q176">
        <v>4</v>
      </c>
      <c r="R176">
        <v>290.45</v>
      </c>
      <c r="S176">
        <v>5</v>
      </c>
      <c r="T176">
        <v>58.09</v>
      </c>
      <c r="U176">
        <v>1103.71</v>
      </c>
      <c r="V176">
        <v>951.56</v>
      </c>
      <c r="W176">
        <v>152.15</v>
      </c>
      <c r="X176" s="15">
        <f t="shared" si="4"/>
        <v>0.13785324043453451</v>
      </c>
      <c r="Y176" t="s">
        <v>72</v>
      </c>
      <c r="Z176" t="s">
        <v>24</v>
      </c>
      <c r="AA176" t="s">
        <v>25</v>
      </c>
      <c r="AB176" s="17">
        <v>0.79861111111111116</v>
      </c>
      <c r="AC176" s="17" t="str">
        <f t="shared" si="5"/>
        <v>Evening</v>
      </c>
      <c r="AD176" t="s">
        <v>45</v>
      </c>
    </row>
    <row r="177" spans="1:30" x14ac:dyDescent="0.3">
      <c r="A177" t="s">
        <v>3656</v>
      </c>
      <c r="B177" s="16">
        <v>45902</v>
      </c>
      <c r="C177" t="s">
        <v>1786</v>
      </c>
      <c r="D177" t="s">
        <v>4725</v>
      </c>
      <c r="E177" t="s">
        <v>3864</v>
      </c>
      <c r="F177" t="s">
        <v>196</v>
      </c>
      <c r="G177" t="s">
        <v>5774</v>
      </c>
      <c r="H177" t="s">
        <v>5770</v>
      </c>
      <c r="I177" t="s">
        <v>1125</v>
      </c>
      <c r="J177" t="s">
        <v>5977</v>
      </c>
      <c r="K177" t="s">
        <v>3863</v>
      </c>
      <c r="L177">
        <v>429599</v>
      </c>
      <c r="M177">
        <v>3.8993573076287424E-3</v>
      </c>
      <c r="N177" t="s">
        <v>2207</v>
      </c>
      <c r="O177" t="s">
        <v>5619</v>
      </c>
      <c r="P177" t="s">
        <v>5386</v>
      </c>
      <c r="Q177">
        <v>4</v>
      </c>
      <c r="R177">
        <v>418.79</v>
      </c>
      <c r="S177">
        <v>0</v>
      </c>
      <c r="T177">
        <v>0</v>
      </c>
      <c r="U177">
        <v>1675.16</v>
      </c>
      <c r="V177">
        <v>1235.76</v>
      </c>
      <c r="W177">
        <v>439.4</v>
      </c>
      <c r="X177" s="15">
        <f t="shared" si="4"/>
        <v>0.26230330237111682</v>
      </c>
      <c r="Y177" t="s">
        <v>72</v>
      </c>
      <c r="Z177" t="s">
        <v>24</v>
      </c>
      <c r="AA177" t="s">
        <v>25</v>
      </c>
      <c r="AB177" s="17">
        <v>0.78333333333333333</v>
      </c>
      <c r="AC177" s="17" t="str">
        <f t="shared" si="5"/>
        <v>Evening</v>
      </c>
      <c r="AD177" t="s">
        <v>45</v>
      </c>
    </row>
    <row r="178" spans="1:30" x14ac:dyDescent="0.3">
      <c r="A178" t="s">
        <v>3655</v>
      </c>
      <c r="B178" s="16">
        <v>45976</v>
      </c>
      <c r="C178" t="s">
        <v>1819</v>
      </c>
      <c r="D178" t="s">
        <v>4806</v>
      </c>
      <c r="E178" t="s">
        <v>3868</v>
      </c>
      <c r="F178" t="s">
        <v>1325</v>
      </c>
      <c r="G178" t="s">
        <v>5717</v>
      </c>
      <c r="H178" t="s">
        <v>5690</v>
      </c>
      <c r="I178" t="s">
        <v>705</v>
      </c>
      <c r="J178" t="s">
        <v>6065</v>
      </c>
      <c r="K178" t="s">
        <v>3863</v>
      </c>
      <c r="L178">
        <v>5240750</v>
      </c>
      <c r="M178">
        <v>2.8540189858321805E-4</v>
      </c>
      <c r="N178" t="s">
        <v>2271</v>
      </c>
      <c r="O178" t="s">
        <v>5269</v>
      </c>
      <c r="P178" t="s">
        <v>5351</v>
      </c>
      <c r="Q178">
        <v>4</v>
      </c>
      <c r="R178">
        <v>342.27</v>
      </c>
      <c r="S178">
        <v>5</v>
      </c>
      <c r="T178">
        <v>68.45</v>
      </c>
      <c r="U178">
        <v>1495.72</v>
      </c>
      <c r="V178">
        <v>1064.4000000000001</v>
      </c>
      <c r="W178">
        <v>431.32</v>
      </c>
      <c r="X178" s="15">
        <f t="shared" si="4"/>
        <v>0.28836948091888853</v>
      </c>
      <c r="Y178" t="s">
        <v>72</v>
      </c>
      <c r="Z178" t="s">
        <v>24</v>
      </c>
      <c r="AA178" t="s">
        <v>25</v>
      </c>
      <c r="AB178" s="17">
        <v>0.86805555555555558</v>
      </c>
      <c r="AC178" s="17" t="str">
        <f t="shared" si="5"/>
        <v>Evening</v>
      </c>
      <c r="AD178" t="s">
        <v>26</v>
      </c>
    </row>
    <row r="179" spans="1:30" x14ac:dyDescent="0.3">
      <c r="A179" t="s">
        <v>3654</v>
      </c>
      <c r="B179" s="16">
        <v>45899</v>
      </c>
      <c r="C179" t="s">
        <v>2087</v>
      </c>
      <c r="D179" t="s">
        <v>4899</v>
      </c>
      <c r="E179" t="s">
        <v>3962</v>
      </c>
      <c r="F179" t="s">
        <v>418</v>
      </c>
      <c r="G179" t="s">
        <v>5745</v>
      </c>
      <c r="H179" t="s">
        <v>5721</v>
      </c>
      <c r="I179" t="s">
        <v>1498</v>
      </c>
      <c r="J179" t="s">
        <v>6166</v>
      </c>
      <c r="K179" t="s">
        <v>3943</v>
      </c>
      <c r="L179">
        <v>442084</v>
      </c>
      <c r="M179">
        <v>6.386523828050778E-3</v>
      </c>
      <c r="N179" t="s">
        <v>1442</v>
      </c>
      <c r="O179" t="s">
        <v>4598</v>
      </c>
      <c r="P179" t="s">
        <v>5374</v>
      </c>
      <c r="Q179">
        <v>5</v>
      </c>
      <c r="R179">
        <v>545.58000000000004</v>
      </c>
      <c r="S179">
        <v>10</v>
      </c>
      <c r="T179">
        <v>272.79000000000002</v>
      </c>
      <c r="U179">
        <v>2823.38</v>
      </c>
      <c r="V179">
        <v>1949</v>
      </c>
      <c r="W179">
        <v>874.38</v>
      </c>
      <c r="X179" s="15">
        <f t="shared" si="4"/>
        <v>0.30969263790208901</v>
      </c>
      <c r="Y179" t="s">
        <v>116</v>
      </c>
      <c r="Z179" t="s">
        <v>24</v>
      </c>
      <c r="AA179" t="s">
        <v>25</v>
      </c>
      <c r="AB179" s="17">
        <v>0.41944444444444445</v>
      </c>
      <c r="AC179" s="17" t="str">
        <f t="shared" si="5"/>
        <v>Morning</v>
      </c>
      <c r="AD179" t="s">
        <v>26</v>
      </c>
    </row>
    <row r="180" spans="1:30" x14ac:dyDescent="0.3">
      <c r="A180" t="s">
        <v>3653</v>
      </c>
      <c r="B180" s="16">
        <v>45998</v>
      </c>
      <c r="C180" t="s">
        <v>3328</v>
      </c>
      <c r="D180" t="s">
        <v>4086</v>
      </c>
      <c r="E180" t="s">
        <v>3868</v>
      </c>
      <c r="F180" t="s">
        <v>54</v>
      </c>
      <c r="G180" t="s">
        <v>5739</v>
      </c>
      <c r="H180" t="s">
        <v>5721</v>
      </c>
      <c r="I180" t="s">
        <v>169</v>
      </c>
      <c r="J180" t="s">
        <v>6104</v>
      </c>
      <c r="K180" t="s">
        <v>3863</v>
      </c>
      <c r="L180">
        <v>476658</v>
      </c>
      <c r="M180">
        <v>3.3049272224529953E-3</v>
      </c>
      <c r="N180" t="s">
        <v>569</v>
      </c>
      <c r="O180" t="s">
        <v>5365</v>
      </c>
      <c r="P180" t="s">
        <v>5360</v>
      </c>
      <c r="Q180">
        <v>5</v>
      </c>
      <c r="R180">
        <v>342.46</v>
      </c>
      <c r="S180">
        <v>20</v>
      </c>
      <c r="T180">
        <v>342.46</v>
      </c>
      <c r="U180">
        <v>1575.32</v>
      </c>
      <c r="V180">
        <v>1358.9</v>
      </c>
      <c r="W180">
        <v>216.42</v>
      </c>
      <c r="X180" s="15">
        <f t="shared" si="4"/>
        <v>0.13738161135515314</v>
      </c>
      <c r="Y180" t="s">
        <v>23</v>
      </c>
      <c r="Z180" t="s">
        <v>24</v>
      </c>
      <c r="AA180" t="s">
        <v>51</v>
      </c>
      <c r="AB180" s="17">
        <v>0.47499999999999998</v>
      </c>
      <c r="AC180" s="17" t="str">
        <f t="shared" si="5"/>
        <v>Morning</v>
      </c>
      <c r="AD180" t="s">
        <v>26</v>
      </c>
    </row>
    <row r="181" spans="1:30" x14ac:dyDescent="0.3">
      <c r="A181" t="s">
        <v>3652</v>
      </c>
      <c r="B181" s="16">
        <v>45919</v>
      </c>
      <c r="C181" t="s">
        <v>1378</v>
      </c>
      <c r="D181" t="s">
        <v>5285</v>
      </c>
      <c r="E181" t="s">
        <v>3962</v>
      </c>
      <c r="F181" t="s">
        <v>929</v>
      </c>
      <c r="G181" t="s">
        <v>5773</v>
      </c>
      <c r="H181" t="s">
        <v>5770</v>
      </c>
      <c r="I181" t="s">
        <v>650</v>
      </c>
      <c r="J181" t="s">
        <v>6080</v>
      </c>
      <c r="K181" t="s">
        <v>3863</v>
      </c>
      <c r="L181">
        <v>4760462</v>
      </c>
      <c r="M181">
        <v>1.8139205816578306E-4</v>
      </c>
      <c r="N181" t="s">
        <v>203</v>
      </c>
      <c r="O181" t="s">
        <v>5466</v>
      </c>
      <c r="P181" t="s">
        <v>5351</v>
      </c>
      <c r="Q181">
        <v>6</v>
      </c>
      <c r="R181">
        <v>159.91</v>
      </c>
      <c r="S181">
        <v>10</v>
      </c>
      <c r="T181">
        <v>95.95</v>
      </c>
      <c r="U181">
        <v>863.51</v>
      </c>
      <c r="V181">
        <v>655.26</v>
      </c>
      <c r="W181">
        <v>208.25</v>
      </c>
      <c r="X181" s="15">
        <f t="shared" si="4"/>
        <v>0.24116686546768423</v>
      </c>
      <c r="Y181" t="s">
        <v>72</v>
      </c>
      <c r="Z181" t="s">
        <v>24</v>
      </c>
      <c r="AA181" t="s">
        <v>25</v>
      </c>
      <c r="AB181" s="17">
        <v>0.8</v>
      </c>
      <c r="AC181" s="17" t="str">
        <f t="shared" si="5"/>
        <v>Evening</v>
      </c>
      <c r="AD181" t="s">
        <v>45</v>
      </c>
    </row>
    <row r="182" spans="1:30" x14ac:dyDescent="0.3">
      <c r="A182" t="s">
        <v>3651</v>
      </c>
      <c r="B182" s="16">
        <v>46018</v>
      </c>
      <c r="C182" t="s">
        <v>1187</v>
      </c>
      <c r="D182" t="s">
        <v>5289</v>
      </c>
      <c r="E182" t="s">
        <v>3868</v>
      </c>
      <c r="F182" t="s">
        <v>655</v>
      </c>
      <c r="G182" t="s">
        <v>5864</v>
      </c>
      <c r="H182" t="s">
        <v>5861</v>
      </c>
      <c r="I182" t="s">
        <v>1153</v>
      </c>
      <c r="J182" t="s">
        <v>6116</v>
      </c>
      <c r="K182" t="s">
        <v>3943</v>
      </c>
      <c r="L182">
        <v>933757</v>
      </c>
      <c r="M182">
        <v>5.8855783678194655E-4</v>
      </c>
      <c r="N182" t="s">
        <v>2443</v>
      </c>
      <c r="O182" t="s">
        <v>5362</v>
      </c>
      <c r="P182" t="s">
        <v>5363</v>
      </c>
      <c r="Q182">
        <v>2</v>
      </c>
      <c r="R182">
        <v>298.68</v>
      </c>
      <c r="S182">
        <v>20</v>
      </c>
      <c r="T182">
        <v>119.47</v>
      </c>
      <c r="U182">
        <v>549.57000000000005</v>
      </c>
      <c r="V182">
        <v>501.38</v>
      </c>
      <c r="W182">
        <v>48.19</v>
      </c>
      <c r="X182" s="15">
        <f t="shared" si="4"/>
        <v>8.7686736903397289E-2</v>
      </c>
      <c r="Y182" t="s">
        <v>23</v>
      </c>
      <c r="Z182" t="s">
        <v>24</v>
      </c>
      <c r="AA182" t="s">
        <v>32</v>
      </c>
      <c r="AB182" s="17">
        <v>0.45624999999999999</v>
      </c>
      <c r="AC182" s="17" t="str">
        <f t="shared" si="5"/>
        <v>Morning</v>
      </c>
      <c r="AD182" t="s">
        <v>26</v>
      </c>
    </row>
    <row r="183" spans="1:30" x14ac:dyDescent="0.3">
      <c r="A183" t="s">
        <v>3650</v>
      </c>
      <c r="B183" s="16">
        <v>45925</v>
      </c>
      <c r="C183" t="s">
        <v>459</v>
      </c>
      <c r="D183" t="s">
        <v>4717</v>
      </c>
      <c r="E183" t="s">
        <v>3868</v>
      </c>
      <c r="F183" t="s">
        <v>418</v>
      </c>
      <c r="G183" t="s">
        <v>5745</v>
      </c>
      <c r="H183" t="s">
        <v>5721</v>
      </c>
      <c r="I183" t="s">
        <v>228</v>
      </c>
      <c r="J183" t="s">
        <v>6005</v>
      </c>
      <c r="K183" t="s">
        <v>3943</v>
      </c>
      <c r="L183">
        <v>817396</v>
      </c>
      <c r="M183">
        <v>1.1084590577883913E-3</v>
      </c>
      <c r="N183" t="s">
        <v>2469</v>
      </c>
      <c r="O183" t="s">
        <v>5471</v>
      </c>
      <c r="P183" t="s">
        <v>5360</v>
      </c>
      <c r="Q183">
        <v>2</v>
      </c>
      <c r="R183">
        <v>503.36</v>
      </c>
      <c r="S183">
        <v>10</v>
      </c>
      <c r="T183">
        <v>100.67</v>
      </c>
      <c r="U183">
        <v>906.05</v>
      </c>
      <c r="V183">
        <v>779.6</v>
      </c>
      <c r="W183">
        <v>126.45</v>
      </c>
      <c r="X183" s="15">
        <f t="shared" si="4"/>
        <v>0.13956183433585337</v>
      </c>
      <c r="Y183" t="s">
        <v>62</v>
      </c>
      <c r="Z183" t="s">
        <v>24</v>
      </c>
      <c r="AA183" t="s">
        <v>25</v>
      </c>
      <c r="AB183" s="17">
        <v>0.68333333333333335</v>
      </c>
      <c r="AC183" s="17" t="str">
        <f t="shared" si="5"/>
        <v>Afternoon</v>
      </c>
      <c r="AD183" t="s">
        <v>45</v>
      </c>
    </row>
    <row r="184" spans="1:30" x14ac:dyDescent="0.3">
      <c r="A184" t="s">
        <v>3649</v>
      </c>
      <c r="B184" s="16">
        <v>45891</v>
      </c>
      <c r="C184" t="s">
        <v>226</v>
      </c>
      <c r="D184" t="s">
        <v>3881</v>
      </c>
      <c r="E184" t="s">
        <v>3868</v>
      </c>
      <c r="F184" t="s">
        <v>720</v>
      </c>
      <c r="G184" t="s">
        <v>5786</v>
      </c>
      <c r="H184" t="s">
        <v>5770</v>
      </c>
      <c r="I184" t="s">
        <v>1067</v>
      </c>
      <c r="J184" t="s">
        <v>6067</v>
      </c>
      <c r="K184" t="s">
        <v>3863</v>
      </c>
      <c r="L184">
        <v>523684</v>
      </c>
      <c r="M184">
        <v>4.0142528700514048E-4</v>
      </c>
      <c r="N184" t="s">
        <v>1569</v>
      </c>
      <c r="O184" t="s">
        <v>5478</v>
      </c>
      <c r="P184" t="s">
        <v>5354</v>
      </c>
      <c r="Q184">
        <v>1</v>
      </c>
      <c r="R184">
        <v>262.77</v>
      </c>
      <c r="S184">
        <v>20</v>
      </c>
      <c r="T184">
        <v>52.55</v>
      </c>
      <c r="U184">
        <v>210.22</v>
      </c>
      <c r="V184">
        <v>194.64</v>
      </c>
      <c r="W184">
        <v>15.58</v>
      </c>
      <c r="X184" s="15">
        <f t="shared" si="4"/>
        <v>7.411283417372283E-2</v>
      </c>
      <c r="Y184" t="s">
        <v>44</v>
      </c>
      <c r="Z184" t="s">
        <v>24</v>
      </c>
      <c r="AA184" t="s">
        <v>25</v>
      </c>
      <c r="AB184" s="17">
        <v>0.78263888888888888</v>
      </c>
      <c r="AC184" s="17" t="str">
        <f t="shared" si="5"/>
        <v>Evening</v>
      </c>
      <c r="AD184" t="s">
        <v>45</v>
      </c>
    </row>
    <row r="185" spans="1:30" x14ac:dyDescent="0.3">
      <c r="A185" t="s">
        <v>3648</v>
      </c>
      <c r="B185" s="16">
        <v>45781</v>
      </c>
      <c r="C185" t="s">
        <v>594</v>
      </c>
      <c r="D185" t="s">
        <v>5019</v>
      </c>
      <c r="E185" t="s">
        <v>3962</v>
      </c>
      <c r="F185" t="s">
        <v>392</v>
      </c>
      <c r="G185" t="s">
        <v>5664</v>
      </c>
      <c r="H185" t="s">
        <v>5655</v>
      </c>
      <c r="I185" t="s">
        <v>1937</v>
      </c>
      <c r="J185" t="s">
        <v>6181</v>
      </c>
      <c r="K185" t="s">
        <v>3943</v>
      </c>
      <c r="L185">
        <v>4200752</v>
      </c>
      <c r="M185">
        <v>4.9911539648139183E-4</v>
      </c>
      <c r="N185" t="s">
        <v>1477</v>
      </c>
      <c r="O185" t="s">
        <v>5421</v>
      </c>
      <c r="P185" t="s">
        <v>5351</v>
      </c>
      <c r="Q185">
        <v>3</v>
      </c>
      <c r="R185">
        <v>675.25</v>
      </c>
      <c r="S185">
        <v>10</v>
      </c>
      <c r="T185">
        <v>202.57</v>
      </c>
      <c r="U185">
        <v>2096.66</v>
      </c>
      <c r="V185">
        <v>1030.95</v>
      </c>
      <c r="W185">
        <v>1065.71</v>
      </c>
      <c r="X185" s="15">
        <f t="shared" si="4"/>
        <v>0.50828937452901279</v>
      </c>
      <c r="Y185" t="s">
        <v>23</v>
      </c>
      <c r="Z185" t="s">
        <v>24</v>
      </c>
      <c r="AA185" t="s">
        <v>51</v>
      </c>
      <c r="AB185" s="17">
        <v>0.7631944444444444</v>
      </c>
      <c r="AC185" s="17" t="str">
        <f t="shared" si="5"/>
        <v>Evening</v>
      </c>
      <c r="AD185" t="s">
        <v>26</v>
      </c>
    </row>
    <row r="186" spans="1:30" x14ac:dyDescent="0.3">
      <c r="A186" t="s">
        <v>3647</v>
      </c>
      <c r="B186" s="16">
        <v>45998</v>
      </c>
      <c r="C186" t="s">
        <v>722</v>
      </c>
      <c r="D186" t="s">
        <v>4250</v>
      </c>
      <c r="E186" t="s">
        <v>3868</v>
      </c>
      <c r="F186" t="s">
        <v>737</v>
      </c>
      <c r="G186" t="s">
        <v>5704</v>
      </c>
      <c r="H186" t="s">
        <v>5690</v>
      </c>
      <c r="I186" t="s">
        <v>1031</v>
      </c>
      <c r="J186" t="s">
        <v>6141</v>
      </c>
      <c r="K186" t="s">
        <v>3943</v>
      </c>
      <c r="L186">
        <v>427159</v>
      </c>
      <c r="M186">
        <v>1.2502838521487316E-3</v>
      </c>
      <c r="N186" t="s">
        <v>978</v>
      </c>
      <c r="O186" t="s">
        <v>5578</v>
      </c>
      <c r="P186" t="s">
        <v>5363</v>
      </c>
      <c r="Q186">
        <v>1</v>
      </c>
      <c r="R186">
        <v>464.41</v>
      </c>
      <c r="S186">
        <v>0</v>
      </c>
      <c r="T186">
        <v>0</v>
      </c>
      <c r="U186">
        <v>534.07000000000005</v>
      </c>
      <c r="V186">
        <v>397.69</v>
      </c>
      <c r="W186">
        <v>136.38</v>
      </c>
      <c r="X186" s="15">
        <f t="shared" si="4"/>
        <v>0.25535978429793854</v>
      </c>
      <c r="Y186" t="s">
        <v>116</v>
      </c>
      <c r="Z186" t="s">
        <v>24</v>
      </c>
      <c r="AA186" t="s">
        <v>25</v>
      </c>
      <c r="AB186" s="17">
        <v>0.80277777777777781</v>
      </c>
      <c r="AC186" s="17" t="str">
        <f t="shared" si="5"/>
        <v>Evening</v>
      </c>
      <c r="AD186" t="s">
        <v>26</v>
      </c>
    </row>
    <row r="187" spans="1:30" x14ac:dyDescent="0.3">
      <c r="A187" t="s">
        <v>3646</v>
      </c>
      <c r="B187" s="16">
        <v>45927</v>
      </c>
      <c r="C187" t="s">
        <v>938</v>
      </c>
      <c r="D187" t="s">
        <v>4749</v>
      </c>
      <c r="E187" t="s">
        <v>3962</v>
      </c>
      <c r="F187" t="s">
        <v>122</v>
      </c>
      <c r="G187" t="s">
        <v>5676</v>
      </c>
      <c r="H187" t="s">
        <v>5655</v>
      </c>
      <c r="I187" t="s">
        <v>2045</v>
      </c>
      <c r="J187" t="s">
        <v>6114</v>
      </c>
      <c r="K187" t="s">
        <v>3943</v>
      </c>
      <c r="L187">
        <v>540374</v>
      </c>
      <c r="M187">
        <v>7.1392776114320823E-3</v>
      </c>
      <c r="N187" t="s">
        <v>2046</v>
      </c>
      <c r="O187" t="s">
        <v>4982</v>
      </c>
      <c r="P187" t="s">
        <v>5351</v>
      </c>
      <c r="Q187">
        <v>7</v>
      </c>
      <c r="R187">
        <v>479.24</v>
      </c>
      <c r="S187">
        <v>0</v>
      </c>
      <c r="T187">
        <v>0</v>
      </c>
      <c r="U187">
        <v>3857.88</v>
      </c>
      <c r="V187">
        <v>1858.08</v>
      </c>
      <c r="W187">
        <v>1999.8</v>
      </c>
      <c r="X187" s="15">
        <f t="shared" si="4"/>
        <v>0.51836760085850264</v>
      </c>
      <c r="Y187" t="s">
        <v>62</v>
      </c>
      <c r="Z187" t="s">
        <v>24</v>
      </c>
      <c r="AA187" t="s">
        <v>25</v>
      </c>
      <c r="AB187" s="17">
        <v>0.44166666666666665</v>
      </c>
      <c r="AC187" s="17" t="str">
        <f t="shared" si="5"/>
        <v>Morning</v>
      </c>
      <c r="AD187" t="s">
        <v>26</v>
      </c>
    </row>
    <row r="188" spans="1:30" x14ac:dyDescent="0.3">
      <c r="A188" t="s">
        <v>3645</v>
      </c>
      <c r="B188" s="16">
        <v>45970</v>
      </c>
      <c r="C188" t="s">
        <v>422</v>
      </c>
      <c r="D188" t="s">
        <v>5167</v>
      </c>
      <c r="E188" t="s">
        <v>3962</v>
      </c>
      <c r="F188" t="s">
        <v>423</v>
      </c>
      <c r="G188" t="s">
        <v>5887</v>
      </c>
      <c r="H188" t="s">
        <v>5876</v>
      </c>
      <c r="I188" t="s">
        <v>164</v>
      </c>
      <c r="J188" t="s">
        <v>6032</v>
      </c>
      <c r="K188" t="s">
        <v>3863</v>
      </c>
      <c r="L188">
        <v>486040</v>
      </c>
      <c r="M188">
        <v>3.5347708007571394E-3</v>
      </c>
      <c r="N188" t="s">
        <v>2310</v>
      </c>
      <c r="O188" t="s">
        <v>5367</v>
      </c>
      <c r="P188" t="s">
        <v>5354</v>
      </c>
      <c r="Q188">
        <v>6</v>
      </c>
      <c r="R188">
        <v>311.24</v>
      </c>
      <c r="S188">
        <v>20</v>
      </c>
      <c r="T188">
        <v>373.49</v>
      </c>
      <c r="U188">
        <v>1718.04</v>
      </c>
      <c r="V188">
        <v>1522.2</v>
      </c>
      <c r="W188">
        <v>195.84</v>
      </c>
      <c r="X188" s="15">
        <f t="shared" si="4"/>
        <v>0.11399036110917087</v>
      </c>
      <c r="Y188" t="s">
        <v>23</v>
      </c>
      <c r="Z188" t="s">
        <v>24</v>
      </c>
      <c r="AA188" t="s">
        <v>25</v>
      </c>
      <c r="AB188" s="17">
        <v>0.6791666666666667</v>
      </c>
      <c r="AC188" s="17" t="str">
        <f t="shared" si="5"/>
        <v>Afternoon</v>
      </c>
      <c r="AD188" t="s">
        <v>26</v>
      </c>
    </row>
    <row r="189" spans="1:30" x14ac:dyDescent="0.3">
      <c r="A189" t="s">
        <v>3644</v>
      </c>
      <c r="B189" s="16">
        <v>45995</v>
      </c>
      <c r="C189" t="s">
        <v>2109</v>
      </c>
      <c r="D189" t="s">
        <v>4645</v>
      </c>
      <c r="E189" t="s">
        <v>3864</v>
      </c>
      <c r="F189" t="s">
        <v>151</v>
      </c>
      <c r="G189" t="s">
        <v>5872</v>
      </c>
      <c r="H189" t="s">
        <v>5861</v>
      </c>
      <c r="I189" t="s">
        <v>164</v>
      </c>
      <c r="J189" t="s">
        <v>6032</v>
      </c>
      <c r="K189" t="s">
        <v>3863</v>
      </c>
      <c r="L189">
        <v>486040</v>
      </c>
      <c r="M189">
        <v>2.3414739527610894E-3</v>
      </c>
      <c r="N189" t="s">
        <v>2310</v>
      </c>
      <c r="O189" t="s">
        <v>5367</v>
      </c>
      <c r="P189" t="s">
        <v>5354</v>
      </c>
      <c r="Q189">
        <v>4</v>
      </c>
      <c r="R189">
        <v>355.64</v>
      </c>
      <c r="S189">
        <v>20</v>
      </c>
      <c r="T189">
        <v>284.51</v>
      </c>
      <c r="U189">
        <v>1138.05</v>
      </c>
      <c r="V189">
        <v>1213.6400000000001</v>
      </c>
      <c r="W189">
        <v>-75.59</v>
      </c>
      <c r="X189" s="15">
        <f t="shared" si="4"/>
        <v>-6.6420631782435E-2</v>
      </c>
      <c r="Y189" t="s">
        <v>23</v>
      </c>
      <c r="Z189" t="s">
        <v>290</v>
      </c>
      <c r="AA189" t="s">
        <v>25</v>
      </c>
      <c r="AB189" s="17">
        <v>0.77916666666666667</v>
      </c>
      <c r="AC189" s="17" t="str">
        <f t="shared" si="5"/>
        <v>Evening</v>
      </c>
      <c r="AD189" t="s">
        <v>45</v>
      </c>
    </row>
    <row r="190" spans="1:30" x14ac:dyDescent="0.3">
      <c r="A190" t="s">
        <v>3643</v>
      </c>
      <c r="B190" s="16">
        <v>46027</v>
      </c>
      <c r="C190" t="s">
        <v>497</v>
      </c>
      <c r="D190" t="s">
        <v>4608</v>
      </c>
      <c r="E190" t="s">
        <v>3962</v>
      </c>
      <c r="F190" t="s">
        <v>619</v>
      </c>
      <c r="G190" t="s">
        <v>5938</v>
      </c>
      <c r="H190" t="s">
        <v>5919</v>
      </c>
      <c r="I190" t="s">
        <v>451</v>
      </c>
      <c r="J190" t="s">
        <v>5991</v>
      </c>
      <c r="K190" t="s">
        <v>3863</v>
      </c>
      <c r="L190">
        <v>970105</v>
      </c>
      <c r="M190">
        <v>3.0534220522520756E-3</v>
      </c>
      <c r="N190" t="s">
        <v>452</v>
      </c>
      <c r="O190" t="s">
        <v>5611</v>
      </c>
      <c r="P190" t="s">
        <v>5360</v>
      </c>
      <c r="Q190">
        <v>6</v>
      </c>
      <c r="R190">
        <v>493.69</v>
      </c>
      <c r="S190">
        <v>0</v>
      </c>
      <c r="T190">
        <v>0</v>
      </c>
      <c r="U190">
        <v>2962.14</v>
      </c>
      <c r="V190">
        <v>2111.2199999999998</v>
      </c>
      <c r="W190">
        <v>850.92</v>
      </c>
      <c r="X190" s="15">
        <f t="shared" si="4"/>
        <v>0.28726528793372363</v>
      </c>
      <c r="Y190" t="s">
        <v>23</v>
      </c>
      <c r="Z190" t="s">
        <v>290</v>
      </c>
      <c r="AA190" t="s">
        <v>25</v>
      </c>
      <c r="AB190" s="17">
        <v>0.38819444444444445</v>
      </c>
      <c r="AC190" s="17" t="str">
        <f t="shared" si="5"/>
        <v>Morning</v>
      </c>
      <c r="AD190" t="s">
        <v>45</v>
      </c>
    </row>
    <row r="191" spans="1:30" x14ac:dyDescent="0.3">
      <c r="A191" t="s">
        <v>3642</v>
      </c>
      <c r="B191" s="16">
        <v>45978</v>
      </c>
      <c r="C191" t="s">
        <v>222</v>
      </c>
      <c r="D191" t="s">
        <v>4533</v>
      </c>
      <c r="E191" t="s">
        <v>3962</v>
      </c>
      <c r="F191" t="s">
        <v>89</v>
      </c>
      <c r="G191" t="s">
        <v>5694</v>
      </c>
      <c r="H191" t="s">
        <v>5690</v>
      </c>
      <c r="I191" t="s">
        <v>240</v>
      </c>
      <c r="J191" t="s">
        <v>6034</v>
      </c>
      <c r="K191" t="s">
        <v>3863</v>
      </c>
      <c r="L191">
        <v>568216</v>
      </c>
      <c r="M191">
        <v>4.9570937812381203E-3</v>
      </c>
      <c r="N191" t="s">
        <v>548</v>
      </c>
      <c r="O191" t="s">
        <v>5591</v>
      </c>
      <c r="P191" t="s">
        <v>5363</v>
      </c>
      <c r="Q191">
        <v>6</v>
      </c>
      <c r="R191">
        <v>469.45</v>
      </c>
      <c r="S191">
        <v>0</v>
      </c>
      <c r="T191">
        <v>0</v>
      </c>
      <c r="U191">
        <v>2816.7</v>
      </c>
      <c r="V191">
        <v>2109.7800000000002</v>
      </c>
      <c r="W191">
        <v>706.92</v>
      </c>
      <c r="X191" s="15">
        <f t="shared" si="4"/>
        <v>0.25097454467994451</v>
      </c>
      <c r="Y191" t="s">
        <v>44</v>
      </c>
      <c r="Z191" t="s">
        <v>24</v>
      </c>
      <c r="AA191" t="s">
        <v>32</v>
      </c>
      <c r="AB191" s="17">
        <v>0.48402777777777778</v>
      </c>
      <c r="AC191" s="17" t="str">
        <f t="shared" si="5"/>
        <v>Morning</v>
      </c>
      <c r="AD191" t="s">
        <v>45</v>
      </c>
    </row>
    <row r="192" spans="1:30" x14ac:dyDescent="0.3">
      <c r="A192" t="s">
        <v>3641</v>
      </c>
      <c r="B192" s="16">
        <v>45766</v>
      </c>
      <c r="C192" t="s">
        <v>2211</v>
      </c>
      <c r="D192" t="s">
        <v>4859</v>
      </c>
      <c r="E192" t="s">
        <v>3868</v>
      </c>
      <c r="F192" t="s">
        <v>655</v>
      </c>
      <c r="G192" t="s">
        <v>5864</v>
      </c>
      <c r="H192" t="s">
        <v>5861</v>
      </c>
      <c r="I192" t="s">
        <v>298</v>
      </c>
      <c r="J192" t="s">
        <v>6106</v>
      </c>
      <c r="K192" t="s">
        <v>3863</v>
      </c>
      <c r="L192">
        <v>846057</v>
      </c>
      <c r="M192">
        <v>1.2179439446751224E-3</v>
      </c>
      <c r="N192" t="s">
        <v>299</v>
      </c>
      <c r="O192" t="s">
        <v>5441</v>
      </c>
      <c r="P192" t="s">
        <v>5360</v>
      </c>
      <c r="Q192">
        <v>3</v>
      </c>
      <c r="R192">
        <v>298.68</v>
      </c>
      <c r="S192">
        <v>0</v>
      </c>
      <c r="T192">
        <v>0</v>
      </c>
      <c r="U192">
        <v>1030.45</v>
      </c>
      <c r="V192">
        <v>752.07</v>
      </c>
      <c r="W192">
        <v>278.38</v>
      </c>
      <c r="X192" s="15">
        <f t="shared" si="4"/>
        <v>0.27015381629385221</v>
      </c>
      <c r="Y192" t="s">
        <v>72</v>
      </c>
      <c r="Z192" t="s">
        <v>24</v>
      </c>
      <c r="AA192" t="s">
        <v>25</v>
      </c>
      <c r="AB192" s="17">
        <v>0.69930555555555551</v>
      </c>
      <c r="AC192" s="17" t="str">
        <f t="shared" si="5"/>
        <v>Afternoon</v>
      </c>
      <c r="AD192" t="s">
        <v>26</v>
      </c>
    </row>
    <row r="193" spans="1:30" x14ac:dyDescent="0.3">
      <c r="A193" t="s">
        <v>3640</v>
      </c>
      <c r="B193" s="16">
        <v>45957</v>
      </c>
      <c r="C193" t="s">
        <v>1959</v>
      </c>
      <c r="D193" t="s">
        <v>4501</v>
      </c>
      <c r="E193" t="s">
        <v>3962</v>
      </c>
      <c r="F193" t="s">
        <v>254</v>
      </c>
      <c r="G193" t="s">
        <v>5673</v>
      </c>
      <c r="H193" t="s">
        <v>5655</v>
      </c>
      <c r="I193" t="s">
        <v>513</v>
      </c>
      <c r="J193" t="s">
        <v>6100</v>
      </c>
      <c r="K193" t="s">
        <v>3863</v>
      </c>
      <c r="L193">
        <v>1009286</v>
      </c>
      <c r="M193">
        <v>1.4077872872505909E-3</v>
      </c>
      <c r="N193" t="s">
        <v>610</v>
      </c>
      <c r="O193" t="s">
        <v>4694</v>
      </c>
      <c r="P193" t="s">
        <v>5360</v>
      </c>
      <c r="Q193">
        <v>4</v>
      </c>
      <c r="R193">
        <v>373.91</v>
      </c>
      <c r="S193">
        <v>5</v>
      </c>
      <c r="T193">
        <v>74.78</v>
      </c>
      <c r="U193">
        <v>1420.86</v>
      </c>
      <c r="V193">
        <v>865.28</v>
      </c>
      <c r="W193">
        <v>555.58000000000004</v>
      </c>
      <c r="X193" s="15">
        <f t="shared" si="4"/>
        <v>0.39101670819081397</v>
      </c>
      <c r="Y193" t="s">
        <v>72</v>
      </c>
      <c r="Z193" t="s">
        <v>290</v>
      </c>
      <c r="AA193" t="s">
        <v>25</v>
      </c>
      <c r="AB193" s="17">
        <v>0.67500000000000004</v>
      </c>
      <c r="AC193" s="17" t="str">
        <f t="shared" si="5"/>
        <v>Afternoon</v>
      </c>
      <c r="AD193" t="s">
        <v>45</v>
      </c>
    </row>
    <row r="194" spans="1:30" x14ac:dyDescent="0.3">
      <c r="A194" t="s">
        <v>3639</v>
      </c>
      <c r="B194" s="16">
        <v>45942</v>
      </c>
      <c r="C194" t="s">
        <v>938</v>
      </c>
      <c r="D194" t="s">
        <v>4749</v>
      </c>
      <c r="E194" t="s">
        <v>3962</v>
      </c>
      <c r="F194" t="s">
        <v>48</v>
      </c>
      <c r="G194" t="s">
        <v>5719</v>
      </c>
      <c r="H194" t="s">
        <v>5690</v>
      </c>
      <c r="I194" t="s">
        <v>659</v>
      </c>
      <c r="J194" t="s">
        <v>5974</v>
      </c>
      <c r="K194" t="s">
        <v>3863</v>
      </c>
      <c r="L194">
        <v>988505</v>
      </c>
      <c r="M194">
        <v>2.2292856384135639E-3</v>
      </c>
      <c r="N194" t="s">
        <v>31</v>
      </c>
      <c r="O194" t="s">
        <v>5450</v>
      </c>
      <c r="P194" t="s">
        <v>5363</v>
      </c>
      <c r="Q194">
        <v>6</v>
      </c>
      <c r="R194">
        <v>336.18</v>
      </c>
      <c r="S194">
        <v>5</v>
      </c>
      <c r="T194">
        <v>100.85</v>
      </c>
      <c r="U194">
        <v>2203.66</v>
      </c>
      <c r="V194">
        <v>1476.72</v>
      </c>
      <c r="W194">
        <v>726.94</v>
      </c>
      <c r="X194" s="15">
        <f t="shared" ref="X194:X257" si="6">(U194-V194)/U194</f>
        <v>0.32987847490084671</v>
      </c>
      <c r="Y194" t="s">
        <v>23</v>
      </c>
      <c r="Z194" t="s">
        <v>24</v>
      </c>
      <c r="AA194" t="s">
        <v>25</v>
      </c>
      <c r="AB194" s="17">
        <v>0.39027777777777778</v>
      </c>
      <c r="AC194" s="17" t="str">
        <f t="shared" ref="AC194:AC257" si="7">IF(HOUR(AB194)&gt;=6,IF(HOUR(AB194)&lt;12,"Morning",IF(HOUR(AB194)&lt;17,"Afternoon",IF(HOUR(AB194)&lt;21,"Evening","Night"))),"Night")</f>
        <v>Morning</v>
      </c>
      <c r="AD194" t="s">
        <v>26</v>
      </c>
    </row>
    <row r="195" spans="1:30" x14ac:dyDescent="0.3">
      <c r="A195" t="s">
        <v>3638</v>
      </c>
      <c r="B195" s="16">
        <v>46019</v>
      </c>
      <c r="C195" t="s">
        <v>946</v>
      </c>
      <c r="D195" t="s">
        <v>5260</v>
      </c>
      <c r="E195" t="s">
        <v>3962</v>
      </c>
      <c r="F195" t="s">
        <v>3844</v>
      </c>
      <c r="G195" t="s">
        <v>6538</v>
      </c>
      <c r="H195" t="s">
        <v>5721</v>
      </c>
      <c r="I195" t="s">
        <v>513</v>
      </c>
      <c r="J195" t="s">
        <v>6100</v>
      </c>
      <c r="K195" t="s">
        <v>3863</v>
      </c>
      <c r="L195">
        <v>1009286</v>
      </c>
      <c r="M195">
        <v>3.0471045868069109E-3</v>
      </c>
      <c r="N195" t="s">
        <v>514</v>
      </c>
      <c r="O195" t="s">
        <v>5482</v>
      </c>
      <c r="P195" t="s">
        <v>5363</v>
      </c>
      <c r="Q195">
        <v>6</v>
      </c>
      <c r="R195">
        <v>445.71</v>
      </c>
      <c r="S195">
        <v>0</v>
      </c>
      <c r="T195">
        <v>0</v>
      </c>
      <c r="U195">
        <v>3075.4</v>
      </c>
      <c r="V195">
        <v>1853.64</v>
      </c>
      <c r="W195">
        <v>1221.76</v>
      </c>
      <c r="X195" s="15">
        <f t="shared" si="6"/>
        <v>0.39726864798075046</v>
      </c>
      <c r="Y195" t="s">
        <v>72</v>
      </c>
      <c r="Z195" t="s">
        <v>24</v>
      </c>
      <c r="AA195" t="s">
        <v>25</v>
      </c>
      <c r="AB195" s="17">
        <v>0.81111111111111112</v>
      </c>
      <c r="AC195" s="17" t="str">
        <f t="shared" si="7"/>
        <v>Evening</v>
      </c>
      <c r="AD195" t="s">
        <v>26</v>
      </c>
    </row>
    <row r="196" spans="1:30" x14ac:dyDescent="0.3">
      <c r="A196" t="s">
        <v>3637</v>
      </c>
      <c r="B196" s="16">
        <v>45839</v>
      </c>
      <c r="C196" t="s">
        <v>680</v>
      </c>
      <c r="D196" t="s">
        <v>5233</v>
      </c>
      <c r="E196" t="s">
        <v>3962</v>
      </c>
      <c r="F196" t="s">
        <v>1418</v>
      </c>
      <c r="G196" t="s">
        <v>5762</v>
      </c>
      <c r="H196" t="s">
        <v>5751</v>
      </c>
      <c r="I196" t="s">
        <v>508</v>
      </c>
      <c r="J196" t="s">
        <v>6000</v>
      </c>
      <c r="K196" t="s">
        <v>3863</v>
      </c>
      <c r="L196">
        <v>1059131</v>
      </c>
      <c r="M196">
        <v>1.5710993257680119E-4</v>
      </c>
      <c r="N196" t="s">
        <v>203</v>
      </c>
      <c r="O196" t="s">
        <v>5466</v>
      </c>
      <c r="P196" t="s">
        <v>5351</v>
      </c>
      <c r="Q196">
        <v>4</v>
      </c>
      <c r="R196">
        <v>48.94</v>
      </c>
      <c r="S196">
        <v>15</v>
      </c>
      <c r="T196">
        <v>29.36</v>
      </c>
      <c r="U196">
        <v>166.4</v>
      </c>
      <c r="V196">
        <v>146.36000000000001</v>
      </c>
      <c r="W196">
        <v>20.04</v>
      </c>
      <c r="X196" s="15">
        <f t="shared" si="6"/>
        <v>0.12043269230769225</v>
      </c>
      <c r="Y196" t="s">
        <v>44</v>
      </c>
      <c r="Z196" t="s">
        <v>24</v>
      </c>
      <c r="AA196" t="s">
        <v>25</v>
      </c>
      <c r="AB196" s="17">
        <v>0.4236111111111111</v>
      </c>
      <c r="AC196" s="17" t="str">
        <f t="shared" si="7"/>
        <v>Morning</v>
      </c>
      <c r="AD196" t="s">
        <v>45</v>
      </c>
    </row>
    <row r="197" spans="1:30" x14ac:dyDescent="0.3">
      <c r="A197" t="s">
        <v>3636</v>
      </c>
      <c r="B197" s="16">
        <v>45934</v>
      </c>
      <c r="C197" t="s">
        <v>2423</v>
      </c>
      <c r="D197" t="s">
        <v>4336</v>
      </c>
      <c r="E197" t="s">
        <v>3864</v>
      </c>
      <c r="F197" t="s">
        <v>223</v>
      </c>
      <c r="G197" t="s">
        <v>5720</v>
      </c>
      <c r="H197" t="s">
        <v>5721</v>
      </c>
      <c r="I197" t="s">
        <v>776</v>
      </c>
      <c r="J197" t="s">
        <v>6005</v>
      </c>
      <c r="K197" t="s">
        <v>3863</v>
      </c>
      <c r="L197">
        <v>489039</v>
      </c>
      <c r="M197">
        <v>2.2996938894444003E-3</v>
      </c>
      <c r="N197" t="s">
        <v>1082</v>
      </c>
      <c r="O197" t="s">
        <v>5431</v>
      </c>
      <c r="P197" t="s">
        <v>5360</v>
      </c>
      <c r="Q197">
        <v>3</v>
      </c>
      <c r="R197">
        <v>383.51</v>
      </c>
      <c r="S197">
        <v>15</v>
      </c>
      <c r="T197">
        <v>172.58</v>
      </c>
      <c r="U197">
        <v>1124.6400000000001</v>
      </c>
      <c r="V197">
        <v>857.7</v>
      </c>
      <c r="W197">
        <v>266.94</v>
      </c>
      <c r="X197" s="15">
        <f t="shared" si="6"/>
        <v>0.23735595390524972</v>
      </c>
      <c r="Y197" t="s">
        <v>44</v>
      </c>
      <c r="Z197" t="s">
        <v>24</v>
      </c>
      <c r="AA197" t="s">
        <v>51</v>
      </c>
      <c r="AB197" s="17">
        <v>0.69027777777777777</v>
      </c>
      <c r="AC197" s="17" t="str">
        <f t="shared" si="7"/>
        <v>Afternoon</v>
      </c>
      <c r="AD197" t="s">
        <v>26</v>
      </c>
    </row>
    <row r="198" spans="1:30" x14ac:dyDescent="0.3">
      <c r="A198" t="s">
        <v>3635</v>
      </c>
      <c r="B198" s="16">
        <v>45874</v>
      </c>
      <c r="C198" t="s">
        <v>1397</v>
      </c>
      <c r="D198" t="s">
        <v>5311</v>
      </c>
      <c r="E198" t="s">
        <v>3962</v>
      </c>
      <c r="F198" t="s">
        <v>232</v>
      </c>
      <c r="G198" t="s">
        <v>5778</v>
      </c>
      <c r="H198" t="s">
        <v>5770</v>
      </c>
      <c r="I198" t="s">
        <v>859</v>
      </c>
      <c r="J198" t="s">
        <v>6069</v>
      </c>
      <c r="K198" t="s">
        <v>3863</v>
      </c>
      <c r="L198">
        <v>4677332</v>
      </c>
      <c r="M198">
        <v>7.2126588405526919E-5</v>
      </c>
      <c r="N198" t="s">
        <v>860</v>
      </c>
      <c r="O198" t="s">
        <v>5553</v>
      </c>
      <c r="P198" t="s">
        <v>5351</v>
      </c>
      <c r="Q198">
        <v>7</v>
      </c>
      <c r="R198">
        <v>56.7</v>
      </c>
      <c r="S198">
        <v>15</v>
      </c>
      <c r="T198">
        <v>59.54</v>
      </c>
      <c r="U198">
        <v>337.36</v>
      </c>
      <c r="V198">
        <v>262.36</v>
      </c>
      <c r="W198">
        <v>75</v>
      </c>
      <c r="X198" s="15">
        <f t="shared" si="6"/>
        <v>0.22231444154612282</v>
      </c>
      <c r="Y198" t="s">
        <v>116</v>
      </c>
      <c r="Z198" t="s">
        <v>24</v>
      </c>
      <c r="AA198" t="s">
        <v>51</v>
      </c>
      <c r="AB198" s="17">
        <v>0.8833333333333333</v>
      </c>
      <c r="AC198" s="17" t="str">
        <f t="shared" si="7"/>
        <v>Night</v>
      </c>
      <c r="AD198" t="s">
        <v>45</v>
      </c>
    </row>
    <row r="199" spans="1:30" x14ac:dyDescent="0.3">
      <c r="A199" t="s">
        <v>3634</v>
      </c>
      <c r="B199" s="16">
        <v>45962</v>
      </c>
      <c r="C199" t="s">
        <v>715</v>
      </c>
      <c r="D199" t="s">
        <v>5150</v>
      </c>
      <c r="E199" t="s">
        <v>3962</v>
      </c>
      <c r="F199" t="s">
        <v>136</v>
      </c>
      <c r="G199" t="s">
        <v>5883</v>
      </c>
      <c r="H199" t="s">
        <v>5876</v>
      </c>
      <c r="I199" t="s">
        <v>202</v>
      </c>
      <c r="J199" t="s">
        <v>6012</v>
      </c>
      <c r="K199" t="s">
        <v>3863</v>
      </c>
      <c r="L199">
        <v>1018249</v>
      </c>
      <c r="M199">
        <v>3.1678891901686127E-3</v>
      </c>
      <c r="N199" t="s">
        <v>1150</v>
      </c>
      <c r="O199" t="s">
        <v>5532</v>
      </c>
      <c r="P199" t="s">
        <v>5374</v>
      </c>
      <c r="Q199">
        <v>8</v>
      </c>
      <c r="R199">
        <v>350.62</v>
      </c>
      <c r="S199">
        <v>0</v>
      </c>
      <c r="T199">
        <v>0</v>
      </c>
      <c r="U199">
        <v>3225.7</v>
      </c>
      <c r="V199">
        <v>2079.44</v>
      </c>
      <c r="W199">
        <v>1146.26</v>
      </c>
      <c r="X199" s="15">
        <f t="shared" si="6"/>
        <v>0.35535232662677863</v>
      </c>
      <c r="Y199" t="s">
        <v>23</v>
      </c>
      <c r="Z199" t="s">
        <v>24</v>
      </c>
      <c r="AA199" t="s">
        <v>51</v>
      </c>
      <c r="AB199" s="17">
        <v>0.84930555555555554</v>
      </c>
      <c r="AC199" s="17" t="str">
        <f t="shared" si="7"/>
        <v>Evening</v>
      </c>
      <c r="AD199" t="s">
        <v>26</v>
      </c>
    </row>
    <row r="200" spans="1:30" x14ac:dyDescent="0.3">
      <c r="A200" t="s">
        <v>3633</v>
      </c>
      <c r="B200" s="16">
        <v>45976</v>
      </c>
      <c r="C200" t="s">
        <v>858</v>
      </c>
      <c r="D200" t="s">
        <v>3983</v>
      </c>
      <c r="E200" t="s">
        <v>3962</v>
      </c>
      <c r="F200" t="s">
        <v>311</v>
      </c>
      <c r="G200" t="s">
        <v>5732</v>
      </c>
      <c r="H200" t="s">
        <v>5721</v>
      </c>
      <c r="I200" t="s">
        <v>298</v>
      </c>
      <c r="J200" t="s">
        <v>6106</v>
      </c>
      <c r="K200" t="s">
        <v>3863</v>
      </c>
      <c r="L200">
        <v>846057</v>
      </c>
      <c r="M200">
        <v>3.3133110416910445E-3</v>
      </c>
      <c r="N200" t="s">
        <v>299</v>
      </c>
      <c r="O200" t="s">
        <v>5441</v>
      </c>
      <c r="P200" t="s">
        <v>5360</v>
      </c>
      <c r="Q200">
        <v>6</v>
      </c>
      <c r="R200">
        <v>427.65</v>
      </c>
      <c r="S200">
        <v>5</v>
      </c>
      <c r="T200">
        <v>128.29</v>
      </c>
      <c r="U200">
        <v>2803.25</v>
      </c>
      <c r="V200">
        <v>1859.88</v>
      </c>
      <c r="W200">
        <v>943.37</v>
      </c>
      <c r="X200" s="15">
        <f t="shared" si="6"/>
        <v>0.33652724516186566</v>
      </c>
      <c r="Y200" t="s">
        <v>72</v>
      </c>
      <c r="Z200" t="s">
        <v>24</v>
      </c>
      <c r="AA200" t="s">
        <v>51</v>
      </c>
      <c r="AB200" s="17">
        <v>0.7319444444444444</v>
      </c>
      <c r="AC200" s="17" t="str">
        <f t="shared" si="7"/>
        <v>Evening</v>
      </c>
      <c r="AD200" t="s">
        <v>26</v>
      </c>
    </row>
    <row r="201" spans="1:30" x14ac:dyDescent="0.3">
      <c r="A201" t="s">
        <v>3632</v>
      </c>
      <c r="B201" s="16">
        <v>45776</v>
      </c>
      <c r="C201" t="s">
        <v>1103</v>
      </c>
      <c r="D201" t="s">
        <v>3960</v>
      </c>
      <c r="E201" t="s">
        <v>3962</v>
      </c>
      <c r="F201" t="s">
        <v>1325</v>
      </c>
      <c r="G201" t="s">
        <v>5717</v>
      </c>
      <c r="H201" t="s">
        <v>5690</v>
      </c>
      <c r="I201" t="s">
        <v>202</v>
      </c>
      <c r="J201" t="s">
        <v>6012</v>
      </c>
      <c r="K201" t="s">
        <v>3863</v>
      </c>
      <c r="L201">
        <v>1018249</v>
      </c>
      <c r="M201">
        <v>1.3122330589079882E-3</v>
      </c>
      <c r="N201" t="s">
        <v>2469</v>
      </c>
      <c r="O201" t="s">
        <v>5471</v>
      </c>
      <c r="P201" t="s">
        <v>5360</v>
      </c>
      <c r="Q201">
        <v>4</v>
      </c>
      <c r="R201">
        <v>371.16</v>
      </c>
      <c r="S201">
        <v>10</v>
      </c>
      <c r="T201">
        <v>148.46</v>
      </c>
      <c r="U201">
        <v>1336.18</v>
      </c>
      <c r="V201">
        <v>1064.4000000000001</v>
      </c>
      <c r="W201">
        <v>271.77999999999997</v>
      </c>
      <c r="X201" s="15">
        <f t="shared" si="6"/>
        <v>0.20340073942133541</v>
      </c>
      <c r="Y201" t="s">
        <v>116</v>
      </c>
      <c r="Z201" t="s">
        <v>24</v>
      </c>
      <c r="AA201" t="s">
        <v>25</v>
      </c>
      <c r="AB201" s="17">
        <v>0.82916666666666672</v>
      </c>
      <c r="AC201" s="17" t="str">
        <f t="shared" si="7"/>
        <v>Evening</v>
      </c>
      <c r="AD201" t="s">
        <v>45</v>
      </c>
    </row>
    <row r="202" spans="1:30" x14ac:dyDescent="0.3">
      <c r="A202" t="s">
        <v>3631</v>
      </c>
      <c r="B202" s="16">
        <v>45900</v>
      </c>
      <c r="C202" t="s">
        <v>1143</v>
      </c>
      <c r="D202" t="s">
        <v>4529</v>
      </c>
      <c r="E202" t="s">
        <v>3864</v>
      </c>
      <c r="F202" t="s">
        <v>104</v>
      </c>
      <c r="G202" t="s">
        <v>5740</v>
      </c>
      <c r="H202" t="s">
        <v>5721</v>
      </c>
      <c r="I202" t="s">
        <v>147</v>
      </c>
      <c r="J202" t="s">
        <v>5963</v>
      </c>
      <c r="K202" t="s">
        <v>3863</v>
      </c>
      <c r="L202">
        <v>1921769</v>
      </c>
      <c r="M202">
        <v>1.4355003124725188E-4</v>
      </c>
      <c r="N202" t="s">
        <v>91</v>
      </c>
      <c r="O202" t="s">
        <v>5567</v>
      </c>
      <c r="P202" t="s">
        <v>5351</v>
      </c>
      <c r="Q202">
        <v>2</v>
      </c>
      <c r="R202">
        <v>141.11000000000001</v>
      </c>
      <c r="S202">
        <v>15</v>
      </c>
      <c r="T202">
        <v>42.33</v>
      </c>
      <c r="U202">
        <v>275.87</v>
      </c>
      <c r="V202">
        <v>231.82</v>
      </c>
      <c r="W202">
        <v>44.05</v>
      </c>
      <c r="X202" s="15">
        <f t="shared" si="6"/>
        <v>0.15967665929604527</v>
      </c>
      <c r="Y202" t="s">
        <v>72</v>
      </c>
      <c r="Z202" t="s">
        <v>24</v>
      </c>
      <c r="AA202" t="s">
        <v>25</v>
      </c>
      <c r="AB202" s="17">
        <v>0.61250000000000004</v>
      </c>
      <c r="AC202" s="17" t="str">
        <f t="shared" si="7"/>
        <v>Afternoon</v>
      </c>
      <c r="AD202" t="s">
        <v>26</v>
      </c>
    </row>
    <row r="203" spans="1:30" x14ac:dyDescent="0.3">
      <c r="A203" t="s">
        <v>3630</v>
      </c>
      <c r="B203" s="16">
        <v>46031</v>
      </c>
      <c r="C203" t="s">
        <v>562</v>
      </c>
      <c r="D203" t="s">
        <v>5084</v>
      </c>
      <c r="E203" t="s">
        <v>3864</v>
      </c>
      <c r="F203" t="s">
        <v>214</v>
      </c>
      <c r="G203" t="s">
        <v>5915</v>
      </c>
      <c r="H203" t="s">
        <v>5899</v>
      </c>
      <c r="I203" t="s">
        <v>270</v>
      </c>
      <c r="J203" t="s">
        <v>6070</v>
      </c>
      <c r="K203" t="s">
        <v>3863</v>
      </c>
      <c r="L203">
        <v>456496</v>
      </c>
      <c r="M203">
        <v>2.0376958396130527E-3</v>
      </c>
      <c r="N203" t="s">
        <v>1200</v>
      </c>
      <c r="O203" t="s">
        <v>5607</v>
      </c>
      <c r="P203" t="s">
        <v>5354</v>
      </c>
      <c r="Q203">
        <v>4</v>
      </c>
      <c r="R203">
        <v>232.55</v>
      </c>
      <c r="S203">
        <v>0</v>
      </c>
      <c r="T203">
        <v>0</v>
      </c>
      <c r="U203">
        <v>930.2</v>
      </c>
      <c r="V203">
        <v>781.76</v>
      </c>
      <c r="W203">
        <v>148.44</v>
      </c>
      <c r="X203" s="15">
        <f t="shared" si="6"/>
        <v>0.15957858525048382</v>
      </c>
      <c r="Y203" t="s">
        <v>72</v>
      </c>
      <c r="Z203" t="s">
        <v>24</v>
      </c>
      <c r="AA203" t="s">
        <v>25</v>
      </c>
      <c r="AB203" s="17">
        <v>0.58888888888888891</v>
      </c>
      <c r="AC203" s="17" t="str">
        <f t="shared" si="7"/>
        <v>Afternoon</v>
      </c>
      <c r="AD203" t="s">
        <v>45</v>
      </c>
    </row>
    <row r="204" spans="1:30" x14ac:dyDescent="0.3">
      <c r="A204" t="s">
        <v>3628</v>
      </c>
      <c r="B204" s="16">
        <v>45895</v>
      </c>
      <c r="C204" t="s">
        <v>397</v>
      </c>
      <c r="D204" t="s">
        <v>4473</v>
      </c>
      <c r="E204" t="s">
        <v>3962</v>
      </c>
      <c r="F204" t="s">
        <v>205</v>
      </c>
      <c r="G204" t="s">
        <v>5932</v>
      </c>
      <c r="H204" t="s">
        <v>5919</v>
      </c>
      <c r="I204" t="s">
        <v>324</v>
      </c>
      <c r="J204" t="s">
        <v>6184</v>
      </c>
      <c r="K204" t="s">
        <v>3885</v>
      </c>
      <c r="L204">
        <v>496598</v>
      </c>
      <c r="M204">
        <v>1.0576562934204326E-3</v>
      </c>
      <c r="N204" t="s">
        <v>3629</v>
      </c>
      <c r="O204" t="s">
        <v>5512</v>
      </c>
      <c r="P204" t="s">
        <v>5354</v>
      </c>
      <c r="Q204">
        <v>7</v>
      </c>
      <c r="R204">
        <v>83.37</v>
      </c>
      <c r="S204">
        <v>10</v>
      </c>
      <c r="T204">
        <v>58.36</v>
      </c>
      <c r="U204">
        <v>525.23</v>
      </c>
      <c r="V204">
        <v>435.75</v>
      </c>
      <c r="W204">
        <v>89.48</v>
      </c>
      <c r="X204" s="15">
        <f t="shared" si="6"/>
        <v>0.17036345981760376</v>
      </c>
      <c r="Y204" t="s">
        <v>44</v>
      </c>
      <c r="Z204" t="s">
        <v>24</v>
      </c>
      <c r="AA204" t="s">
        <v>32</v>
      </c>
      <c r="AB204" s="17">
        <v>0.43055555555555558</v>
      </c>
      <c r="AC204" s="17" t="str">
        <f t="shared" si="7"/>
        <v>Morning</v>
      </c>
      <c r="AD204" t="s">
        <v>45</v>
      </c>
    </row>
    <row r="205" spans="1:30" x14ac:dyDescent="0.3">
      <c r="A205" t="s">
        <v>3627</v>
      </c>
      <c r="B205" s="16">
        <v>46081</v>
      </c>
      <c r="C205" t="s">
        <v>3169</v>
      </c>
      <c r="D205" t="s">
        <v>4584</v>
      </c>
      <c r="E205" t="s">
        <v>3868</v>
      </c>
      <c r="F205" t="s">
        <v>293</v>
      </c>
      <c r="G205" t="s">
        <v>5807</v>
      </c>
      <c r="H205" t="s">
        <v>5794</v>
      </c>
      <c r="I205" t="s">
        <v>699</v>
      </c>
      <c r="J205" t="s">
        <v>5995</v>
      </c>
      <c r="K205" t="s">
        <v>3863</v>
      </c>
      <c r="L205">
        <v>2110688</v>
      </c>
      <c r="M205">
        <v>9.7237488439788362E-4</v>
      </c>
      <c r="N205" t="s">
        <v>106</v>
      </c>
      <c r="O205" t="s">
        <v>5586</v>
      </c>
      <c r="P205" t="s">
        <v>5363</v>
      </c>
      <c r="Q205">
        <v>4</v>
      </c>
      <c r="R205">
        <v>446.17</v>
      </c>
      <c r="S205">
        <v>0</v>
      </c>
      <c r="T205">
        <v>0</v>
      </c>
      <c r="U205">
        <v>2052.38</v>
      </c>
      <c r="V205">
        <v>1302.44</v>
      </c>
      <c r="W205">
        <v>749.94</v>
      </c>
      <c r="X205" s="15">
        <f t="shared" si="6"/>
        <v>0.36540016955924343</v>
      </c>
      <c r="Y205" t="s">
        <v>44</v>
      </c>
      <c r="Z205" t="s">
        <v>24</v>
      </c>
      <c r="AA205" t="s">
        <v>51</v>
      </c>
      <c r="AB205" s="17">
        <v>0.57638888888888884</v>
      </c>
      <c r="AC205" s="17" t="str">
        <f t="shared" si="7"/>
        <v>Afternoon</v>
      </c>
      <c r="AD205" t="s">
        <v>26</v>
      </c>
    </row>
    <row r="206" spans="1:30" x14ac:dyDescent="0.3">
      <c r="A206" t="s">
        <v>3626</v>
      </c>
      <c r="B206" s="16">
        <v>46076</v>
      </c>
      <c r="C206" t="s">
        <v>446</v>
      </c>
      <c r="D206" t="s">
        <v>4440</v>
      </c>
      <c r="E206" t="s">
        <v>3962</v>
      </c>
      <c r="F206" t="s">
        <v>48</v>
      </c>
      <c r="G206" t="s">
        <v>5719</v>
      </c>
      <c r="H206" t="s">
        <v>5690</v>
      </c>
      <c r="I206" t="s">
        <v>1374</v>
      </c>
      <c r="J206" t="s">
        <v>6202</v>
      </c>
      <c r="K206" t="s">
        <v>3885</v>
      </c>
      <c r="L206">
        <v>2314617</v>
      </c>
      <c r="M206">
        <v>8.2242980156112212E-4</v>
      </c>
      <c r="N206" t="s">
        <v>1375</v>
      </c>
      <c r="O206" t="s">
        <v>5595</v>
      </c>
      <c r="P206" t="s">
        <v>5386</v>
      </c>
      <c r="Q206">
        <v>6</v>
      </c>
      <c r="R206">
        <v>352.52</v>
      </c>
      <c r="S206">
        <v>10</v>
      </c>
      <c r="T206">
        <v>211.51</v>
      </c>
      <c r="U206">
        <v>1903.61</v>
      </c>
      <c r="V206">
        <v>1476.72</v>
      </c>
      <c r="W206">
        <v>426.89</v>
      </c>
      <c r="X206" s="15">
        <f t="shared" si="6"/>
        <v>0.22425286692127058</v>
      </c>
      <c r="Y206" t="s">
        <v>23</v>
      </c>
      <c r="Z206" t="s">
        <v>24</v>
      </c>
      <c r="AA206" t="s">
        <v>51</v>
      </c>
      <c r="AB206" s="17">
        <v>0.90694444444444444</v>
      </c>
      <c r="AC206" s="17" t="str">
        <f t="shared" si="7"/>
        <v>Night</v>
      </c>
      <c r="AD206" t="s">
        <v>45</v>
      </c>
    </row>
    <row r="207" spans="1:30" x14ac:dyDescent="0.3">
      <c r="A207" t="s">
        <v>3625</v>
      </c>
      <c r="B207" s="16">
        <v>46102</v>
      </c>
      <c r="C207" t="s">
        <v>1254</v>
      </c>
      <c r="D207" t="s">
        <v>5273</v>
      </c>
      <c r="E207" t="s">
        <v>3868</v>
      </c>
      <c r="F207" t="s">
        <v>440</v>
      </c>
      <c r="G207" t="s">
        <v>5790</v>
      </c>
      <c r="H207" t="s">
        <v>5770</v>
      </c>
      <c r="I207" t="s">
        <v>240</v>
      </c>
      <c r="J207" t="s">
        <v>6034</v>
      </c>
      <c r="K207" t="s">
        <v>3863</v>
      </c>
      <c r="L207">
        <v>568216</v>
      </c>
      <c r="M207">
        <v>4.3057569656609456E-4</v>
      </c>
      <c r="N207" t="s">
        <v>1621</v>
      </c>
      <c r="O207" t="s">
        <v>5453</v>
      </c>
      <c r="P207" t="s">
        <v>5358</v>
      </c>
      <c r="Q207">
        <v>2</v>
      </c>
      <c r="R207">
        <v>125.15</v>
      </c>
      <c r="S207">
        <v>15</v>
      </c>
      <c r="T207">
        <v>37.549999999999997</v>
      </c>
      <c r="U207">
        <v>244.66</v>
      </c>
      <c r="V207">
        <v>191.4</v>
      </c>
      <c r="W207">
        <v>53.26</v>
      </c>
      <c r="X207" s="15">
        <f t="shared" si="6"/>
        <v>0.21768985530940893</v>
      </c>
      <c r="Y207" t="s">
        <v>23</v>
      </c>
      <c r="Z207" t="s">
        <v>24</v>
      </c>
      <c r="AA207" t="s">
        <v>25</v>
      </c>
      <c r="AB207" s="17">
        <v>0.84444444444444444</v>
      </c>
      <c r="AC207" s="17" t="str">
        <f t="shared" si="7"/>
        <v>Evening</v>
      </c>
      <c r="AD207" t="s">
        <v>26</v>
      </c>
    </row>
    <row r="208" spans="1:30" x14ac:dyDescent="0.3">
      <c r="A208" t="s">
        <v>3624</v>
      </c>
      <c r="B208" s="16">
        <v>45941</v>
      </c>
      <c r="C208" t="s">
        <v>984</v>
      </c>
      <c r="D208" t="s">
        <v>4218</v>
      </c>
      <c r="E208" t="s">
        <v>3962</v>
      </c>
      <c r="F208" t="s">
        <v>151</v>
      </c>
      <c r="G208" t="s">
        <v>5872</v>
      </c>
      <c r="H208" t="s">
        <v>5861</v>
      </c>
      <c r="I208" t="s">
        <v>1073</v>
      </c>
      <c r="J208" t="s">
        <v>6019</v>
      </c>
      <c r="K208" t="s">
        <v>3863</v>
      </c>
      <c r="L208">
        <v>471467</v>
      </c>
      <c r="M208">
        <v>2.2759387189347294E-3</v>
      </c>
      <c r="N208" t="s">
        <v>1048</v>
      </c>
      <c r="O208" t="s">
        <v>5480</v>
      </c>
      <c r="P208" t="s">
        <v>5374</v>
      </c>
      <c r="Q208">
        <v>3</v>
      </c>
      <c r="R208">
        <v>365.91</v>
      </c>
      <c r="S208">
        <v>15</v>
      </c>
      <c r="T208">
        <v>164.66</v>
      </c>
      <c r="U208">
        <v>1073.03</v>
      </c>
      <c r="V208">
        <v>910.23</v>
      </c>
      <c r="W208">
        <v>162.80000000000001</v>
      </c>
      <c r="X208" s="15">
        <f t="shared" si="6"/>
        <v>0.1517198959954521</v>
      </c>
      <c r="Y208" t="s">
        <v>72</v>
      </c>
      <c r="Z208" t="s">
        <v>24</v>
      </c>
      <c r="AA208" t="s">
        <v>51</v>
      </c>
      <c r="AB208" s="17">
        <v>0.8208333333333333</v>
      </c>
      <c r="AC208" s="17" t="str">
        <f t="shared" si="7"/>
        <v>Evening</v>
      </c>
      <c r="AD208" t="s">
        <v>26</v>
      </c>
    </row>
    <row r="209" spans="1:30" x14ac:dyDescent="0.3">
      <c r="A209" t="s">
        <v>3623</v>
      </c>
      <c r="B209" s="16">
        <v>46012</v>
      </c>
      <c r="C209" t="s">
        <v>449</v>
      </c>
      <c r="D209" t="s">
        <v>5039</v>
      </c>
      <c r="E209" t="s">
        <v>3962</v>
      </c>
      <c r="F209" t="s">
        <v>108</v>
      </c>
      <c r="G209" t="s">
        <v>5715</v>
      </c>
      <c r="H209" t="s">
        <v>5690</v>
      </c>
      <c r="I209" t="s">
        <v>123</v>
      </c>
      <c r="J209" t="s">
        <v>6004</v>
      </c>
      <c r="K209" t="s">
        <v>3863</v>
      </c>
      <c r="L209">
        <v>5159296</v>
      </c>
      <c r="M209">
        <v>8.0803466209343293E-4</v>
      </c>
      <c r="N209" t="s">
        <v>124</v>
      </c>
      <c r="O209" t="s">
        <v>5474</v>
      </c>
      <c r="P209" t="s">
        <v>5351</v>
      </c>
      <c r="Q209">
        <v>8</v>
      </c>
      <c r="R209">
        <v>453.14</v>
      </c>
      <c r="S209">
        <v>0</v>
      </c>
      <c r="T209">
        <v>0</v>
      </c>
      <c r="U209">
        <v>4168.8900000000003</v>
      </c>
      <c r="V209">
        <v>2554.96</v>
      </c>
      <c r="W209">
        <v>1613.93</v>
      </c>
      <c r="X209" s="15">
        <f t="shared" si="6"/>
        <v>0.38713662389748832</v>
      </c>
      <c r="Y209" t="s">
        <v>72</v>
      </c>
      <c r="Z209" t="s">
        <v>24</v>
      </c>
      <c r="AA209" t="s">
        <v>25</v>
      </c>
      <c r="AB209" s="17">
        <v>0.50694444444444442</v>
      </c>
      <c r="AC209" s="17" t="str">
        <f t="shared" si="7"/>
        <v>Afternoon</v>
      </c>
      <c r="AD209" t="s">
        <v>26</v>
      </c>
    </row>
    <row r="210" spans="1:30" x14ac:dyDescent="0.3">
      <c r="A210" t="s">
        <v>3622</v>
      </c>
      <c r="B210" s="16">
        <v>45886</v>
      </c>
      <c r="C210" t="s">
        <v>1662</v>
      </c>
      <c r="D210" t="s">
        <v>4546</v>
      </c>
      <c r="E210" t="s">
        <v>3868</v>
      </c>
      <c r="F210" t="s">
        <v>1347</v>
      </c>
      <c r="G210" t="s">
        <v>5898</v>
      </c>
      <c r="H210" t="s">
        <v>5899</v>
      </c>
      <c r="I210" t="s">
        <v>307</v>
      </c>
      <c r="J210" t="s">
        <v>6039</v>
      </c>
      <c r="K210" t="s">
        <v>3863</v>
      </c>
      <c r="L210">
        <v>1910418</v>
      </c>
      <c r="M210">
        <v>1.5343762464549643E-4</v>
      </c>
      <c r="N210" t="s">
        <v>308</v>
      </c>
      <c r="O210" t="s">
        <v>5444</v>
      </c>
      <c r="P210" t="s">
        <v>5360</v>
      </c>
      <c r="Q210">
        <v>1</v>
      </c>
      <c r="R210">
        <v>268.32</v>
      </c>
      <c r="S210">
        <v>5</v>
      </c>
      <c r="T210">
        <v>13.42</v>
      </c>
      <c r="U210">
        <v>293.13</v>
      </c>
      <c r="V210">
        <v>241.44</v>
      </c>
      <c r="W210">
        <v>51.69</v>
      </c>
      <c r="X210" s="15">
        <f t="shared" si="6"/>
        <v>0.17633814348582541</v>
      </c>
      <c r="Y210" t="s">
        <v>72</v>
      </c>
      <c r="Z210" t="s">
        <v>24</v>
      </c>
      <c r="AA210" t="s">
        <v>25</v>
      </c>
      <c r="AB210" s="17">
        <v>0.52777777777777779</v>
      </c>
      <c r="AC210" s="17" t="str">
        <f t="shared" si="7"/>
        <v>Afternoon</v>
      </c>
      <c r="AD210" t="s">
        <v>26</v>
      </c>
    </row>
    <row r="211" spans="1:30" x14ac:dyDescent="0.3">
      <c r="A211" t="s">
        <v>3621</v>
      </c>
      <c r="B211" s="16">
        <v>46053</v>
      </c>
      <c r="C211" t="s">
        <v>661</v>
      </c>
      <c r="D211" t="s">
        <v>4834</v>
      </c>
      <c r="E211" t="s">
        <v>3864</v>
      </c>
      <c r="F211" t="s">
        <v>587</v>
      </c>
      <c r="G211" t="s">
        <v>5671</v>
      </c>
      <c r="H211" t="s">
        <v>5690</v>
      </c>
      <c r="I211" t="s">
        <v>578</v>
      </c>
      <c r="J211" t="s">
        <v>6074</v>
      </c>
      <c r="K211" t="s">
        <v>3863</v>
      </c>
      <c r="L211">
        <v>517547</v>
      </c>
      <c r="M211">
        <v>6.0827325827412777E-4</v>
      </c>
      <c r="N211" t="s">
        <v>420</v>
      </c>
      <c r="O211" t="s">
        <v>5492</v>
      </c>
      <c r="P211" t="s">
        <v>5358</v>
      </c>
      <c r="Q211">
        <v>2</v>
      </c>
      <c r="R211">
        <v>161.03</v>
      </c>
      <c r="S211">
        <v>15</v>
      </c>
      <c r="T211">
        <v>48.31</v>
      </c>
      <c r="U211">
        <v>314.81</v>
      </c>
      <c r="V211">
        <v>248.48</v>
      </c>
      <c r="W211">
        <v>66.33</v>
      </c>
      <c r="X211" s="15">
        <f t="shared" si="6"/>
        <v>0.2106985165655475</v>
      </c>
      <c r="Y211" t="s">
        <v>38</v>
      </c>
      <c r="Z211" t="s">
        <v>24</v>
      </c>
      <c r="AA211" t="s">
        <v>25</v>
      </c>
      <c r="AB211" s="17">
        <v>0.8208333333333333</v>
      </c>
      <c r="AC211" s="17" t="str">
        <f t="shared" si="7"/>
        <v>Evening</v>
      </c>
      <c r="AD211" t="s">
        <v>26</v>
      </c>
    </row>
    <row r="212" spans="1:30" x14ac:dyDescent="0.3">
      <c r="A212" t="s">
        <v>3620</v>
      </c>
      <c r="B212" s="16">
        <v>45957</v>
      </c>
      <c r="C212" t="s">
        <v>2051</v>
      </c>
      <c r="D212" t="s">
        <v>5291</v>
      </c>
      <c r="E212" t="s">
        <v>3868</v>
      </c>
      <c r="F212" t="s">
        <v>375</v>
      </c>
      <c r="G212" t="s">
        <v>5834</v>
      </c>
      <c r="H212" t="s">
        <v>5822</v>
      </c>
      <c r="I212" t="s">
        <v>55</v>
      </c>
      <c r="J212" t="s">
        <v>6001</v>
      </c>
      <c r="K212" t="s">
        <v>3863</v>
      </c>
      <c r="L212">
        <v>578838</v>
      </c>
      <c r="M212">
        <v>5.8100884876252082E-4</v>
      </c>
      <c r="N212" t="s">
        <v>203</v>
      </c>
      <c r="O212" t="s">
        <v>5466</v>
      </c>
      <c r="P212" t="s">
        <v>5351</v>
      </c>
      <c r="Q212">
        <v>1</v>
      </c>
      <c r="R212">
        <v>395.66</v>
      </c>
      <c r="S212">
        <v>15</v>
      </c>
      <c r="T212">
        <v>59.35</v>
      </c>
      <c r="U212">
        <v>336.31</v>
      </c>
      <c r="V212">
        <v>320.19</v>
      </c>
      <c r="W212">
        <v>16.12</v>
      </c>
      <c r="X212" s="15">
        <f t="shared" si="6"/>
        <v>4.7931967529957493E-2</v>
      </c>
      <c r="Y212" t="s">
        <v>72</v>
      </c>
      <c r="Z212" t="s">
        <v>24</v>
      </c>
      <c r="AA212" t="s">
        <v>25</v>
      </c>
      <c r="AB212" s="17">
        <v>0.85902777777777772</v>
      </c>
      <c r="AC212" s="17" t="str">
        <f t="shared" si="7"/>
        <v>Evening</v>
      </c>
      <c r="AD212" t="s">
        <v>45</v>
      </c>
    </row>
    <row r="213" spans="1:30" x14ac:dyDescent="0.3">
      <c r="A213" t="s">
        <v>3619</v>
      </c>
      <c r="B213" s="16">
        <v>45998</v>
      </c>
      <c r="C213" t="s">
        <v>369</v>
      </c>
      <c r="D213" t="s">
        <v>4483</v>
      </c>
      <c r="E213" t="s">
        <v>3864</v>
      </c>
      <c r="F213" t="s">
        <v>54</v>
      </c>
      <c r="G213" t="s">
        <v>5739</v>
      </c>
      <c r="H213" t="s">
        <v>5721</v>
      </c>
      <c r="I213" t="s">
        <v>677</v>
      </c>
      <c r="J213" t="s">
        <v>6081</v>
      </c>
      <c r="K213" t="s">
        <v>3863</v>
      </c>
      <c r="L213">
        <v>4458567</v>
      </c>
      <c r="M213">
        <v>2.6499321418742836E-4</v>
      </c>
      <c r="N213" t="s">
        <v>678</v>
      </c>
      <c r="O213" t="s">
        <v>5576</v>
      </c>
      <c r="P213" t="s">
        <v>5374</v>
      </c>
      <c r="Q213">
        <v>3</v>
      </c>
      <c r="R213">
        <v>342.46</v>
      </c>
      <c r="S213">
        <v>0</v>
      </c>
      <c r="T213">
        <v>0</v>
      </c>
      <c r="U213">
        <v>1181.49</v>
      </c>
      <c r="V213">
        <v>815.34</v>
      </c>
      <c r="W213">
        <v>366.15</v>
      </c>
      <c r="X213" s="15">
        <f t="shared" si="6"/>
        <v>0.30990528908412257</v>
      </c>
      <c r="Y213" t="s">
        <v>23</v>
      </c>
      <c r="Z213" t="s">
        <v>24</v>
      </c>
      <c r="AA213" t="s">
        <v>51</v>
      </c>
      <c r="AB213" s="17">
        <v>0.62847222222222221</v>
      </c>
      <c r="AC213" s="17" t="str">
        <f t="shared" si="7"/>
        <v>Afternoon</v>
      </c>
      <c r="AD213" t="s">
        <v>26</v>
      </c>
    </row>
    <row r="214" spans="1:30" x14ac:dyDescent="0.3">
      <c r="A214" t="s">
        <v>3618</v>
      </c>
      <c r="B214" s="16">
        <v>45959</v>
      </c>
      <c r="C214" t="s">
        <v>669</v>
      </c>
      <c r="D214" t="s">
        <v>4015</v>
      </c>
      <c r="E214" t="s">
        <v>3864</v>
      </c>
      <c r="F214" t="s">
        <v>1687</v>
      </c>
      <c r="G214" t="s">
        <v>5940</v>
      </c>
      <c r="H214" t="s">
        <v>5941</v>
      </c>
      <c r="I214" t="s">
        <v>265</v>
      </c>
      <c r="J214" t="s">
        <v>6189</v>
      </c>
      <c r="K214" t="s">
        <v>3885</v>
      </c>
      <c r="L214">
        <v>4727024</v>
      </c>
      <c r="M214">
        <v>3.6822322036020972E-5</v>
      </c>
      <c r="N214" t="s">
        <v>203</v>
      </c>
      <c r="O214" t="s">
        <v>5466</v>
      </c>
      <c r="P214" t="s">
        <v>5351</v>
      </c>
      <c r="Q214">
        <v>2</v>
      </c>
      <c r="R214">
        <v>91.61</v>
      </c>
      <c r="S214">
        <v>5</v>
      </c>
      <c r="T214">
        <v>9.16</v>
      </c>
      <c r="U214">
        <v>174.06</v>
      </c>
      <c r="V214">
        <v>141.4</v>
      </c>
      <c r="W214">
        <v>32.659999999999997</v>
      </c>
      <c r="X214" s="15">
        <f t="shared" si="6"/>
        <v>0.1876364472021142</v>
      </c>
      <c r="Y214" t="s">
        <v>44</v>
      </c>
      <c r="Z214" t="s">
        <v>290</v>
      </c>
      <c r="AA214" t="s">
        <v>51</v>
      </c>
      <c r="AB214" s="17">
        <v>0.5756944444444444</v>
      </c>
      <c r="AC214" s="17" t="str">
        <f t="shared" si="7"/>
        <v>Afternoon</v>
      </c>
      <c r="AD214" t="s">
        <v>45</v>
      </c>
    </row>
    <row r="215" spans="1:30" x14ac:dyDescent="0.3">
      <c r="A215" t="s">
        <v>3617</v>
      </c>
      <c r="B215" s="16">
        <v>45977</v>
      </c>
      <c r="C215" t="s">
        <v>1280</v>
      </c>
      <c r="D215" t="s">
        <v>4007</v>
      </c>
      <c r="E215" t="s">
        <v>3868</v>
      </c>
      <c r="F215" t="s">
        <v>512</v>
      </c>
      <c r="G215" t="s">
        <v>5852</v>
      </c>
      <c r="H215" t="s">
        <v>5844</v>
      </c>
      <c r="I215" t="s">
        <v>265</v>
      </c>
      <c r="J215" t="s">
        <v>6189</v>
      </c>
      <c r="K215" t="s">
        <v>3885</v>
      </c>
      <c r="L215">
        <v>4727024</v>
      </c>
      <c r="M215">
        <v>3.1829117008925698E-4</v>
      </c>
      <c r="N215" t="s">
        <v>266</v>
      </c>
      <c r="O215" t="s">
        <v>5395</v>
      </c>
      <c r="P215" t="s">
        <v>5363</v>
      </c>
      <c r="Q215">
        <v>4</v>
      </c>
      <c r="R215">
        <v>327.08</v>
      </c>
      <c r="S215">
        <v>0</v>
      </c>
      <c r="T215">
        <v>0</v>
      </c>
      <c r="U215">
        <v>1504.57</v>
      </c>
      <c r="V215">
        <v>1098.44</v>
      </c>
      <c r="W215">
        <v>406.13</v>
      </c>
      <c r="X215" s="15">
        <f t="shared" si="6"/>
        <v>0.2699309437247851</v>
      </c>
      <c r="Y215" t="s">
        <v>72</v>
      </c>
      <c r="Z215" t="s">
        <v>24</v>
      </c>
      <c r="AA215" t="s">
        <v>25</v>
      </c>
      <c r="AB215" s="17">
        <v>0.90138888888888891</v>
      </c>
      <c r="AC215" s="17" t="str">
        <f t="shared" si="7"/>
        <v>Night</v>
      </c>
      <c r="AD215" t="s">
        <v>26</v>
      </c>
    </row>
    <row r="216" spans="1:30" x14ac:dyDescent="0.3">
      <c r="A216" t="s">
        <v>3616</v>
      </c>
      <c r="B216" s="16">
        <v>46013</v>
      </c>
      <c r="C216" t="s">
        <v>1872</v>
      </c>
      <c r="D216" t="s">
        <v>4315</v>
      </c>
      <c r="E216" t="s">
        <v>3962</v>
      </c>
      <c r="F216" t="s">
        <v>323</v>
      </c>
      <c r="G216" t="s">
        <v>5851</v>
      </c>
      <c r="H216" t="s">
        <v>5844</v>
      </c>
      <c r="I216" t="s">
        <v>358</v>
      </c>
      <c r="J216" t="s">
        <v>6035</v>
      </c>
      <c r="K216" t="s">
        <v>3863</v>
      </c>
      <c r="L216">
        <v>539795</v>
      </c>
      <c r="M216">
        <v>3.4668346316657252E-3</v>
      </c>
      <c r="N216" t="s">
        <v>359</v>
      </c>
      <c r="O216" t="s">
        <v>5401</v>
      </c>
      <c r="P216" t="s">
        <v>5354</v>
      </c>
      <c r="Q216">
        <v>6</v>
      </c>
      <c r="R216">
        <v>389.87</v>
      </c>
      <c r="S216">
        <v>20</v>
      </c>
      <c r="T216">
        <v>467.84</v>
      </c>
      <c r="U216">
        <v>1871.38</v>
      </c>
      <c r="V216">
        <v>2016.42</v>
      </c>
      <c r="W216">
        <v>-145.04</v>
      </c>
      <c r="X216" s="15">
        <f t="shared" si="6"/>
        <v>-7.750430163836311E-2</v>
      </c>
      <c r="Y216" t="s">
        <v>44</v>
      </c>
      <c r="Z216" t="s">
        <v>24</v>
      </c>
      <c r="AA216" t="s">
        <v>25</v>
      </c>
      <c r="AB216" s="17">
        <v>0.51527777777777772</v>
      </c>
      <c r="AC216" s="17" t="str">
        <f t="shared" si="7"/>
        <v>Afternoon</v>
      </c>
      <c r="AD216" t="s">
        <v>45</v>
      </c>
    </row>
    <row r="217" spans="1:30" x14ac:dyDescent="0.3">
      <c r="A217" t="s">
        <v>3615</v>
      </c>
      <c r="B217" s="16">
        <v>45751</v>
      </c>
      <c r="C217" t="s">
        <v>1939</v>
      </c>
      <c r="D217" t="s">
        <v>3914</v>
      </c>
      <c r="E217" t="s">
        <v>3868</v>
      </c>
      <c r="F217" t="s">
        <v>69</v>
      </c>
      <c r="G217" t="s">
        <v>5875</v>
      </c>
      <c r="H217" t="s">
        <v>5876</v>
      </c>
      <c r="I217" t="s">
        <v>265</v>
      </c>
      <c r="J217" t="s">
        <v>6189</v>
      </c>
      <c r="K217" t="s">
        <v>3885</v>
      </c>
      <c r="L217">
        <v>4727024</v>
      </c>
      <c r="M217">
        <v>5.5438686158564036E-5</v>
      </c>
      <c r="N217" t="s">
        <v>148</v>
      </c>
      <c r="O217" t="s">
        <v>5117</v>
      </c>
      <c r="P217" t="s">
        <v>5360</v>
      </c>
      <c r="Q217">
        <v>2</v>
      </c>
      <c r="R217">
        <v>131.03</v>
      </c>
      <c r="S217">
        <v>0</v>
      </c>
      <c r="T217">
        <v>0</v>
      </c>
      <c r="U217">
        <v>262.06</v>
      </c>
      <c r="V217">
        <v>234.54</v>
      </c>
      <c r="W217">
        <v>27.52</v>
      </c>
      <c r="X217" s="15">
        <f t="shared" si="6"/>
        <v>0.10501411890406781</v>
      </c>
      <c r="Y217" t="s">
        <v>62</v>
      </c>
      <c r="Z217" t="s">
        <v>24</v>
      </c>
      <c r="AA217" t="s">
        <v>51</v>
      </c>
      <c r="AB217" s="17">
        <v>0.63541666666666663</v>
      </c>
      <c r="AC217" s="17" t="str">
        <f t="shared" si="7"/>
        <v>Afternoon</v>
      </c>
      <c r="AD217" t="s">
        <v>45</v>
      </c>
    </row>
    <row r="218" spans="1:30" x14ac:dyDescent="0.3">
      <c r="A218" t="s">
        <v>3614</v>
      </c>
      <c r="B218" s="16">
        <v>45988</v>
      </c>
      <c r="C218" t="s">
        <v>3607</v>
      </c>
      <c r="D218" t="s">
        <v>5256</v>
      </c>
      <c r="E218" t="s">
        <v>3868</v>
      </c>
      <c r="F218" t="s">
        <v>223</v>
      </c>
      <c r="G218" t="s">
        <v>5720</v>
      </c>
      <c r="H218" t="s">
        <v>5721</v>
      </c>
      <c r="I218" t="s">
        <v>522</v>
      </c>
      <c r="J218" t="s">
        <v>5979</v>
      </c>
      <c r="K218" t="s">
        <v>3863</v>
      </c>
      <c r="L218">
        <v>3928553</v>
      </c>
      <c r="M218">
        <v>9.2738980484672083E-5</v>
      </c>
      <c r="N218" t="s">
        <v>1459</v>
      </c>
      <c r="O218" t="s">
        <v>5356</v>
      </c>
      <c r="P218" t="s">
        <v>5351</v>
      </c>
      <c r="Q218">
        <v>1</v>
      </c>
      <c r="R218">
        <v>383.51</v>
      </c>
      <c r="S218">
        <v>5</v>
      </c>
      <c r="T218">
        <v>19.18</v>
      </c>
      <c r="U218">
        <v>364.33</v>
      </c>
      <c r="V218">
        <v>285.89999999999998</v>
      </c>
      <c r="W218">
        <v>78.430000000000007</v>
      </c>
      <c r="X218" s="15">
        <f t="shared" si="6"/>
        <v>0.21527186891005409</v>
      </c>
      <c r="Y218" t="s">
        <v>116</v>
      </c>
      <c r="Z218" t="s">
        <v>24</v>
      </c>
      <c r="AA218" t="s">
        <v>25</v>
      </c>
      <c r="AB218" s="17">
        <v>0.42222222222222222</v>
      </c>
      <c r="AC218" s="17" t="str">
        <f t="shared" si="7"/>
        <v>Morning</v>
      </c>
      <c r="AD218" t="s">
        <v>45</v>
      </c>
    </row>
    <row r="219" spans="1:30" x14ac:dyDescent="0.3">
      <c r="A219" t="s">
        <v>3613</v>
      </c>
      <c r="B219" s="16">
        <v>46005</v>
      </c>
      <c r="C219" t="s">
        <v>1664</v>
      </c>
      <c r="D219" t="s">
        <v>4800</v>
      </c>
      <c r="E219" t="s">
        <v>3962</v>
      </c>
      <c r="F219" t="s">
        <v>720</v>
      </c>
      <c r="G219" t="s">
        <v>5786</v>
      </c>
      <c r="H219" t="s">
        <v>5770</v>
      </c>
      <c r="I219" t="s">
        <v>1055</v>
      </c>
      <c r="J219" t="s">
        <v>6055</v>
      </c>
      <c r="K219" t="s">
        <v>3863</v>
      </c>
      <c r="L219">
        <v>2213986</v>
      </c>
      <c r="M219">
        <v>5.5073518983408205E-4</v>
      </c>
      <c r="N219" t="s">
        <v>50</v>
      </c>
      <c r="O219" t="s">
        <v>5533</v>
      </c>
      <c r="P219" t="s">
        <v>5351</v>
      </c>
      <c r="Q219">
        <v>4</v>
      </c>
      <c r="R219">
        <v>265.07</v>
      </c>
      <c r="S219">
        <v>0</v>
      </c>
      <c r="T219">
        <v>0</v>
      </c>
      <c r="U219">
        <v>1219.32</v>
      </c>
      <c r="V219">
        <v>778.56</v>
      </c>
      <c r="W219">
        <v>440.76</v>
      </c>
      <c r="X219" s="15">
        <f t="shared" si="6"/>
        <v>0.36148016927467769</v>
      </c>
      <c r="Y219" t="s">
        <v>72</v>
      </c>
      <c r="Z219" t="s">
        <v>24</v>
      </c>
      <c r="AA219" t="s">
        <v>25</v>
      </c>
      <c r="AB219" s="17">
        <v>0.51666666666666672</v>
      </c>
      <c r="AC219" s="17" t="str">
        <f t="shared" si="7"/>
        <v>Afternoon</v>
      </c>
      <c r="AD219" t="s">
        <v>26</v>
      </c>
    </row>
    <row r="220" spans="1:30" x14ac:dyDescent="0.3">
      <c r="A220" t="s">
        <v>3612</v>
      </c>
      <c r="B220" s="16">
        <v>45979</v>
      </c>
      <c r="C220" t="s">
        <v>1905</v>
      </c>
      <c r="D220" t="s">
        <v>4197</v>
      </c>
      <c r="E220" t="s">
        <v>3868</v>
      </c>
      <c r="F220" t="s">
        <v>99</v>
      </c>
      <c r="G220" t="s">
        <v>5918</v>
      </c>
      <c r="H220" t="s">
        <v>5919</v>
      </c>
      <c r="I220" t="s">
        <v>337</v>
      </c>
      <c r="J220" t="s">
        <v>5983</v>
      </c>
      <c r="K220" t="s">
        <v>3863</v>
      </c>
      <c r="L220">
        <v>544019</v>
      </c>
      <c r="M220">
        <v>1.6749415002049561E-3</v>
      </c>
      <c r="N220" t="s">
        <v>980</v>
      </c>
      <c r="O220" t="s">
        <v>5484</v>
      </c>
      <c r="P220" t="s">
        <v>5360</v>
      </c>
      <c r="Q220">
        <v>4</v>
      </c>
      <c r="R220">
        <v>253.11</v>
      </c>
      <c r="S220">
        <v>10</v>
      </c>
      <c r="T220">
        <v>101.24</v>
      </c>
      <c r="U220">
        <v>911.2</v>
      </c>
      <c r="V220">
        <v>762.96</v>
      </c>
      <c r="W220">
        <v>148.24</v>
      </c>
      <c r="X220" s="15">
        <f t="shared" si="6"/>
        <v>0.16268656716417912</v>
      </c>
      <c r="Y220" t="s">
        <v>72</v>
      </c>
      <c r="Z220" t="s">
        <v>24</v>
      </c>
      <c r="AA220" t="s">
        <v>25</v>
      </c>
      <c r="AB220" s="17">
        <v>0.78333333333333333</v>
      </c>
      <c r="AC220" s="17" t="str">
        <f t="shared" si="7"/>
        <v>Evening</v>
      </c>
      <c r="AD220" t="s">
        <v>45</v>
      </c>
    </row>
    <row r="221" spans="1:30" x14ac:dyDescent="0.3">
      <c r="A221" t="s">
        <v>3611</v>
      </c>
      <c r="B221" s="16">
        <v>46026</v>
      </c>
      <c r="C221" t="s">
        <v>1264</v>
      </c>
      <c r="D221" t="s">
        <v>6508</v>
      </c>
      <c r="E221" t="s">
        <v>3868</v>
      </c>
      <c r="F221" t="s">
        <v>336</v>
      </c>
      <c r="G221" t="s">
        <v>5711</v>
      </c>
      <c r="H221" t="s">
        <v>5690</v>
      </c>
      <c r="I221" t="s">
        <v>513</v>
      </c>
      <c r="J221" t="s">
        <v>6100</v>
      </c>
      <c r="K221" t="s">
        <v>3863</v>
      </c>
      <c r="L221">
        <v>1009286</v>
      </c>
      <c r="M221">
        <v>1.138626712349126E-4</v>
      </c>
      <c r="N221" t="s">
        <v>610</v>
      </c>
      <c r="O221" t="s">
        <v>4694</v>
      </c>
      <c r="P221" t="s">
        <v>5360</v>
      </c>
      <c r="Q221">
        <v>1</v>
      </c>
      <c r="R221">
        <v>99.93</v>
      </c>
      <c r="S221">
        <v>0</v>
      </c>
      <c r="T221">
        <v>0</v>
      </c>
      <c r="U221">
        <v>114.92</v>
      </c>
      <c r="V221">
        <v>86.05</v>
      </c>
      <c r="W221">
        <v>28.87</v>
      </c>
      <c r="X221" s="15">
        <f t="shared" si="6"/>
        <v>0.25121823877479987</v>
      </c>
      <c r="Y221" t="s">
        <v>44</v>
      </c>
      <c r="Z221" t="s">
        <v>24</v>
      </c>
      <c r="AA221" t="s">
        <v>25</v>
      </c>
      <c r="AB221" s="17">
        <v>0.50763888888888886</v>
      </c>
      <c r="AC221" s="17" t="str">
        <f t="shared" si="7"/>
        <v>Afternoon</v>
      </c>
      <c r="AD221" t="s">
        <v>26</v>
      </c>
    </row>
    <row r="222" spans="1:30" x14ac:dyDescent="0.3">
      <c r="A222" t="s">
        <v>3610</v>
      </c>
      <c r="B222" s="16">
        <v>45932</v>
      </c>
      <c r="C222" t="s">
        <v>3117</v>
      </c>
      <c r="D222" t="s">
        <v>4450</v>
      </c>
      <c r="E222" t="s">
        <v>3864</v>
      </c>
      <c r="F222" t="s">
        <v>29</v>
      </c>
      <c r="G222" t="s">
        <v>5709</v>
      </c>
      <c r="H222" t="s">
        <v>5690</v>
      </c>
      <c r="I222" t="s">
        <v>1803</v>
      </c>
      <c r="J222" t="s">
        <v>6185</v>
      </c>
      <c r="K222" t="s">
        <v>3885</v>
      </c>
      <c r="L222">
        <v>5078512</v>
      </c>
      <c r="M222">
        <v>3.0056047913247031E-4</v>
      </c>
      <c r="N222" t="s">
        <v>1804</v>
      </c>
      <c r="O222" t="s">
        <v>5641</v>
      </c>
      <c r="P222" t="s">
        <v>5351</v>
      </c>
      <c r="Q222">
        <v>4</v>
      </c>
      <c r="R222">
        <v>448.94</v>
      </c>
      <c r="S222">
        <v>15</v>
      </c>
      <c r="T222">
        <v>269.36</v>
      </c>
      <c r="U222">
        <v>1526.4</v>
      </c>
      <c r="V222">
        <v>1520.32</v>
      </c>
      <c r="W222">
        <v>6.08</v>
      </c>
      <c r="X222" s="15">
        <f t="shared" si="6"/>
        <v>3.9832285115304995E-3</v>
      </c>
      <c r="Y222" t="s">
        <v>44</v>
      </c>
      <c r="Z222" t="s">
        <v>24</v>
      </c>
      <c r="AA222" t="s">
        <v>25</v>
      </c>
      <c r="AB222" s="17">
        <v>0.38958333333333334</v>
      </c>
      <c r="AC222" s="17" t="str">
        <f t="shared" si="7"/>
        <v>Morning</v>
      </c>
      <c r="AD222" t="s">
        <v>45</v>
      </c>
    </row>
    <row r="223" spans="1:30" x14ac:dyDescent="0.3">
      <c r="A223" t="s">
        <v>3608</v>
      </c>
      <c r="B223" s="16">
        <v>45789</v>
      </c>
      <c r="C223" t="s">
        <v>3609</v>
      </c>
      <c r="D223" t="s">
        <v>5239</v>
      </c>
      <c r="E223" t="s">
        <v>3962</v>
      </c>
      <c r="F223" t="s">
        <v>293</v>
      </c>
      <c r="G223" t="s">
        <v>5807</v>
      </c>
      <c r="H223" t="s">
        <v>5794</v>
      </c>
      <c r="I223" t="s">
        <v>367</v>
      </c>
      <c r="J223" t="s">
        <v>5985</v>
      </c>
      <c r="K223" t="s">
        <v>3863</v>
      </c>
      <c r="L223">
        <v>2203116</v>
      </c>
      <c r="M223">
        <v>1.2351233434825947E-3</v>
      </c>
      <c r="N223" t="s">
        <v>579</v>
      </c>
      <c r="O223" t="s">
        <v>5515</v>
      </c>
      <c r="P223" t="s">
        <v>5351</v>
      </c>
      <c r="Q223">
        <v>6</v>
      </c>
      <c r="R223">
        <v>453.52</v>
      </c>
      <c r="S223">
        <v>0</v>
      </c>
      <c r="T223">
        <v>0</v>
      </c>
      <c r="U223">
        <v>2721.12</v>
      </c>
      <c r="V223">
        <v>1953.66</v>
      </c>
      <c r="W223">
        <v>767.46</v>
      </c>
      <c r="X223" s="15">
        <f t="shared" si="6"/>
        <v>0.28203827835597101</v>
      </c>
      <c r="Y223" t="s">
        <v>116</v>
      </c>
      <c r="Z223" t="s">
        <v>24</v>
      </c>
      <c r="AA223" t="s">
        <v>25</v>
      </c>
      <c r="AB223" s="17">
        <v>0.4548611111111111</v>
      </c>
      <c r="AC223" s="17" t="str">
        <f t="shared" si="7"/>
        <v>Morning</v>
      </c>
      <c r="AD223" t="s">
        <v>45</v>
      </c>
    </row>
    <row r="224" spans="1:30" x14ac:dyDescent="0.3">
      <c r="A224" t="s">
        <v>3606</v>
      </c>
      <c r="B224" s="16">
        <v>46007</v>
      </c>
      <c r="C224" t="s">
        <v>3607</v>
      </c>
      <c r="D224" t="s">
        <v>5256</v>
      </c>
      <c r="E224" t="s">
        <v>3868</v>
      </c>
      <c r="F224" t="s">
        <v>929</v>
      </c>
      <c r="G224" t="s">
        <v>5773</v>
      </c>
      <c r="H224" t="s">
        <v>5770</v>
      </c>
      <c r="I224" t="s">
        <v>2045</v>
      </c>
      <c r="J224" t="s">
        <v>6114</v>
      </c>
      <c r="K224" t="s">
        <v>3943</v>
      </c>
      <c r="L224">
        <v>540374</v>
      </c>
      <c r="M224">
        <v>1.3668311206682779E-3</v>
      </c>
      <c r="N224" t="s">
        <v>2046</v>
      </c>
      <c r="O224" t="s">
        <v>4982</v>
      </c>
      <c r="P224" t="s">
        <v>5351</v>
      </c>
      <c r="Q224">
        <v>5</v>
      </c>
      <c r="R224">
        <v>147.72</v>
      </c>
      <c r="S224">
        <v>0</v>
      </c>
      <c r="T224">
        <v>0</v>
      </c>
      <c r="U224">
        <v>738.6</v>
      </c>
      <c r="V224">
        <v>546.04999999999995</v>
      </c>
      <c r="W224">
        <v>192.55</v>
      </c>
      <c r="X224" s="15">
        <f t="shared" si="6"/>
        <v>0.26069591118331986</v>
      </c>
      <c r="Y224" t="s">
        <v>38</v>
      </c>
      <c r="Z224" t="s">
        <v>24</v>
      </c>
      <c r="AA224" t="s">
        <v>25</v>
      </c>
      <c r="AB224" s="17">
        <v>0.66527777777777775</v>
      </c>
      <c r="AC224" s="17" t="str">
        <f t="shared" si="7"/>
        <v>Afternoon</v>
      </c>
      <c r="AD224" t="s">
        <v>45</v>
      </c>
    </row>
    <row r="225" spans="1:30" x14ac:dyDescent="0.3">
      <c r="A225" t="s">
        <v>3605</v>
      </c>
      <c r="B225" s="16">
        <v>45942</v>
      </c>
      <c r="C225" t="s">
        <v>1260</v>
      </c>
      <c r="D225" t="s">
        <v>4226</v>
      </c>
      <c r="E225" t="s">
        <v>3868</v>
      </c>
      <c r="F225" t="s">
        <v>1325</v>
      </c>
      <c r="G225" t="s">
        <v>5717</v>
      </c>
      <c r="H225" t="s">
        <v>5690</v>
      </c>
      <c r="I225" t="s">
        <v>219</v>
      </c>
      <c r="J225" t="s">
        <v>6157</v>
      </c>
      <c r="K225" t="s">
        <v>3943</v>
      </c>
      <c r="L225">
        <v>563088</v>
      </c>
      <c r="M225">
        <v>2.7960816071377834E-3</v>
      </c>
      <c r="N225" t="s">
        <v>424</v>
      </c>
      <c r="O225" t="s">
        <v>5562</v>
      </c>
      <c r="P225" t="s">
        <v>5360</v>
      </c>
      <c r="Q225">
        <v>4</v>
      </c>
      <c r="R225">
        <v>342.27</v>
      </c>
      <c r="S225">
        <v>0</v>
      </c>
      <c r="T225">
        <v>0</v>
      </c>
      <c r="U225">
        <v>1574.44</v>
      </c>
      <c r="V225">
        <v>1064.4000000000001</v>
      </c>
      <c r="W225">
        <v>510.04</v>
      </c>
      <c r="X225" s="15">
        <f t="shared" si="6"/>
        <v>0.32395010289372728</v>
      </c>
      <c r="Y225" t="s">
        <v>44</v>
      </c>
      <c r="Z225" t="s">
        <v>24</v>
      </c>
      <c r="AA225" t="s">
        <v>25</v>
      </c>
      <c r="AB225" s="17">
        <v>0.48958333333333331</v>
      </c>
      <c r="AC225" s="17" t="str">
        <f t="shared" si="7"/>
        <v>Morning</v>
      </c>
      <c r="AD225" t="s">
        <v>26</v>
      </c>
    </row>
    <row r="226" spans="1:30" x14ac:dyDescent="0.3">
      <c r="A226" t="s">
        <v>3604</v>
      </c>
      <c r="B226" s="16">
        <v>46024</v>
      </c>
      <c r="C226" t="s">
        <v>1558</v>
      </c>
      <c r="D226" t="s">
        <v>4228</v>
      </c>
      <c r="E226" t="s">
        <v>3962</v>
      </c>
      <c r="F226" t="s">
        <v>84</v>
      </c>
      <c r="G226" t="s">
        <v>5948</v>
      </c>
      <c r="H226" t="s">
        <v>5941</v>
      </c>
      <c r="I226" t="s">
        <v>673</v>
      </c>
      <c r="J226" t="s">
        <v>6221</v>
      </c>
      <c r="K226" t="s">
        <v>3880</v>
      </c>
      <c r="L226">
        <v>486518</v>
      </c>
      <c r="M226">
        <v>3.4235732285341964E-3</v>
      </c>
      <c r="N226" t="s">
        <v>1539</v>
      </c>
      <c r="O226" t="s">
        <v>5413</v>
      </c>
      <c r="P226" t="s">
        <v>5358</v>
      </c>
      <c r="Q226">
        <v>3</v>
      </c>
      <c r="R226">
        <v>555.21</v>
      </c>
      <c r="S226">
        <v>0</v>
      </c>
      <c r="T226">
        <v>0</v>
      </c>
      <c r="U226">
        <v>1665.63</v>
      </c>
      <c r="V226">
        <v>1187.6099999999999</v>
      </c>
      <c r="W226">
        <v>478.02</v>
      </c>
      <c r="X226" s="15">
        <f t="shared" si="6"/>
        <v>0.28699050809603582</v>
      </c>
      <c r="Y226" t="s">
        <v>23</v>
      </c>
      <c r="Z226" t="s">
        <v>24</v>
      </c>
      <c r="AA226" t="s">
        <v>51</v>
      </c>
      <c r="AB226" s="17">
        <v>0.77708333333333335</v>
      </c>
      <c r="AC226" s="17" t="str">
        <f t="shared" si="7"/>
        <v>Evening</v>
      </c>
      <c r="AD226" t="s">
        <v>45</v>
      </c>
    </row>
    <row r="227" spans="1:30" x14ac:dyDescent="0.3">
      <c r="A227" t="s">
        <v>3603</v>
      </c>
      <c r="B227" s="16">
        <v>45749</v>
      </c>
      <c r="C227" t="s">
        <v>103</v>
      </c>
      <c r="D227" t="s">
        <v>4683</v>
      </c>
      <c r="E227" t="s">
        <v>3864</v>
      </c>
      <c r="F227" t="s">
        <v>1101</v>
      </c>
      <c r="G227" t="s">
        <v>5792</v>
      </c>
      <c r="H227" t="s">
        <v>5770</v>
      </c>
      <c r="I227" t="s">
        <v>42</v>
      </c>
      <c r="J227" t="s">
        <v>6125</v>
      </c>
      <c r="K227" t="s">
        <v>3943</v>
      </c>
      <c r="L227">
        <v>2032791</v>
      </c>
      <c r="M227">
        <v>3.9889491836593138E-4</v>
      </c>
      <c r="N227" t="s">
        <v>43</v>
      </c>
      <c r="O227" t="s">
        <v>4421</v>
      </c>
      <c r="P227" t="s">
        <v>5358</v>
      </c>
      <c r="Q227">
        <v>3</v>
      </c>
      <c r="R227">
        <v>317.99</v>
      </c>
      <c r="S227">
        <v>15</v>
      </c>
      <c r="T227">
        <v>143.1</v>
      </c>
      <c r="U227">
        <v>810.87</v>
      </c>
      <c r="V227">
        <v>705.15</v>
      </c>
      <c r="W227">
        <v>105.72</v>
      </c>
      <c r="X227" s="15">
        <f t="shared" si="6"/>
        <v>0.13037848237078697</v>
      </c>
      <c r="Y227" t="s">
        <v>38</v>
      </c>
      <c r="Z227" t="s">
        <v>24</v>
      </c>
      <c r="AA227" t="s">
        <v>32</v>
      </c>
      <c r="AB227" s="17">
        <v>0.41180555555555554</v>
      </c>
      <c r="AC227" s="17" t="str">
        <f t="shared" si="7"/>
        <v>Morning</v>
      </c>
      <c r="AD227" t="s">
        <v>45</v>
      </c>
    </row>
    <row r="228" spans="1:30" x14ac:dyDescent="0.3">
      <c r="A228" t="s">
        <v>3602</v>
      </c>
      <c r="B228" s="16">
        <v>45801</v>
      </c>
      <c r="C228" t="s">
        <v>1285</v>
      </c>
      <c r="D228" t="s">
        <v>5161</v>
      </c>
      <c r="E228" t="s">
        <v>3962</v>
      </c>
      <c r="F228" t="s">
        <v>205</v>
      </c>
      <c r="G228" t="s">
        <v>5932</v>
      </c>
      <c r="H228" t="s">
        <v>5919</v>
      </c>
      <c r="I228" t="s">
        <v>202</v>
      </c>
      <c r="J228" t="s">
        <v>6012</v>
      </c>
      <c r="K228" t="s">
        <v>3863</v>
      </c>
      <c r="L228">
        <v>1018249</v>
      </c>
      <c r="M228">
        <v>7.0123319541683809E-4</v>
      </c>
      <c r="N228" t="s">
        <v>544</v>
      </c>
      <c r="O228" t="s">
        <v>4040</v>
      </c>
      <c r="P228" t="s">
        <v>5360</v>
      </c>
      <c r="Q228">
        <v>7</v>
      </c>
      <c r="R228">
        <v>88.7</v>
      </c>
      <c r="S228">
        <v>0</v>
      </c>
      <c r="T228">
        <v>0</v>
      </c>
      <c r="U228">
        <v>714.03</v>
      </c>
      <c r="V228">
        <v>435.75</v>
      </c>
      <c r="W228">
        <v>278.27999999999997</v>
      </c>
      <c r="X228" s="15">
        <f t="shared" si="6"/>
        <v>0.38973152388555099</v>
      </c>
      <c r="Y228" t="s">
        <v>72</v>
      </c>
      <c r="Z228" t="s">
        <v>24</v>
      </c>
      <c r="AA228" t="s">
        <v>51</v>
      </c>
      <c r="AB228" s="17">
        <v>0.62291666666666667</v>
      </c>
      <c r="AC228" s="17" t="str">
        <f t="shared" si="7"/>
        <v>Afternoon</v>
      </c>
      <c r="AD228" t="s">
        <v>26</v>
      </c>
    </row>
    <row r="229" spans="1:30" x14ac:dyDescent="0.3">
      <c r="A229" t="s">
        <v>3601</v>
      </c>
      <c r="B229" s="16">
        <v>46002</v>
      </c>
      <c r="C229" t="s">
        <v>1239</v>
      </c>
      <c r="D229" t="s">
        <v>4092</v>
      </c>
      <c r="E229" t="s">
        <v>3962</v>
      </c>
      <c r="F229" t="s">
        <v>767</v>
      </c>
      <c r="G229" t="s">
        <v>5791</v>
      </c>
      <c r="H229" t="s">
        <v>5770</v>
      </c>
      <c r="I229" t="s">
        <v>434</v>
      </c>
      <c r="J229" t="s">
        <v>6152</v>
      </c>
      <c r="K229" t="s">
        <v>3943</v>
      </c>
      <c r="L229">
        <v>2326014</v>
      </c>
      <c r="M229">
        <v>1.0207935119908994E-3</v>
      </c>
      <c r="N229" t="s">
        <v>435</v>
      </c>
      <c r="O229" t="s">
        <v>5446</v>
      </c>
      <c r="P229" t="s">
        <v>5360</v>
      </c>
      <c r="Q229">
        <v>7</v>
      </c>
      <c r="R229">
        <v>357.05</v>
      </c>
      <c r="S229">
        <v>5</v>
      </c>
      <c r="T229">
        <v>124.97</v>
      </c>
      <c r="U229">
        <v>2374.38</v>
      </c>
      <c r="V229">
        <v>1669.01</v>
      </c>
      <c r="W229">
        <v>705.37</v>
      </c>
      <c r="X229" s="15">
        <f t="shared" si="6"/>
        <v>0.29707544706407574</v>
      </c>
      <c r="Y229" t="s">
        <v>62</v>
      </c>
      <c r="Z229" t="s">
        <v>24</v>
      </c>
      <c r="AA229" t="s">
        <v>51</v>
      </c>
      <c r="AB229" s="17">
        <v>0.45624999999999999</v>
      </c>
      <c r="AC229" s="17" t="str">
        <f t="shared" si="7"/>
        <v>Morning</v>
      </c>
      <c r="AD229" t="s">
        <v>45</v>
      </c>
    </row>
    <row r="230" spans="1:30" x14ac:dyDescent="0.3">
      <c r="A230" t="s">
        <v>3600</v>
      </c>
      <c r="B230" s="16">
        <v>45962</v>
      </c>
      <c r="C230" t="s">
        <v>3307</v>
      </c>
      <c r="D230" t="s">
        <v>3897</v>
      </c>
      <c r="E230" t="s">
        <v>3864</v>
      </c>
      <c r="F230" t="s">
        <v>259</v>
      </c>
      <c r="G230" t="s">
        <v>5678</v>
      </c>
      <c r="H230" t="s">
        <v>5655</v>
      </c>
      <c r="I230" t="s">
        <v>114</v>
      </c>
      <c r="J230" t="s">
        <v>6014</v>
      </c>
      <c r="K230" t="s">
        <v>3943</v>
      </c>
      <c r="L230">
        <v>2425092</v>
      </c>
      <c r="M230">
        <v>2.16140253648109E-4</v>
      </c>
      <c r="N230" t="s">
        <v>644</v>
      </c>
      <c r="O230" t="s">
        <v>3889</v>
      </c>
      <c r="P230" t="s">
        <v>5351</v>
      </c>
      <c r="Q230">
        <v>1</v>
      </c>
      <c r="R230">
        <v>455.79</v>
      </c>
      <c r="S230">
        <v>0</v>
      </c>
      <c r="T230">
        <v>0</v>
      </c>
      <c r="U230">
        <v>524.16</v>
      </c>
      <c r="V230">
        <v>282.88</v>
      </c>
      <c r="W230">
        <v>241.28</v>
      </c>
      <c r="X230" s="15">
        <f t="shared" si="6"/>
        <v>0.46031746031746029</v>
      </c>
      <c r="Y230" t="s">
        <v>38</v>
      </c>
      <c r="Z230" t="s">
        <v>24</v>
      </c>
      <c r="AA230" t="s">
        <v>25</v>
      </c>
      <c r="AB230" s="17">
        <v>0.49722222222222223</v>
      </c>
      <c r="AC230" s="17" t="str">
        <f t="shared" si="7"/>
        <v>Morning</v>
      </c>
      <c r="AD230" t="s">
        <v>26</v>
      </c>
    </row>
    <row r="231" spans="1:30" x14ac:dyDescent="0.3">
      <c r="A231" t="s">
        <v>3599</v>
      </c>
      <c r="B231" s="16">
        <v>46011</v>
      </c>
      <c r="C231" t="s">
        <v>218</v>
      </c>
      <c r="D231" t="s">
        <v>4373</v>
      </c>
      <c r="E231" t="s">
        <v>3962</v>
      </c>
      <c r="F231" t="s">
        <v>159</v>
      </c>
      <c r="G231" t="s">
        <v>5742</v>
      </c>
      <c r="H231" t="s">
        <v>5721</v>
      </c>
      <c r="I231" t="s">
        <v>947</v>
      </c>
      <c r="J231" t="s">
        <v>6056</v>
      </c>
      <c r="K231" t="s">
        <v>3863</v>
      </c>
      <c r="L231">
        <v>983222</v>
      </c>
      <c r="M231">
        <v>1.528322189698766E-3</v>
      </c>
      <c r="N231" t="s">
        <v>514</v>
      </c>
      <c r="O231" t="s">
        <v>5482</v>
      </c>
      <c r="P231" t="s">
        <v>5363</v>
      </c>
      <c r="Q231">
        <v>7</v>
      </c>
      <c r="R231">
        <v>219.61</v>
      </c>
      <c r="S231">
        <v>15</v>
      </c>
      <c r="T231">
        <v>230.59</v>
      </c>
      <c r="U231">
        <v>1502.68</v>
      </c>
      <c r="V231">
        <v>1239.21</v>
      </c>
      <c r="W231">
        <v>263.47000000000003</v>
      </c>
      <c r="X231" s="15">
        <f t="shared" si="6"/>
        <v>0.17533340431761921</v>
      </c>
      <c r="Y231" t="s">
        <v>23</v>
      </c>
      <c r="Z231" t="s">
        <v>24</v>
      </c>
      <c r="AA231" t="s">
        <v>25</v>
      </c>
      <c r="AB231" s="17">
        <v>0.65416666666666667</v>
      </c>
      <c r="AC231" s="17" t="str">
        <f t="shared" si="7"/>
        <v>Afternoon</v>
      </c>
      <c r="AD231" t="s">
        <v>26</v>
      </c>
    </row>
    <row r="232" spans="1:30" x14ac:dyDescent="0.3">
      <c r="A232" t="s">
        <v>3598</v>
      </c>
      <c r="B232" s="16">
        <v>45947</v>
      </c>
      <c r="C232" t="s">
        <v>2214</v>
      </c>
      <c r="D232" t="s">
        <v>4996</v>
      </c>
      <c r="E232" t="s">
        <v>3868</v>
      </c>
      <c r="F232" t="s">
        <v>136</v>
      </c>
      <c r="G232" t="s">
        <v>5883</v>
      </c>
      <c r="H232" t="s">
        <v>5876</v>
      </c>
      <c r="I232" t="s">
        <v>60</v>
      </c>
      <c r="J232" t="s">
        <v>6057</v>
      </c>
      <c r="K232" t="s">
        <v>3863</v>
      </c>
      <c r="L232">
        <v>982441</v>
      </c>
      <c r="M232">
        <v>1.404450750732105E-3</v>
      </c>
      <c r="N232" t="s">
        <v>1045</v>
      </c>
      <c r="O232" t="s">
        <v>5508</v>
      </c>
      <c r="P232" t="s">
        <v>5354</v>
      </c>
      <c r="Q232">
        <v>5</v>
      </c>
      <c r="R232">
        <v>306.62</v>
      </c>
      <c r="S232">
        <v>10</v>
      </c>
      <c r="T232">
        <v>153.31</v>
      </c>
      <c r="U232">
        <v>1379.79</v>
      </c>
      <c r="V232">
        <v>1299.6500000000001</v>
      </c>
      <c r="W232">
        <v>80.14</v>
      </c>
      <c r="X232" s="15">
        <f t="shared" si="6"/>
        <v>5.8081302227150418E-2</v>
      </c>
      <c r="Y232" t="s">
        <v>38</v>
      </c>
      <c r="Z232" t="s">
        <v>24</v>
      </c>
      <c r="AA232" t="s">
        <v>51</v>
      </c>
      <c r="AB232" s="17">
        <v>0.85902777777777772</v>
      </c>
      <c r="AC232" s="17" t="str">
        <f t="shared" si="7"/>
        <v>Evening</v>
      </c>
      <c r="AD232" t="s">
        <v>45</v>
      </c>
    </row>
    <row r="233" spans="1:30" x14ac:dyDescent="0.3">
      <c r="A233" t="s">
        <v>3597</v>
      </c>
      <c r="B233" s="16">
        <v>45877</v>
      </c>
      <c r="C233" t="s">
        <v>2017</v>
      </c>
      <c r="D233" t="s">
        <v>4592</v>
      </c>
      <c r="E233" t="s">
        <v>3864</v>
      </c>
      <c r="F233" t="s">
        <v>223</v>
      </c>
      <c r="G233" t="s">
        <v>5720</v>
      </c>
      <c r="H233" t="s">
        <v>5721</v>
      </c>
      <c r="I233" t="s">
        <v>188</v>
      </c>
      <c r="J233" t="s">
        <v>5987</v>
      </c>
      <c r="K233" t="s">
        <v>3863</v>
      </c>
      <c r="L233">
        <v>4219703</v>
      </c>
      <c r="M233">
        <v>2.4539167803989997E-4</v>
      </c>
      <c r="N233" t="s">
        <v>905</v>
      </c>
      <c r="O233" t="s">
        <v>5424</v>
      </c>
      <c r="P233" t="s">
        <v>5351</v>
      </c>
      <c r="Q233">
        <v>3</v>
      </c>
      <c r="R233">
        <v>383.51</v>
      </c>
      <c r="S233">
        <v>10</v>
      </c>
      <c r="T233">
        <v>115.05</v>
      </c>
      <c r="U233">
        <v>1035.48</v>
      </c>
      <c r="V233">
        <v>857.7</v>
      </c>
      <c r="W233">
        <v>-92.6</v>
      </c>
      <c r="X233" s="15">
        <f t="shared" si="6"/>
        <v>0.17168849229342911</v>
      </c>
      <c r="Y233" t="s">
        <v>62</v>
      </c>
      <c r="Z233" t="s">
        <v>24</v>
      </c>
      <c r="AA233" t="s">
        <v>25</v>
      </c>
      <c r="AB233" s="17">
        <v>0.4236111111111111</v>
      </c>
      <c r="AC233" s="17" t="str">
        <f t="shared" si="7"/>
        <v>Morning</v>
      </c>
      <c r="AD233" t="s">
        <v>45</v>
      </c>
    </row>
    <row r="234" spans="1:30" x14ac:dyDescent="0.3">
      <c r="A234" t="s">
        <v>3596</v>
      </c>
      <c r="B234" s="16">
        <v>45783</v>
      </c>
      <c r="C234" t="s">
        <v>3033</v>
      </c>
      <c r="D234" t="s">
        <v>3990</v>
      </c>
      <c r="E234" t="s">
        <v>3868</v>
      </c>
      <c r="F234" t="s">
        <v>833</v>
      </c>
      <c r="G234" t="s">
        <v>5812</v>
      </c>
      <c r="H234" t="s">
        <v>5794</v>
      </c>
      <c r="I234" t="s">
        <v>504</v>
      </c>
      <c r="J234" t="s">
        <v>5986</v>
      </c>
      <c r="K234" t="s">
        <v>3863</v>
      </c>
      <c r="L234">
        <v>2118448</v>
      </c>
      <c r="M234">
        <v>1.2440711313187769E-4</v>
      </c>
      <c r="N234" t="s">
        <v>1636</v>
      </c>
      <c r="O234" t="s">
        <v>5588</v>
      </c>
      <c r="P234" t="s">
        <v>5351</v>
      </c>
      <c r="Q234">
        <v>1</v>
      </c>
      <c r="R234">
        <v>277.42</v>
      </c>
      <c r="S234">
        <v>5</v>
      </c>
      <c r="T234">
        <v>13.87</v>
      </c>
      <c r="U234">
        <v>263.55</v>
      </c>
      <c r="V234">
        <v>199.16</v>
      </c>
      <c r="W234">
        <v>64.39</v>
      </c>
      <c r="X234" s="15">
        <f t="shared" si="6"/>
        <v>0.24431796623031687</v>
      </c>
      <c r="Y234" t="s">
        <v>62</v>
      </c>
      <c r="Z234" t="s">
        <v>24</v>
      </c>
      <c r="AA234" t="s">
        <v>25</v>
      </c>
      <c r="AB234" s="17">
        <v>0.47361111111111109</v>
      </c>
      <c r="AC234" s="17" t="str">
        <f t="shared" si="7"/>
        <v>Morning</v>
      </c>
      <c r="AD234" t="s">
        <v>45</v>
      </c>
    </row>
    <row r="235" spans="1:30" x14ac:dyDescent="0.3">
      <c r="A235" t="s">
        <v>3595</v>
      </c>
      <c r="B235" s="16">
        <v>45873</v>
      </c>
      <c r="C235" t="s">
        <v>907</v>
      </c>
      <c r="D235" t="s">
        <v>4367</v>
      </c>
      <c r="E235" t="s">
        <v>3962</v>
      </c>
      <c r="F235" t="s">
        <v>1563</v>
      </c>
      <c r="G235" t="s">
        <v>5944</v>
      </c>
      <c r="H235" t="s">
        <v>5941</v>
      </c>
      <c r="I235" t="s">
        <v>255</v>
      </c>
      <c r="J235" t="s">
        <v>6024</v>
      </c>
      <c r="K235" t="s">
        <v>3863</v>
      </c>
      <c r="L235">
        <v>577743</v>
      </c>
      <c r="M235">
        <v>3.7688730110100859E-3</v>
      </c>
      <c r="N235" t="s">
        <v>1556</v>
      </c>
      <c r="O235" t="s">
        <v>5566</v>
      </c>
      <c r="P235" t="s">
        <v>5354</v>
      </c>
      <c r="Q235">
        <v>6</v>
      </c>
      <c r="R235">
        <v>403.23</v>
      </c>
      <c r="S235">
        <v>10</v>
      </c>
      <c r="T235">
        <v>241.94</v>
      </c>
      <c r="U235">
        <v>2177.44</v>
      </c>
      <c r="V235">
        <v>1560.36</v>
      </c>
      <c r="W235">
        <v>617.08000000000004</v>
      </c>
      <c r="X235" s="15">
        <f t="shared" si="6"/>
        <v>0.28339701668013823</v>
      </c>
      <c r="Y235" t="s">
        <v>44</v>
      </c>
      <c r="Z235" t="s">
        <v>24</v>
      </c>
      <c r="AA235" t="s">
        <v>25</v>
      </c>
      <c r="AB235" s="17">
        <v>0.47847222222222224</v>
      </c>
      <c r="AC235" s="17" t="str">
        <f t="shared" si="7"/>
        <v>Morning</v>
      </c>
      <c r="AD235" t="s">
        <v>45</v>
      </c>
    </row>
    <row r="236" spans="1:30" x14ac:dyDescent="0.3">
      <c r="A236" t="s">
        <v>3594</v>
      </c>
      <c r="B236" s="16">
        <v>46023</v>
      </c>
      <c r="C236" t="s">
        <v>1160</v>
      </c>
      <c r="D236" t="s">
        <v>4596</v>
      </c>
      <c r="E236" t="s">
        <v>3962</v>
      </c>
      <c r="F236" t="s">
        <v>104</v>
      </c>
      <c r="G236" t="s">
        <v>5740</v>
      </c>
      <c r="H236" t="s">
        <v>5721</v>
      </c>
      <c r="I236" t="s">
        <v>1282</v>
      </c>
      <c r="J236" t="s">
        <v>6049</v>
      </c>
      <c r="K236" t="s">
        <v>3863</v>
      </c>
      <c r="L236">
        <v>538449</v>
      </c>
      <c r="M236">
        <v>1.4512980802267254E-3</v>
      </c>
      <c r="N236" t="s">
        <v>1283</v>
      </c>
      <c r="O236" t="s">
        <v>5097</v>
      </c>
      <c r="P236" t="s">
        <v>5358</v>
      </c>
      <c r="Q236">
        <v>5</v>
      </c>
      <c r="R236">
        <v>156.29</v>
      </c>
      <c r="S236">
        <v>0</v>
      </c>
      <c r="T236">
        <v>0</v>
      </c>
      <c r="U236">
        <v>781.45</v>
      </c>
      <c r="V236">
        <v>579.54999999999995</v>
      </c>
      <c r="W236">
        <v>201.9</v>
      </c>
      <c r="X236" s="15">
        <f t="shared" si="6"/>
        <v>0.25836585834026499</v>
      </c>
      <c r="Y236" t="s">
        <v>23</v>
      </c>
      <c r="Z236" t="s">
        <v>24</v>
      </c>
      <c r="AA236" t="s">
        <v>51</v>
      </c>
      <c r="AB236" s="17">
        <v>0.55486111111111114</v>
      </c>
      <c r="AC236" s="17" t="str">
        <f t="shared" si="7"/>
        <v>Afternoon</v>
      </c>
      <c r="AD236" t="s">
        <v>45</v>
      </c>
    </row>
    <row r="237" spans="1:30" x14ac:dyDescent="0.3">
      <c r="A237" t="s">
        <v>3593</v>
      </c>
      <c r="B237" s="16">
        <v>45787</v>
      </c>
      <c r="C237" t="s">
        <v>1644</v>
      </c>
      <c r="D237" t="s">
        <v>4357</v>
      </c>
      <c r="E237" t="s">
        <v>3962</v>
      </c>
      <c r="F237" t="s">
        <v>447</v>
      </c>
      <c r="G237" t="s">
        <v>5890</v>
      </c>
      <c r="H237" t="s">
        <v>5876</v>
      </c>
      <c r="I237" t="s">
        <v>349</v>
      </c>
      <c r="J237" t="s">
        <v>6085</v>
      </c>
      <c r="K237" t="s">
        <v>3863</v>
      </c>
      <c r="L237">
        <v>1041021</v>
      </c>
      <c r="M237">
        <v>2.3982225142432285E-3</v>
      </c>
      <c r="N237" t="s">
        <v>1506</v>
      </c>
      <c r="O237" t="s">
        <v>4155</v>
      </c>
      <c r="P237" t="s">
        <v>5351</v>
      </c>
      <c r="Q237">
        <v>8</v>
      </c>
      <c r="R237">
        <v>271.37</v>
      </c>
      <c r="S237">
        <v>0</v>
      </c>
      <c r="T237">
        <v>0</v>
      </c>
      <c r="U237">
        <v>2496.6</v>
      </c>
      <c r="V237">
        <v>1684.16</v>
      </c>
      <c r="W237">
        <v>812.44</v>
      </c>
      <c r="X237" s="15">
        <f t="shared" si="6"/>
        <v>0.32541856925418561</v>
      </c>
      <c r="Y237" t="s">
        <v>23</v>
      </c>
      <c r="Z237" t="s">
        <v>24</v>
      </c>
      <c r="AA237" t="s">
        <v>25</v>
      </c>
      <c r="AB237" s="17">
        <v>0.47499999999999998</v>
      </c>
      <c r="AC237" s="17" t="str">
        <f t="shared" si="7"/>
        <v>Morning</v>
      </c>
      <c r="AD237" t="s">
        <v>26</v>
      </c>
    </row>
    <row r="238" spans="1:30" x14ac:dyDescent="0.3">
      <c r="A238" t="s">
        <v>3592</v>
      </c>
      <c r="B238" s="16">
        <v>45919</v>
      </c>
      <c r="C238" t="s">
        <v>715</v>
      </c>
      <c r="D238" t="s">
        <v>5150</v>
      </c>
      <c r="E238" t="s">
        <v>3962</v>
      </c>
      <c r="F238" t="s">
        <v>558</v>
      </c>
      <c r="G238" t="s">
        <v>5885</v>
      </c>
      <c r="H238" t="s">
        <v>5876</v>
      </c>
      <c r="I238" t="s">
        <v>877</v>
      </c>
      <c r="J238" t="s">
        <v>6205</v>
      </c>
      <c r="K238" t="s">
        <v>3885</v>
      </c>
      <c r="L238">
        <v>5193529</v>
      </c>
      <c r="M238">
        <v>1.2596444537038304E-4</v>
      </c>
      <c r="N238" t="s">
        <v>878</v>
      </c>
      <c r="O238" t="s">
        <v>5490</v>
      </c>
      <c r="P238" t="s">
        <v>5351</v>
      </c>
      <c r="Q238">
        <v>4</v>
      </c>
      <c r="R238">
        <v>163.55000000000001</v>
      </c>
      <c r="S238">
        <v>0</v>
      </c>
      <c r="T238">
        <v>0</v>
      </c>
      <c r="U238">
        <v>654.20000000000005</v>
      </c>
      <c r="V238">
        <v>551.79999999999995</v>
      </c>
      <c r="W238">
        <v>102.4</v>
      </c>
      <c r="X238" s="15">
        <f t="shared" si="6"/>
        <v>0.15652705594619395</v>
      </c>
      <c r="Y238" t="s">
        <v>62</v>
      </c>
      <c r="Z238" t="s">
        <v>24</v>
      </c>
      <c r="AA238" t="s">
        <v>51</v>
      </c>
      <c r="AB238" s="17">
        <v>0.53055555555555556</v>
      </c>
      <c r="AC238" s="17" t="str">
        <f t="shared" si="7"/>
        <v>Afternoon</v>
      </c>
      <c r="AD238" t="s">
        <v>45</v>
      </c>
    </row>
    <row r="239" spans="1:30" x14ac:dyDescent="0.3">
      <c r="A239" t="s">
        <v>3591</v>
      </c>
      <c r="B239" s="16">
        <v>45808</v>
      </c>
      <c r="C239" t="s">
        <v>783</v>
      </c>
      <c r="D239" t="s">
        <v>5177</v>
      </c>
      <c r="E239" t="s">
        <v>3962</v>
      </c>
      <c r="F239" t="s">
        <v>327</v>
      </c>
      <c r="G239" t="s">
        <v>5867</v>
      </c>
      <c r="H239" t="s">
        <v>5861</v>
      </c>
      <c r="I239" t="s">
        <v>164</v>
      </c>
      <c r="J239" t="s">
        <v>6032</v>
      </c>
      <c r="K239" t="s">
        <v>3863</v>
      </c>
      <c r="L239">
        <v>486040</v>
      </c>
      <c r="M239">
        <v>1.3996996132005595E-3</v>
      </c>
      <c r="N239" t="s">
        <v>1983</v>
      </c>
      <c r="O239" t="s">
        <v>5577</v>
      </c>
      <c r="P239" t="s">
        <v>5358</v>
      </c>
      <c r="Q239">
        <v>7</v>
      </c>
      <c r="R239">
        <v>84.51</v>
      </c>
      <c r="S239">
        <v>0</v>
      </c>
      <c r="T239">
        <v>0</v>
      </c>
      <c r="U239">
        <v>680.31</v>
      </c>
      <c r="V239">
        <v>483.63</v>
      </c>
      <c r="W239">
        <v>196.68</v>
      </c>
      <c r="X239" s="15">
        <f t="shared" si="6"/>
        <v>0.28910349693522064</v>
      </c>
      <c r="Y239" t="s">
        <v>23</v>
      </c>
      <c r="Z239" t="s">
        <v>24</v>
      </c>
      <c r="AA239" t="s">
        <v>25</v>
      </c>
      <c r="AB239" s="17">
        <v>0.86527777777777781</v>
      </c>
      <c r="AC239" s="17" t="str">
        <f t="shared" si="7"/>
        <v>Evening</v>
      </c>
      <c r="AD239" t="s">
        <v>26</v>
      </c>
    </row>
    <row r="240" spans="1:30" x14ac:dyDescent="0.3">
      <c r="A240" t="s">
        <v>3590</v>
      </c>
      <c r="B240" s="16">
        <v>46079</v>
      </c>
      <c r="C240" t="s">
        <v>516</v>
      </c>
      <c r="D240" t="s">
        <v>4656</v>
      </c>
      <c r="E240" t="s">
        <v>3864</v>
      </c>
      <c r="F240" t="s">
        <v>1101</v>
      </c>
      <c r="G240" t="s">
        <v>5792</v>
      </c>
      <c r="H240" t="s">
        <v>5770</v>
      </c>
      <c r="I240" t="s">
        <v>132</v>
      </c>
      <c r="J240" t="s">
        <v>6041</v>
      </c>
      <c r="K240" t="s">
        <v>3863</v>
      </c>
      <c r="L240">
        <v>968457</v>
      </c>
      <c r="M240">
        <v>5.2535115136758781E-4</v>
      </c>
      <c r="N240" t="s">
        <v>156</v>
      </c>
      <c r="O240" t="s">
        <v>5501</v>
      </c>
      <c r="P240" t="s">
        <v>5360</v>
      </c>
      <c r="Q240">
        <v>2</v>
      </c>
      <c r="R240">
        <v>317.99</v>
      </c>
      <c r="S240">
        <v>20</v>
      </c>
      <c r="T240">
        <v>127.2</v>
      </c>
      <c r="U240">
        <v>508.78</v>
      </c>
      <c r="V240">
        <v>470.1</v>
      </c>
      <c r="W240">
        <v>38.68</v>
      </c>
      <c r="X240" s="15">
        <f t="shared" si="6"/>
        <v>7.6025000982742938E-2</v>
      </c>
      <c r="Y240" t="s">
        <v>72</v>
      </c>
      <c r="Z240" t="s">
        <v>24</v>
      </c>
      <c r="AA240" t="s">
        <v>32</v>
      </c>
      <c r="AB240" s="17">
        <v>0.6381944444444444</v>
      </c>
      <c r="AC240" s="17" t="str">
        <f t="shared" si="7"/>
        <v>Afternoon</v>
      </c>
      <c r="AD240" t="s">
        <v>45</v>
      </c>
    </row>
    <row r="241" spans="1:30" x14ac:dyDescent="0.3">
      <c r="A241" t="s">
        <v>3589</v>
      </c>
      <c r="B241" s="16">
        <v>46111</v>
      </c>
      <c r="C241" t="s">
        <v>961</v>
      </c>
      <c r="D241" t="s">
        <v>3986</v>
      </c>
      <c r="E241" t="s">
        <v>3962</v>
      </c>
      <c r="F241" t="s">
        <v>1468</v>
      </c>
      <c r="G241" t="s">
        <v>5955</v>
      </c>
      <c r="H241" t="s">
        <v>5941</v>
      </c>
      <c r="I241" t="s">
        <v>70</v>
      </c>
      <c r="J241" t="s">
        <v>6062</v>
      </c>
      <c r="K241" t="s">
        <v>3863</v>
      </c>
      <c r="L241">
        <v>789602</v>
      </c>
      <c r="M241">
        <v>3.9051319525533121E-4</v>
      </c>
      <c r="N241" t="s">
        <v>71</v>
      </c>
      <c r="O241" t="s">
        <v>4507</v>
      </c>
      <c r="P241" t="s">
        <v>5360</v>
      </c>
      <c r="Q241">
        <v>3</v>
      </c>
      <c r="R241">
        <v>120.92</v>
      </c>
      <c r="S241">
        <v>15</v>
      </c>
      <c r="T241">
        <v>54.41</v>
      </c>
      <c r="U241">
        <v>308.35000000000002</v>
      </c>
      <c r="V241">
        <v>249.99</v>
      </c>
      <c r="W241">
        <v>58.36</v>
      </c>
      <c r="X241" s="15">
        <f t="shared" si="6"/>
        <v>0.1892654451110751</v>
      </c>
      <c r="Y241" t="s">
        <v>38</v>
      </c>
      <c r="Z241" t="s">
        <v>290</v>
      </c>
      <c r="AA241" t="s">
        <v>25</v>
      </c>
      <c r="AB241" s="17">
        <v>0.64652777777777781</v>
      </c>
      <c r="AC241" s="17" t="str">
        <f t="shared" si="7"/>
        <v>Afternoon</v>
      </c>
      <c r="AD241" t="s">
        <v>45</v>
      </c>
    </row>
    <row r="242" spans="1:30" x14ac:dyDescent="0.3">
      <c r="A242" t="s">
        <v>3588</v>
      </c>
      <c r="B242" s="16">
        <v>45825</v>
      </c>
      <c r="C242" t="s">
        <v>1363</v>
      </c>
      <c r="D242" t="s">
        <v>4992</v>
      </c>
      <c r="E242" t="s">
        <v>3868</v>
      </c>
      <c r="F242" t="s">
        <v>59</v>
      </c>
      <c r="G242" t="s">
        <v>5737</v>
      </c>
      <c r="H242" t="s">
        <v>5721</v>
      </c>
      <c r="I242" t="s">
        <v>60</v>
      </c>
      <c r="J242" t="s">
        <v>6057</v>
      </c>
      <c r="K242" t="s">
        <v>3863</v>
      </c>
      <c r="L242">
        <v>982441</v>
      </c>
      <c r="M242">
        <v>3.3386228791347267E-4</v>
      </c>
      <c r="N242" t="s">
        <v>1045</v>
      </c>
      <c r="O242" t="s">
        <v>5508</v>
      </c>
      <c r="P242" t="s">
        <v>5354</v>
      </c>
      <c r="Q242">
        <v>2</v>
      </c>
      <c r="R242">
        <v>172.63</v>
      </c>
      <c r="S242">
        <v>5</v>
      </c>
      <c r="T242">
        <v>17.260000000000002</v>
      </c>
      <c r="U242">
        <v>328</v>
      </c>
      <c r="V242">
        <v>284</v>
      </c>
      <c r="W242">
        <v>44</v>
      </c>
      <c r="X242" s="15">
        <f t="shared" si="6"/>
        <v>0.13414634146341464</v>
      </c>
      <c r="Y242" t="s">
        <v>23</v>
      </c>
      <c r="Z242" t="s">
        <v>24</v>
      </c>
      <c r="AA242" t="s">
        <v>25</v>
      </c>
      <c r="AB242" s="17">
        <v>0.7993055555555556</v>
      </c>
      <c r="AC242" s="17" t="str">
        <f t="shared" si="7"/>
        <v>Evening</v>
      </c>
      <c r="AD242" t="s">
        <v>45</v>
      </c>
    </row>
    <row r="243" spans="1:30" x14ac:dyDescent="0.3">
      <c r="A243" t="s">
        <v>3587</v>
      </c>
      <c r="B243" s="16">
        <v>45793</v>
      </c>
      <c r="C243" t="s">
        <v>2873</v>
      </c>
      <c r="D243" t="s">
        <v>4142</v>
      </c>
      <c r="E243" t="s">
        <v>3868</v>
      </c>
      <c r="F243" t="s">
        <v>512</v>
      </c>
      <c r="G243" t="s">
        <v>5852</v>
      </c>
      <c r="H243" t="s">
        <v>5844</v>
      </c>
      <c r="I243" t="s">
        <v>939</v>
      </c>
      <c r="J243" t="s">
        <v>6177</v>
      </c>
      <c r="K243" t="s">
        <v>3943</v>
      </c>
      <c r="L243">
        <v>531978</v>
      </c>
      <c r="M243">
        <v>9.8374368864877887E-4</v>
      </c>
      <c r="N243" t="s">
        <v>628</v>
      </c>
      <c r="O243" t="s">
        <v>4417</v>
      </c>
      <c r="P243" t="s">
        <v>5360</v>
      </c>
      <c r="Q243">
        <v>2</v>
      </c>
      <c r="R243">
        <v>327.08</v>
      </c>
      <c r="S243">
        <v>20</v>
      </c>
      <c r="T243">
        <v>130.83000000000001</v>
      </c>
      <c r="U243">
        <v>523.33000000000004</v>
      </c>
      <c r="V243">
        <v>549.22</v>
      </c>
      <c r="W243">
        <v>-25.89</v>
      </c>
      <c r="X243" s="15">
        <f t="shared" si="6"/>
        <v>-4.9471652685685867E-2</v>
      </c>
      <c r="Y243" t="s">
        <v>23</v>
      </c>
      <c r="Z243" t="s">
        <v>24</v>
      </c>
      <c r="AA243" t="s">
        <v>25</v>
      </c>
      <c r="AB243" s="17">
        <v>0.74444444444444446</v>
      </c>
      <c r="AC243" s="17" t="str">
        <f t="shared" si="7"/>
        <v>Evening</v>
      </c>
      <c r="AD243" t="s">
        <v>45</v>
      </c>
    </row>
    <row r="244" spans="1:30" x14ac:dyDescent="0.3">
      <c r="A244" t="s">
        <v>3586</v>
      </c>
      <c r="B244" s="16">
        <v>45890</v>
      </c>
      <c r="C244" t="s">
        <v>950</v>
      </c>
      <c r="D244" t="s">
        <v>4061</v>
      </c>
      <c r="E244" t="s">
        <v>3962</v>
      </c>
      <c r="F244" t="s">
        <v>159</v>
      </c>
      <c r="G244" t="s">
        <v>5742</v>
      </c>
      <c r="H244" t="s">
        <v>5721</v>
      </c>
      <c r="I244" t="s">
        <v>1937</v>
      </c>
      <c r="J244" t="s">
        <v>6181</v>
      </c>
      <c r="K244" t="s">
        <v>3943</v>
      </c>
      <c r="L244">
        <v>4200752</v>
      </c>
      <c r="M244">
        <v>2.3797643850434396E-4</v>
      </c>
      <c r="N244" t="s">
        <v>1052</v>
      </c>
      <c r="O244" t="s">
        <v>5610</v>
      </c>
      <c r="P244" t="s">
        <v>5360</v>
      </c>
      <c r="Q244">
        <v>5</v>
      </c>
      <c r="R244">
        <v>249.92</v>
      </c>
      <c r="S244">
        <v>20</v>
      </c>
      <c r="T244">
        <v>249.92</v>
      </c>
      <c r="U244">
        <v>999.68</v>
      </c>
      <c r="V244">
        <v>885.15</v>
      </c>
      <c r="W244">
        <v>114.53</v>
      </c>
      <c r="X244" s="15">
        <f t="shared" si="6"/>
        <v>0.1145666613316261</v>
      </c>
      <c r="Y244" t="s">
        <v>44</v>
      </c>
      <c r="Z244" t="s">
        <v>24</v>
      </c>
      <c r="AA244" t="s">
        <v>25</v>
      </c>
      <c r="AB244" s="17">
        <v>0.38750000000000001</v>
      </c>
      <c r="AC244" s="17" t="str">
        <f t="shared" si="7"/>
        <v>Morning</v>
      </c>
      <c r="AD244" t="s">
        <v>45</v>
      </c>
    </row>
    <row r="245" spans="1:30" x14ac:dyDescent="0.3">
      <c r="A245" t="s">
        <v>3585</v>
      </c>
      <c r="B245" s="16">
        <v>45969</v>
      </c>
      <c r="C245" t="s">
        <v>1461</v>
      </c>
      <c r="D245" t="s">
        <v>4254</v>
      </c>
      <c r="E245" t="s">
        <v>3868</v>
      </c>
      <c r="F245" t="s">
        <v>1318</v>
      </c>
      <c r="G245" t="s">
        <v>6503</v>
      </c>
      <c r="H245" t="s">
        <v>5941</v>
      </c>
      <c r="I245" t="s">
        <v>588</v>
      </c>
      <c r="J245" t="s">
        <v>6187</v>
      </c>
      <c r="K245" t="s">
        <v>3885</v>
      </c>
      <c r="L245">
        <v>2471169</v>
      </c>
      <c r="M245">
        <v>2.2544390934007346E-4</v>
      </c>
      <c r="N245" t="s">
        <v>1500</v>
      </c>
      <c r="O245" t="s">
        <v>5570</v>
      </c>
      <c r="P245" t="s">
        <v>5351</v>
      </c>
      <c r="Q245">
        <v>2</v>
      </c>
      <c r="R245">
        <v>242.22</v>
      </c>
      <c r="S245">
        <v>0</v>
      </c>
      <c r="T245">
        <v>0</v>
      </c>
      <c r="U245">
        <v>557.11</v>
      </c>
      <c r="V245">
        <v>372.08</v>
      </c>
      <c r="W245">
        <v>185.03</v>
      </c>
      <c r="X245" s="15">
        <f t="shared" si="6"/>
        <v>0.33212471504729768</v>
      </c>
      <c r="Y245" t="s">
        <v>72</v>
      </c>
      <c r="Z245" t="s">
        <v>24</v>
      </c>
      <c r="AA245" t="s">
        <v>25</v>
      </c>
      <c r="AB245" s="17">
        <v>0.68958333333333333</v>
      </c>
      <c r="AC245" s="17" t="str">
        <f t="shared" si="7"/>
        <v>Afternoon</v>
      </c>
      <c r="AD245" t="s">
        <v>26</v>
      </c>
    </row>
    <row r="246" spans="1:30" x14ac:dyDescent="0.3">
      <c r="A246" t="s">
        <v>3584</v>
      </c>
      <c r="B246" s="16">
        <v>46094</v>
      </c>
      <c r="C246" t="s">
        <v>371</v>
      </c>
      <c r="D246" t="s">
        <v>5072</v>
      </c>
      <c r="E246" t="s">
        <v>3962</v>
      </c>
      <c r="F246" t="s">
        <v>59</v>
      </c>
      <c r="G246" t="s">
        <v>5737</v>
      </c>
      <c r="H246" t="s">
        <v>5721</v>
      </c>
      <c r="I246" t="s">
        <v>771</v>
      </c>
      <c r="J246" t="s">
        <v>5998</v>
      </c>
      <c r="K246" t="s">
        <v>3863</v>
      </c>
      <c r="L246">
        <v>4282083</v>
      </c>
      <c r="M246">
        <v>2.0644158462131631E-4</v>
      </c>
      <c r="N246" t="s">
        <v>1283</v>
      </c>
      <c r="O246" t="s">
        <v>5097</v>
      </c>
      <c r="P246" t="s">
        <v>5358</v>
      </c>
      <c r="Q246">
        <v>5</v>
      </c>
      <c r="R246">
        <v>176.8</v>
      </c>
      <c r="S246">
        <v>0</v>
      </c>
      <c r="T246">
        <v>0</v>
      </c>
      <c r="U246">
        <v>884</v>
      </c>
      <c r="V246">
        <v>710</v>
      </c>
      <c r="W246">
        <v>174</v>
      </c>
      <c r="X246" s="15">
        <f t="shared" si="6"/>
        <v>0.19683257918552036</v>
      </c>
      <c r="Y246" t="s">
        <v>72</v>
      </c>
      <c r="Z246" t="s">
        <v>24</v>
      </c>
      <c r="AA246" t="s">
        <v>25</v>
      </c>
      <c r="AB246" s="17">
        <v>0.65763888888888888</v>
      </c>
      <c r="AC246" s="17" t="str">
        <f t="shared" si="7"/>
        <v>Afternoon</v>
      </c>
      <c r="AD246" t="s">
        <v>45</v>
      </c>
    </row>
    <row r="247" spans="1:30" x14ac:dyDescent="0.3">
      <c r="A247" t="s">
        <v>3583</v>
      </c>
      <c r="B247" s="16">
        <v>45822</v>
      </c>
      <c r="C247" t="s">
        <v>3293</v>
      </c>
      <c r="D247" t="s">
        <v>4135</v>
      </c>
      <c r="E247" t="s">
        <v>3864</v>
      </c>
      <c r="F247" t="s">
        <v>127</v>
      </c>
      <c r="G247" t="s">
        <v>5735</v>
      </c>
      <c r="H247" t="s">
        <v>5721</v>
      </c>
      <c r="I247" t="s">
        <v>255</v>
      </c>
      <c r="J247" t="s">
        <v>6024</v>
      </c>
      <c r="K247" t="s">
        <v>3863</v>
      </c>
      <c r="L247">
        <v>577743</v>
      </c>
      <c r="M247">
        <v>1.8875520776539048E-3</v>
      </c>
      <c r="N247" t="s">
        <v>3464</v>
      </c>
      <c r="O247" t="s">
        <v>5496</v>
      </c>
      <c r="P247" t="s">
        <v>5358</v>
      </c>
      <c r="Q247">
        <v>3</v>
      </c>
      <c r="R247">
        <v>332.73</v>
      </c>
      <c r="S247">
        <v>5</v>
      </c>
      <c r="T247">
        <v>49.91</v>
      </c>
      <c r="U247">
        <v>1090.52</v>
      </c>
      <c r="V247">
        <v>783.66</v>
      </c>
      <c r="W247">
        <v>306.86</v>
      </c>
      <c r="X247" s="15">
        <f t="shared" si="6"/>
        <v>0.28138869530132415</v>
      </c>
      <c r="Y247" t="s">
        <v>116</v>
      </c>
      <c r="Z247" t="s">
        <v>24</v>
      </c>
      <c r="AA247" t="s">
        <v>25</v>
      </c>
      <c r="AB247" s="17">
        <v>0.58611111111111114</v>
      </c>
      <c r="AC247" s="17" t="str">
        <f t="shared" si="7"/>
        <v>Afternoon</v>
      </c>
      <c r="AD247" t="s">
        <v>26</v>
      </c>
    </row>
    <row r="248" spans="1:30" x14ac:dyDescent="0.3">
      <c r="A248" t="s">
        <v>3581</v>
      </c>
      <c r="B248" s="16">
        <v>45922</v>
      </c>
      <c r="C248" t="s">
        <v>3582</v>
      </c>
      <c r="D248" t="s">
        <v>5343</v>
      </c>
      <c r="E248" t="s">
        <v>3868</v>
      </c>
      <c r="F248" t="s">
        <v>881</v>
      </c>
      <c r="G248" t="s">
        <v>5833</v>
      </c>
      <c r="H248" t="s">
        <v>5822</v>
      </c>
      <c r="I248" t="s">
        <v>1576</v>
      </c>
      <c r="J248" t="s">
        <v>6165</v>
      </c>
      <c r="K248" t="s">
        <v>3943</v>
      </c>
      <c r="L248">
        <v>2138213</v>
      </c>
      <c r="M248">
        <v>4.1715207979747576E-4</v>
      </c>
      <c r="N248" t="s">
        <v>940</v>
      </c>
      <c r="O248" t="s">
        <v>5372</v>
      </c>
      <c r="P248" t="s">
        <v>5358</v>
      </c>
      <c r="Q248">
        <v>3</v>
      </c>
      <c r="R248">
        <v>297.32</v>
      </c>
      <c r="S248">
        <v>0</v>
      </c>
      <c r="T248">
        <v>0</v>
      </c>
      <c r="U248">
        <v>891.96</v>
      </c>
      <c r="V248">
        <v>675.84</v>
      </c>
      <c r="W248">
        <v>216.12</v>
      </c>
      <c r="X248" s="15">
        <f t="shared" si="6"/>
        <v>0.24229786089062288</v>
      </c>
      <c r="Y248" t="s">
        <v>72</v>
      </c>
      <c r="Z248" t="s">
        <v>290</v>
      </c>
      <c r="AA248" t="s">
        <v>25</v>
      </c>
      <c r="AB248" s="17">
        <v>0.87847222222222221</v>
      </c>
      <c r="AC248" s="17" t="str">
        <f t="shared" si="7"/>
        <v>Night</v>
      </c>
      <c r="AD248" t="s">
        <v>45</v>
      </c>
    </row>
    <row r="249" spans="1:30" x14ac:dyDescent="0.3">
      <c r="A249" t="s">
        <v>3580</v>
      </c>
      <c r="B249" s="16">
        <v>46033</v>
      </c>
      <c r="C249" t="s">
        <v>1551</v>
      </c>
      <c r="D249" t="s">
        <v>4569</v>
      </c>
      <c r="E249" t="s">
        <v>3864</v>
      </c>
      <c r="F249" t="s">
        <v>344</v>
      </c>
      <c r="G249" t="s">
        <v>5654</v>
      </c>
      <c r="H249" t="s">
        <v>5655</v>
      </c>
      <c r="I249" t="s">
        <v>337</v>
      </c>
      <c r="J249" t="s">
        <v>5983</v>
      </c>
      <c r="K249" t="s">
        <v>3863</v>
      </c>
      <c r="L249">
        <v>544019</v>
      </c>
      <c r="M249">
        <v>1.2671983882915855E-3</v>
      </c>
      <c r="N249" t="s">
        <v>338</v>
      </c>
      <c r="O249" t="s">
        <v>5473</v>
      </c>
      <c r="P249" t="s">
        <v>5354</v>
      </c>
      <c r="Q249">
        <v>2</v>
      </c>
      <c r="R249">
        <v>299.73</v>
      </c>
      <c r="S249">
        <v>0</v>
      </c>
      <c r="T249">
        <v>0</v>
      </c>
      <c r="U249">
        <v>689.38</v>
      </c>
      <c r="V249">
        <v>369.48</v>
      </c>
      <c r="W249">
        <v>319.89999999999998</v>
      </c>
      <c r="X249" s="15">
        <f t="shared" si="6"/>
        <v>0.46404015202065624</v>
      </c>
      <c r="Y249" t="s">
        <v>62</v>
      </c>
      <c r="Z249" t="s">
        <v>24</v>
      </c>
      <c r="AA249" t="s">
        <v>25</v>
      </c>
      <c r="AB249" s="17">
        <v>0.79097222222222219</v>
      </c>
      <c r="AC249" s="17" t="str">
        <f t="shared" si="7"/>
        <v>Evening</v>
      </c>
      <c r="AD249" t="s">
        <v>26</v>
      </c>
    </row>
    <row r="250" spans="1:30" x14ac:dyDescent="0.3">
      <c r="A250" t="s">
        <v>3579</v>
      </c>
      <c r="B250" s="16">
        <v>46037</v>
      </c>
      <c r="C250" t="s">
        <v>1644</v>
      </c>
      <c r="D250" t="s">
        <v>4357</v>
      </c>
      <c r="E250" t="s">
        <v>3962</v>
      </c>
      <c r="F250" t="s">
        <v>627</v>
      </c>
      <c r="G250" t="s">
        <v>5828</v>
      </c>
      <c r="H250" t="s">
        <v>5822</v>
      </c>
      <c r="I250" t="s">
        <v>255</v>
      </c>
      <c r="J250" t="s">
        <v>6024</v>
      </c>
      <c r="K250" t="s">
        <v>3863</v>
      </c>
      <c r="L250">
        <v>577743</v>
      </c>
      <c r="M250">
        <v>4.0355659869526763E-3</v>
      </c>
      <c r="N250" t="s">
        <v>936</v>
      </c>
      <c r="O250" t="s">
        <v>3919</v>
      </c>
      <c r="P250" t="s">
        <v>5351</v>
      </c>
      <c r="Q250">
        <v>8</v>
      </c>
      <c r="R250">
        <v>342.87</v>
      </c>
      <c r="S250">
        <v>15</v>
      </c>
      <c r="T250">
        <v>411.44</v>
      </c>
      <c r="U250">
        <v>2331.52</v>
      </c>
      <c r="V250">
        <v>2110.8000000000002</v>
      </c>
      <c r="W250">
        <v>220.72</v>
      </c>
      <c r="X250" s="15">
        <f t="shared" si="6"/>
        <v>9.4667856162503353E-2</v>
      </c>
      <c r="Y250" t="s">
        <v>72</v>
      </c>
      <c r="Z250" t="s">
        <v>24</v>
      </c>
      <c r="AA250" t="s">
        <v>51</v>
      </c>
      <c r="AB250" s="17">
        <v>0.49583333333333335</v>
      </c>
      <c r="AC250" s="17" t="str">
        <f t="shared" si="7"/>
        <v>Morning</v>
      </c>
      <c r="AD250" t="s">
        <v>45</v>
      </c>
    </row>
    <row r="251" spans="1:30" x14ac:dyDescent="0.3">
      <c r="A251" t="s">
        <v>3578</v>
      </c>
      <c r="B251" s="16">
        <v>45948</v>
      </c>
      <c r="C251" t="s">
        <v>2197</v>
      </c>
      <c r="D251" t="s">
        <v>4505</v>
      </c>
      <c r="E251" t="s">
        <v>3868</v>
      </c>
      <c r="F251" t="s">
        <v>649</v>
      </c>
      <c r="G251" t="s">
        <v>5956</v>
      </c>
      <c r="H251" t="s">
        <v>5941</v>
      </c>
      <c r="I251" t="s">
        <v>834</v>
      </c>
      <c r="J251" t="s">
        <v>5982</v>
      </c>
      <c r="K251" t="s">
        <v>3863</v>
      </c>
      <c r="L251">
        <v>569084</v>
      </c>
      <c r="M251">
        <v>8.8245320550217545E-4</v>
      </c>
      <c r="N251" t="s">
        <v>1808</v>
      </c>
      <c r="O251" t="s">
        <v>5439</v>
      </c>
      <c r="P251" t="s">
        <v>5360</v>
      </c>
      <c r="Q251">
        <v>3</v>
      </c>
      <c r="R251">
        <v>171.25</v>
      </c>
      <c r="S251">
        <v>15</v>
      </c>
      <c r="T251">
        <v>77.06</v>
      </c>
      <c r="U251">
        <v>502.19</v>
      </c>
      <c r="V251">
        <v>372.99</v>
      </c>
      <c r="W251">
        <v>129.19999999999999</v>
      </c>
      <c r="X251" s="15">
        <f t="shared" si="6"/>
        <v>0.25727314363089665</v>
      </c>
      <c r="Y251" t="s">
        <v>23</v>
      </c>
      <c r="Z251" t="s">
        <v>24</v>
      </c>
      <c r="AA251" t="s">
        <v>25</v>
      </c>
      <c r="AB251" s="17">
        <v>0.47291666666666665</v>
      </c>
      <c r="AC251" s="17" t="str">
        <f t="shared" si="7"/>
        <v>Morning</v>
      </c>
      <c r="AD251" t="s">
        <v>26</v>
      </c>
    </row>
    <row r="252" spans="1:30" x14ac:dyDescent="0.3">
      <c r="A252" t="s">
        <v>3577</v>
      </c>
      <c r="B252" s="16">
        <v>45963</v>
      </c>
      <c r="C252" t="s">
        <v>813</v>
      </c>
      <c r="D252" t="s">
        <v>4923</v>
      </c>
      <c r="E252" t="s">
        <v>3962</v>
      </c>
      <c r="F252" t="s">
        <v>649</v>
      </c>
      <c r="G252" t="s">
        <v>5956</v>
      </c>
      <c r="H252" t="s">
        <v>5941</v>
      </c>
      <c r="I252" t="s">
        <v>1067</v>
      </c>
      <c r="J252" t="s">
        <v>6067</v>
      </c>
      <c r="K252" t="s">
        <v>3863</v>
      </c>
      <c r="L252">
        <v>523684</v>
      </c>
      <c r="M252">
        <v>2.3759939199975559E-3</v>
      </c>
      <c r="N252" t="s">
        <v>1045</v>
      </c>
      <c r="O252" t="s">
        <v>5508</v>
      </c>
      <c r="P252" t="s">
        <v>5354</v>
      </c>
      <c r="Q252">
        <v>6</v>
      </c>
      <c r="R252">
        <v>189.82</v>
      </c>
      <c r="S252">
        <v>5</v>
      </c>
      <c r="T252">
        <v>56.95</v>
      </c>
      <c r="U252">
        <v>1244.27</v>
      </c>
      <c r="V252">
        <v>745.98</v>
      </c>
      <c r="W252">
        <v>498.29</v>
      </c>
      <c r="X252" s="15">
        <f t="shared" si="6"/>
        <v>0.40046774413913377</v>
      </c>
      <c r="Y252" t="s">
        <v>23</v>
      </c>
      <c r="Z252" t="s">
        <v>24</v>
      </c>
      <c r="AA252" t="s">
        <v>51</v>
      </c>
      <c r="AB252" s="17">
        <v>0.60347222222222219</v>
      </c>
      <c r="AC252" s="17" t="str">
        <f t="shared" si="7"/>
        <v>Afternoon</v>
      </c>
      <c r="AD252" t="s">
        <v>26</v>
      </c>
    </row>
    <row r="253" spans="1:30" x14ac:dyDescent="0.3">
      <c r="A253" t="s">
        <v>3576</v>
      </c>
      <c r="B253" s="16">
        <v>45980</v>
      </c>
      <c r="C253" t="s">
        <v>155</v>
      </c>
      <c r="D253" t="s">
        <v>5163</v>
      </c>
      <c r="E253" t="s">
        <v>3962</v>
      </c>
      <c r="F253" t="s">
        <v>2338</v>
      </c>
      <c r="G253" t="s">
        <v>5830</v>
      </c>
      <c r="H253" t="s">
        <v>5822</v>
      </c>
      <c r="I253" t="s">
        <v>494</v>
      </c>
      <c r="J253" t="s">
        <v>5989</v>
      </c>
      <c r="K253" t="s">
        <v>3863</v>
      </c>
      <c r="L253">
        <v>4616552</v>
      </c>
      <c r="M253">
        <v>3.7628082603640117E-4</v>
      </c>
      <c r="N253" t="s">
        <v>153</v>
      </c>
      <c r="O253" t="s">
        <v>5409</v>
      </c>
      <c r="P253" t="s">
        <v>5351</v>
      </c>
      <c r="Q253">
        <v>4</v>
      </c>
      <c r="R253">
        <v>434.28</v>
      </c>
      <c r="S253">
        <v>0</v>
      </c>
      <c r="T253">
        <v>0</v>
      </c>
      <c r="U253">
        <v>1737.12</v>
      </c>
      <c r="V253">
        <v>1257.04</v>
      </c>
      <c r="W253">
        <v>480.08</v>
      </c>
      <c r="X253" s="15">
        <f t="shared" si="6"/>
        <v>0.27636547849313803</v>
      </c>
      <c r="Y253" t="s">
        <v>44</v>
      </c>
      <c r="Z253" t="s">
        <v>24</v>
      </c>
      <c r="AA253" t="s">
        <v>51</v>
      </c>
      <c r="AB253" s="17">
        <v>0.80208333333333337</v>
      </c>
      <c r="AC253" s="17" t="str">
        <f t="shared" si="7"/>
        <v>Evening</v>
      </c>
      <c r="AD253" t="s">
        <v>45</v>
      </c>
    </row>
    <row r="254" spans="1:30" x14ac:dyDescent="0.3">
      <c r="A254" t="s">
        <v>3575</v>
      </c>
      <c r="B254" s="16">
        <v>45851</v>
      </c>
      <c r="C254" t="s">
        <v>2430</v>
      </c>
      <c r="D254" t="s">
        <v>4155</v>
      </c>
      <c r="E254" t="s">
        <v>3864</v>
      </c>
      <c r="F254" t="s">
        <v>113</v>
      </c>
      <c r="G254" t="s">
        <v>5934</v>
      </c>
      <c r="H254" t="s">
        <v>5919</v>
      </c>
      <c r="I254" t="s">
        <v>319</v>
      </c>
      <c r="J254" t="s">
        <v>6014</v>
      </c>
      <c r="K254" t="s">
        <v>3863</v>
      </c>
      <c r="L254">
        <v>1058381</v>
      </c>
      <c r="M254">
        <v>9.8865153474977344E-4</v>
      </c>
      <c r="N254" t="s">
        <v>1727</v>
      </c>
      <c r="O254" t="s">
        <v>5448</v>
      </c>
      <c r="P254" t="s">
        <v>5358</v>
      </c>
      <c r="Q254">
        <v>3</v>
      </c>
      <c r="R254">
        <v>379.12</v>
      </c>
      <c r="S254">
        <v>20</v>
      </c>
      <c r="T254">
        <v>227.47</v>
      </c>
      <c r="U254">
        <v>1046.3699999999999</v>
      </c>
      <c r="V254">
        <v>879.15</v>
      </c>
      <c r="W254">
        <v>167.22</v>
      </c>
      <c r="X254" s="15">
        <f t="shared" si="6"/>
        <v>0.15980962756959768</v>
      </c>
      <c r="Y254" t="s">
        <v>23</v>
      </c>
      <c r="Z254" t="s">
        <v>24</v>
      </c>
      <c r="AA254" t="s">
        <v>25</v>
      </c>
      <c r="AB254" s="17">
        <v>0.41388888888888886</v>
      </c>
      <c r="AC254" s="17" t="str">
        <f t="shared" si="7"/>
        <v>Morning</v>
      </c>
      <c r="AD254" t="s">
        <v>26</v>
      </c>
    </row>
    <row r="255" spans="1:30" x14ac:dyDescent="0.3">
      <c r="A255" t="s">
        <v>3574</v>
      </c>
      <c r="B255" s="16">
        <v>45992</v>
      </c>
      <c r="C255" t="s">
        <v>3358</v>
      </c>
      <c r="D255" t="s">
        <v>3873</v>
      </c>
      <c r="E255" t="s">
        <v>3868</v>
      </c>
      <c r="F255" t="s">
        <v>532</v>
      </c>
      <c r="G255" t="s">
        <v>5936</v>
      </c>
      <c r="H255" t="s">
        <v>5919</v>
      </c>
      <c r="I255" t="s">
        <v>988</v>
      </c>
      <c r="J255" t="s">
        <v>6089</v>
      </c>
      <c r="K255" t="s">
        <v>3863</v>
      </c>
      <c r="L255">
        <v>496445</v>
      </c>
      <c r="M255">
        <v>5.951515273595262E-4</v>
      </c>
      <c r="N255" t="s">
        <v>754</v>
      </c>
      <c r="O255" t="s">
        <v>5599</v>
      </c>
      <c r="P255" t="s">
        <v>5354</v>
      </c>
      <c r="Q255">
        <v>3</v>
      </c>
      <c r="R255">
        <v>123.11</v>
      </c>
      <c r="S255">
        <v>20</v>
      </c>
      <c r="T255">
        <v>73.87</v>
      </c>
      <c r="U255">
        <v>295.45999999999998</v>
      </c>
      <c r="V255">
        <v>273.54000000000002</v>
      </c>
      <c r="W255">
        <v>21.92</v>
      </c>
      <c r="X255" s="15">
        <f t="shared" si="6"/>
        <v>7.4189399580315313E-2</v>
      </c>
      <c r="Y255" t="s">
        <v>38</v>
      </c>
      <c r="Z255" t="s">
        <v>24</v>
      </c>
      <c r="AA255" t="s">
        <v>25</v>
      </c>
      <c r="AB255" s="17">
        <v>0.43888888888888888</v>
      </c>
      <c r="AC255" s="17" t="str">
        <f t="shared" si="7"/>
        <v>Morning</v>
      </c>
      <c r="AD255" t="s">
        <v>45</v>
      </c>
    </row>
    <row r="256" spans="1:30" x14ac:dyDescent="0.3">
      <c r="A256" t="s">
        <v>3573</v>
      </c>
      <c r="B256" s="16">
        <v>46011</v>
      </c>
      <c r="C256" t="s">
        <v>343</v>
      </c>
      <c r="D256" t="s">
        <v>4137</v>
      </c>
      <c r="E256" t="s">
        <v>3868</v>
      </c>
      <c r="F256" t="s">
        <v>236</v>
      </c>
      <c r="G256" t="s">
        <v>5744</v>
      </c>
      <c r="H256" t="s">
        <v>5721</v>
      </c>
      <c r="I256" t="s">
        <v>1374</v>
      </c>
      <c r="J256" t="s">
        <v>6202</v>
      </c>
      <c r="K256" t="s">
        <v>3885</v>
      </c>
      <c r="L256">
        <v>2314617</v>
      </c>
      <c r="M256">
        <v>2.3569774178622206E-4</v>
      </c>
      <c r="N256" t="s">
        <v>1375</v>
      </c>
      <c r="O256" t="s">
        <v>5595</v>
      </c>
      <c r="P256" t="s">
        <v>5386</v>
      </c>
      <c r="Q256">
        <v>4</v>
      </c>
      <c r="R256">
        <v>124.84</v>
      </c>
      <c r="S256">
        <v>5</v>
      </c>
      <c r="T256">
        <v>24.97</v>
      </c>
      <c r="U256">
        <v>545.54999999999995</v>
      </c>
      <c r="V256">
        <v>389.4</v>
      </c>
      <c r="W256">
        <v>156.15</v>
      </c>
      <c r="X256" s="15">
        <f t="shared" si="6"/>
        <v>0.28622491064063788</v>
      </c>
      <c r="Y256" t="s">
        <v>23</v>
      </c>
      <c r="Z256" t="s">
        <v>290</v>
      </c>
      <c r="AA256" t="s">
        <v>25</v>
      </c>
      <c r="AB256" s="17">
        <v>0.51527777777777772</v>
      </c>
      <c r="AC256" s="17" t="str">
        <f t="shared" si="7"/>
        <v>Afternoon</v>
      </c>
      <c r="AD256" t="s">
        <v>26</v>
      </c>
    </row>
    <row r="257" spans="1:30" x14ac:dyDescent="0.3">
      <c r="A257" t="s">
        <v>3572</v>
      </c>
      <c r="B257" s="16">
        <v>45957</v>
      </c>
      <c r="C257" t="s">
        <v>1180</v>
      </c>
      <c r="D257" t="s">
        <v>4242</v>
      </c>
      <c r="E257" t="s">
        <v>3864</v>
      </c>
      <c r="F257" t="s">
        <v>662</v>
      </c>
      <c r="G257" t="s">
        <v>5788</v>
      </c>
      <c r="H257" t="s">
        <v>5770</v>
      </c>
      <c r="I257" t="s">
        <v>789</v>
      </c>
      <c r="J257" t="s">
        <v>6155</v>
      </c>
      <c r="K257" t="s">
        <v>3943</v>
      </c>
      <c r="L257">
        <v>542771</v>
      </c>
      <c r="M257">
        <v>9.7676552358176832E-4</v>
      </c>
      <c r="N257" t="s">
        <v>790</v>
      </c>
      <c r="O257" t="s">
        <v>5621</v>
      </c>
      <c r="P257" t="s">
        <v>5360</v>
      </c>
      <c r="Q257">
        <v>1</v>
      </c>
      <c r="R257">
        <v>530.16</v>
      </c>
      <c r="S257">
        <v>0</v>
      </c>
      <c r="T257">
        <v>0</v>
      </c>
      <c r="U257">
        <v>530.16</v>
      </c>
      <c r="V257">
        <v>379.19</v>
      </c>
      <c r="W257">
        <v>150.97</v>
      </c>
      <c r="X257" s="15">
        <f t="shared" si="6"/>
        <v>0.28476309038780739</v>
      </c>
      <c r="Y257" t="s">
        <v>116</v>
      </c>
      <c r="Z257" t="s">
        <v>24</v>
      </c>
      <c r="AA257" t="s">
        <v>25</v>
      </c>
      <c r="AB257" s="17">
        <v>0.41319444444444442</v>
      </c>
      <c r="AC257" s="17" t="str">
        <f t="shared" si="7"/>
        <v>Morning</v>
      </c>
      <c r="AD257" t="s">
        <v>45</v>
      </c>
    </row>
    <row r="258" spans="1:30" x14ac:dyDescent="0.3">
      <c r="A258" t="s">
        <v>3571</v>
      </c>
      <c r="B258" s="16">
        <v>46054</v>
      </c>
      <c r="C258" t="s">
        <v>243</v>
      </c>
      <c r="D258" t="s">
        <v>5295</v>
      </c>
      <c r="E258" t="s">
        <v>3962</v>
      </c>
      <c r="F258" t="s">
        <v>587</v>
      </c>
      <c r="G258" t="s">
        <v>5671</v>
      </c>
      <c r="H258" t="s">
        <v>5690</v>
      </c>
      <c r="I258" t="s">
        <v>862</v>
      </c>
      <c r="J258" t="s">
        <v>6037</v>
      </c>
      <c r="K258" t="s">
        <v>3863</v>
      </c>
      <c r="L258">
        <v>808240</v>
      </c>
      <c r="M258">
        <v>1.2231639117093933E-3</v>
      </c>
      <c r="N258" t="s">
        <v>863</v>
      </c>
      <c r="O258" t="s">
        <v>5425</v>
      </c>
      <c r="P258" t="s">
        <v>5351</v>
      </c>
      <c r="Q258">
        <v>6</v>
      </c>
      <c r="R258">
        <v>168.56</v>
      </c>
      <c r="S258">
        <v>15</v>
      </c>
      <c r="T258">
        <v>151.69999999999999</v>
      </c>
      <c r="U258">
        <v>988.61</v>
      </c>
      <c r="V258">
        <v>745.44</v>
      </c>
      <c r="W258">
        <v>243.17</v>
      </c>
      <c r="X258" s="15">
        <f t="shared" ref="X258:X321" si="8">(U258-V258)/U258</f>
        <v>0.2459716167143767</v>
      </c>
      <c r="Y258" t="s">
        <v>38</v>
      </c>
      <c r="Z258" t="s">
        <v>24</v>
      </c>
      <c r="AA258" t="s">
        <v>25</v>
      </c>
      <c r="AB258" s="17">
        <v>0.76180555555555551</v>
      </c>
      <c r="AC258" s="17" t="str">
        <f t="shared" ref="AC258:AC321" si="9">IF(HOUR(AB258)&gt;=6,IF(HOUR(AB258)&lt;12,"Morning",IF(HOUR(AB258)&lt;17,"Afternoon",IF(HOUR(AB258)&lt;21,"Evening","Night"))),"Night")</f>
        <v>Evening</v>
      </c>
      <c r="AD258" t="s">
        <v>26</v>
      </c>
    </row>
    <row r="259" spans="1:30" x14ac:dyDescent="0.3">
      <c r="A259" t="s">
        <v>3570</v>
      </c>
      <c r="B259" s="16">
        <v>45901</v>
      </c>
      <c r="C259" t="s">
        <v>2914</v>
      </c>
      <c r="D259" t="s">
        <v>4029</v>
      </c>
      <c r="E259" t="s">
        <v>3868</v>
      </c>
      <c r="F259" t="s">
        <v>698</v>
      </c>
      <c r="G259" t="s">
        <v>5841</v>
      </c>
      <c r="H259" t="s">
        <v>5822</v>
      </c>
      <c r="I259" t="s">
        <v>947</v>
      </c>
      <c r="J259" t="s">
        <v>6056</v>
      </c>
      <c r="K259" t="s">
        <v>3863</v>
      </c>
      <c r="L259">
        <v>983222</v>
      </c>
      <c r="M259">
        <v>1.0655782722518415E-3</v>
      </c>
      <c r="N259" t="s">
        <v>329</v>
      </c>
      <c r="O259" t="s">
        <v>5616</v>
      </c>
      <c r="P259" t="s">
        <v>5351</v>
      </c>
      <c r="Q259">
        <v>4</v>
      </c>
      <c r="R259">
        <v>275.70999999999998</v>
      </c>
      <c r="S259">
        <v>5</v>
      </c>
      <c r="T259">
        <v>55.14</v>
      </c>
      <c r="U259">
        <v>1047.7</v>
      </c>
      <c r="V259">
        <v>825.2</v>
      </c>
      <c r="W259">
        <v>222.5</v>
      </c>
      <c r="X259" s="15">
        <f t="shared" si="8"/>
        <v>0.2123699532308867</v>
      </c>
      <c r="Y259" t="s">
        <v>62</v>
      </c>
      <c r="Z259" t="s">
        <v>24</v>
      </c>
      <c r="AA259" t="s">
        <v>51</v>
      </c>
      <c r="AB259" s="17">
        <v>0.81527777777777777</v>
      </c>
      <c r="AC259" s="17" t="str">
        <f t="shared" si="9"/>
        <v>Evening</v>
      </c>
      <c r="AD259" t="s">
        <v>45</v>
      </c>
    </row>
    <row r="260" spans="1:30" x14ac:dyDescent="0.3">
      <c r="A260" t="s">
        <v>3569</v>
      </c>
      <c r="B260" s="16">
        <v>45983</v>
      </c>
      <c r="C260" t="s">
        <v>2865</v>
      </c>
      <c r="D260" t="s">
        <v>5115</v>
      </c>
      <c r="E260" t="s">
        <v>3864</v>
      </c>
      <c r="F260" t="s">
        <v>201</v>
      </c>
      <c r="G260" t="s">
        <v>5688</v>
      </c>
      <c r="H260" t="s">
        <v>5655</v>
      </c>
      <c r="I260" t="s">
        <v>716</v>
      </c>
      <c r="J260" t="s">
        <v>6144</v>
      </c>
      <c r="K260" t="s">
        <v>3943</v>
      </c>
      <c r="L260">
        <v>4088351</v>
      </c>
      <c r="M260">
        <v>5.1773441174693651E-4</v>
      </c>
      <c r="N260" t="s">
        <v>717</v>
      </c>
      <c r="O260" t="s">
        <v>5636</v>
      </c>
      <c r="P260" t="s">
        <v>5360</v>
      </c>
      <c r="Q260">
        <v>4</v>
      </c>
      <c r="R260">
        <v>541.35</v>
      </c>
      <c r="S260">
        <v>15</v>
      </c>
      <c r="T260">
        <v>324.81</v>
      </c>
      <c r="U260">
        <v>2116.6799999999998</v>
      </c>
      <c r="V260">
        <v>1345.6</v>
      </c>
      <c r="W260">
        <v>771.08</v>
      </c>
      <c r="X260" s="15">
        <f t="shared" si="8"/>
        <v>0.36428746905531301</v>
      </c>
      <c r="Y260" t="s">
        <v>72</v>
      </c>
      <c r="Z260" t="s">
        <v>24</v>
      </c>
      <c r="AA260" t="s">
        <v>51</v>
      </c>
      <c r="AB260" s="17">
        <v>0.69722222222222219</v>
      </c>
      <c r="AC260" s="17" t="str">
        <f t="shared" si="9"/>
        <v>Afternoon</v>
      </c>
      <c r="AD260" t="s">
        <v>26</v>
      </c>
    </row>
    <row r="261" spans="1:30" x14ac:dyDescent="0.3">
      <c r="A261" t="s">
        <v>3568</v>
      </c>
      <c r="B261" s="16">
        <v>45800</v>
      </c>
      <c r="C261" t="s">
        <v>2423</v>
      </c>
      <c r="D261" t="s">
        <v>4336</v>
      </c>
      <c r="E261" t="s">
        <v>3864</v>
      </c>
      <c r="F261" t="s">
        <v>264</v>
      </c>
      <c r="G261" t="s">
        <v>5725</v>
      </c>
      <c r="H261" t="s">
        <v>5721</v>
      </c>
      <c r="I261" t="s">
        <v>95</v>
      </c>
      <c r="J261" t="s">
        <v>6059</v>
      </c>
      <c r="K261" t="s">
        <v>3885</v>
      </c>
      <c r="L261">
        <v>2220333</v>
      </c>
      <c r="M261">
        <v>4.4546020799582765E-4</v>
      </c>
      <c r="N261" t="s">
        <v>560</v>
      </c>
      <c r="O261" t="s">
        <v>4452</v>
      </c>
      <c r="P261" t="s">
        <v>5360</v>
      </c>
      <c r="Q261">
        <v>3</v>
      </c>
      <c r="R261">
        <v>329.69</v>
      </c>
      <c r="S261">
        <v>0</v>
      </c>
      <c r="T261">
        <v>0</v>
      </c>
      <c r="U261">
        <v>989.07</v>
      </c>
      <c r="V261">
        <v>741.75</v>
      </c>
      <c r="W261">
        <v>247.32</v>
      </c>
      <c r="X261" s="15">
        <f t="shared" si="8"/>
        <v>0.2500530801662168</v>
      </c>
      <c r="Y261" t="s">
        <v>62</v>
      </c>
      <c r="Z261" t="s">
        <v>24</v>
      </c>
      <c r="AA261" t="s">
        <v>51</v>
      </c>
      <c r="AB261" s="17">
        <v>0.85972222222222228</v>
      </c>
      <c r="AC261" s="17" t="str">
        <f t="shared" si="9"/>
        <v>Evening</v>
      </c>
      <c r="AD261" t="s">
        <v>45</v>
      </c>
    </row>
    <row r="262" spans="1:30" x14ac:dyDescent="0.3">
      <c r="A262" t="s">
        <v>3567</v>
      </c>
      <c r="B262" s="16">
        <v>45935</v>
      </c>
      <c r="C262" t="s">
        <v>2914</v>
      </c>
      <c r="D262" t="s">
        <v>4029</v>
      </c>
      <c r="E262" t="s">
        <v>3868</v>
      </c>
      <c r="F262" t="s">
        <v>196</v>
      </c>
      <c r="G262" t="s">
        <v>5774</v>
      </c>
      <c r="H262" t="s">
        <v>5770</v>
      </c>
      <c r="I262" t="s">
        <v>499</v>
      </c>
      <c r="J262" t="s">
        <v>6171</v>
      </c>
      <c r="K262" t="s">
        <v>3943</v>
      </c>
      <c r="L262">
        <v>494226</v>
      </c>
      <c r="M262">
        <v>2.7772314690040589E-3</v>
      </c>
      <c r="N262" t="s">
        <v>519</v>
      </c>
      <c r="O262" t="s">
        <v>5442</v>
      </c>
      <c r="P262" t="s">
        <v>5351</v>
      </c>
      <c r="Q262">
        <v>3</v>
      </c>
      <c r="R262">
        <v>418.79</v>
      </c>
      <c r="S262">
        <v>5</v>
      </c>
      <c r="T262">
        <v>62.82</v>
      </c>
      <c r="U262">
        <v>1372.58</v>
      </c>
      <c r="V262">
        <v>926.82</v>
      </c>
      <c r="W262">
        <v>445.76</v>
      </c>
      <c r="X262" s="15">
        <f t="shared" si="8"/>
        <v>0.32476066968774125</v>
      </c>
      <c r="Y262" t="s">
        <v>38</v>
      </c>
      <c r="Z262" t="s">
        <v>24</v>
      </c>
      <c r="AA262" t="s">
        <v>25</v>
      </c>
      <c r="AB262" s="17">
        <v>0.67361111111111116</v>
      </c>
      <c r="AC262" s="17" t="str">
        <f t="shared" si="9"/>
        <v>Afternoon</v>
      </c>
      <c r="AD262" t="s">
        <v>26</v>
      </c>
    </row>
    <row r="263" spans="1:30" x14ac:dyDescent="0.3">
      <c r="A263" t="s">
        <v>3566</v>
      </c>
      <c r="B263" s="16">
        <v>46073</v>
      </c>
      <c r="C263" t="s">
        <v>1848</v>
      </c>
      <c r="D263" t="s">
        <v>5107</v>
      </c>
      <c r="E263" t="s">
        <v>3962</v>
      </c>
      <c r="F263" t="s">
        <v>498</v>
      </c>
      <c r="G263" t="s">
        <v>5865</v>
      </c>
      <c r="H263" t="s">
        <v>5861</v>
      </c>
      <c r="I263" t="s">
        <v>202</v>
      </c>
      <c r="J263" t="s">
        <v>6012</v>
      </c>
      <c r="K263" t="s">
        <v>3863</v>
      </c>
      <c r="L263">
        <v>1018249</v>
      </c>
      <c r="M263">
        <v>3.8979660181350537E-4</v>
      </c>
      <c r="N263" t="s">
        <v>393</v>
      </c>
      <c r="O263" t="s">
        <v>5507</v>
      </c>
      <c r="P263" t="s">
        <v>5354</v>
      </c>
      <c r="Q263">
        <v>6</v>
      </c>
      <c r="R263">
        <v>82.69</v>
      </c>
      <c r="S263">
        <v>20</v>
      </c>
      <c r="T263">
        <v>99.23</v>
      </c>
      <c r="U263">
        <v>396.91</v>
      </c>
      <c r="V263">
        <v>372.84</v>
      </c>
      <c r="W263">
        <v>24.07</v>
      </c>
      <c r="X263" s="15">
        <f t="shared" si="8"/>
        <v>6.0643470812023002E-2</v>
      </c>
      <c r="Y263" t="s">
        <v>23</v>
      </c>
      <c r="Z263" t="s">
        <v>24</v>
      </c>
      <c r="AA263" t="s">
        <v>25</v>
      </c>
      <c r="AB263" s="17">
        <v>0.54861111111111116</v>
      </c>
      <c r="AC263" s="17" t="str">
        <f t="shared" si="9"/>
        <v>Afternoon</v>
      </c>
      <c r="AD263" t="s">
        <v>45</v>
      </c>
    </row>
    <row r="264" spans="1:30" x14ac:dyDescent="0.3">
      <c r="A264" t="s">
        <v>3565</v>
      </c>
      <c r="B264" s="16">
        <v>45871</v>
      </c>
      <c r="C264" t="s">
        <v>2543</v>
      </c>
      <c r="D264" t="s">
        <v>4040</v>
      </c>
      <c r="E264" t="s">
        <v>3962</v>
      </c>
      <c r="F264" t="s">
        <v>536</v>
      </c>
      <c r="G264" t="s">
        <v>5917</v>
      </c>
      <c r="H264" t="s">
        <v>5899</v>
      </c>
      <c r="I264" t="s">
        <v>105</v>
      </c>
      <c r="J264" t="s">
        <v>6110</v>
      </c>
      <c r="K264" t="s">
        <v>3863</v>
      </c>
      <c r="L264">
        <v>4650212</v>
      </c>
      <c r="M264">
        <v>6.072540348698081E-4</v>
      </c>
      <c r="N264" t="s">
        <v>1546</v>
      </c>
      <c r="O264" t="s">
        <v>5630</v>
      </c>
      <c r="P264" t="s">
        <v>5351</v>
      </c>
      <c r="Q264">
        <v>7</v>
      </c>
      <c r="R264">
        <v>350.79</v>
      </c>
      <c r="S264">
        <v>0</v>
      </c>
      <c r="T264">
        <v>0</v>
      </c>
      <c r="U264">
        <v>2823.86</v>
      </c>
      <c r="V264">
        <v>2032.31</v>
      </c>
      <c r="W264">
        <v>791.55</v>
      </c>
      <c r="X264" s="15">
        <f t="shared" si="8"/>
        <v>0.28030780562775781</v>
      </c>
      <c r="Y264" t="s">
        <v>116</v>
      </c>
      <c r="Z264" t="s">
        <v>24</v>
      </c>
      <c r="AA264" t="s">
        <v>25</v>
      </c>
      <c r="AB264" s="17">
        <v>0.54791666666666672</v>
      </c>
      <c r="AC264" s="17" t="str">
        <f t="shared" si="9"/>
        <v>Afternoon</v>
      </c>
      <c r="AD264" t="s">
        <v>26</v>
      </c>
    </row>
    <row r="265" spans="1:30" x14ac:dyDescent="0.3">
      <c r="A265" t="s">
        <v>3564</v>
      </c>
      <c r="B265" s="16">
        <v>45753</v>
      </c>
      <c r="C265" t="s">
        <v>131</v>
      </c>
      <c r="D265" t="s">
        <v>4721</v>
      </c>
      <c r="E265" t="s">
        <v>3962</v>
      </c>
      <c r="F265" t="s">
        <v>205</v>
      </c>
      <c r="G265" t="s">
        <v>5932</v>
      </c>
      <c r="H265" t="s">
        <v>5919</v>
      </c>
      <c r="I265" t="s">
        <v>228</v>
      </c>
      <c r="J265" t="s">
        <v>6005</v>
      </c>
      <c r="K265" t="s">
        <v>3943</v>
      </c>
      <c r="L265">
        <v>817396</v>
      </c>
      <c r="M265">
        <v>5.570616934753779E-4</v>
      </c>
      <c r="N265" t="s">
        <v>376</v>
      </c>
      <c r="O265" t="s">
        <v>4499</v>
      </c>
      <c r="P265" t="s">
        <v>5351</v>
      </c>
      <c r="Q265">
        <v>6</v>
      </c>
      <c r="R265">
        <v>82.49</v>
      </c>
      <c r="S265">
        <v>20</v>
      </c>
      <c r="T265">
        <v>98.99</v>
      </c>
      <c r="U265">
        <v>455.34</v>
      </c>
      <c r="V265">
        <v>373.5</v>
      </c>
      <c r="W265">
        <v>81.84</v>
      </c>
      <c r="X265" s="15">
        <f t="shared" si="8"/>
        <v>0.17973382527342202</v>
      </c>
      <c r="Y265" t="s">
        <v>62</v>
      </c>
      <c r="Z265" t="s">
        <v>24</v>
      </c>
      <c r="AA265" t="s">
        <v>51</v>
      </c>
      <c r="AB265" s="17">
        <v>0.71805555555555556</v>
      </c>
      <c r="AC265" s="17" t="str">
        <f t="shared" si="9"/>
        <v>Evening</v>
      </c>
      <c r="AD265" t="s">
        <v>26</v>
      </c>
    </row>
    <row r="266" spans="1:30" x14ac:dyDescent="0.3">
      <c r="A266" t="s">
        <v>3563</v>
      </c>
      <c r="B266" s="16">
        <v>45949</v>
      </c>
      <c r="C266" t="s">
        <v>3169</v>
      </c>
      <c r="D266" t="s">
        <v>4584</v>
      </c>
      <c r="E266" t="s">
        <v>3868</v>
      </c>
      <c r="F266" t="s">
        <v>54</v>
      </c>
      <c r="G266" t="s">
        <v>5739</v>
      </c>
      <c r="H266" t="s">
        <v>5721</v>
      </c>
      <c r="I266" t="s">
        <v>694</v>
      </c>
      <c r="J266" t="s">
        <v>6045</v>
      </c>
      <c r="K266" t="s">
        <v>3863</v>
      </c>
      <c r="L266">
        <v>5287316</v>
      </c>
      <c r="M266">
        <v>7.4485807165677249E-5</v>
      </c>
      <c r="N266" t="s">
        <v>695</v>
      </c>
      <c r="O266" t="s">
        <v>5541</v>
      </c>
      <c r="P266" t="s">
        <v>5374</v>
      </c>
      <c r="Q266">
        <v>1</v>
      </c>
      <c r="R266">
        <v>342.46</v>
      </c>
      <c r="S266">
        <v>0</v>
      </c>
      <c r="T266">
        <v>0</v>
      </c>
      <c r="U266">
        <v>393.83</v>
      </c>
      <c r="V266">
        <v>271.77999999999997</v>
      </c>
      <c r="W266">
        <v>122.05</v>
      </c>
      <c r="X266" s="15">
        <f t="shared" si="8"/>
        <v>0.30990528908412263</v>
      </c>
      <c r="Y266" t="s">
        <v>38</v>
      </c>
      <c r="Z266" t="s">
        <v>24</v>
      </c>
      <c r="AA266" t="s">
        <v>25</v>
      </c>
      <c r="AB266" s="17">
        <v>0.49027777777777776</v>
      </c>
      <c r="AC266" s="17" t="str">
        <f t="shared" si="9"/>
        <v>Morning</v>
      </c>
      <c r="AD266" t="s">
        <v>26</v>
      </c>
    </row>
    <row r="267" spans="1:30" x14ac:dyDescent="0.3">
      <c r="A267" t="s">
        <v>3562</v>
      </c>
      <c r="B267" s="16">
        <v>45864</v>
      </c>
      <c r="C267" t="s">
        <v>817</v>
      </c>
      <c r="D267" t="s">
        <v>5007</v>
      </c>
      <c r="E267" t="s">
        <v>3864</v>
      </c>
      <c r="F267" t="s">
        <v>881</v>
      </c>
      <c r="G267" t="s">
        <v>5833</v>
      </c>
      <c r="H267" t="s">
        <v>5822</v>
      </c>
      <c r="I267" t="s">
        <v>856</v>
      </c>
      <c r="J267" t="s">
        <v>6026</v>
      </c>
      <c r="K267" t="s">
        <v>3943</v>
      </c>
      <c r="L267">
        <v>516958</v>
      </c>
      <c r="M267">
        <v>5.952707956932672E-4</v>
      </c>
      <c r="N267" t="s">
        <v>256</v>
      </c>
      <c r="O267" t="s">
        <v>4796</v>
      </c>
      <c r="P267" t="s">
        <v>5354</v>
      </c>
      <c r="Q267">
        <v>1</v>
      </c>
      <c r="R267">
        <v>297.32</v>
      </c>
      <c r="S267">
        <v>10</v>
      </c>
      <c r="T267">
        <v>29.73</v>
      </c>
      <c r="U267">
        <v>307.73</v>
      </c>
      <c r="V267">
        <v>225.28</v>
      </c>
      <c r="W267">
        <v>82.45</v>
      </c>
      <c r="X267" s="15">
        <f t="shared" si="8"/>
        <v>0.26792967861436978</v>
      </c>
      <c r="Y267" t="s">
        <v>72</v>
      </c>
      <c r="Z267" t="s">
        <v>24</v>
      </c>
      <c r="AA267" t="s">
        <v>51</v>
      </c>
      <c r="AB267" s="17">
        <v>0.39166666666666666</v>
      </c>
      <c r="AC267" s="17" t="str">
        <f t="shared" si="9"/>
        <v>Morning</v>
      </c>
      <c r="AD267" t="s">
        <v>26</v>
      </c>
    </row>
    <row r="268" spans="1:30" x14ac:dyDescent="0.3">
      <c r="A268" t="s">
        <v>3561</v>
      </c>
      <c r="B268" s="16">
        <v>45995</v>
      </c>
      <c r="C268" t="s">
        <v>83</v>
      </c>
      <c r="D268" t="s">
        <v>5086</v>
      </c>
      <c r="E268" t="s">
        <v>3864</v>
      </c>
      <c r="F268" t="s">
        <v>418</v>
      </c>
      <c r="G268" t="s">
        <v>5745</v>
      </c>
      <c r="H268" t="s">
        <v>5721</v>
      </c>
      <c r="I268" t="s">
        <v>105</v>
      </c>
      <c r="J268" t="s">
        <v>6110</v>
      </c>
      <c r="K268" t="s">
        <v>3863</v>
      </c>
      <c r="L268">
        <v>4650212</v>
      </c>
      <c r="M268">
        <v>3.4638205742017783E-4</v>
      </c>
      <c r="N268" t="s">
        <v>1193</v>
      </c>
      <c r="O268" t="s">
        <v>6488</v>
      </c>
      <c r="P268" t="s">
        <v>5351</v>
      </c>
      <c r="Q268">
        <v>4</v>
      </c>
      <c r="R268">
        <v>503.36</v>
      </c>
      <c r="S268">
        <v>20</v>
      </c>
      <c r="T268">
        <v>402.69</v>
      </c>
      <c r="U268">
        <v>1610.75</v>
      </c>
      <c r="V268">
        <v>1559.2</v>
      </c>
      <c r="W268">
        <v>51.55</v>
      </c>
      <c r="X268" s="15">
        <f t="shared" si="8"/>
        <v>3.200372497283871E-2</v>
      </c>
      <c r="Y268" t="s">
        <v>62</v>
      </c>
      <c r="Z268" t="s">
        <v>24</v>
      </c>
      <c r="AA268" t="s">
        <v>25</v>
      </c>
      <c r="AB268" s="17">
        <v>0.70694444444444449</v>
      </c>
      <c r="AC268" s="17" t="str">
        <f t="shared" si="9"/>
        <v>Afternoon</v>
      </c>
      <c r="AD268" t="s">
        <v>45</v>
      </c>
    </row>
    <row r="269" spans="1:30" x14ac:dyDescent="0.3">
      <c r="A269" t="s">
        <v>3560</v>
      </c>
      <c r="B269" s="16">
        <v>45998</v>
      </c>
      <c r="C269" t="s">
        <v>1789</v>
      </c>
      <c r="D269" t="s">
        <v>4998</v>
      </c>
      <c r="E269" t="s">
        <v>3868</v>
      </c>
      <c r="F269" t="s">
        <v>1631</v>
      </c>
      <c r="G269" t="s">
        <v>5688</v>
      </c>
      <c r="H269" t="s">
        <v>5822</v>
      </c>
      <c r="I269" t="s">
        <v>789</v>
      </c>
      <c r="J269" t="s">
        <v>6155</v>
      </c>
      <c r="K269" t="s">
        <v>3943</v>
      </c>
      <c r="L269">
        <v>542771</v>
      </c>
      <c r="M269">
        <v>6.6558456512967709E-4</v>
      </c>
      <c r="N269" t="s">
        <v>1368</v>
      </c>
      <c r="O269" t="s">
        <v>5457</v>
      </c>
      <c r="P269" t="s">
        <v>5360</v>
      </c>
      <c r="Q269">
        <v>1</v>
      </c>
      <c r="R269">
        <v>392.68</v>
      </c>
      <c r="S269">
        <v>20</v>
      </c>
      <c r="T269">
        <v>78.540000000000006</v>
      </c>
      <c r="U269">
        <v>361.26</v>
      </c>
      <c r="V269">
        <v>319.05</v>
      </c>
      <c r="W269">
        <v>42.21</v>
      </c>
      <c r="X269" s="15">
        <f t="shared" si="8"/>
        <v>0.11684105630293966</v>
      </c>
      <c r="Y269" t="s">
        <v>23</v>
      </c>
      <c r="Z269" t="s">
        <v>24</v>
      </c>
      <c r="AA269" t="s">
        <v>25</v>
      </c>
      <c r="AB269" s="17">
        <v>0.625</v>
      </c>
      <c r="AC269" s="17" t="str">
        <f t="shared" si="9"/>
        <v>Afternoon</v>
      </c>
      <c r="AD269" t="s">
        <v>26</v>
      </c>
    </row>
    <row r="270" spans="1:30" x14ac:dyDescent="0.3">
      <c r="A270" t="s">
        <v>3559</v>
      </c>
      <c r="B270" s="16">
        <v>45878</v>
      </c>
      <c r="C270" t="s">
        <v>287</v>
      </c>
      <c r="D270" t="s">
        <v>4921</v>
      </c>
      <c r="E270" t="s">
        <v>3962</v>
      </c>
      <c r="F270" t="s">
        <v>223</v>
      </c>
      <c r="G270" t="s">
        <v>5720</v>
      </c>
      <c r="H270" t="s">
        <v>5721</v>
      </c>
      <c r="I270" t="s">
        <v>599</v>
      </c>
      <c r="J270" t="s">
        <v>6150</v>
      </c>
      <c r="K270" t="s">
        <v>3943</v>
      </c>
      <c r="L270">
        <v>2120932</v>
      </c>
      <c r="M270">
        <v>1.1551619759615113E-3</v>
      </c>
      <c r="N270" t="s">
        <v>600</v>
      </c>
      <c r="O270" t="s">
        <v>5531</v>
      </c>
      <c r="P270" t="s">
        <v>5386</v>
      </c>
      <c r="Q270">
        <v>5</v>
      </c>
      <c r="R270">
        <v>426.09</v>
      </c>
      <c r="S270">
        <v>0</v>
      </c>
      <c r="T270">
        <v>0</v>
      </c>
      <c r="U270">
        <v>2450.02</v>
      </c>
      <c r="V270">
        <v>1429.5</v>
      </c>
      <c r="W270">
        <v>1020.52</v>
      </c>
      <c r="X270" s="15">
        <f t="shared" si="8"/>
        <v>0.41653537522142675</v>
      </c>
      <c r="Y270" t="s">
        <v>38</v>
      </c>
      <c r="Z270" t="s">
        <v>24</v>
      </c>
      <c r="AA270" t="s">
        <v>25</v>
      </c>
      <c r="AB270" s="17">
        <v>0.55902777777777779</v>
      </c>
      <c r="AC270" s="17" t="str">
        <f t="shared" si="9"/>
        <v>Afternoon</v>
      </c>
      <c r="AD270" t="s">
        <v>26</v>
      </c>
    </row>
    <row r="271" spans="1:30" x14ac:dyDescent="0.3">
      <c r="A271" t="s">
        <v>3558</v>
      </c>
      <c r="B271" s="16">
        <v>45803</v>
      </c>
      <c r="C271" t="s">
        <v>1280</v>
      </c>
      <c r="D271" t="s">
        <v>4007</v>
      </c>
      <c r="E271" t="s">
        <v>3868</v>
      </c>
      <c r="F271" t="s">
        <v>924</v>
      </c>
      <c r="G271" t="s">
        <v>5819</v>
      </c>
      <c r="H271" t="s">
        <v>5794</v>
      </c>
      <c r="I271" t="s">
        <v>328</v>
      </c>
      <c r="J271" t="s">
        <v>6513</v>
      </c>
      <c r="K271" t="s">
        <v>3863</v>
      </c>
      <c r="L271">
        <v>2183318</v>
      </c>
      <c r="M271">
        <v>6.1213254322091426E-4</v>
      </c>
      <c r="N271" t="s">
        <v>670</v>
      </c>
      <c r="O271" t="s">
        <v>5481</v>
      </c>
      <c r="P271" t="s">
        <v>5363</v>
      </c>
      <c r="Q271">
        <v>3</v>
      </c>
      <c r="R271">
        <v>468.94</v>
      </c>
      <c r="S271">
        <v>5</v>
      </c>
      <c r="T271">
        <v>70.34</v>
      </c>
      <c r="U271">
        <v>1336.48</v>
      </c>
      <c r="V271">
        <v>1010.4</v>
      </c>
      <c r="W271">
        <v>326.08</v>
      </c>
      <c r="X271" s="15">
        <f t="shared" si="8"/>
        <v>0.24398419729438528</v>
      </c>
      <c r="Y271" t="s">
        <v>62</v>
      </c>
      <c r="Z271" t="s">
        <v>24</v>
      </c>
      <c r="AA271" t="s">
        <v>25</v>
      </c>
      <c r="AB271" s="17">
        <v>0.50208333333333333</v>
      </c>
      <c r="AC271" s="17" t="str">
        <f t="shared" si="9"/>
        <v>Afternoon</v>
      </c>
      <c r="AD271" t="s">
        <v>45</v>
      </c>
    </row>
    <row r="272" spans="1:30" x14ac:dyDescent="0.3">
      <c r="A272" t="s">
        <v>3557</v>
      </c>
      <c r="B272" s="16">
        <v>46093</v>
      </c>
      <c r="C272" t="s">
        <v>566</v>
      </c>
      <c r="D272" t="s">
        <v>4456</v>
      </c>
      <c r="E272" t="s">
        <v>3868</v>
      </c>
      <c r="F272" t="s">
        <v>392</v>
      </c>
      <c r="G272" t="s">
        <v>5664</v>
      </c>
      <c r="H272" t="s">
        <v>5655</v>
      </c>
      <c r="I272" t="s">
        <v>476</v>
      </c>
      <c r="J272" t="s">
        <v>6121</v>
      </c>
      <c r="K272" t="s">
        <v>3943</v>
      </c>
      <c r="L272">
        <v>2632479</v>
      </c>
      <c r="M272">
        <v>8.9611351125687996E-4</v>
      </c>
      <c r="N272" t="s">
        <v>477</v>
      </c>
      <c r="O272" t="s">
        <v>5477</v>
      </c>
      <c r="P272" t="s">
        <v>5358</v>
      </c>
      <c r="Q272">
        <v>5</v>
      </c>
      <c r="R272">
        <v>589.75</v>
      </c>
      <c r="S272">
        <v>20</v>
      </c>
      <c r="T272">
        <v>589.75</v>
      </c>
      <c r="U272">
        <v>2359</v>
      </c>
      <c r="V272">
        <v>1718.25</v>
      </c>
      <c r="W272">
        <v>640.75</v>
      </c>
      <c r="X272" s="15">
        <f t="shared" si="8"/>
        <v>0.2716193302246715</v>
      </c>
      <c r="Y272" t="s">
        <v>38</v>
      </c>
      <c r="Z272" t="s">
        <v>24</v>
      </c>
      <c r="AA272" t="s">
        <v>51</v>
      </c>
      <c r="AB272" s="17">
        <v>0.39513888888888887</v>
      </c>
      <c r="AC272" s="17" t="str">
        <f t="shared" si="9"/>
        <v>Morning</v>
      </c>
      <c r="AD272" t="s">
        <v>45</v>
      </c>
    </row>
    <row r="273" spans="1:30" x14ac:dyDescent="0.3">
      <c r="A273" t="s">
        <v>3556</v>
      </c>
      <c r="B273" s="16">
        <v>45879</v>
      </c>
      <c r="C273" t="s">
        <v>1278</v>
      </c>
      <c r="D273" t="s">
        <v>6485</v>
      </c>
      <c r="E273" t="s">
        <v>3868</v>
      </c>
      <c r="F273" t="s">
        <v>35</v>
      </c>
      <c r="G273" t="s">
        <v>5905</v>
      </c>
      <c r="H273" t="s">
        <v>5899</v>
      </c>
      <c r="I273" t="s">
        <v>202</v>
      </c>
      <c r="J273" t="s">
        <v>6012</v>
      </c>
      <c r="K273" t="s">
        <v>3863</v>
      </c>
      <c r="L273">
        <v>1018249</v>
      </c>
      <c r="M273">
        <v>4.7744706844789442E-4</v>
      </c>
      <c r="N273" t="s">
        <v>1316</v>
      </c>
      <c r="O273" t="s">
        <v>5558</v>
      </c>
      <c r="P273" t="s">
        <v>5351</v>
      </c>
      <c r="Q273">
        <v>2</v>
      </c>
      <c r="R273">
        <v>234.86</v>
      </c>
      <c r="S273">
        <v>10</v>
      </c>
      <c r="T273">
        <v>46.97</v>
      </c>
      <c r="U273">
        <v>486.16</v>
      </c>
      <c r="V273">
        <v>426.46</v>
      </c>
      <c r="W273">
        <v>59.7</v>
      </c>
      <c r="X273" s="15">
        <f t="shared" si="8"/>
        <v>0.12279907849267739</v>
      </c>
      <c r="Y273" t="s">
        <v>62</v>
      </c>
      <c r="Z273" t="s">
        <v>24</v>
      </c>
      <c r="AA273" t="s">
        <v>32</v>
      </c>
      <c r="AB273" s="17">
        <v>0.46944444444444444</v>
      </c>
      <c r="AC273" s="17" t="str">
        <f t="shared" si="9"/>
        <v>Morning</v>
      </c>
      <c r="AD273" t="s">
        <v>26</v>
      </c>
    </row>
    <row r="274" spans="1:30" x14ac:dyDescent="0.3">
      <c r="A274" t="s">
        <v>3555</v>
      </c>
      <c r="B274" s="16">
        <v>45934</v>
      </c>
      <c r="C274" t="s">
        <v>1189</v>
      </c>
      <c r="D274" t="s">
        <v>4888</v>
      </c>
      <c r="E274" t="s">
        <v>3962</v>
      </c>
      <c r="F274" t="s">
        <v>833</v>
      </c>
      <c r="G274" t="s">
        <v>5812</v>
      </c>
      <c r="H274" t="s">
        <v>5794</v>
      </c>
      <c r="I274" t="s">
        <v>178</v>
      </c>
      <c r="J274" t="s">
        <v>6087</v>
      </c>
      <c r="K274" t="s">
        <v>3863</v>
      </c>
      <c r="L274">
        <v>433204</v>
      </c>
      <c r="M274">
        <v>3.3510540068882096E-3</v>
      </c>
      <c r="N274" t="s">
        <v>179</v>
      </c>
      <c r="O274" t="s">
        <v>5380</v>
      </c>
      <c r="P274" t="s">
        <v>5360</v>
      </c>
      <c r="Q274">
        <v>5</v>
      </c>
      <c r="R274">
        <v>280.52</v>
      </c>
      <c r="S274">
        <v>10</v>
      </c>
      <c r="T274">
        <v>140.26</v>
      </c>
      <c r="U274">
        <v>1451.69</v>
      </c>
      <c r="V274">
        <v>995.8</v>
      </c>
      <c r="W274">
        <v>455.89</v>
      </c>
      <c r="X274" s="15">
        <f t="shared" si="8"/>
        <v>0.31404087649567064</v>
      </c>
      <c r="Y274" t="s">
        <v>38</v>
      </c>
      <c r="Z274" t="s">
        <v>24</v>
      </c>
      <c r="AA274" t="s">
        <v>32</v>
      </c>
      <c r="AB274" s="17">
        <v>0.57499999999999996</v>
      </c>
      <c r="AC274" s="17" t="str">
        <f t="shared" si="9"/>
        <v>Afternoon</v>
      </c>
      <c r="AD274" t="s">
        <v>26</v>
      </c>
    </row>
    <row r="275" spans="1:30" x14ac:dyDescent="0.3">
      <c r="A275" t="s">
        <v>3554</v>
      </c>
      <c r="B275" s="16">
        <v>45837</v>
      </c>
      <c r="C275" t="s">
        <v>798</v>
      </c>
      <c r="D275" t="s">
        <v>4283</v>
      </c>
      <c r="E275" t="s">
        <v>3962</v>
      </c>
      <c r="F275" t="s">
        <v>323</v>
      </c>
      <c r="G275" t="s">
        <v>5851</v>
      </c>
      <c r="H275" t="s">
        <v>5844</v>
      </c>
      <c r="I275" t="s">
        <v>499</v>
      </c>
      <c r="J275" t="s">
        <v>6171</v>
      </c>
      <c r="K275" t="s">
        <v>3943</v>
      </c>
      <c r="L275">
        <v>494226</v>
      </c>
      <c r="M275">
        <v>5.9384775386159367E-3</v>
      </c>
      <c r="N275" t="s">
        <v>500</v>
      </c>
      <c r="O275" t="s">
        <v>5135</v>
      </c>
      <c r="P275" t="s">
        <v>5354</v>
      </c>
      <c r="Q275">
        <v>7</v>
      </c>
      <c r="R275">
        <v>405.1</v>
      </c>
      <c r="S275">
        <v>10</v>
      </c>
      <c r="T275">
        <v>283.57</v>
      </c>
      <c r="U275">
        <v>2934.95</v>
      </c>
      <c r="V275">
        <v>2352.4899999999998</v>
      </c>
      <c r="W275">
        <v>582.46</v>
      </c>
      <c r="X275" s="15">
        <f t="shared" si="8"/>
        <v>0.19845653247925862</v>
      </c>
      <c r="Y275" t="s">
        <v>116</v>
      </c>
      <c r="Z275" t="s">
        <v>24</v>
      </c>
      <c r="AA275" t="s">
        <v>25</v>
      </c>
      <c r="AB275" s="17">
        <v>0.91111111111111109</v>
      </c>
      <c r="AC275" s="17" t="str">
        <f t="shared" si="9"/>
        <v>Night</v>
      </c>
      <c r="AD275" t="s">
        <v>26</v>
      </c>
    </row>
    <row r="276" spans="1:30" x14ac:dyDescent="0.3">
      <c r="A276" t="s">
        <v>3553</v>
      </c>
      <c r="B276" s="16">
        <v>45942</v>
      </c>
      <c r="C276" t="s">
        <v>1239</v>
      </c>
      <c r="D276" t="s">
        <v>4092</v>
      </c>
      <c r="E276" t="s">
        <v>3962</v>
      </c>
      <c r="F276" t="s">
        <v>982</v>
      </c>
      <c r="G276" t="s">
        <v>5682</v>
      </c>
      <c r="H276" t="s">
        <v>5655</v>
      </c>
      <c r="I276" t="s">
        <v>197</v>
      </c>
      <c r="J276" t="s">
        <v>6016</v>
      </c>
      <c r="K276" t="s">
        <v>3863</v>
      </c>
      <c r="L276">
        <v>924804</v>
      </c>
      <c r="M276">
        <v>1.2693067936557366E-3</v>
      </c>
      <c r="N276" t="s">
        <v>910</v>
      </c>
      <c r="O276" t="s">
        <v>5384</v>
      </c>
      <c r="P276" t="s">
        <v>5360</v>
      </c>
      <c r="Q276">
        <v>5</v>
      </c>
      <c r="R276">
        <v>204.15</v>
      </c>
      <c r="S276">
        <v>0</v>
      </c>
      <c r="T276">
        <v>0</v>
      </c>
      <c r="U276">
        <v>1173.8599999999999</v>
      </c>
      <c r="V276">
        <v>538</v>
      </c>
      <c r="W276">
        <v>635.86</v>
      </c>
      <c r="X276" s="15">
        <f t="shared" si="8"/>
        <v>0.54168299456493951</v>
      </c>
      <c r="Y276" t="s">
        <v>23</v>
      </c>
      <c r="Z276" t="s">
        <v>24</v>
      </c>
      <c r="AA276" t="s">
        <v>25</v>
      </c>
      <c r="AB276" s="17">
        <v>0.55069444444444449</v>
      </c>
      <c r="AC276" s="17" t="str">
        <f t="shared" si="9"/>
        <v>Afternoon</v>
      </c>
      <c r="AD276" t="s">
        <v>26</v>
      </c>
    </row>
    <row r="277" spans="1:30" x14ac:dyDescent="0.3">
      <c r="A277" t="s">
        <v>3552</v>
      </c>
      <c r="B277" s="16">
        <v>45997</v>
      </c>
      <c r="C277" t="s">
        <v>562</v>
      </c>
      <c r="D277" t="s">
        <v>5084</v>
      </c>
      <c r="E277" t="s">
        <v>3864</v>
      </c>
      <c r="F277" t="s">
        <v>236</v>
      </c>
      <c r="G277" t="s">
        <v>5744</v>
      </c>
      <c r="H277" t="s">
        <v>5721</v>
      </c>
      <c r="I277" t="s">
        <v>451</v>
      </c>
      <c r="J277" t="s">
        <v>5991</v>
      </c>
      <c r="K277" t="s">
        <v>3863</v>
      </c>
      <c r="L277">
        <v>970105</v>
      </c>
      <c r="M277">
        <v>0</v>
      </c>
      <c r="N277" t="s">
        <v>452</v>
      </c>
      <c r="O277" t="s">
        <v>5611</v>
      </c>
      <c r="P277" t="s">
        <v>5360</v>
      </c>
      <c r="Q277">
        <v>6</v>
      </c>
      <c r="R277">
        <v>128.81</v>
      </c>
      <c r="S277">
        <v>0</v>
      </c>
      <c r="T277">
        <v>0</v>
      </c>
      <c r="U277">
        <f>Q277*R277-T277</f>
        <v>772.86</v>
      </c>
      <c r="V277">
        <v>584.1</v>
      </c>
      <c r="W277">
        <v>304.69</v>
      </c>
      <c r="X277" s="15">
        <f t="shared" si="8"/>
        <v>0.24423569598633646</v>
      </c>
      <c r="Y277" t="s">
        <v>62</v>
      </c>
      <c r="Z277" t="s">
        <v>24</v>
      </c>
      <c r="AA277" t="s">
        <v>25</v>
      </c>
      <c r="AB277" s="17">
        <v>0.5083333333333333</v>
      </c>
      <c r="AC277" s="17" t="str">
        <f t="shared" si="9"/>
        <v>Afternoon</v>
      </c>
      <c r="AD277" t="s">
        <v>26</v>
      </c>
    </row>
    <row r="278" spans="1:30" x14ac:dyDescent="0.3">
      <c r="A278" t="s">
        <v>3551</v>
      </c>
      <c r="B278" s="16">
        <v>46012</v>
      </c>
      <c r="C278" t="s">
        <v>1494</v>
      </c>
      <c r="D278" t="s">
        <v>4120</v>
      </c>
      <c r="E278" t="s">
        <v>3962</v>
      </c>
      <c r="F278" t="s">
        <v>357</v>
      </c>
      <c r="G278" t="s">
        <v>5869</v>
      </c>
      <c r="H278" t="s">
        <v>5861</v>
      </c>
      <c r="I278" t="s">
        <v>358</v>
      </c>
      <c r="J278" t="s">
        <v>6035</v>
      </c>
      <c r="K278" t="s">
        <v>3863</v>
      </c>
      <c r="L278">
        <v>539795</v>
      </c>
      <c r="M278">
        <v>2.4961142656008302E-3</v>
      </c>
      <c r="N278" t="s">
        <v>596</v>
      </c>
      <c r="O278" t="s">
        <v>4984</v>
      </c>
      <c r="P278" t="s">
        <v>5358</v>
      </c>
      <c r="Q278">
        <v>4</v>
      </c>
      <c r="R278">
        <v>292.91000000000003</v>
      </c>
      <c r="S278">
        <v>0</v>
      </c>
      <c r="T278">
        <v>0</v>
      </c>
      <c r="U278">
        <v>1347.39</v>
      </c>
      <c r="V278">
        <v>951.56</v>
      </c>
      <c r="W278">
        <v>395.83</v>
      </c>
      <c r="X278" s="15">
        <f t="shared" si="8"/>
        <v>0.29377537312878982</v>
      </c>
      <c r="Y278" t="s">
        <v>72</v>
      </c>
      <c r="Z278" t="s">
        <v>24</v>
      </c>
      <c r="AA278" t="s">
        <v>25</v>
      </c>
      <c r="AB278" s="17">
        <v>0.87708333333333333</v>
      </c>
      <c r="AC278" s="17" t="str">
        <f t="shared" si="9"/>
        <v>Night</v>
      </c>
      <c r="AD278" t="s">
        <v>26</v>
      </c>
    </row>
    <row r="279" spans="1:30" x14ac:dyDescent="0.3">
      <c r="A279" t="s">
        <v>3550</v>
      </c>
      <c r="B279" s="16">
        <v>46044</v>
      </c>
      <c r="C279" t="s">
        <v>3028</v>
      </c>
      <c r="D279" t="s">
        <v>5023</v>
      </c>
      <c r="E279" t="s">
        <v>3962</v>
      </c>
      <c r="F279" t="s">
        <v>214</v>
      </c>
      <c r="G279" t="s">
        <v>5915</v>
      </c>
      <c r="H279" t="s">
        <v>5899</v>
      </c>
      <c r="I279" t="s">
        <v>637</v>
      </c>
      <c r="J279" t="s">
        <v>6138</v>
      </c>
      <c r="K279" t="s">
        <v>3943</v>
      </c>
      <c r="L279">
        <v>480418</v>
      </c>
      <c r="M279">
        <v>2.0428876520030476E-3</v>
      </c>
      <c r="N279" t="s">
        <v>638</v>
      </c>
      <c r="O279" t="s">
        <v>3912</v>
      </c>
      <c r="P279" t="s">
        <v>5360</v>
      </c>
      <c r="Q279">
        <v>4</v>
      </c>
      <c r="R279">
        <v>245.36</v>
      </c>
      <c r="S279">
        <v>0</v>
      </c>
      <c r="T279">
        <v>0</v>
      </c>
      <c r="U279">
        <v>981.44</v>
      </c>
      <c r="V279">
        <v>781.76</v>
      </c>
      <c r="W279">
        <v>199.68</v>
      </c>
      <c r="X279" s="15">
        <f t="shared" si="8"/>
        <v>0.20345614607107929</v>
      </c>
      <c r="Y279" t="s">
        <v>72</v>
      </c>
      <c r="Z279" t="s">
        <v>24</v>
      </c>
      <c r="AA279" t="s">
        <v>32</v>
      </c>
      <c r="AB279" s="17">
        <v>0.53680555555555554</v>
      </c>
      <c r="AC279" s="17" t="str">
        <f t="shared" si="9"/>
        <v>Afternoon</v>
      </c>
      <c r="AD279" t="s">
        <v>45</v>
      </c>
    </row>
    <row r="280" spans="1:30" x14ac:dyDescent="0.3">
      <c r="A280" t="s">
        <v>3549</v>
      </c>
      <c r="B280" s="16">
        <v>45949</v>
      </c>
      <c r="C280" t="s">
        <v>968</v>
      </c>
      <c r="D280" t="s">
        <v>4421</v>
      </c>
      <c r="E280" t="s">
        <v>3868</v>
      </c>
      <c r="F280" t="s">
        <v>468</v>
      </c>
      <c r="G280" t="s">
        <v>5785</v>
      </c>
      <c r="H280" t="s">
        <v>5770</v>
      </c>
      <c r="I280" t="s">
        <v>406</v>
      </c>
      <c r="J280" t="s">
        <v>6091</v>
      </c>
      <c r="K280" t="s">
        <v>3863</v>
      </c>
      <c r="L280">
        <v>2101567</v>
      </c>
      <c r="M280">
        <v>8.990386697164545E-4</v>
      </c>
      <c r="N280" t="s">
        <v>407</v>
      </c>
      <c r="O280" t="s">
        <v>5598</v>
      </c>
      <c r="P280" t="s">
        <v>5358</v>
      </c>
      <c r="Q280">
        <v>5</v>
      </c>
      <c r="R280">
        <v>328.59</v>
      </c>
      <c r="S280">
        <v>0</v>
      </c>
      <c r="T280">
        <v>0</v>
      </c>
      <c r="U280">
        <v>1889.39</v>
      </c>
      <c r="V280">
        <v>1277.45</v>
      </c>
      <c r="W280">
        <v>611.94000000000005</v>
      </c>
      <c r="X280" s="15">
        <f t="shared" si="8"/>
        <v>0.32388231122214051</v>
      </c>
      <c r="Y280" t="s">
        <v>116</v>
      </c>
      <c r="Z280" t="s">
        <v>24</v>
      </c>
      <c r="AA280" t="s">
        <v>25</v>
      </c>
      <c r="AB280" s="17">
        <v>0.80694444444444446</v>
      </c>
      <c r="AC280" s="17" t="str">
        <f t="shared" si="9"/>
        <v>Evening</v>
      </c>
      <c r="AD280" t="s">
        <v>26</v>
      </c>
    </row>
    <row r="281" spans="1:30" x14ac:dyDescent="0.3">
      <c r="A281" t="s">
        <v>3548</v>
      </c>
      <c r="B281" s="16">
        <v>45776</v>
      </c>
      <c r="C281" t="s">
        <v>1148</v>
      </c>
      <c r="D281" t="s">
        <v>4348</v>
      </c>
      <c r="E281" t="s">
        <v>3962</v>
      </c>
      <c r="F281" t="s">
        <v>737</v>
      </c>
      <c r="G281" t="s">
        <v>5704</v>
      </c>
      <c r="H281" t="s">
        <v>5690</v>
      </c>
      <c r="I281" t="s">
        <v>240</v>
      </c>
      <c r="J281" t="s">
        <v>6034</v>
      </c>
      <c r="K281" t="s">
        <v>3863</v>
      </c>
      <c r="L281">
        <v>568216</v>
      </c>
      <c r="M281">
        <v>3.3738226308305292E-3</v>
      </c>
      <c r="N281" t="s">
        <v>548</v>
      </c>
      <c r="O281" t="s">
        <v>5591</v>
      </c>
      <c r="P281" t="s">
        <v>5363</v>
      </c>
      <c r="Q281">
        <v>4</v>
      </c>
      <c r="R281">
        <v>504.49</v>
      </c>
      <c r="S281">
        <v>5</v>
      </c>
      <c r="T281">
        <v>100.9</v>
      </c>
      <c r="U281">
        <v>1917.06</v>
      </c>
      <c r="V281">
        <v>1590.76</v>
      </c>
      <c r="W281">
        <v>326.3</v>
      </c>
      <c r="X281" s="15">
        <f t="shared" si="8"/>
        <v>0.17020854850656733</v>
      </c>
      <c r="Y281" t="s">
        <v>23</v>
      </c>
      <c r="Z281" t="s">
        <v>24</v>
      </c>
      <c r="AA281" t="s">
        <v>51</v>
      </c>
      <c r="AB281" s="17">
        <v>0.8979166666666667</v>
      </c>
      <c r="AC281" s="17" t="str">
        <f t="shared" si="9"/>
        <v>Night</v>
      </c>
      <c r="AD281" t="s">
        <v>45</v>
      </c>
    </row>
    <row r="282" spans="1:30" x14ac:dyDescent="0.3">
      <c r="A282" t="s">
        <v>3547</v>
      </c>
      <c r="B282" s="16">
        <v>46059</v>
      </c>
      <c r="C282" t="s">
        <v>1707</v>
      </c>
      <c r="D282" t="s">
        <v>4279</v>
      </c>
      <c r="E282" t="s">
        <v>3864</v>
      </c>
      <c r="F282" t="s">
        <v>232</v>
      </c>
      <c r="G282" t="s">
        <v>5778</v>
      </c>
      <c r="H282" t="s">
        <v>5770</v>
      </c>
      <c r="I282" t="s">
        <v>319</v>
      </c>
      <c r="J282" t="s">
        <v>6014</v>
      </c>
      <c r="K282" t="s">
        <v>3863</v>
      </c>
      <c r="L282">
        <v>1058381</v>
      </c>
      <c r="M282">
        <v>9.6997206110087012E-5</v>
      </c>
      <c r="N282" t="s">
        <v>760</v>
      </c>
      <c r="O282" t="s">
        <v>5617</v>
      </c>
      <c r="P282" t="s">
        <v>5386</v>
      </c>
      <c r="Q282">
        <v>2</v>
      </c>
      <c r="R282">
        <v>51.33</v>
      </c>
      <c r="S282">
        <v>0</v>
      </c>
      <c r="T282">
        <v>0</v>
      </c>
      <c r="U282">
        <v>102.66</v>
      </c>
      <c r="V282">
        <v>74.959999999999994</v>
      </c>
      <c r="W282">
        <v>27.7</v>
      </c>
      <c r="X282" s="15">
        <f t="shared" si="8"/>
        <v>0.26982271576076372</v>
      </c>
      <c r="Y282" t="s">
        <v>23</v>
      </c>
      <c r="Z282" t="s">
        <v>24</v>
      </c>
      <c r="AA282" t="s">
        <v>51</v>
      </c>
      <c r="AB282" s="17">
        <v>0.81944444444444442</v>
      </c>
      <c r="AC282" s="17" t="str">
        <f t="shared" si="9"/>
        <v>Evening</v>
      </c>
      <c r="AD282" t="s">
        <v>45</v>
      </c>
    </row>
    <row r="283" spans="1:30" x14ac:dyDescent="0.3">
      <c r="A283" t="s">
        <v>3546</v>
      </c>
      <c r="B283" s="16">
        <v>45982</v>
      </c>
      <c r="C283" t="s">
        <v>2892</v>
      </c>
      <c r="D283" t="s">
        <v>4173</v>
      </c>
      <c r="E283" t="s">
        <v>3864</v>
      </c>
      <c r="F283" t="s">
        <v>104</v>
      </c>
      <c r="G283" t="s">
        <v>5740</v>
      </c>
      <c r="H283" t="s">
        <v>5721</v>
      </c>
      <c r="I283" t="s">
        <v>690</v>
      </c>
      <c r="J283" t="s">
        <v>6175</v>
      </c>
      <c r="K283" t="s">
        <v>3943</v>
      </c>
      <c r="L283">
        <v>2151660</v>
      </c>
      <c r="M283">
        <v>1.1804839054497458E-4</v>
      </c>
      <c r="N283" t="s">
        <v>691</v>
      </c>
      <c r="O283" t="s">
        <v>5366</v>
      </c>
      <c r="P283" t="s">
        <v>5354</v>
      </c>
      <c r="Q283">
        <v>2</v>
      </c>
      <c r="R283">
        <v>141.11000000000001</v>
      </c>
      <c r="S283">
        <v>10</v>
      </c>
      <c r="T283">
        <v>28.22</v>
      </c>
      <c r="U283">
        <v>254</v>
      </c>
      <c r="V283">
        <v>231.82</v>
      </c>
      <c r="W283">
        <v>-382.91</v>
      </c>
      <c r="X283" s="15">
        <f t="shared" si="8"/>
        <v>8.7322834645669312E-2</v>
      </c>
      <c r="Y283" t="s">
        <v>116</v>
      </c>
      <c r="Z283" t="s">
        <v>24</v>
      </c>
      <c r="AA283" t="s">
        <v>25</v>
      </c>
      <c r="AB283" s="17">
        <v>0.88541666666666663</v>
      </c>
      <c r="AC283" s="17" t="str">
        <f t="shared" si="9"/>
        <v>Night</v>
      </c>
      <c r="AD283" t="s">
        <v>45</v>
      </c>
    </row>
    <row r="284" spans="1:30" x14ac:dyDescent="0.3">
      <c r="A284" t="s">
        <v>3545</v>
      </c>
      <c r="B284" s="16">
        <v>45918</v>
      </c>
      <c r="C284" t="s">
        <v>2914</v>
      </c>
      <c r="D284" t="s">
        <v>4029</v>
      </c>
      <c r="E284" t="s">
        <v>3868</v>
      </c>
      <c r="F284" t="s">
        <v>227</v>
      </c>
      <c r="G284" t="s">
        <v>5851</v>
      </c>
      <c r="H284" t="s">
        <v>5899</v>
      </c>
      <c r="I284" t="s">
        <v>681</v>
      </c>
      <c r="J284" t="s">
        <v>6117</v>
      </c>
      <c r="K284" t="s">
        <v>3943</v>
      </c>
      <c r="L284">
        <v>1952402</v>
      </c>
      <c r="M284">
        <v>3.1868436930509189E-4</v>
      </c>
      <c r="N284" t="s">
        <v>682</v>
      </c>
      <c r="O284" t="s">
        <v>5304</v>
      </c>
      <c r="P284" t="s">
        <v>5363</v>
      </c>
      <c r="Q284">
        <v>5</v>
      </c>
      <c r="R284">
        <v>155.55000000000001</v>
      </c>
      <c r="S284">
        <v>20</v>
      </c>
      <c r="T284">
        <v>155.55000000000001</v>
      </c>
      <c r="U284">
        <v>622.20000000000005</v>
      </c>
      <c r="V284">
        <v>688.2</v>
      </c>
      <c r="W284">
        <v>-66</v>
      </c>
      <c r="X284" s="15">
        <f t="shared" si="8"/>
        <v>-0.1060752169720347</v>
      </c>
      <c r="Y284" t="s">
        <v>44</v>
      </c>
      <c r="Z284" t="s">
        <v>24</v>
      </c>
      <c r="AA284" t="s">
        <v>25</v>
      </c>
      <c r="AB284" s="17">
        <v>0.62152777777777779</v>
      </c>
      <c r="AC284" s="17" t="str">
        <f t="shared" si="9"/>
        <v>Afternoon</v>
      </c>
      <c r="AD284" t="s">
        <v>45</v>
      </c>
    </row>
    <row r="285" spans="1:30" x14ac:dyDescent="0.3">
      <c r="A285" t="s">
        <v>3544</v>
      </c>
      <c r="B285" s="16">
        <v>46015</v>
      </c>
      <c r="C285" t="s">
        <v>318</v>
      </c>
      <c r="D285" t="s">
        <v>5211</v>
      </c>
      <c r="E285" t="s">
        <v>3962</v>
      </c>
      <c r="F285" t="s">
        <v>897</v>
      </c>
      <c r="G285" t="s">
        <v>6502</v>
      </c>
      <c r="H285" t="s">
        <v>5899</v>
      </c>
      <c r="I285" t="s">
        <v>1000</v>
      </c>
      <c r="J285" t="s">
        <v>6053</v>
      </c>
      <c r="K285" t="s">
        <v>3863</v>
      </c>
      <c r="L285">
        <v>4116030</v>
      </c>
      <c r="M285">
        <v>2.8050087098490533E-4</v>
      </c>
      <c r="N285" t="s">
        <v>395</v>
      </c>
      <c r="O285" t="s">
        <v>5489</v>
      </c>
      <c r="P285" t="s">
        <v>5360</v>
      </c>
      <c r="Q285">
        <v>3</v>
      </c>
      <c r="R285">
        <v>384.85</v>
      </c>
      <c r="S285">
        <v>0</v>
      </c>
      <c r="T285">
        <v>0</v>
      </c>
      <c r="U285">
        <v>1154.55</v>
      </c>
      <c r="V285">
        <v>973.44</v>
      </c>
      <c r="W285">
        <v>181.11</v>
      </c>
      <c r="X285" s="15">
        <f t="shared" si="8"/>
        <v>0.15686631154995445</v>
      </c>
      <c r="Y285" t="s">
        <v>116</v>
      </c>
      <c r="Z285" t="s">
        <v>24</v>
      </c>
      <c r="AA285" t="s">
        <v>51</v>
      </c>
      <c r="AB285" s="17">
        <v>0.7</v>
      </c>
      <c r="AC285" s="17" t="str">
        <f t="shared" si="9"/>
        <v>Afternoon</v>
      </c>
      <c r="AD285" t="s">
        <v>45</v>
      </c>
    </row>
    <row r="286" spans="1:30" x14ac:dyDescent="0.3">
      <c r="A286" t="s">
        <v>3543</v>
      </c>
      <c r="B286" s="16">
        <v>45984</v>
      </c>
      <c r="C286" t="s">
        <v>2187</v>
      </c>
      <c r="D286" t="s">
        <v>4305</v>
      </c>
      <c r="E286" t="s">
        <v>3864</v>
      </c>
      <c r="F286" t="s">
        <v>214</v>
      </c>
      <c r="G286" t="s">
        <v>5915</v>
      </c>
      <c r="H286" t="s">
        <v>5899</v>
      </c>
      <c r="I286" t="s">
        <v>270</v>
      </c>
      <c r="J286" t="s">
        <v>6070</v>
      </c>
      <c r="K286" t="s">
        <v>3863</v>
      </c>
      <c r="L286">
        <v>456496</v>
      </c>
      <c r="M286">
        <v>2.1001936490133541E-3</v>
      </c>
      <c r="N286" t="s">
        <v>1200</v>
      </c>
      <c r="O286" t="s">
        <v>5607</v>
      </c>
      <c r="P286" t="s">
        <v>5354</v>
      </c>
      <c r="Q286">
        <v>4</v>
      </c>
      <c r="R286">
        <v>219.39</v>
      </c>
      <c r="S286">
        <v>5</v>
      </c>
      <c r="T286">
        <v>43.88</v>
      </c>
      <c r="U286">
        <v>958.73</v>
      </c>
      <c r="V286">
        <v>781.76</v>
      </c>
      <c r="W286">
        <v>176.97</v>
      </c>
      <c r="X286" s="15">
        <f t="shared" si="8"/>
        <v>0.18458794446820276</v>
      </c>
      <c r="Y286" t="s">
        <v>23</v>
      </c>
      <c r="Z286" t="s">
        <v>24</v>
      </c>
      <c r="AA286" t="s">
        <v>25</v>
      </c>
      <c r="AB286" s="17">
        <v>0.44236111111111109</v>
      </c>
      <c r="AC286" s="17" t="str">
        <f t="shared" si="9"/>
        <v>Morning</v>
      </c>
      <c r="AD286" t="s">
        <v>26</v>
      </c>
    </row>
    <row r="287" spans="1:30" x14ac:dyDescent="0.3">
      <c r="A287" t="s">
        <v>3542</v>
      </c>
      <c r="B287" s="16">
        <v>45816</v>
      </c>
      <c r="C287" t="s">
        <v>371</v>
      </c>
      <c r="D287" t="s">
        <v>5072</v>
      </c>
      <c r="E287" t="s">
        <v>3962</v>
      </c>
      <c r="F287" t="s">
        <v>563</v>
      </c>
      <c r="G287" t="s">
        <v>5870</v>
      </c>
      <c r="H287" t="s">
        <v>5861</v>
      </c>
      <c r="I287" t="s">
        <v>1093</v>
      </c>
      <c r="J287" t="s">
        <v>6060</v>
      </c>
      <c r="K287" t="s">
        <v>3863</v>
      </c>
      <c r="L287">
        <v>2456631</v>
      </c>
      <c r="M287">
        <v>1.5291388898047774E-3</v>
      </c>
      <c r="N287" t="s">
        <v>2060</v>
      </c>
      <c r="O287" t="s">
        <v>5267</v>
      </c>
      <c r="P287" t="s">
        <v>5360</v>
      </c>
      <c r="Q287">
        <v>7</v>
      </c>
      <c r="R287">
        <v>518.5</v>
      </c>
      <c r="S287">
        <v>10</v>
      </c>
      <c r="T287">
        <v>362.95</v>
      </c>
      <c r="U287">
        <v>3756.53</v>
      </c>
      <c r="V287">
        <v>2710.12</v>
      </c>
      <c r="W287">
        <v>1046.4100000000001</v>
      </c>
      <c r="X287" s="15">
        <f t="shared" si="8"/>
        <v>0.27855760502378529</v>
      </c>
      <c r="Y287" t="s">
        <v>38</v>
      </c>
      <c r="Z287" t="s">
        <v>24</v>
      </c>
      <c r="AA287" t="s">
        <v>32</v>
      </c>
      <c r="AB287" s="17">
        <v>0.45</v>
      </c>
      <c r="AC287" s="17" t="str">
        <f t="shared" si="9"/>
        <v>Morning</v>
      </c>
      <c r="AD287" t="s">
        <v>26</v>
      </c>
    </row>
    <row r="288" spans="1:30" x14ac:dyDescent="0.3">
      <c r="A288" t="s">
        <v>3541</v>
      </c>
      <c r="B288" s="16">
        <v>45921</v>
      </c>
      <c r="C288" t="s">
        <v>454</v>
      </c>
      <c r="D288" t="s">
        <v>4023</v>
      </c>
      <c r="E288" t="s">
        <v>3962</v>
      </c>
      <c r="F288" t="s">
        <v>818</v>
      </c>
      <c r="G288" t="s">
        <v>5837</v>
      </c>
      <c r="H288" t="s">
        <v>5822</v>
      </c>
      <c r="I288" t="s">
        <v>588</v>
      </c>
      <c r="J288" t="s">
        <v>6187</v>
      </c>
      <c r="K288" t="s">
        <v>3885</v>
      </c>
      <c r="L288">
        <v>2471169</v>
      </c>
      <c r="M288">
        <v>7.8944013946435877E-4</v>
      </c>
      <c r="N288" t="s">
        <v>1964</v>
      </c>
      <c r="O288" t="s">
        <v>4110</v>
      </c>
      <c r="P288" t="s">
        <v>5351</v>
      </c>
      <c r="Q288">
        <v>8</v>
      </c>
      <c r="R288">
        <v>265.06</v>
      </c>
      <c r="S288">
        <v>20</v>
      </c>
      <c r="T288">
        <v>424.1</v>
      </c>
      <c r="U288">
        <v>1950.84</v>
      </c>
      <c r="V288">
        <v>1720.24</v>
      </c>
      <c r="W288">
        <v>230.6</v>
      </c>
      <c r="X288" s="15">
        <f t="shared" si="8"/>
        <v>0.11820549096799324</v>
      </c>
      <c r="Y288" t="s">
        <v>116</v>
      </c>
      <c r="Z288" t="s">
        <v>24</v>
      </c>
      <c r="AA288" t="s">
        <v>25</v>
      </c>
      <c r="AB288" s="17">
        <v>0.81805555555555554</v>
      </c>
      <c r="AC288" s="17" t="str">
        <f t="shared" si="9"/>
        <v>Evening</v>
      </c>
      <c r="AD288" t="s">
        <v>26</v>
      </c>
    </row>
    <row r="289" spans="1:30" x14ac:dyDescent="0.3">
      <c r="A289" t="s">
        <v>3540</v>
      </c>
      <c r="B289" s="16">
        <v>46096</v>
      </c>
      <c r="C289" t="s">
        <v>322</v>
      </c>
      <c r="D289" t="s">
        <v>4405</v>
      </c>
      <c r="E289" t="s">
        <v>3962</v>
      </c>
      <c r="F289" t="s">
        <v>512</v>
      </c>
      <c r="G289" t="s">
        <v>5852</v>
      </c>
      <c r="H289" t="s">
        <v>5844</v>
      </c>
      <c r="I289" t="s">
        <v>183</v>
      </c>
      <c r="J289" t="s">
        <v>6078</v>
      </c>
      <c r="K289" t="s">
        <v>3863</v>
      </c>
      <c r="L289">
        <v>3875742</v>
      </c>
      <c r="M289">
        <v>3.2033866031330255E-4</v>
      </c>
      <c r="N289" t="s">
        <v>184</v>
      </c>
      <c r="O289" t="s">
        <v>5458</v>
      </c>
      <c r="P289" t="s">
        <v>5351</v>
      </c>
      <c r="Q289">
        <v>0</v>
      </c>
      <c r="R289">
        <v>359.87</v>
      </c>
      <c r="S289">
        <v>0</v>
      </c>
      <c r="T289">
        <v>0</v>
      </c>
      <c r="U289">
        <v>1241.55</v>
      </c>
      <c r="V289">
        <v>823.83</v>
      </c>
      <c r="W289">
        <v>417.72</v>
      </c>
      <c r="X289" s="15">
        <f t="shared" si="8"/>
        <v>0.3364504047360154</v>
      </c>
      <c r="Y289" t="s">
        <v>62</v>
      </c>
      <c r="Z289" t="s">
        <v>24</v>
      </c>
      <c r="AA289" t="s">
        <v>51</v>
      </c>
      <c r="AB289" s="17">
        <v>0.69166666666666665</v>
      </c>
      <c r="AC289" s="17" t="str">
        <f t="shared" si="9"/>
        <v>Afternoon</v>
      </c>
      <c r="AD289" t="s">
        <v>26</v>
      </c>
    </row>
    <row r="290" spans="1:30" x14ac:dyDescent="0.3">
      <c r="A290" t="s">
        <v>3539</v>
      </c>
      <c r="B290" s="16">
        <v>45750</v>
      </c>
      <c r="C290" t="s">
        <v>766</v>
      </c>
      <c r="D290" t="s">
        <v>4905</v>
      </c>
      <c r="E290" t="s">
        <v>3962</v>
      </c>
      <c r="F290" t="s">
        <v>410</v>
      </c>
      <c r="G290" t="s">
        <v>5706</v>
      </c>
      <c r="H290" t="s">
        <v>5690</v>
      </c>
      <c r="I290" t="s">
        <v>1000</v>
      </c>
      <c r="J290" t="s">
        <v>6053</v>
      </c>
      <c r="K290" t="s">
        <v>3863</v>
      </c>
      <c r="L290">
        <v>4116030</v>
      </c>
      <c r="M290">
        <v>3.9788825640240717E-4</v>
      </c>
      <c r="N290" t="s">
        <v>395</v>
      </c>
      <c r="O290" t="s">
        <v>5489</v>
      </c>
      <c r="P290" t="s">
        <v>5360</v>
      </c>
      <c r="Q290">
        <v>7</v>
      </c>
      <c r="R290">
        <v>233.96</v>
      </c>
      <c r="S290">
        <v>0</v>
      </c>
      <c r="T290">
        <v>0</v>
      </c>
      <c r="U290">
        <v>1637.72</v>
      </c>
      <c r="V290">
        <v>1338.4</v>
      </c>
      <c r="W290">
        <v>299.32</v>
      </c>
      <c r="X290" s="15">
        <f t="shared" si="8"/>
        <v>0.1827662848350145</v>
      </c>
      <c r="Y290" t="s">
        <v>72</v>
      </c>
      <c r="Z290" t="s">
        <v>24</v>
      </c>
      <c r="AA290" t="s">
        <v>25</v>
      </c>
      <c r="AB290" s="17">
        <v>0.41944444444444445</v>
      </c>
      <c r="AC290" s="17" t="str">
        <f t="shared" si="9"/>
        <v>Morning</v>
      </c>
      <c r="AD290" t="s">
        <v>45</v>
      </c>
    </row>
    <row r="291" spans="1:30" x14ac:dyDescent="0.3">
      <c r="A291" t="s">
        <v>3538</v>
      </c>
      <c r="B291" s="16">
        <v>45856</v>
      </c>
      <c r="C291" t="s">
        <v>2359</v>
      </c>
      <c r="D291" t="s">
        <v>4943</v>
      </c>
      <c r="E291" t="s">
        <v>3962</v>
      </c>
      <c r="F291" t="s">
        <v>316</v>
      </c>
      <c r="G291" t="s">
        <v>5825</v>
      </c>
      <c r="H291" t="s">
        <v>5822</v>
      </c>
      <c r="I291" t="s">
        <v>476</v>
      </c>
      <c r="J291" t="s">
        <v>6121</v>
      </c>
      <c r="K291" t="s">
        <v>3943</v>
      </c>
      <c r="L291">
        <v>2632479</v>
      </c>
      <c r="M291">
        <v>8.270531312880369E-5</v>
      </c>
      <c r="N291" t="s">
        <v>925</v>
      </c>
      <c r="O291" t="s">
        <v>5637</v>
      </c>
      <c r="P291" t="s">
        <v>5360</v>
      </c>
      <c r="Q291">
        <v>4</v>
      </c>
      <c r="R291">
        <v>54.43</v>
      </c>
      <c r="S291">
        <v>0</v>
      </c>
      <c r="T291">
        <v>0</v>
      </c>
      <c r="U291">
        <v>217.72</v>
      </c>
      <c r="V291">
        <v>172.04</v>
      </c>
      <c r="W291">
        <v>45.68</v>
      </c>
      <c r="X291" s="15">
        <f t="shared" si="8"/>
        <v>0.20981076612162414</v>
      </c>
      <c r="Y291" t="s">
        <v>38</v>
      </c>
      <c r="Z291" t="s">
        <v>24</v>
      </c>
      <c r="AA291" t="s">
        <v>25</v>
      </c>
      <c r="AB291" s="17">
        <v>0.51111111111111107</v>
      </c>
      <c r="AC291" s="17" t="str">
        <f t="shared" si="9"/>
        <v>Afternoon</v>
      </c>
      <c r="AD291" t="s">
        <v>45</v>
      </c>
    </row>
    <row r="292" spans="1:30" x14ac:dyDescent="0.3">
      <c r="A292" t="s">
        <v>3537</v>
      </c>
      <c r="B292" s="16">
        <v>45941</v>
      </c>
      <c r="C292" t="s">
        <v>562</v>
      </c>
      <c r="D292" t="s">
        <v>5084</v>
      </c>
      <c r="E292" t="s">
        <v>3864</v>
      </c>
      <c r="F292" t="s">
        <v>79</v>
      </c>
      <c r="G292" t="s">
        <v>5713</v>
      </c>
      <c r="H292" t="s">
        <v>5690</v>
      </c>
      <c r="I292" t="s">
        <v>228</v>
      </c>
      <c r="J292" t="s">
        <v>6005</v>
      </c>
      <c r="K292" t="s">
        <v>3943</v>
      </c>
      <c r="L292">
        <v>817396</v>
      </c>
      <c r="M292">
        <v>3.9403177896637614E-4</v>
      </c>
      <c r="N292" t="s">
        <v>2271</v>
      </c>
      <c r="O292" t="s">
        <v>5269</v>
      </c>
      <c r="P292" t="s">
        <v>5351</v>
      </c>
      <c r="Q292">
        <v>7</v>
      </c>
      <c r="R292">
        <v>40.01</v>
      </c>
      <c r="S292">
        <v>0</v>
      </c>
      <c r="T292">
        <v>0</v>
      </c>
      <c r="U292">
        <v>322.08</v>
      </c>
      <c r="V292">
        <v>226.8</v>
      </c>
      <c r="W292">
        <v>95.28</v>
      </c>
      <c r="X292" s="15">
        <f t="shared" si="8"/>
        <v>0.29582712369597608</v>
      </c>
      <c r="Y292" t="s">
        <v>23</v>
      </c>
      <c r="Z292" t="s">
        <v>24</v>
      </c>
      <c r="AA292" t="s">
        <v>25</v>
      </c>
      <c r="AB292" s="17">
        <v>0.4777777777777778</v>
      </c>
      <c r="AC292" s="17" t="str">
        <f t="shared" si="9"/>
        <v>Morning</v>
      </c>
      <c r="AD292" t="s">
        <v>26</v>
      </c>
    </row>
    <row r="293" spans="1:30" x14ac:dyDescent="0.3">
      <c r="A293" t="s">
        <v>3536</v>
      </c>
      <c r="B293" s="16">
        <v>46068</v>
      </c>
      <c r="C293" t="s">
        <v>459</v>
      </c>
      <c r="D293" t="s">
        <v>4717</v>
      </c>
      <c r="E293" t="s">
        <v>3868</v>
      </c>
      <c r="F293" t="s">
        <v>1101</v>
      </c>
      <c r="G293" t="s">
        <v>5792</v>
      </c>
      <c r="H293" t="s">
        <v>5770</v>
      </c>
      <c r="I293" t="s">
        <v>1000</v>
      </c>
      <c r="J293" t="s">
        <v>6053</v>
      </c>
      <c r="K293" t="s">
        <v>3863</v>
      </c>
      <c r="L293">
        <v>4116030</v>
      </c>
      <c r="M293">
        <v>4.2201344499432703E-4</v>
      </c>
      <c r="N293" t="s">
        <v>1001</v>
      </c>
      <c r="O293" t="s">
        <v>4431</v>
      </c>
      <c r="P293" t="s">
        <v>5351</v>
      </c>
      <c r="Q293">
        <v>5</v>
      </c>
      <c r="R293">
        <v>317.99</v>
      </c>
      <c r="S293">
        <v>5</v>
      </c>
      <c r="T293">
        <v>79.5</v>
      </c>
      <c r="U293">
        <v>1737.02</v>
      </c>
      <c r="V293">
        <v>1175.25</v>
      </c>
      <c r="W293">
        <v>561.77</v>
      </c>
      <c r="X293" s="15">
        <f t="shared" si="8"/>
        <v>0.32341020828775718</v>
      </c>
      <c r="Y293" t="s">
        <v>38</v>
      </c>
      <c r="Z293" t="s">
        <v>24</v>
      </c>
      <c r="AA293" t="s">
        <v>25</v>
      </c>
      <c r="AB293" s="17">
        <v>0.84305555555555556</v>
      </c>
      <c r="AC293" s="17" t="str">
        <f t="shared" si="9"/>
        <v>Evening</v>
      </c>
      <c r="AD293" t="s">
        <v>26</v>
      </c>
    </row>
    <row r="294" spans="1:30" x14ac:dyDescent="0.3">
      <c r="A294" t="s">
        <v>3535</v>
      </c>
      <c r="B294" s="16">
        <v>45962</v>
      </c>
      <c r="C294" t="s">
        <v>950</v>
      </c>
      <c r="D294" t="s">
        <v>4061</v>
      </c>
      <c r="E294" t="s">
        <v>3962</v>
      </c>
      <c r="F294" t="s">
        <v>379</v>
      </c>
      <c r="G294" t="s">
        <v>6500</v>
      </c>
      <c r="H294" t="s">
        <v>5861</v>
      </c>
      <c r="I294" t="s">
        <v>260</v>
      </c>
      <c r="J294" t="s">
        <v>6072</v>
      </c>
      <c r="K294" t="s">
        <v>3863</v>
      </c>
      <c r="L294">
        <v>503493</v>
      </c>
      <c r="M294">
        <v>6.0781182657951554E-3</v>
      </c>
      <c r="N294" t="s">
        <v>376</v>
      </c>
      <c r="O294" t="s">
        <v>4499</v>
      </c>
      <c r="P294" t="s">
        <v>5351</v>
      </c>
      <c r="Q294">
        <v>7</v>
      </c>
      <c r="R294">
        <v>380.16</v>
      </c>
      <c r="S294">
        <v>0</v>
      </c>
      <c r="T294">
        <v>0</v>
      </c>
      <c r="U294">
        <v>3060.29</v>
      </c>
      <c r="V294">
        <v>2172.66</v>
      </c>
      <c r="W294">
        <v>887.63</v>
      </c>
      <c r="X294" s="15">
        <f t="shared" si="8"/>
        <v>0.29004767522032232</v>
      </c>
      <c r="Y294" t="s">
        <v>44</v>
      </c>
      <c r="Z294" t="s">
        <v>24</v>
      </c>
      <c r="AA294" t="s">
        <v>25</v>
      </c>
      <c r="AB294" s="17">
        <v>0.68611111111111112</v>
      </c>
      <c r="AC294" s="17" t="str">
        <f t="shared" si="9"/>
        <v>Afternoon</v>
      </c>
      <c r="AD294" t="s">
        <v>26</v>
      </c>
    </row>
    <row r="295" spans="1:30" x14ac:dyDescent="0.3">
      <c r="A295" t="s">
        <v>3534</v>
      </c>
      <c r="B295" s="16">
        <v>45757</v>
      </c>
      <c r="C295" t="s">
        <v>615</v>
      </c>
      <c r="D295" t="s">
        <v>4454</v>
      </c>
      <c r="E295" t="s">
        <v>3962</v>
      </c>
      <c r="F295" t="s">
        <v>1325</v>
      </c>
      <c r="G295" t="s">
        <v>5717</v>
      </c>
      <c r="H295" t="s">
        <v>5690</v>
      </c>
      <c r="I295" t="s">
        <v>152</v>
      </c>
      <c r="J295" t="s">
        <v>6132</v>
      </c>
      <c r="K295" t="s">
        <v>3943</v>
      </c>
      <c r="L295">
        <v>4613748</v>
      </c>
      <c r="M295">
        <v>2.3460319029127731E-4</v>
      </c>
      <c r="N295" t="s">
        <v>280</v>
      </c>
      <c r="O295" t="s">
        <v>5479</v>
      </c>
      <c r="P295" t="s">
        <v>5354</v>
      </c>
      <c r="Q295">
        <v>3</v>
      </c>
      <c r="R295">
        <v>360.8</v>
      </c>
      <c r="S295">
        <v>0</v>
      </c>
      <c r="T295">
        <v>0</v>
      </c>
      <c r="U295">
        <v>1082.4000000000001</v>
      </c>
      <c r="V295">
        <v>798.3</v>
      </c>
      <c r="W295">
        <v>284.10000000000002</v>
      </c>
      <c r="X295" s="15">
        <f t="shared" si="8"/>
        <v>0.26247228381374732</v>
      </c>
      <c r="Y295" t="s">
        <v>38</v>
      </c>
      <c r="Z295" t="s">
        <v>24</v>
      </c>
      <c r="AA295" t="s">
        <v>25</v>
      </c>
      <c r="AB295" s="17">
        <v>0.41875000000000001</v>
      </c>
      <c r="AC295" s="17" t="str">
        <f t="shared" si="9"/>
        <v>Morning</v>
      </c>
      <c r="AD295" t="s">
        <v>45</v>
      </c>
    </row>
    <row r="296" spans="1:30" x14ac:dyDescent="0.3">
      <c r="A296" t="s">
        <v>3533</v>
      </c>
      <c r="B296" s="16">
        <v>45753</v>
      </c>
      <c r="C296" t="s">
        <v>340</v>
      </c>
      <c r="D296" t="s">
        <v>4044</v>
      </c>
      <c r="E296" t="s">
        <v>3864</v>
      </c>
      <c r="F296" t="s">
        <v>254</v>
      </c>
      <c r="G296" t="s">
        <v>5673</v>
      </c>
      <c r="H296" t="s">
        <v>5655</v>
      </c>
      <c r="I296" t="s">
        <v>197</v>
      </c>
      <c r="J296" t="s">
        <v>6016</v>
      </c>
      <c r="K296" t="s">
        <v>3863</v>
      </c>
      <c r="L296">
        <v>924804</v>
      </c>
      <c r="M296">
        <v>8.5444050847530942E-4</v>
      </c>
      <c r="N296" t="s">
        <v>198</v>
      </c>
      <c r="O296" t="s">
        <v>5402</v>
      </c>
      <c r="P296" t="s">
        <v>5354</v>
      </c>
      <c r="Q296">
        <v>2</v>
      </c>
      <c r="R296">
        <v>343.56</v>
      </c>
      <c r="S296">
        <v>0</v>
      </c>
      <c r="T296">
        <v>0</v>
      </c>
      <c r="U296">
        <v>790.19</v>
      </c>
      <c r="V296">
        <v>432.64</v>
      </c>
      <c r="W296">
        <v>357.55</v>
      </c>
      <c r="X296" s="15">
        <f t="shared" si="8"/>
        <v>0.45248611093534474</v>
      </c>
      <c r="Y296" t="s">
        <v>62</v>
      </c>
      <c r="Z296" t="s">
        <v>24</v>
      </c>
      <c r="AA296" t="s">
        <v>25</v>
      </c>
      <c r="AB296" s="17">
        <v>0.82708333333333328</v>
      </c>
      <c r="AC296" s="17" t="str">
        <f t="shared" si="9"/>
        <v>Evening</v>
      </c>
      <c r="AD296" t="s">
        <v>26</v>
      </c>
    </row>
    <row r="297" spans="1:30" x14ac:dyDescent="0.3">
      <c r="A297" t="s">
        <v>3532</v>
      </c>
      <c r="B297" s="16">
        <v>46011</v>
      </c>
      <c r="C297" t="s">
        <v>1592</v>
      </c>
      <c r="D297" t="s">
        <v>5033</v>
      </c>
      <c r="E297" t="s">
        <v>3962</v>
      </c>
      <c r="F297" t="s">
        <v>958</v>
      </c>
      <c r="G297" t="s">
        <v>5908</v>
      </c>
      <c r="H297" t="s">
        <v>5899</v>
      </c>
      <c r="I297" t="s">
        <v>90</v>
      </c>
      <c r="J297" t="s">
        <v>6030</v>
      </c>
      <c r="K297" t="s">
        <v>3863</v>
      </c>
      <c r="L297">
        <v>835833</v>
      </c>
      <c r="M297">
        <v>4.6493737385338939E-4</v>
      </c>
      <c r="N297" t="s">
        <v>91</v>
      </c>
      <c r="O297" t="s">
        <v>5567</v>
      </c>
      <c r="P297" t="s">
        <v>5351</v>
      </c>
      <c r="Q297">
        <v>3</v>
      </c>
      <c r="R297">
        <v>112.64</v>
      </c>
      <c r="S297">
        <v>0</v>
      </c>
      <c r="T297">
        <v>0</v>
      </c>
      <c r="U297">
        <v>388.61</v>
      </c>
      <c r="V297">
        <v>278.88</v>
      </c>
      <c r="W297">
        <v>109.73</v>
      </c>
      <c r="X297" s="15">
        <f t="shared" si="8"/>
        <v>0.28236535343918073</v>
      </c>
      <c r="Y297" t="s">
        <v>116</v>
      </c>
      <c r="Z297" t="s">
        <v>24</v>
      </c>
      <c r="AA297" t="s">
        <v>25</v>
      </c>
      <c r="AB297" s="17">
        <v>0.57499999999999996</v>
      </c>
      <c r="AC297" s="17" t="str">
        <f t="shared" si="9"/>
        <v>Afternoon</v>
      </c>
      <c r="AD297" t="s">
        <v>26</v>
      </c>
    </row>
    <row r="298" spans="1:30" x14ac:dyDescent="0.3">
      <c r="A298" t="s">
        <v>3531</v>
      </c>
      <c r="B298" s="16">
        <v>46007</v>
      </c>
      <c r="C298" t="s">
        <v>1066</v>
      </c>
      <c r="D298" t="s">
        <v>6485</v>
      </c>
      <c r="E298" t="s">
        <v>3864</v>
      </c>
      <c r="F298" t="s">
        <v>283</v>
      </c>
      <c r="G298" t="s">
        <v>5817</v>
      </c>
      <c r="H298" t="s">
        <v>5794</v>
      </c>
      <c r="I298" t="s">
        <v>451</v>
      </c>
      <c r="J298" t="s">
        <v>5991</v>
      </c>
      <c r="K298" t="s">
        <v>3863</v>
      </c>
      <c r="L298">
        <v>970105</v>
      </c>
      <c r="M298">
        <v>1.6330191061792278E-4</v>
      </c>
      <c r="N298" t="s">
        <v>452</v>
      </c>
      <c r="O298" t="s">
        <v>5611</v>
      </c>
      <c r="P298" t="s">
        <v>5360</v>
      </c>
      <c r="Q298">
        <v>1</v>
      </c>
      <c r="R298">
        <v>186.38</v>
      </c>
      <c r="S298">
        <v>15</v>
      </c>
      <c r="T298">
        <v>27.96</v>
      </c>
      <c r="U298">
        <v>158.41999999999999</v>
      </c>
      <c r="V298">
        <v>135.66</v>
      </c>
      <c r="W298">
        <v>22.76</v>
      </c>
      <c r="X298" s="15">
        <f t="shared" si="8"/>
        <v>0.14366872869587169</v>
      </c>
      <c r="Y298" t="s">
        <v>38</v>
      </c>
      <c r="Z298" t="s">
        <v>24</v>
      </c>
      <c r="AA298" t="s">
        <v>25</v>
      </c>
      <c r="AB298" s="17">
        <v>0.45208333333333334</v>
      </c>
      <c r="AC298" s="17" t="str">
        <f t="shared" si="9"/>
        <v>Morning</v>
      </c>
      <c r="AD298" t="s">
        <v>45</v>
      </c>
    </row>
    <row r="299" spans="1:30" x14ac:dyDescent="0.3">
      <c r="A299" t="s">
        <v>3530</v>
      </c>
      <c r="B299" s="16">
        <v>45781</v>
      </c>
      <c r="C299" t="s">
        <v>1895</v>
      </c>
      <c r="D299" t="s">
        <v>4070</v>
      </c>
      <c r="E299" t="s">
        <v>3864</v>
      </c>
      <c r="F299" t="s">
        <v>450</v>
      </c>
      <c r="G299" t="s">
        <v>5811</v>
      </c>
      <c r="H299" t="s">
        <v>5794</v>
      </c>
      <c r="I299" t="s">
        <v>789</v>
      </c>
      <c r="J299" t="s">
        <v>6155</v>
      </c>
      <c r="K299" t="s">
        <v>3943</v>
      </c>
      <c r="L299">
        <v>542771</v>
      </c>
      <c r="M299">
        <v>7.7728913298610273E-4</v>
      </c>
      <c r="N299" t="s">
        <v>790</v>
      </c>
      <c r="O299" t="s">
        <v>5621</v>
      </c>
      <c r="P299" t="s">
        <v>5360</v>
      </c>
      <c r="Q299">
        <v>1</v>
      </c>
      <c r="R299">
        <v>386.17</v>
      </c>
      <c r="S299">
        <v>5</v>
      </c>
      <c r="T299">
        <v>19.309999999999999</v>
      </c>
      <c r="U299">
        <v>421.89</v>
      </c>
      <c r="V299">
        <v>275.67</v>
      </c>
      <c r="W299">
        <v>146.22</v>
      </c>
      <c r="X299" s="15">
        <f t="shared" si="8"/>
        <v>0.3465832325961743</v>
      </c>
      <c r="Y299" t="s">
        <v>72</v>
      </c>
      <c r="Z299" t="s">
        <v>24</v>
      </c>
      <c r="AA299" t="s">
        <v>51</v>
      </c>
      <c r="AB299" s="17">
        <v>0.48125000000000001</v>
      </c>
      <c r="AC299" s="17" t="str">
        <f t="shared" si="9"/>
        <v>Morning</v>
      </c>
      <c r="AD299" t="s">
        <v>26</v>
      </c>
    </row>
    <row r="300" spans="1:30" x14ac:dyDescent="0.3">
      <c r="A300" t="s">
        <v>3529</v>
      </c>
      <c r="B300" s="16">
        <v>45795</v>
      </c>
      <c r="C300" t="s">
        <v>64</v>
      </c>
      <c r="D300" t="s">
        <v>4448</v>
      </c>
      <c r="E300" t="s">
        <v>3868</v>
      </c>
      <c r="F300" t="s">
        <v>698</v>
      </c>
      <c r="G300" t="s">
        <v>5841</v>
      </c>
      <c r="H300" t="s">
        <v>5822</v>
      </c>
      <c r="I300" t="s">
        <v>677</v>
      </c>
      <c r="J300" t="s">
        <v>6081</v>
      </c>
      <c r="K300" t="s">
        <v>3863</v>
      </c>
      <c r="L300">
        <v>4458567</v>
      </c>
      <c r="M300">
        <v>1.4222731204891617E-4</v>
      </c>
      <c r="N300" t="s">
        <v>678</v>
      </c>
      <c r="O300" t="s">
        <v>5576</v>
      </c>
      <c r="P300" t="s">
        <v>5374</v>
      </c>
      <c r="Q300">
        <v>2</v>
      </c>
      <c r="R300">
        <v>275.70999999999998</v>
      </c>
      <c r="S300">
        <v>0</v>
      </c>
      <c r="T300">
        <v>0</v>
      </c>
      <c r="U300">
        <v>634.13</v>
      </c>
      <c r="V300">
        <v>412.6</v>
      </c>
      <c r="W300">
        <v>221.53</v>
      </c>
      <c r="X300" s="15">
        <f t="shared" si="8"/>
        <v>0.34934477157680599</v>
      </c>
      <c r="Y300" t="s">
        <v>23</v>
      </c>
      <c r="Z300" t="s">
        <v>24</v>
      </c>
      <c r="AA300" t="s">
        <v>25</v>
      </c>
      <c r="AB300" s="17">
        <v>0.85277777777777775</v>
      </c>
      <c r="AC300" s="17" t="str">
        <f t="shared" si="9"/>
        <v>Evening</v>
      </c>
      <c r="AD300" t="s">
        <v>26</v>
      </c>
    </row>
    <row r="301" spans="1:30" x14ac:dyDescent="0.3">
      <c r="A301" t="s">
        <v>3528</v>
      </c>
      <c r="B301" s="16">
        <v>45906</v>
      </c>
      <c r="C301" t="s">
        <v>1276</v>
      </c>
      <c r="D301" t="s">
        <v>4774</v>
      </c>
      <c r="E301" t="s">
        <v>3864</v>
      </c>
      <c r="F301" t="s">
        <v>119</v>
      </c>
      <c r="G301" t="s">
        <v>5928</v>
      </c>
      <c r="H301" t="s">
        <v>5919</v>
      </c>
      <c r="I301" t="s">
        <v>250</v>
      </c>
      <c r="J301" t="s">
        <v>6017</v>
      </c>
      <c r="K301" t="s">
        <v>3863</v>
      </c>
      <c r="L301">
        <v>4405163</v>
      </c>
      <c r="M301">
        <v>2.3181889069712064E-5</v>
      </c>
      <c r="N301" t="s">
        <v>251</v>
      </c>
      <c r="O301" t="s">
        <v>5485</v>
      </c>
      <c r="P301" t="s">
        <v>5351</v>
      </c>
      <c r="Q301">
        <v>1</v>
      </c>
      <c r="R301">
        <v>93.47</v>
      </c>
      <c r="S301">
        <v>5</v>
      </c>
      <c r="T301">
        <v>4.67</v>
      </c>
      <c r="U301">
        <v>102.12</v>
      </c>
      <c r="V301">
        <v>72.290000000000006</v>
      </c>
      <c r="W301">
        <v>29.83</v>
      </c>
      <c r="X301" s="15">
        <f t="shared" si="8"/>
        <v>0.29210732471602036</v>
      </c>
      <c r="Y301" t="s">
        <v>23</v>
      </c>
      <c r="Z301" t="s">
        <v>24</v>
      </c>
      <c r="AA301" t="s">
        <v>25</v>
      </c>
      <c r="AB301" s="17">
        <v>0.78819444444444442</v>
      </c>
      <c r="AC301" s="17" t="str">
        <f t="shared" si="9"/>
        <v>Evening</v>
      </c>
      <c r="AD301" t="s">
        <v>26</v>
      </c>
    </row>
    <row r="302" spans="1:30" x14ac:dyDescent="0.3">
      <c r="A302" t="s">
        <v>3527</v>
      </c>
      <c r="B302" s="16">
        <v>45932</v>
      </c>
      <c r="C302" t="s">
        <v>550</v>
      </c>
      <c r="D302" t="s">
        <v>4072</v>
      </c>
      <c r="E302" t="s">
        <v>3868</v>
      </c>
      <c r="F302" t="s">
        <v>127</v>
      </c>
      <c r="G302" t="s">
        <v>5735</v>
      </c>
      <c r="H302" t="s">
        <v>5721</v>
      </c>
      <c r="I302" t="s">
        <v>637</v>
      </c>
      <c r="J302" t="s">
        <v>6138</v>
      </c>
      <c r="K302" t="s">
        <v>3943</v>
      </c>
      <c r="L302">
        <v>480418</v>
      </c>
      <c r="M302">
        <v>5.540591734697701E-4</v>
      </c>
      <c r="N302" t="s">
        <v>638</v>
      </c>
      <c r="O302" t="s">
        <v>3912</v>
      </c>
      <c r="P302" t="s">
        <v>5360</v>
      </c>
      <c r="Q302">
        <v>1</v>
      </c>
      <c r="R302">
        <v>332.73</v>
      </c>
      <c r="S302">
        <v>20</v>
      </c>
      <c r="T302">
        <v>66.55</v>
      </c>
      <c r="U302">
        <v>266.18</v>
      </c>
      <c r="V302">
        <v>261.22000000000003</v>
      </c>
      <c r="W302">
        <v>4.96</v>
      </c>
      <c r="X302" s="15">
        <f t="shared" si="8"/>
        <v>1.8634007062889698E-2</v>
      </c>
      <c r="Y302" t="s">
        <v>62</v>
      </c>
      <c r="Z302" t="s">
        <v>24</v>
      </c>
      <c r="AA302" t="s">
        <v>25</v>
      </c>
      <c r="AB302" s="17">
        <v>0.82291666666666663</v>
      </c>
      <c r="AC302" s="17" t="str">
        <f t="shared" si="9"/>
        <v>Evening</v>
      </c>
      <c r="AD302" t="s">
        <v>45</v>
      </c>
    </row>
    <row r="303" spans="1:30" x14ac:dyDescent="0.3">
      <c r="A303" t="s">
        <v>3526</v>
      </c>
      <c r="B303" s="16">
        <v>45823</v>
      </c>
      <c r="C303" t="s">
        <v>2879</v>
      </c>
      <c r="D303" t="s">
        <v>5154</v>
      </c>
      <c r="E303" t="s">
        <v>3868</v>
      </c>
      <c r="F303" t="s">
        <v>1669</v>
      </c>
      <c r="G303" t="s">
        <v>5766</v>
      </c>
      <c r="H303" t="s">
        <v>5751</v>
      </c>
      <c r="I303" t="s">
        <v>894</v>
      </c>
      <c r="J303" t="s">
        <v>6028</v>
      </c>
      <c r="K303" t="s">
        <v>3863</v>
      </c>
      <c r="L303">
        <v>977898</v>
      </c>
      <c r="M303">
        <v>6.8923343743417008E-5</v>
      </c>
      <c r="N303" t="s">
        <v>1588</v>
      </c>
      <c r="O303" t="s">
        <v>5626</v>
      </c>
      <c r="P303" t="s">
        <v>5360</v>
      </c>
      <c r="Q303">
        <v>1</v>
      </c>
      <c r="R303">
        <v>68.95</v>
      </c>
      <c r="S303">
        <v>15</v>
      </c>
      <c r="T303">
        <v>10.34</v>
      </c>
      <c r="U303">
        <v>67.400000000000006</v>
      </c>
      <c r="V303">
        <v>57.89</v>
      </c>
      <c r="W303">
        <v>9.51</v>
      </c>
      <c r="X303" s="15">
        <f t="shared" si="8"/>
        <v>0.14109792284866476</v>
      </c>
      <c r="Y303" t="s">
        <v>23</v>
      </c>
      <c r="Z303" t="s">
        <v>24</v>
      </c>
      <c r="AA303" t="s">
        <v>25</v>
      </c>
      <c r="AB303" s="17">
        <v>0.67291666666666672</v>
      </c>
      <c r="AC303" s="17" t="str">
        <f t="shared" si="9"/>
        <v>Afternoon</v>
      </c>
      <c r="AD303" t="s">
        <v>26</v>
      </c>
    </row>
    <row r="304" spans="1:30" x14ac:dyDescent="0.3">
      <c r="A304" t="s">
        <v>3525</v>
      </c>
      <c r="B304" s="16">
        <v>45937</v>
      </c>
      <c r="C304" t="s">
        <v>1372</v>
      </c>
      <c r="D304" t="s">
        <v>4573</v>
      </c>
      <c r="E304" t="s">
        <v>3962</v>
      </c>
      <c r="F304" t="s">
        <v>598</v>
      </c>
      <c r="G304" t="s">
        <v>5879</v>
      </c>
      <c r="H304" t="s">
        <v>5876</v>
      </c>
      <c r="I304" t="s">
        <v>215</v>
      </c>
      <c r="J304" t="s">
        <v>6002</v>
      </c>
      <c r="K304" t="s">
        <v>3863</v>
      </c>
      <c r="L304">
        <v>2319174</v>
      </c>
      <c r="M304">
        <v>7.3970301495273748E-4</v>
      </c>
      <c r="N304" t="s">
        <v>216</v>
      </c>
      <c r="O304" t="s">
        <v>5559</v>
      </c>
      <c r="P304" t="s">
        <v>5386</v>
      </c>
      <c r="Q304">
        <v>7</v>
      </c>
      <c r="R304">
        <v>257.97000000000003</v>
      </c>
      <c r="S304">
        <v>5</v>
      </c>
      <c r="T304">
        <v>90.29</v>
      </c>
      <c r="U304">
        <v>1715.5</v>
      </c>
      <c r="V304">
        <v>1374.1</v>
      </c>
      <c r="W304">
        <v>341.4</v>
      </c>
      <c r="X304" s="15">
        <f t="shared" si="8"/>
        <v>0.19900903526668615</v>
      </c>
      <c r="Y304" t="s">
        <v>38</v>
      </c>
      <c r="Z304" t="s">
        <v>24</v>
      </c>
      <c r="AA304" t="s">
        <v>25</v>
      </c>
      <c r="AB304" s="17">
        <v>0.57361111111111107</v>
      </c>
      <c r="AC304" s="17" t="str">
        <f t="shared" si="9"/>
        <v>Afternoon</v>
      </c>
      <c r="AD304" t="s">
        <v>45</v>
      </c>
    </row>
    <row r="305" spans="1:30" x14ac:dyDescent="0.3">
      <c r="A305" t="s">
        <v>3524</v>
      </c>
      <c r="B305" s="16">
        <v>45823</v>
      </c>
      <c r="C305" t="s">
        <v>3175</v>
      </c>
      <c r="D305" t="s">
        <v>3979</v>
      </c>
      <c r="E305" t="s">
        <v>3864</v>
      </c>
      <c r="F305" t="s">
        <v>440</v>
      </c>
      <c r="G305" t="s">
        <v>5790</v>
      </c>
      <c r="H305" t="s">
        <v>5770</v>
      </c>
      <c r="I305" t="s">
        <v>1000</v>
      </c>
      <c r="J305" t="s">
        <v>6053</v>
      </c>
      <c r="K305" t="s">
        <v>3863</v>
      </c>
      <c r="L305">
        <v>4116030</v>
      </c>
      <c r="M305">
        <v>1.1189179865064151E-4</v>
      </c>
      <c r="N305" t="s">
        <v>395</v>
      </c>
      <c r="O305" t="s">
        <v>5489</v>
      </c>
      <c r="P305" t="s">
        <v>5360</v>
      </c>
      <c r="Q305">
        <v>4</v>
      </c>
      <c r="R305">
        <v>125.15</v>
      </c>
      <c r="S305">
        <v>20</v>
      </c>
      <c r="T305">
        <v>100.12</v>
      </c>
      <c r="U305">
        <v>460.55</v>
      </c>
      <c r="V305">
        <v>382.8</v>
      </c>
      <c r="W305">
        <v>77.75</v>
      </c>
      <c r="X305" s="15">
        <f t="shared" si="8"/>
        <v>0.16881988926283792</v>
      </c>
      <c r="Y305" t="s">
        <v>116</v>
      </c>
      <c r="Z305" t="s">
        <v>24</v>
      </c>
      <c r="AA305" t="s">
        <v>51</v>
      </c>
      <c r="AB305" s="17">
        <v>0.88263888888888886</v>
      </c>
      <c r="AC305" s="17" t="str">
        <f t="shared" si="9"/>
        <v>Night</v>
      </c>
      <c r="AD305" t="s">
        <v>26</v>
      </c>
    </row>
    <row r="306" spans="1:30" x14ac:dyDescent="0.3">
      <c r="A306" t="s">
        <v>3523</v>
      </c>
      <c r="B306" s="16">
        <v>45934</v>
      </c>
      <c r="C306" t="s">
        <v>1815</v>
      </c>
      <c r="D306" t="s">
        <v>4909</v>
      </c>
      <c r="E306" t="s">
        <v>3864</v>
      </c>
      <c r="F306" t="s">
        <v>587</v>
      </c>
      <c r="G306" t="s">
        <v>5671</v>
      </c>
      <c r="H306" t="s">
        <v>5690</v>
      </c>
      <c r="I306" t="s">
        <v>559</v>
      </c>
      <c r="J306" t="s">
        <v>6134</v>
      </c>
      <c r="K306" t="s">
        <v>3943</v>
      </c>
      <c r="L306">
        <v>2143974</v>
      </c>
      <c r="M306">
        <v>3.282222638893942E-4</v>
      </c>
      <c r="N306" t="s">
        <v>203</v>
      </c>
      <c r="O306" t="s">
        <v>5466</v>
      </c>
      <c r="P306" t="s">
        <v>5351</v>
      </c>
      <c r="Q306">
        <v>4</v>
      </c>
      <c r="R306">
        <v>161.03</v>
      </c>
      <c r="S306">
        <v>5</v>
      </c>
      <c r="T306">
        <v>32.21</v>
      </c>
      <c r="U306">
        <v>703.7</v>
      </c>
      <c r="V306">
        <v>496.96</v>
      </c>
      <c r="W306">
        <v>206.74</v>
      </c>
      <c r="X306" s="15">
        <f t="shared" si="8"/>
        <v>0.29378996731561752</v>
      </c>
      <c r="Y306" t="s">
        <v>23</v>
      </c>
      <c r="Z306" t="s">
        <v>24</v>
      </c>
      <c r="AA306" t="s">
        <v>32</v>
      </c>
      <c r="AB306" s="17">
        <v>0.86388888888888893</v>
      </c>
      <c r="AC306" s="17" t="str">
        <f t="shared" si="9"/>
        <v>Evening</v>
      </c>
      <c r="AD306" t="s">
        <v>26</v>
      </c>
    </row>
    <row r="307" spans="1:30" x14ac:dyDescent="0.3">
      <c r="A307" t="s">
        <v>3522</v>
      </c>
      <c r="B307" s="16">
        <v>45856</v>
      </c>
      <c r="C307" t="s">
        <v>235</v>
      </c>
      <c r="D307" t="s">
        <v>5271</v>
      </c>
      <c r="E307" t="s">
        <v>3868</v>
      </c>
      <c r="F307" t="s">
        <v>1173</v>
      </c>
      <c r="G307" t="s">
        <v>5912</v>
      </c>
      <c r="H307" t="s">
        <v>5899</v>
      </c>
      <c r="I307" t="s">
        <v>988</v>
      </c>
      <c r="J307" t="s">
        <v>6089</v>
      </c>
      <c r="K307" t="s">
        <v>3863</v>
      </c>
      <c r="L307">
        <v>496445</v>
      </c>
      <c r="M307">
        <v>1.4037405956349646E-3</v>
      </c>
      <c r="N307" t="s">
        <v>754</v>
      </c>
      <c r="O307" t="s">
        <v>5599</v>
      </c>
      <c r="P307" t="s">
        <v>5354</v>
      </c>
      <c r="Q307">
        <v>4</v>
      </c>
      <c r="R307">
        <v>183.39</v>
      </c>
      <c r="S307">
        <v>5</v>
      </c>
      <c r="T307">
        <v>36.68</v>
      </c>
      <c r="U307">
        <v>696.88</v>
      </c>
      <c r="V307">
        <v>633.72</v>
      </c>
      <c r="W307">
        <v>63.16</v>
      </c>
      <c r="X307" s="15">
        <f t="shared" si="8"/>
        <v>9.0632533578234364E-2</v>
      </c>
      <c r="Y307" t="s">
        <v>44</v>
      </c>
      <c r="Z307" t="s">
        <v>290</v>
      </c>
      <c r="AA307" t="s">
        <v>25</v>
      </c>
      <c r="AB307" s="17">
        <v>0.76527777777777772</v>
      </c>
      <c r="AC307" s="17" t="str">
        <f t="shared" si="9"/>
        <v>Evening</v>
      </c>
      <c r="AD307" t="s">
        <v>45</v>
      </c>
    </row>
    <row r="308" spans="1:30" x14ac:dyDescent="0.3">
      <c r="A308" t="s">
        <v>3521</v>
      </c>
      <c r="B308" s="16">
        <v>45802</v>
      </c>
      <c r="C308" t="s">
        <v>615</v>
      </c>
      <c r="D308" t="s">
        <v>4454</v>
      </c>
      <c r="E308" t="s">
        <v>3962</v>
      </c>
      <c r="F308" t="s">
        <v>127</v>
      </c>
      <c r="G308" t="s">
        <v>5735</v>
      </c>
      <c r="H308" t="s">
        <v>5721</v>
      </c>
      <c r="I308" t="s">
        <v>785</v>
      </c>
      <c r="J308" t="s">
        <v>6195</v>
      </c>
      <c r="K308" t="s">
        <v>3885</v>
      </c>
      <c r="L308">
        <v>2474333</v>
      </c>
      <c r="M308">
        <v>1.2773785905130796E-3</v>
      </c>
      <c r="N308" t="s">
        <v>959</v>
      </c>
      <c r="O308" t="s">
        <v>5529</v>
      </c>
      <c r="P308" t="s">
        <v>5374</v>
      </c>
      <c r="Q308">
        <v>8</v>
      </c>
      <c r="R308">
        <v>343.55</v>
      </c>
      <c r="S308">
        <v>0</v>
      </c>
      <c r="T308">
        <v>0</v>
      </c>
      <c r="U308">
        <v>3160.66</v>
      </c>
      <c r="V308">
        <v>2089.7600000000002</v>
      </c>
      <c r="W308">
        <v>1070.9000000000001</v>
      </c>
      <c r="X308" s="15">
        <f t="shared" si="8"/>
        <v>0.33882163851853719</v>
      </c>
      <c r="Y308" t="s">
        <v>116</v>
      </c>
      <c r="Z308" t="s">
        <v>24</v>
      </c>
      <c r="AA308" t="s">
        <v>25</v>
      </c>
      <c r="AB308" s="17">
        <v>0.46180555555555558</v>
      </c>
      <c r="AC308" s="17" t="str">
        <f t="shared" si="9"/>
        <v>Morning</v>
      </c>
      <c r="AD308" t="s">
        <v>26</v>
      </c>
    </row>
    <row r="309" spans="1:30" x14ac:dyDescent="0.3">
      <c r="A309" t="s">
        <v>3520</v>
      </c>
      <c r="B309" s="16">
        <v>45750</v>
      </c>
      <c r="C309" t="s">
        <v>145</v>
      </c>
      <c r="D309" t="s">
        <v>4949</v>
      </c>
      <c r="E309" t="s">
        <v>3868</v>
      </c>
      <c r="F309" t="s">
        <v>201</v>
      </c>
      <c r="G309" t="s">
        <v>5688</v>
      </c>
      <c r="H309" t="s">
        <v>5655</v>
      </c>
      <c r="I309" t="s">
        <v>1937</v>
      </c>
      <c r="J309" t="s">
        <v>6181</v>
      </c>
      <c r="K309" t="s">
        <v>3943</v>
      </c>
      <c r="L309">
        <v>4200752</v>
      </c>
      <c r="M309">
        <v>1.1598399524656538E-4</v>
      </c>
      <c r="N309" t="s">
        <v>1477</v>
      </c>
      <c r="O309" t="s">
        <v>5421</v>
      </c>
      <c r="P309" t="s">
        <v>5351</v>
      </c>
      <c r="Q309">
        <v>1</v>
      </c>
      <c r="R309">
        <v>541.35</v>
      </c>
      <c r="S309">
        <v>10</v>
      </c>
      <c r="T309">
        <v>54.13</v>
      </c>
      <c r="U309">
        <v>487.22</v>
      </c>
      <c r="V309">
        <v>336.4</v>
      </c>
      <c r="W309">
        <v>150.82</v>
      </c>
      <c r="X309" s="15">
        <f t="shared" si="8"/>
        <v>0.30955215303148481</v>
      </c>
      <c r="Y309" t="s">
        <v>116</v>
      </c>
      <c r="Z309" t="s">
        <v>24</v>
      </c>
      <c r="AA309" t="s">
        <v>25</v>
      </c>
      <c r="AB309" s="17">
        <v>0.46875</v>
      </c>
      <c r="AC309" s="17" t="str">
        <f t="shared" si="9"/>
        <v>Morning</v>
      </c>
      <c r="AD309" t="s">
        <v>45</v>
      </c>
    </row>
    <row r="310" spans="1:30" x14ac:dyDescent="0.3">
      <c r="A310" t="s">
        <v>3519</v>
      </c>
      <c r="B310" s="16">
        <v>45916</v>
      </c>
      <c r="C310" t="s">
        <v>467</v>
      </c>
      <c r="D310" t="s">
        <v>4017</v>
      </c>
      <c r="E310" t="s">
        <v>3962</v>
      </c>
      <c r="F310" t="s">
        <v>344</v>
      </c>
      <c r="G310" t="s">
        <v>5654</v>
      </c>
      <c r="H310" t="s">
        <v>5655</v>
      </c>
      <c r="I310" t="s">
        <v>988</v>
      </c>
      <c r="J310" t="s">
        <v>6089</v>
      </c>
      <c r="K310" t="s">
        <v>3863</v>
      </c>
      <c r="L310">
        <v>496445</v>
      </c>
      <c r="M310">
        <v>4.8408987903997419E-3</v>
      </c>
      <c r="N310" t="s">
        <v>754</v>
      </c>
      <c r="O310" t="s">
        <v>5599</v>
      </c>
      <c r="P310" t="s">
        <v>5354</v>
      </c>
      <c r="Q310">
        <v>7</v>
      </c>
      <c r="R310">
        <v>343.32</v>
      </c>
      <c r="S310">
        <v>0</v>
      </c>
      <c r="T310">
        <v>0</v>
      </c>
      <c r="U310">
        <v>2403.2399999999998</v>
      </c>
      <c r="V310">
        <v>1293.18</v>
      </c>
      <c r="W310">
        <v>1110.06</v>
      </c>
      <c r="X310" s="15">
        <f t="shared" si="8"/>
        <v>0.46190143306536169</v>
      </c>
      <c r="Y310" t="s">
        <v>23</v>
      </c>
      <c r="Z310" t="s">
        <v>24</v>
      </c>
      <c r="AA310" t="s">
        <v>25</v>
      </c>
      <c r="AB310" s="17">
        <v>0.37847222222222221</v>
      </c>
      <c r="AC310" s="17" t="str">
        <f t="shared" si="9"/>
        <v>Morning</v>
      </c>
      <c r="AD310" t="s">
        <v>45</v>
      </c>
    </row>
    <row r="311" spans="1:30" x14ac:dyDescent="0.3">
      <c r="A311" t="s">
        <v>3517</v>
      </c>
      <c r="B311" s="16">
        <v>45948</v>
      </c>
      <c r="C311" t="s">
        <v>3518</v>
      </c>
      <c r="D311" t="s">
        <v>4527</v>
      </c>
      <c r="E311" t="s">
        <v>3868</v>
      </c>
      <c r="F311" t="s">
        <v>1988</v>
      </c>
      <c r="G311" t="s">
        <v>5768</v>
      </c>
      <c r="H311" t="s">
        <v>5751</v>
      </c>
      <c r="I311" t="s">
        <v>178</v>
      </c>
      <c r="J311" t="s">
        <v>6087</v>
      </c>
      <c r="K311" t="s">
        <v>3863</v>
      </c>
      <c r="L311">
        <v>433204</v>
      </c>
      <c r="M311">
        <v>1.5147597898449691E-4</v>
      </c>
      <c r="N311" t="s">
        <v>179</v>
      </c>
      <c r="O311" t="s">
        <v>5380</v>
      </c>
      <c r="P311" t="s">
        <v>5360</v>
      </c>
      <c r="Q311">
        <v>1</v>
      </c>
      <c r="R311">
        <v>57.06</v>
      </c>
      <c r="S311">
        <v>0</v>
      </c>
      <c r="T311">
        <v>0</v>
      </c>
      <c r="U311">
        <v>65.62</v>
      </c>
      <c r="V311">
        <v>48.43</v>
      </c>
      <c r="W311">
        <v>17.190000000000001</v>
      </c>
      <c r="X311" s="15">
        <f t="shared" si="8"/>
        <v>0.26196281621456879</v>
      </c>
      <c r="Y311" t="s">
        <v>72</v>
      </c>
      <c r="Z311" t="s">
        <v>24</v>
      </c>
      <c r="AA311" t="s">
        <v>25</v>
      </c>
      <c r="AB311" s="17">
        <v>0.68472222222222223</v>
      </c>
      <c r="AC311" s="17" t="str">
        <f t="shared" si="9"/>
        <v>Afternoon</v>
      </c>
      <c r="AD311" t="s">
        <v>26</v>
      </c>
    </row>
    <row r="312" spans="1:30" x14ac:dyDescent="0.3">
      <c r="A312" t="s">
        <v>3516</v>
      </c>
      <c r="B312" s="16">
        <v>46042</v>
      </c>
      <c r="C312" t="s">
        <v>414</v>
      </c>
      <c r="D312" t="s">
        <v>4939</v>
      </c>
      <c r="E312" t="s">
        <v>3864</v>
      </c>
      <c r="F312" t="s">
        <v>3844</v>
      </c>
      <c r="G312" t="s">
        <v>6538</v>
      </c>
      <c r="H312" t="s">
        <v>5721</v>
      </c>
      <c r="I312" t="s">
        <v>699</v>
      </c>
      <c r="J312" t="s">
        <v>5995</v>
      </c>
      <c r="K312" t="s">
        <v>3863</v>
      </c>
      <c r="L312">
        <v>2110688</v>
      </c>
      <c r="M312">
        <v>7.631397913855577E-4</v>
      </c>
      <c r="N312" t="s">
        <v>106</v>
      </c>
      <c r="O312" t="s">
        <v>5586</v>
      </c>
      <c r="P312" t="s">
        <v>5363</v>
      </c>
      <c r="Q312">
        <v>4</v>
      </c>
      <c r="R312">
        <v>503.36</v>
      </c>
      <c r="S312">
        <v>20</v>
      </c>
      <c r="T312">
        <v>402.69</v>
      </c>
      <c r="U312">
        <v>1610.75</v>
      </c>
      <c r="V312">
        <v>1559.2</v>
      </c>
      <c r="W312">
        <v>51.55</v>
      </c>
      <c r="X312" s="15">
        <f t="shared" si="8"/>
        <v>3.200372497283871E-2</v>
      </c>
      <c r="Y312" t="s">
        <v>38</v>
      </c>
      <c r="Z312" t="s">
        <v>24</v>
      </c>
      <c r="AA312" t="s">
        <v>25</v>
      </c>
      <c r="AB312" s="17">
        <v>0.41249999999999998</v>
      </c>
      <c r="AC312" s="17" t="str">
        <f t="shared" si="9"/>
        <v>Morning</v>
      </c>
      <c r="AD312" t="s">
        <v>45</v>
      </c>
    </row>
    <row r="313" spans="1:30" x14ac:dyDescent="0.3">
      <c r="A313" t="s">
        <v>3515</v>
      </c>
      <c r="B313" s="16">
        <v>45878</v>
      </c>
      <c r="C313" t="s">
        <v>2610</v>
      </c>
      <c r="D313" t="s">
        <v>4763</v>
      </c>
      <c r="E313" t="s">
        <v>3868</v>
      </c>
      <c r="F313" t="s">
        <v>108</v>
      </c>
      <c r="G313" t="s">
        <v>5715</v>
      </c>
      <c r="H313" t="s">
        <v>5690</v>
      </c>
      <c r="I313" t="s">
        <v>240</v>
      </c>
      <c r="J313" t="s">
        <v>6034</v>
      </c>
      <c r="K313" t="s">
        <v>3863</v>
      </c>
      <c r="L313">
        <v>568216</v>
      </c>
      <c r="M313">
        <v>2.1705830177256536E-3</v>
      </c>
      <c r="N313" t="s">
        <v>241</v>
      </c>
      <c r="O313" t="s">
        <v>5520</v>
      </c>
      <c r="P313" t="s">
        <v>5358</v>
      </c>
      <c r="Q313">
        <v>3</v>
      </c>
      <c r="R313">
        <v>397.22</v>
      </c>
      <c r="S313">
        <v>10</v>
      </c>
      <c r="T313">
        <v>119.17</v>
      </c>
      <c r="U313">
        <v>1233.3599999999999</v>
      </c>
      <c r="V313">
        <v>958.11</v>
      </c>
      <c r="W313">
        <v>275.25</v>
      </c>
      <c r="X313" s="15">
        <f t="shared" si="8"/>
        <v>0.22317085035999215</v>
      </c>
      <c r="Y313" t="s">
        <v>116</v>
      </c>
      <c r="Z313" t="s">
        <v>24</v>
      </c>
      <c r="AA313" t="s">
        <v>51</v>
      </c>
      <c r="AB313" s="17">
        <v>0.83263888888888893</v>
      </c>
      <c r="AC313" s="17" t="str">
        <f t="shared" si="9"/>
        <v>Evening</v>
      </c>
      <c r="AD313" t="s">
        <v>26</v>
      </c>
    </row>
    <row r="314" spans="1:30" x14ac:dyDescent="0.3">
      <c r="A314" t="s">
        <v>3514</v>
      </c>
      <c r="B314" s="16">
        <v>45790</v>
      </c>
      <c r="C314" t="s">
        <v>268</v>
      </c>
      <c r="D314" t="s">
        <v>4265</v>
      </c>
      <c r="E314" t="s">
        <v>3962</v>
      </c>
      <c r="F314" t="s">
        <v>1687</v>
      </c>
      <c r="G314" t="s">
        <v>5940</v>
      </c>
      <c r="H314" t="s">
        <v>5941</v>
      </c>
      <c r="I314" t="s">
        <v>574</v>
      </c>
      <c r="J314" t="s">
        <v>6140</v>
      </c>
      <c r="K314" t="s">
        <v>3943</v>
      </c>
      <c r="L314">
        <v>443076</v>
      </c>
      <c r="M314">
        <v>1.0175680921557476E-3</v>
      </c>
      <c r="N314" t="s">
        <v>575</v>
      </c>
      <c r="O314" t="s">
        <v>5503</v>
      </c>
      <c r="P314" t="s">
        <v>5354</v>
      </c>
      <c r="Q314">
        <v>6</v>
      </c>
      <c r="R314">
        <v>93.93</v>
      </c>
      <c r="S314">
        <v>20</v>
      </c>
      <c r="T314">
        <v>112.72</v>
      </c>
      <c r="U314">
        <v>450.86</v>
      </c>
      <c r="V314">
        <v>424.2</v>
      </c>
      <c r="W314">
        <v>26.66</v>
      </c>
      <c r="X314" s="15">
        <f t="shared" si="8"/>
        <v>5.9131437696846083E-2</v>
      </c>
      <c r="Y314" t="s">
        <v>62</v>
      </c>
      <c r="Z314" t="s">
        <v>24</v>
      </c>
      <c r="AA314" t="s">
        <v>51</v>
      </c>
      <c r="AB314" s="17">
        <v>0.73888888888888893</v>
      </c>
      <c r="AC314" s="17" t="str">
        <f t="shared" si="9"/>
        <v>Evening</v>
      </c>
      <c r="AD314" t="s">
        <v>45</v>
      </c>
    </row>
    <row r="315" spans="1:30" x14ac:dyDescent="0.3">
      <c r="A315" t="s">
        <v>3513</v>
      </c>
      <c r="B315" s="16">
        <v>45939</v>
      </c>
      <c r="C315" t="s">
        <v>961</v>
      </c>
      <c r="D315" t="s">
        <v>3986</v>
      </c>
      <c r="E315" t="s">
        <v>3962</v>
      </c>
      <c r="F315" t="s">
        <v>2039</v>
      </c>
      <c r="G315" t="s">
        <v>5746</v>
      </c>
      <c r="H315" t="s">
        <v>5751</v>
      </c>
      <c r="I315" t="s">
        <v>482</v>
      </c>
      <c r="J315" t="s">
        <v>6127</v>
      </c>
      <c r="K315" t="s">
        <v>3943</v>
      </c>
      <c r="L315">
        <v>1048283</v>
      </c>
      <c r="M315">
        <v>1.5505927311613371E-3</v>
      </c>
      <c r="N315" t="s">
        <v>483</v>
      </c>
      <c r="O315" t="s">
        <v>5369</v>
      </c>
      <c r="P315" t="s">
        <v>5363</v>
      </c>
      <c r="Q315">
        <v>6</v>
      </c>
      <c r="R315">
        <v>270.91000000000003</v>
      </c>
      <c r="S315">
        <v>0</v>
      </c>
      <c r="T315">
        <v>0</v>
      </c>
      <c r="U315">
        <v>1625.46</v>
      </c>
      <c r="V315">
        <v>1379.16</v>
      </c>
      <c r="W315">
        <v>246.3</v>
      </c>
      <c r="X315" s="15">
        <f t="shared" si="8"/>
        <v>0.15152633715994238</v>
      </c>
      <c r="Y315" t="s">
        <v>38</v>
      </c>
      <c r="Z315" t="s">
        <v>24</v>
      </c>
      <c r="AA315" t="s">
        <v>32</v>
      </c>
      <c r="AB315" s="17">
        <v>0.56805555555555554</v>
      </c>
      <c r="AC315" s="17" t="str">
        <f t="shared" si="9"/>
        <v>Afternoon</v>
      </c>
      <c r="AD315" t="s">
        <v>45</v>
      </c>
    </row>
    <row r="316" spans="1:30" x14ac:dyDescent="0.3">
      <c r="A316" t="s">
        <v>3512</v>
      </c>
      <c r="B316" s="16">
        <v>46052</v>
      </c>
      <c r="C316" t="s">
        <v>607</v>
      </c>
      <c r="D316" t="s">
        <v>5029</v>
      </c>
      <c r="E316" t="s">
        <v>3868</v>
      </c>
      <c r="F316" t="s">
        <v>341</v>
      </c>
      <c r="G316" t="s">
        <v>5660</v>
      </c>
      <c r="H316" t="s">
        <v>5655</v>
      </c>
      <c r="I316" t="s">
        <v>526</v>
      </c>
      <c r="J316" t="s">
        <v>6094</v>
      </c>
      <c r="K316" t="s">
        <v>3863</v>
      </c>
      <c r="L316">
        <v>794126</v>
      </c>
      <c r="M316">
        <v>2.357459647461486E-3</v>
      </c>
      <c r="N316" t="s">
        <v>830</v>
      </c>
      <c r="O316" t="s">
        <v>5538</v>
      </c>
      <c r="P316" t="s">
        <v>5351</v>
      </c>
      <c r="Q316">
        <v>5</v>
      </c>
      <c r="R316">
        <v>440.5</v>
      </c>
      <c r="S316">
        <v>15</v>
      </c>
      <c r="T316">
        <v>330.38</v>
      </c>
      <c r="U316">
        <v>1872.12</v>
      </c>
      <c r="V316">
        <v>1270.25</v>
      </c>
      <c r="W316">
        <v>601.87</v>
      </c>
      <c r="X316" s="15">
        <f t="shared" si="8"/>
        <v>0.32149114373010274</v>
      </c>
      <c r="Y316" t="s">
        <v>44</v>
      </c>
      <c r="Z316" t="s">
        <v>24</v>
      </c>
      <c r="AA316" t="s">
        <v>25</v>
      </c>
      <c r="AB316" s="17">
        <v>0.80347222222222225</v>
      </c>
      <c r="AC316" s="17" t="str">
        <f t="shared" si="9"/>
        <v>Evening</v>
      </c>
      <c r="AD316" t="s">
        <v>45</v>
      </c>
    </row>
    <row r="317" spans="1:30" x14ac:dyDescent="0.3">
      <c r="A317" t="s">
        <v>3511</v>
      </c>
      <c r="B317" s="16">
        <v>45845</v>
      </c>
      <c r="C317" t="s">
        <v>2070</v>
      </c>
      <c r="D317" t="s">
        <v>4688</v>
      </c>
      <c r="E317" t="s">
        <v>3868</v>
      </c>
      <c r="F317" t="s">
        <v>159</v>
      </c>
      <c r="G317" t="s">
        <v>5742</v>
      </c>
      <c r="H317" t="s">
        <v>5721</v>
      </c>
      <c r="I317" t="s">
        <v>95</v>
      </c>
      <c r="J317" t="s">
        <v>6059</v>
      </c>
      <c r="K317" t="s">
        <v>3885</v>
      </c>
      <c r="L317">
        <v>2220333</v>
      </c>
      <c r="M317">
        <v>1.9584449719929397E-4</v>
      </c>
      <c r="N317" t="s">
        <v>1532</v>
      </c>
      <c r="O317" t="s">
        <v>4442</v>
      </c>
      <c r="P317" t="s">
        <v>5351</v>
      </c>
      <c r="Q317">
        <v>2</v>
      </c>
      <c r="R317">
        <v>217.42</v>
      </c>
      <c r="S317">
        <v>0</v>
      </c>
      <c r="T317">
        <v>0</v>
      </c>
      <c r="U317">
        <v>434.84</v>
      </c>
      <c r="V317">
        <v>354.06</v>
      </c>
      <c r="W317">
        <v>80.78</v>
      </c>
      <c r="X317" s="15">
        <f t="shared" si="8"/>
        <v>0.18576947842884733</v>
      </c>
      <c r="Y317" t="s">
        <v>72</v>
      </c>
      <c r="Z317" t="s">
        <v>24</v>
      </c>
      <c r="AA317" t="s">
        <v>25</v>
      </c>
      <c r="AB317" s="17">
        <v>0.52777777777777779</v>
      </c>
      <c r="AC317" s="17" t="str">
        <f t="shared" si="9"/>
        <v>Afternoon</v>
      </c>
      <c r="AD317" t="s">
        <v>45</v>
      </c>
    </row>
    <row r="318" spans="1:30" x14ac:dyDescent="0.3">
      <c r="A318" t="s">
        <v>3510</v>
      </c>
      <c r="B318" s="16">
        <v>46008</v>
      </c>
      <c r="C318" t="s">
        <v>263</v>
      </c>
      <c r="D318" t="s">
        <v>4112</v>
      </c>
      <c r="E318" t="s">
        <v>3962</v>
      </c>
      <c r="F318" t="s">
        <v>1995</v>
      </c>
      <c r="G318" t="s">
        <v>5802</v>
      </c>
      <c r="H318" t="s">
        <v>5794</v>
      </c>
      <c r="I318" t="s">
        <v>178</v>
      </c>
      <c r="J318" t="s">
        <v>6087</v>
      </c>
      <c r="K318" t="s">
        <v>3863</v>
      </c>
      <c r="L318">
        <v>433204</v>
      </c>
      <c r="M318">
        <v>5.4514732089269724E-4</v>
      </c>
      <c r="N318" t="s">
        <v>179</v>
      </c>
      <c r="O318" t="s">
        <v>5380</v>
      </c>
      <c r="P318" t="s">
        <v>5360</v>
      </c>
      <c r="Q318">
        <v>3</v>
      </c>
      <c r="R318">
        <v>78.72</v>
      </c>
      <c r="S318">
        <v>0</v>
      </c>
      <c r="T318">
        <v>0</v>
      </c>
      <c r="U318">
        <v>236.16</v>
      </c>
      <c r="V318">
        <v>162.75</v>
      </c>
      <c r="W318">
        <v>73.41</v>
      </c>
      <c r="X318" s="15">
        <f t="shared" si="8"/>
        <v>0.31084857723577236</v>
      </c>
      <c r="Y318" t="s">
        <v>62</v>
      </c>
      <c r="Z318" t="s">
        <v>24</v>
      </c>
      <c r="AA318" t="s">
        <v>51</v>
      </c>
      <c r="AB318" s="17">
        <v>0.63194444444444442</v>
      </c>
      <c r="AC318" s="17" t="str">
        <f t="shared" si="9"/>
        <v>Afternoon</v>
      </c>
      <c r="AD318" t="s">
        <v>45</v>
      </c>
    </row>
    <row r="319" spans="1:30" x14ac:dyDescent="0.3">
      <c r="A319" t="s">
        <v>3509</v>
      </c>
      <c r="B319" s="16">
        <v>45971</v>
      </c>
      <c r="C319" t="s">
        <v>454</v>
      </c>
      <c r="D319" t="s">
        <v>4023</v>
      </c>
      <c r="E319" t="s">
        <v>3962</v>
      </c>
      <c r="F319" t="s">
        <v>503</v>
      </c>
      <c r="G319" t="s">
        <v>5793</v>
      </c>
      <c r="H319" t="s">
        <v>5794</v>
      </c>
      <c r="I319" t="s">
        <v>469</v>
      </c>
      <c r="J319" t="s">
        <v>6020</v>
      </c>
      <c r="K319" t="s">
        <v>3863</v>
      </c>
      <c r="L319">
        <v>2273658</v>
      </c>
      <c r="M319">
        <v>9.4557756707473154E-4</v>
      </c>
      <c r="N319" t="s">
        <v>50</v>
      </c>
      <c r="O319" t="s">
        <v>5533</v>
      </c>
      <c r="P319" t="s">
        <v>5351</v>
      </c>
      <c r="Q319">
        <v>6</v>
      </c>
      <c r="R319">
        <v>358.32</v>
      </c>
      <c r="S319">
        <v>0</v>
      </c>
      <c r="T319">
        <v>0</v>
      </c>
      <c r="U319">
        <v>2149.92</v>
      </c>
      <c r="V319">
        <v>1504.08</v>
      </c>
      <c r="W319">
        <v>645.84</v>
      </c>
      <c r="X319" s="15">
        <f t="shared" si="8"/>
        <v>0.30040187541862029</v>
      </c>
      <c r="Y319" t="s">
        <v>23</v>
      </c>
      <c r="Z319" t="s">
        <v>24</v>
      </c>
      <c r="AA319" t="s">
        <v>25</v>
      </c>
      <c r="AB319" s="17">
        <v>0.82777777777777772</v>
      </c>
      <c r="AC319" s="17" t="str">
        <f t="shared" si="9"/>
        <v>Evening</v>
      </c>
      <c r="AD319" t="s">
        <v>45</v>
      </c>
    </row>
    <row r="320" spans="1:30" x14ac:dyDescent="0.3">
      <c r="A320" t="s">
        <v>3508</v>
      </c>
      <c r="B320" s="16">
        <v>45922</v>
      </c>
      <c r="C320" t="s">
        <v>1264</v>
      </c>
      <c r="D320" t="s">
        <v>6508</v>
      </c>
      <c r="E320" t="s">
        <v>3868</v>
      </c>
      <c r="F320" t="s">
        <v>558</v>
      </c>
      <c r="G320" t="s">
        <v>5885</v>
      </c>
      <c r="H320" t="s">
        <v>5876</v>
      </c>
      <c r="I320" t="s">
        <v>215</v>
      </c>
      <c r="J320" t="s">
        <v>6002</v>
      </c>
      <c r="K320" t="s">
        <v>3863</v>
      </c>
      <c r="L320">
        <v>2319174</v>
      </c>
      <c r="M320">
        <v>1.6348493041056859E-4</v>
      </c>
      <c r="N320" t="s">
        <v>216</v>
      </c>
      <c r="O320" t="s">
        <v>5559</v>
      </c>
      <c r="P320" t="s">
        <v>5386</v>
      </c>
      <c r="Q320">
        <v>3</v>
      </c>
      <c r="R320">
        <v>157.97999999999999</v>
      </c>
      <c r="S320">
        <v>20</v>
      </c>
      <c r="T320">
        <v>94.79</v>
      </c>
      <c r="U320">
        <v>379.15</v>
      </c>
      <c r="V320">
        <v>413.85</v>
      </c>
      <c r="W320">
        <v>-34.700000000000003</v>
      </c>
      <c r="X320" s="15">
        <f t="shared" si="8"/>
        <v>-9.1520506395885659E-2</v>
      </c>
      <c r="Y320" t="s">
        <v>72</v>
      </c>
      <c r="Z320" t="s">
        <v>24</v>
      </c>
      <c r="AA320" t="s">
        <v>25</v>
      </c>
      <c r="AB320" s="17">
        <v>0.37708333333333333</v>
      </c>
      <c r="AC320" s="17" t="str">
        <f t="shared" si="9"/>
        <v>Morning</v>
      </c>
      <c r="AD320" t="s">
        <v>45</v>
      </c>
    </row>
    <row r="321" spans="1:30" x14ac:dyDescent="0.3">
      <c r="A321" t="s">
        <v>3507</v>
      </c>
      <c r="B321" s="16">
        <v>45864</v>
      </c>
      <c r="C321" t="s">
        <v>944</v>
      </c>
      <c r="D321" t="s">
        <v>4814</v>
      </c>
      <c r="E321" t="s">
        <v>3864</v>
      </c>
      <c r="F321" t="s">
        <v>662</v>
      </c>
      <c r="G321" t="s">
        <v>5788</v>
      </c>
      <c r="H321" t="s">
        <v>5770</v>
      </c>
      <c r="I321" t="s">
        <v>332</v>
      </c>
      <c r="J321" t="s">
        <v>6182</v>
      </c>
      <c r="K321" t="s">
        <v>3943</v>
      </c>
      <c r="L321">
        <v>529374</v>
      </c>
      <c r="M321">
        <v>3.9157948822571564E-3</v>
      </c>
      <c r="N321" t="s">
        <v>333</v>
      </c>
      <c r="O321" t="s">
        <v>5459</v>
      </c>
      <c r="P321" t="s">
        <v>5360</v>
      </c>
      <c r="Q321">
        <v>4</v>
      </c>
      <c r="R321">
        <v>530.16</v>
      </c>
      <c r="S321">
        <v>15</v>
      </c>
      <c r="T321">
        <v>318.10000000000002</v>
      </c>
      <c r="U321">
        <v>2072.92</v>
      </c>
      <c r="V321">
        <v>1516.76</v>
      </c>
      <c r="W321">
        <v>556.16</v>
      </c>
      <c r="X321" s="15">
        <f t="shared" si="8"/>
        <v>0.26829786002354172</v>
      </c>
      <c r="Y321" t="s">
        <v>23</v>
      </c>
      <c r="Z321" t="s">
        <v>24</v>
      </c>
      <c r="AA321" t="s">
        <v>51</v>
      </c>
      <c r="AB321" s="17">
        <v>0.52638888888888891</v>
      </c>
      <c r="AC321" s="17" t="str">
        <f t="shared" si="9"/>
        <v>Afternoon</v>
      </c>
      <c r="AD321" t="s">
        <v>26</v>
      </c>
    </row>
    <row r="322" spans="1:30" x14ac:dyDescent="0.3">
      <c r="A322" t="s">
        <v>3506</v>
      </c>
      <c r="B322" s="16">
        <v>45990</v>
      </c>
      <c r="C322" t="s">
        <v>1815</v>
      </c>
      <c r="D322" t="s">
        <v>4909</v>
      </c>
      <c r="E322" t="s">
        <v>3864</v>
      </c>
      <c r="F322" t="s">
        <v>480</v>
      </c>
      <c r="G322" t="s">
        <v>5728</v>
      </c>
      <c r="H322" t="s">
        <v>5721</v>
      </c>
      <c r="I322" t="s">
        <v>834</v>
      </c>
      <c r="J322" t="s">
        <v>5982</v>
      </c>
      <c r="K322" t="s">
        <v>3863</v>
      </c>
      <c r="L322">
        <v>569084</v>
      </c>
      <c r="M322">
        <v>5.0637515727028001E-4</v>
      </c>
      <c r="N322" t="s">
        <v>835</v>
      </c>
      <c r="O322" t="s">
        <v>5638</v>
      </c>
      <c r="P322" t="s">
        <v>5354</v>
      </c>
      <c r="Q322">
        <v>2</v>
      </c>
      <c r="R322">
        <v>139.21</v>
      </c>
      <c r="S322">
        <v>10</v>
      </c>
      <c r="T322">
        <v>27.84</v>
      </c>
      <c r="U322">
        <v>288.17</v>
      </c>
      <c r="V322">
        <v>213.98</v>
      </c>
      <c r="W322">
        <v>74.19</v>
      </c>
      <c r="X322" s="15">
        <f t="shared" ref="X322:X385" si="10">(U322-V322)/U322</f>
        <v>0.25745219835513766</v>
      </c>
      <c r="Y322" t="s">
        <v>44</v>
      </c>
      <c r="Z322" t="s">
        <v>24</v>
      </c>
      <c r="AA322" t="s">
        <v>25</v>
      </c>
      <c r="AB322" s="17">
        <v>0.37847222222222221</v>
      </c>
      <c r="AC322" s="17" t="str">
        <f t="shared" ref="AC322:AC385" si="11">IF(HOUR(AB322)&gt;=6,IF(HOUR(AB322)&lt;12,"Morning",IF(HOUR(AB322)&lt;17,"Afternoon",IF(HOUR(AB322)&lt;21,"Evening","Night"))),"Night")</f>
        <v>Morning</v>
      </c>
      <c r="AD322" t="s">
        <v>26</v>
      </c>
    </row>
    <row r="323" spans="1:30" x14ac:dyDescent="0.3">
      <c r="A323" t="s">
        <v>3505</v>
      </c>
      <c r="B323" s="16">
        <v>45785</v>
      </c>
      <c r="C323" t="s">
        <v>1292</v>
      </c>
      <c r="D323" t="s">
        <v>3889</v>
      </c>
      <c r="E323" t="s">
        <v>3868</v>
      </c>
      <c r="F323" t="s">
        <v>753</v>
      </c>
      <c r="G323" t="s">
        <v>5930</v>
      </c>
      <c r="H323" t="s">
        <v>5919</v>
      </c>
      <c r="I323" t="s">
        <v>1803</v>
      </c>
      <c r="J323" t="s">
        <v>6185</v>
      </c>
      <c r="K323" t="s">
        <v>3885</v>
      </c>
      <c r="L323">
        <v>5078512</v>
      </c>
      <c r="M323">
        <v>1.3853664222906236E-4</v>
      </c>
      <c r="N323" t="s">
        <v>2556</v>
      </c>
      <c r="O323" t="s">
        <v>5438</v>
      </c>
      <c r="P323" t="s">
        <v>5374</v>
      </c>
      <c r="Q323">
        <v>2</v>
      </c>
      <c r="R323">
        <v>351.78</v>
      </c>
      <c r="S323">
        <v>0</v>
      </c>
      <c r="T323">
        <v>0</v>
      </c>
      <c r="U323">
        <v>703.56</v>
      </c>
      <c r="V323">
        <v>507.66</v>
      </c>
      <c r="W323">
        <v>195.9</v>
      </c>
      <c r="X323" s="15">
        <f t="shared" si="10"/>
        <v>0.27844107112399785</v>
      </c>
      <c r="Y323" t="s">
        <v>62</v>
      </c>
      <c r="Z323" t="s">
        <v>24</v>
      </c>
      <c r="AA323" t="s">
        <v>25</v>
      </c>
      <c r="AB323" s="17">
        <v>0.78402777777777777</v>
      </c>
      <c r="AC323" s="17" t="str">
        <f t="shared" si="11"/>
        <v>Evening</v>
      </c>
      <c r="AD323" t="s">
        <v>45</v>
      </c>
    </row>
    <row r="324" spans="1:30" x14ac:dyDescent="0.3">
      <c r="A324" t="s">
        <v>3504</v>
      </c>
      <c r="B324" s="16">
        <v>46005</v>
      </c>
      <c r="C324" t="s">
        <v>710</v>
      </c>
      <c r="D324" t="s">
        <v>4736</v>
      </c>
      <c r="E324" t="s">
        <v>3962</v>
      </c>
      <c r="F324" t="s">
        <v>547</v>
      </c>
      <c r="G324" t="s">
        <v>5895</v>
      </c>
      <c r="H324" t="s">
        <v>5876</v>
      </c>
      <c r="I324" t="s">
        <v>245</v>
      </c>
      <c r="J324" t="s">
        <v>6042</v>
      </c>
      <c r="K324" t="s">
        <v>3863</v>
      </c>
      <c r="L324">
        <v>579392</v>
      </c>
      <c r="M324">
        <v>2.3095762454434995E-3</v>
      </c>
      <c r="N324" t="s">
        <v>153</v>
      </c>
      <c r="O324" t="s">
        <v>5409</v>
      </c>
      <c r="P324" t="s">
        <v>5351</v>
      </c>
      <c r="Q324">
        <v>3</v>
      </c>
      <c r="R324">
        <v>387.87</v>
      </c>
      <c r="S324">
        <v>0</v>
      </c>
      <c r="T324">
        <v>0</v>
      </c>
      <c r="U324">
        <v>1338.15</v>
      </c>
      <c r="V324">
        <v>959.73</v>
      </c>
      <c r="W324">
        <v>378.42</v>
      </c>
      <c r="X324" s="15">
        <f t="shared" si="10"/>
        <v>0.2827934088106715</v>
      </c>
      <c r="Y324" t="s">
        <v>44</v>
      </c>
      <c r="Z324" t="s">
        <v>24</v>
      </c>
      <c r="AA324" t="s">
        <v>25</v>
      </c>
      <c r="AB324" s="17">
        <v>0.38263888888888886</v>
      </c>
      <c r="AC324" s="17" t="str">
        <f t="shared" si="11"/>
        <v>Morning</v>
      </c>
      <c r="AD324" t="s">
        <v>26</v>
      </c>
    </row>
    <row r="325" spans="1:30" x14ac:dyDescent="0.3">
      <c r="A325" t="s">
        <v>3503</v>
      </c>
      <c r="B325" s="16">
        <v>45850</v>
      </c>
      <c r="C325" t="s">
        <v>3843</v>
      </c>
      <c r="D325" t="s">
        <v>6536</v>
      </c>
      <c r="E325" t="s">
        <v>3962</v>
      </c>
      <c r="F325" t="s">
        <v>41</v>
      </c>
      <c r="G325" t="s">
        <v>5668</v>
      </c>
      <c r="H325" t="s">
        <v>5655</v>
      </c>
      <c r="I325" t="s">
        <v>712</v>
      </c>
      <c r="J325" t="s">
        <v>6241</v>
      </c>
      <c r="K325" t="s">
        <v>3880</v>
      </c>
      <c r="L325">
        <v>4606432</v>
      </c>
      <c r="M325">
        <v>3.5792344269925183E-4</v>
      </c>
      <c r="N325" t="s">
        <v>713</v>
      </c>
      <c r="O325" t="s">
        <v>4907</v>
      </c>
      <c r="P325" t="s">
        <v>5360</v>
      </c>
      <c r="Q325">
        <v>4</v>
      </c>
      <c r="R325">
        <v>398.25</v>
      </c>
      <c r="S325">
        <v>10</v>
      </c>
      <c r="T325">
        <v>159.30000000000001</v>
      </c>
      <c r="U325">
        <v>1648.75</v>
      </c>
      <c r="V325">
        <v>946.16</v>
      </c>
      <c r="W325">
        <v>702.59</v>
      </c>
      <c r="X325" s="15">
        <f t="shared" si="10"/>
        <v>0.4261349507202426</v>
      </c>
      <c r="Y325" t="s">
        <v>23</v>
      </c>
      <c r="Z325" t="s">
        <v>24</v>
      </c>
      <c r="AA325" t="s">
        <v>51</v>
      </c>
      <c r="AB325" s="17">
        <v>0.69513888888888886</v>
      </c>
      <c r="AC325" s="17" t="str">
        <f t="shared" si="11"/>
        <v>Afternoon</v>
      </c>
      <c r="AD325" t="s">
        <v>26</v>
      </c>
    </row>
    <row r="326" spans="1:30" x14ac:dyDescent="0.3">
      <c r="A326" t="s">
        <v>3502</v>
      </c>
      <c r="B326" s="16">
        <v>46077</v>
      </c>
      <c r="C326" t="s">
        <v>876</v>
      </c>
      <c r="D326" t="s">
        <v>3999</v>
      </c>
      <c r="E326" t="s">
        <v>3962</v>
      </c>
      <c r="F326" t="s">
        <v>108</v>
      </c>
      <c r="G326" t="s">
        <v>5715</v>
      </c>
      <c r="H326" t="s">
        <v>5690</v>
      </c>
      <c r="I326" t="s">
        <v>599</v>
      </c>
      <c r="J326" t="s">
        <v>6150</v>
      </c>
      <c r="K326" t="s">
        <v>3943</v>
      </c>
      <c r="L326">
        <v>2120932</v>
      </c>
      <c r="M326">
        <v>7.7245757996956049E-4</v>
      </c>
      <c r="N326" t="s">
        <v>600</v>
      </c>
      <c r="O326" t="s">
        <v>5531</v>
      </c>
      <c r="P326" t="s">
        <v>5386</v>
      </c>
      <c r="Q326">
        <v>4</v>
      </c>
      <c r="R326">
        <v>431.14</v>
      </c>
      <c r="S326">
        <v>5</v>
      </c>
      <c r="T326">
        <v>86.23</v>
      </c>
      <c r="U326">
        <v>1638.33</v>
      </c>
      <c r="V326">
        <v>1277.48</v>
      </c>
      <c r="W326">
        <v>360.85</v>
      </c>
      <c r="X326" s="15">
        <f t="shared" si="10"/>
        <v>0.22025477162720572</v>
      </c>
      <c r="Y326" t="s">
        <v>23</v>
      </c>
      <c r="Z326" t="s">
        <v>24</v>
      </c>
      <c r="AA326" t="s">
        <v>25</v>
      </c>
      <c r="AB326" s="17">
        <v>0.46180555555555558</v>
      </c>
      <c r="AC326" s="17" t="str">
        <f t="shared" si="11"/>
        <v>Morning</v>
      </c>
      <c r="AD326" t="s">
        <v>45</v>
      </c>
    </row>
    <row r="327" spans="1:30" x14ac:dyDescent="0.3">
      <c r="A327" t="s">
        <v>3501</v>
      </c>
      <c r="B327" s="16">
        <v>46021</v>
      </c>
      <c r="C327" t="s">
        <v>2959</v>
      </c>
      <c r="D327" t="s">
        <v>4224</v>
      </c>
      <c r="E327" t="s">
        <v>3868</v>
      </c>
      <c r="F327" t="s">
        <v>223</v>
      </c>
      <c r="G327" t="s">
        <v>5720</v>
      </c>
      <c r="H327" t="s">
        <v>5721</v>
      </c>
      <c r="I327" t="s">
        <v>206</v>
      </c>
      <c r="J327" t="s">
        <v>5996</v>
      </c>
      <c r="K327" t="s">
        <v>3863</v>
      </c>
      <c r="L327">
        <v>4327607</v>
      </c>
      <c r="M327">
        <v>2.1268567131904536E-4</v>
      </c>
      <c r="N327" t="s">
        <v>189</v>
      </c>
      <c r="O327" t="s">
        <v>4242</v>
      </c>
      <c r="P327" t="s">
        <v>5351</v>
      </c>
      <c r="Q327">
        <v>3</v>
      </c>
      <c r="R327">
        <v>383.51</v>
      </c>
      <c r="S327">
        <v>20</v>
      </c>
      <c r="T327">
        <v>230.11</v>
      </c>
      <c r="U327">
        <v>920.42</v>
      </c>
      <c r="V327">
        <v>857.7</v>
      </c>
      <c r="W327">
        <v>62.72</v>
      </c>
      <c r="X327" s="15">
        <f t="shared" si="10"/>
        <v>6.8142804371917082E-2</v>
      </c>
      <c r="Y327" t="s">
        <v>72</v>
      </c>
      <c r="Z327" t="s">
        <v>290</v>
      </c>
      <c r="AA327" t="s">
        <v>51</v>
      </c>
      <c r="AB327" s="17">
        <v>0.83194444444444449</v>
      </c>
      <c r="AC327" s="17" t="str">
        <f t="shared" si="11"/>
        <v>Evening</v>
      </c>
      <c r="AD327" t="s">
        <v>45</v>
      </c>
    </row>
    <row r="328" spans="1:30" x14ac:dyDescent="0.3">
      <c r="A328" t="s">
        <v>3500</v>
      </c>
      <c r="B328" s="16">
        <v>45911</v>
      </c>
      <c r="C328" t="s">
        <v>756</v>
      </c>
      <c r="D328" t="s">
        <v>5313</v>
      </c>
      <c r="E328" t="s">
        <v>3962</v>
      </c>
      <c r="F328" t="s">
        <v>327</v>
      </c>
      <c r="G328" t="s">
        <v>5867</v>
      </c>
      <c r="H328" t="s">
        <v>5861</v>
      </c>
      <c r="I328" t="s">
        <v>1498</v>
      </c>
      <c r="J328" t="s">
        <v>6166</v>
      </c>
      <c r="K328" t="s">
        <v>3943</v>
      </c>
      <c r="L328">
        <v>442084</v>
      </c>
      <c r="M328">
        <v>5.7000479546873443E-4</v>
      </c>
      <c r="N328" t="s">
        <v>233</v>
      </c>
      <c r="O328" t="s">
        <v>4092</v>
      </c>
      <c r="P328" t="s">
        <v>5354</v>
      </c>
      <c r="Q328">
        <v>3</v>
      </c>
      <c r="R328">
        <v>93.33</v>
      </c>
      <c r="S328">
        <v>10</v>
      </c>
      <c r="T328">
        <v>28</v>
      </c>
      <c r="U328">
        <v>251.99</v>
      </c>
      <c r="V328">
        <v>207.27</v>
      </c>
      <c r="W328">
        <v>44.72</v>
      </c>
      <c r="X328" s="15">
        <f t="shared" si="10"/>
        <v>0.1774673598158657</v>
      </c>
      <c r="Y328" t="s">
        <v>116</v>
      </c>
      <c r="Z328" t="s">
        <v>24</v>
      </c>
      <c r="AA328" t="s">
        <v>51</v>
      </c>
      <c r="AB328" s="17">
        <v>0.68402777777777779</v>
      </c>
      <c r="AC328" s="17" t="str">
        <f t="shared" si="11"/>
        <v>Afternoon</v>
      </c>
      <c r="AD328" t="s">
        <v>45</v>
      </c>
    </row>
    <row r="329" spans="1:30" x14ac:dyDescent="0.3">
      <c r="A329" t="s">
        <v>3499</v>
      </c>
      <c r="B329" s="16">
        <v>45961</v>
      </c>
      <c r="C329" t="s">
        <v>1129</v>
      </c>
      <c r="D329" t="s">
        <v>4256</v>
      </c>
      <c r="E329" t="s">
        <v>3868</v>
      </c>
      <c r="F329" t="s">
        <v>192</v>
      </c>
      <c r="G329" t="s">
        <v>5804</v>
      </c>
      <c r="H329" t="s">
        <v>5794</v>
      </c>
      <c r="I329" t="s">
        <v>431</v>
      </c>
      <c r="J329" t="s">
        <v>6154</v>
      </c>
      <c r="K329" t="s">
        <v>3943</v>
      </c>
      <c r="L329">
        <v>590020</v>
      </c>
      <c r="M329">
        <v>5.4001559269177318E-4</v>
      </c>
      <c r="N329" t="s">
        <v>432</v>
      </c>
      <c r="O329" t="s">
        <v>4565</v>
      </c>
      <c r="P329" t="s">
        <v>5351</v>
      </c>
      <c r="Q329">
        <v>1</v>
      </c>
      <c r="R329">
        <v>318.62</v>
      </c>
      <c r="S329">
        <v>0</v>
      </c>
      <c r="T329">
        <v>0</v>
      </c>
      <c r="U329">
        <v>318.62</v>
      </c>
      <c r="V329">
        <v>221.72</v>
      </c>
      <c r="W329">
        <v>96.9</v>
      </c>
      <c r="X329" s="15">
        <f t="shared" si="10"/>
        <v>0.30412403490050843</v>
      </c>
      <c r="Y329" t="s">
        <v>116</v>
      </c>
      <c r="Z329" t="s">
        <v>24</v>
      </c>
      <c r="AA329" t="s">
        <v>51</v>
      </c>
      <c r="AB329" s="17">
        <v>0.58819444444444446</v>
      </c>
      <c r="AC329" s="17" t="str">
        <f t="shared" si="11"/>
        <v>Afternoon</v>
      </c>
      <c r="AD329" t="s">
        <v>45</v>
      </c>
    </row>
    <row r="330" spans="1:30" x14ac:dyDescent="0.3">
      <c r="A330" t="s">
        <v>3498</v>
      </c>
      <c r="B330" s="16">
        <v>45773</v>
      </c>
      <c r="C330" t="s">
        <v>1365</v>
      </c>
      <c r="D330" t="s">
        <v>5139</v>
      </c>
      <c r="E330" t="s">
        <v>3962</v>
      </c>
      <c r="F330" t="s">
        <v>69</v>
      </c>
      <c r="G330" t="s">
        <v>5875</v>
      </c>
      <c r="H330" t="s">
        <v>5876</v>
      </c>
      <c r="I330" t="s">
        <v>36</v>
      </c>
      <c r="J330" t="s">
        <v>5975</v>
      </c>
      <c r="K330" t="s">
        <v>3863</v>
      </c>
      <c r="L330">
        <v>2481146</v>
      </c>
      <c r="M330">
        <v>3.9923486969327881E-4</v>
      </c>
      <c r="N330" t="s">
        <v>1618</v>
      </c>
      <c r="O330" t="s">
        <v>5486</v>
      </c>
      <c r="P330" t="s">
        <v>5363</v>
      </c>
      <c r="Q330">
        <v>6</v>
      </c>
      <c r="R330">
        <v>143.56</v>
      </c>
      <c r="S330">
        <v>0</v>
      </c>
      <c r="T330">
        <v>0</v>
      </c>
      <c r="U330">
        <v>990.56</v>
      </c>
      <c r="V330">
        <v>703.62</v>
      </c>
      <c r="W330">
        <v>286.94</v>
      </c>
      <c r="X330" s="15">
        <f t="shared" si="10"/>
        <v>0.28967452753997736</v>
      </c>
      <c r="Y330" t="s">
        <v>44</v>
      </c>
      <c r="Z330" t="s">
        <v>24</v>
      </c>
      <c r="AA330" t="s">
        <v>51</v>
      </c>
      <c r="AB330" s="17">
        <v>0.6118055555555556</v>
      </c>
      <c r="AC330" s="17" t="str">
        <f t="shared" si="11"/>
        <v>Afternoon</v>
      </c>
      <c r="AD330" t="s">
        <v>26</v>
      </c>
    </row>
    <row r="331" spans="1:30" x14ac:dyDescent="0.3">
      <c r="A331" t="s">
        <v>3497</v>
      </c>
      <c r="B331" s="16">
        <v>46111</v>
      </c>
      <c r="C331" t="s">
        <v>2506</v>
      </c>
      <c r="D331" t="s">
        <v>4925</v>
      </c>
      <c r="E331" t="s">
        <v>3962</v>
      </c>
      <c r="F331" t="s">
        <v>1347</v>
      </c>
      <c r="G331" t="s">
        <v>5898</v>
      </c>
      <c r="H331" t="s">
        <v>5899</v>
      </c>
      <c r="I331" t="s">
        <v>1738</v>
      </c>
      <c r="J331" t="s">
        <v>6191</v>
      </c>
      <c r="K331" t="s">
        <v>3885</v>
      </c>
      <c r="L331">
        <v>4533328</v>
      </c>
      <c r="M331">
        <v>3.0853712769073847E-4</v>
      </c>
      <c r="N331" t="s">
        <v>889</v>
      </c>
      <c r="O331" t="s">
        <v>5640</v>
      </c>
      <c r="P331" t="s">
        <v>5358</v>
      </c>
      <c r="Q331">
        <v>5</v>
      </c>
      <c r="R331">
        <v>279.74</v>
      </c>
      <c r="S331">
        <v>0</v>
      </c>
      <c r="T331">
        <v>0</v>
      </c>
      <c r="U331">
        <v>1398.7</v>
      </c>
      <c r="V331">
        <v>1207.2</v>
      </c>
      <c r="W331">
        <v>191.5</v>
      </c>
      <c r="X331" s="15">
        <f t="shared" si="10"/>
        <v>0.13691284764424108</v>
      </c>
      <c r="Y331" t="s">
        <v>62</v>
      </c>
      <c r="Z331" t="s">
        <v>24</v>
      </c>
      <c r="AA331" t="s">
        <v>25</v>
      </c>
      <c r="AB331" s="17">
        <v>0.73750000000000004</v>
      </c>
      <c r="AC331" s="17" t="str">
        <f t="shared" si="11"/>
        <v>Evening</v>
      </c>
      <c r="AD331" t="s">
        <v>45</v>
      </c>
    </row>
    <row r="332" spans="1:30" x14ac:dyDescent="0.3">
      <c r="A332" t="s">
        <v>3495</v>
      </c>
      <c r="B332" s="16">
        <v>45749</v>
      </c>
      <c r="C332" t="s">
        <v>3496</v>
      </c>
      <c r="D332" t="s">
        <v>5041</v>
      </c>
      <c r="E332" t="s">
        <v>3864</v>
      </c>
      <c r="F332" t="s">
        <v>558</v>
      </c>
      <c r="G332" t="s">
        <v>5885</v>
      </c>
      <c r="H332" t="s">
        <v>5876</v>
      </c>
      <c r="I332" t="s">
        <v>337</v>
      </c>
      <c r="J332" t="s">
        <v>5983</v>
      </c>
      <c r="K332" t="s">
        <v>3863</v>
      </c>
      <c r="L332">
        <v>544019</v>
      </c>
      <c r="M332">
        <v>2.4682961440684978E-4</v>
      </c>
      <c r="N332" t="s">
        <v>980</v>
      </c>
      <c r="O332" t="s">
        <v>5484</v>
      </c>
      <c r="P332" t="s">
        <v>5360</v>
      </c>
      <c r="Q332">
        <v>1</v>
      </c>
      <c r="R332">
        <v>157.97999999999999</v>
      </c>
      <c r="S332">
        <v>15</v>
      </c>
      <c r="T332">
        <v>23.7</v>
      </c>
      <c r="U332">
        <v>134.28</v>
      </c>
      <c r="V332">
        <v>137.94999999999999</v>
      </c>
      <c r="W332">
        <v>-3.67</v>
      </c>
      <c r="X332" s="15">
        <f t="shared" si="10"/>
        <v>-2.7330950253202171E-2</v>
      </c>
      <c r="Y332" t="s">
        <v>72</v>
      </c>
      <c r="Z332" t="s">
        <v>24</v>
      </c>
      <c r="AA332" t="s">
        <v>32</v>
      </c>
      <c r="AB332" s="17">
        <v>0.60555555555555551</v>
      </c>
      <c r="AC332" s="17" t="str">
        <f t="shared" si="11"/>
        <v>Afternoon</v>
      </c>
      <c r="AD332" t="s">
        <v>45</v>
      </c>
    </row>
    <row r="333" spans="1:30" x14ac:dyDescent="0.3">
      <c r="A333" t="s">
        <v>3494</v>
      </c>
      <c r="B333" s="16">
        <v>46074</v>
      </c>
      <c r="C333" t="s">
        <v>2453</v>
      </c>
      <c r="D333" t="s">
        <v>3891</v>
      </c>
      <c r="E333" t="s">
        <v>3864</v>
      </c>
      <c r="F333" t="s">
        <v>767</v>
      </c>
      <c r="G333" t="s">
        <v>5791</v>
      </c>
      <c r="H333" t="s">
        <v>5770</v>
      </c>
      <c r="I333" t="s">
        <v>834</v>
      </c>
      <c r="J333" t="s">
        <v>5982</v>
      </c>
      <c r="K333" t="s">
        <v>3863</v>
      </c>
      <c r="L333">
        <v>569084</v>
      </c>
      <c r="M333">
        <v>2.4264431964349724E-3</v>
      </c>
      <c r="N333" t="s">
        <v>1411</v>
      </c>
      <c r="O333" t="s">
        <v>4931</v>
      </c>
      <c r="P333" t="s">
        <v>5360</v>
      </c>
      <c r="Q333">
        <v>4</v>
      </c>
      <c r="R333">
        <v>333.54</v>
      </c>
      <c r="S333">
        <v>10</v>
      </c>
      <c r="T333">
        <v>133.41999999999999</v>
      </c>
      <c r="U333">
        <v>1380.85</v>
      </c>
      <c r="V333">
        <v>953.72</v>
      </c>
      <c r="W333">
        <v>427.13</v>
      </c>
      <c r="X333" s="15">
        <f t="shared" si="10"/>
        <v>0.30932396712170035</v>
      </c>
      <c r="Y333" t="s">
        <v>116</v>
      </c>
      <c r="Z333" t="s">
        <v>24</v>
      </c>
      <c r="AA333" t="s">
        <v>25</v>
      </c>
      <c r="AB333" s="17">
        <v>0.79027777777777775</v>
      </c>
      <c r="AC333" s="17" t="str">
        <f t="shared" si="11"/>
        <v>Evening</v>
      </c>
      <c r="AD333" t="s">
        <v>26</v>
      </c>
    </row>
    <row r="334" spans="1:30" x14ac:dyDescent="0.3">
      <c r="A334" t="s">
        <v>3493</v>
      </c>
      <c r="B334" s="16">
        <v>46047</v>
      </c>
      <c r="C334" t="s">
        <v>1719</v>
      </c>
      <c r="D334" t="s">
        <v>4210</v>
      </c>
      <c r="E334" t="s">
        <v>3864</v>
      </c>
      <c r="F334" t="s">
        <v>69</v>
      </c>
      <c r="G334" t="s">
        <v>5875</v>
      </c>
      <c r="H334" t="s">
        <v>5876</v>
      </c>
      <c r="I334" t="s">
        <v>353</v>
      </c>
      <c r="J334" t="s">
        <v>6010</v>
      </c>
      <c r="K334" t="s">
        <v>3863</v>
      </c>
      <c r="L334">
        <v>2023274</v>
      </c>
      <c r="M334">
        <v>6.3308281527860294E-5</v>
      </c>
      <c r="N334" t="s">
        <v>644</v>
      </c>
      <c r="O334" t="s">
        <v>3889</v>
      </c>
      <c r="P334" t="s">
        <v>5351</v>
      </c>
      <c r="Q334">
        <v>1</v>
      </c>
      <c r="R334">
        <v>131.03</v>
      </c>
      <c r="S334">
        <v>15</v>
      </c>
      <c r="T334">
        <v>19.649999999999999</v>
      </c>
      <c r="U334">
        <v>128.09</v>
      </c>
      <c r="V334">
        <v>117.27</v>
      </c>
      <c r="W334">
        <v>10.82</v>
      </c>
      <c r="X334" s="15">
        <f t="shared" si="10"/>
        <v>8.4471855726442405E-2</v>
      </c>
      <c r="Y334" t="s">
        <v>38</v>
      </c>
      <c r="Z334" t="s">
        <v>24</v>
      </c>
      <c r="AA334" t="s">
        <v>25</v>
      </c>
      <c r="AB334" s="17">
        <v>0.68402777777777779</v>
      </c>
      <c r="AC334" s="17" t="str">
        <f t="shared" si="11"/>
        <v>Afternoon</v>
      </c>
      <c r="AD334" t="s">
        <v>26</v>
      </c>
    </row>
    <row r="335" spans="1:30" x14ac:dyDescent="0.3">
      <c r="A335" t="s">
        <v>3492</v>
      </c>
      <c r="B335" s="16">
        <v>45778</v>
      </c>
      <c r="C335" t="s">
        <v>521</v>
      </c>
      <c r="D335" t="s">
        <v>3935</v>
      </c>
      <c r="E335" t="s">
        <v>3868</v>
      </c>
      <c r="F335" t="s">
        <v>1610</v>
      </c>
      <c r="G335" t="s">
        <v>5756</v>
      </c>
      <c r="H335" t="s">
        <v>5751</v>
      </c>
      <c r="I335" t="s">
        <v>451</v>
      </c>
      <c r="J335" t="s">
        <v>5991</v>
      </c>
      <c r="K335" t="s">
        <v>3863</v>
      </c>
      <c r="L335">
        <v>970105</v>
      </c>
      <c r="M335">
        <v>1.2146829466913374E-3</v>
      </c>
      <c r="N335" t="s">
        <v>452</v>
      </c>
      <c r="O335" t="s">
        <v>5611</v>
      </c>
      <c r="P335" t="s">
        <v>5360</v>
      </c>
      <c r="Q335">
        <v>3</v>
      </c>
      <c r="R335">
        <v>392.79</v>
      </c>
      <c r="S335">
        <v>0</v>
      </c>
      <c r="T335">
        <v>0</v>
      </c>
      <c r="U335">
        <v>1178.3699999999999</v>
      </c>
      <c r="V335">
        <v>1044.99</v>
      </c>
      <c r="W335">
        <v>133.38</v>
      </c>
      <c r="X335" s="15">
        <f t="shared" si="10"/>
        <v>0.11319025433437706</v>
      </c>
      <c r="Y335" t="s">
        <v>72</v>
      </c>
      <c r="Z335" t="s">
        <v>24</v>
      </c>
      <c r="AA335" t="s">
        <v>25</v>
      </c>
      <c r="AB335" s="17">
        <v>0.5541666666666667</v>
      </c>
      <c r="AC335" s="17" t="str">
        <f t="shared" si="11"/>
        <v>Afternoon</v>
      </c>
      <c r="AD335" t="s">
        <v>45</v>
      </c>
    </row>
    <row r="336" spans="1:30" x14ac:dyDescent="0.3">
      <c r="A336" t="s">
        <v>3491</v>
      </c>
      <c r="B336" s="16">
        <v>45872</v>
      </c>
      <c r="C336" t="s">
        <v>1528</v>
      </c>
      <c r="D336" t="s">
        <v>5297</v>
      </c>
      <c r="E336" t="s">
        <v>3962</v>
      </c>
      <c r="F336" t="s">
        <v>223</v>
      </c>
      <c r="G336" t="s">
        <v>5720</v>
      </c>
      <c r="H336" t="s">
        <v>5721</v>
      </c>
      <c r="I336" t="s">
        <v>1000</v>
      </c>
      <c r="J336" t="s">
        <v>6053</v>
      </c>
      <c r="K336" t="s">
        <v>3863</v>
      </c>
      <c r="L336">
        <v>4116030</v>
      </c>
      <c r="M336">
        <v>7.3841055580255741E-4</v>
      </c>
      <c r="N336" t="s">
        <v>395</v>
      </c>
      <c r="O336" t="s">
        <v>5489</v>
      </c>
      <c r="P336" t="s">
        <v>5360</v>
      </c>
      <c r="Q336">
        <v>8</v>
      </c>
      <c r="R336">
        <v>388.66</v>
      </c>
      <c r="S336">
        <v>15</v>
      </c>
      <c r="T336">
        <v>466.39</v>
      </c>
      <c r="U336">
        <v>3039.32</v>
      </c>
      <c r="V336">
        <v>2287.1999999999998</v>
      </c>
      <c r="W336">
        <v>752.12</v>
      </c>
      <c r="X336" s="15">
        <f t="shared" si="10"/>
        <v>0.24746324835818548</v>
      </c>
      <c r="Y336" t="s">
        <v>44</v>
      </c>
      <c r="Z336" t="s">
        <v>24</v>
      </c>
      <c r="AA336" t="s">
        <v>25</v>
      </c>
      <c r="AB336" s="17">
        <v>0.85069444444444442</v>
      </c>
      <c r="AC336" s="17" t="str">
        <f t="shared" si="11"/>
        <v>Evening</v>
      </c>
      <c r="AD336" t="s">
        <v>26</v>
      </c>
    </row>
    <row r="337" spans="1:30" x14ac:dyDescent="0.3">
      <c r="A337" t="s">
        <v>3489</v>
      </c>
      <c r="B337" s="16">
        <v>45813</v>
      </c>
      <c r="C337" t="s">
        <v>3490</v>
      </c>
      <c r="D337" t="s">
        <v>4351</v>
      </c>
      <c r="E337" t="s">
        <v>3864</v>
      </c>
      <c r="F337" t="s">
        <v>723</v>
      </c>
      <c r="G337" t="s">
        <v>5843</v>
      </c>
      <c r="H337" t="s">
        <v>5844</v>
      </c>
      <c r="I337" t="s">
        <v>482</v>
      </c>
      <c r="J337" t="s">
        <v>6127</v>
      </c>
      <c r="K337" t="s">
        <v>3943</v>
      </c>
      <c r="L337">
        <v>1048283</v>
      </c>
      <c r="M337">
        <v>5.999143361096192E-4</v>
      </c>
      <c r="N337" t="s">
        <v>1813</v>
      </c>
      <c r="O337" t="s">
        <v>5436</v>
      </c>
      <c r="P337" t="s">
        <v>5358</v>
      </c>
      <c r="Q337">
        <v>3</v>
      </c>
      <c r="R337">
        <v>232.92</v>
      </c>
      <c r="S337">
        <v>10</v>
      </c>
      <c r="T337">
        <v>69.88</v>
      </c>
      <c r="U337">
        <v>628.88</v>
      </c>
      <c r="V337">
        <v>577.23</v>
      </c>
      <c r="W337">
        <v>51.65</v>
      </c>
      <c r="X337" s="15">
        <f t="shared" si="10"/>
        <v>8.2130136114998059E-2</v>
      </c>
      <c r="Y337" t="s">
        <v>44</v>
      </c>
      <c r="Z337" t="s">
        <v>24</v>
      </c>
      <c r="AA337" t="s">
        <v>51</v>
      </c>
      <c r="AB337" s="17">
        <v>0.60347222222222219</v>
      </c>
      <c r="AC337" s="17" t="str">
        <f t="shared" si="11"/>
        <v>Afternoon</v>
      </c>
      <c r="AD337" t="s">
        <v>45</v>
      </c>
    </row>
    <row r="338" spans="1:30" x14ac:dyDescent="0.3">
      <c r="A338" t="s">
        <v>3488</v>
      </c>
      <c r="B338" s="16">
        <v>45976</v>
      </c>
      <c r="C338" t="s">
        <v>626</v>
      </c>
      <c r="D338" t="s">
        <v>4531</v>
      </c>
      <c r="E338" t="s">
        <v>3962</v>
      </c>
      <c r="F338" t="s">
        <v>1669</v>
      </c>
      <c r="G338" t="s">
        <v>5766</v>
      </c>
      <c r="H338" t="s">
        <v>5751</v>
      </c>
      <c r="I338" t="s">
        <v>85</v>
      </c>
      <c r="J338" t="s">
        <v>6210</v>
      </c>
      <c r="K338" t="s">
        <v>3885</v>
      </c>
      <c r="L338">
        <v>5288856</v>
      </c>
      <c r="M338">
        <v>7.8623808248891625E-5</v>
      </c>
      <c r="N338" t="s">
        <v>86</v>
      </c>
      <c r="O338" t="s">
        <v>5443</v>
      </c>
      <c r="P338" t="s">
        <v>5351</v>
      </c>
      <c r="Q338">
        <v>6</v>
      </c>
      <c r="R338">
        <v>70.900000000000006</v>
      </c>
      <c r="S338">
        <v>15</v>
      </c>
      <c r="T338">
        <v>63.81</v>
      </c>
      <c r="U338">
        <v>415.83</v>
      </c>
      <c r="V338">
        <v>347.34</v>
      </c>
      <c r="W338">
        <v>68.489999999999995</v>
      </c>
      <c r="X338" s="15">
        <f t="shared" si="10"/>
        <v>0.16470673111608111</v>
      </c>
      <c r="Y338" t="s">
        <v>62</v>
      </c>
      <c r="Z338" t="s">
        <v>24</v>
      </c>
      <c r="AA338" t="s">
        <v>25</v>
      </c>
      <c r="AB338" s="17">
        <v>0.78819444444444442</v>
      </c>
      <c r="AC338" s="17" t="str">
        <f t="shared" si="11"/>
        <v>Evening</v>
      </c>
      <c r="AD338" t="s">
        <v>26</v>
      </c>
    </row>
    <row r="339" spans="1:30" x14ac:dyDescent="0.3">
      <c r="A339" t="s">
        <v>3486</v>
      </c>
      <c r="B339" s="16">
        <v>45963</v>
      </c>
      <c r="C339" t="s">
        <v>3487</v>
      </c>
      <c r="D339" t="s">
        <v>4635</v>
      </c>
      <c r="E339" t="s">
        <v>3864</v>
      </c>
      <c r="F339" t="s">
        <v>1325</v>
      </c>
      <c r="G339" t="s">
        <v>5717</v>
      </c>
      <c r="H339" t="s">
        <v>5690</v>
      </c>
      <c r="I339" t="s">
        <v>632</v>
      </c>
      <c r="J339" t="s">
        <v>5965</v>
      </c>
      <c r="K339" t="s">
        <v>3863</v>
      </c>
      <c r="L339">
        <v>591044</v>
      </c>
      <c r="M339">
        <v>6.6595718762054942E-4</v>
      </c>
      <c r="N339" t="s">
        <v>470</v>
      </c>
      <c r="O339" t="s">
        <v>5403</v>
      </c>
      <c r="P339" t="s">
        <v>5351</v>
      </c>
      <c r="Q339">
        <v>1</v>
      </c>
      <c r="R339">
        <v>342.27</v>
      </c>
      <c r="S339">
        <v>0</v>
      </c>
      <c r="T339">
        <v>0</v>
      </c>
      <c r="U339">
        <v>393.61</v>
      </c>
      <c r="V339">
        <v>266.10000000000002</v>
      </c>
      <c r="W339">
        <v>127.51</v>
      </c>
      <c r="X339" s="15">
        <f t="shared" si="10"/>
        <v>0.32395010289372728</v>
      </c>
      <c r="Y339" t="s">
        <v>116</v>
      </c>
      <c r="Z339" t="s">
        <v>24</v>
      </c>
      <c r="AA339" t="s">
        <v>25</v>
      </c>
      <c r="AB339" s="17">
        <v>0.52500000000000002</v>
      </c>
      <c r="AC339" s="17" t="str">
        <f t="shared" si="11"/>
        <v>Afternoon</v>
      </c>
      <c r="AD339" t="s">
        <v>26</v>
      </c>
    </row>
    <row r="340" spans="1:30" x14ac:dyDescent="0.3">
      <c r="A340" t="s">
        <v>3485</v>
      </c>
      <c r="B340" s="16">
        <v>45949</v>
      </c>
      <c r="C340" t="s">
        <v>900</v>
      </c>
      <c r="D340" t="s">
        <v>4838</v>
      </c>
      <c r="E340" t="s">
        <v>3962</v>
      </c>
      <c r="F340" t="s">
        <v>1101</v>
      </c>
      <c r="G340" t="s">
        <v>5792</v>
      </c>
      <c r="H340" t="s">
        <v>5770</v>
      </c>
      <c r="I340" t="s">
        <v>30</v>
      </c>
      <c r="J340" t="s">
        <v>6096</v>
      </c>
      <c r="K340" t="s">
        <v>3863</v>
      </c>
      <c r="L340">
        <v>5200952</v>
      </c>
      <c r="M340">
        <v>2.8344233901793364E-4</v>
      </c>
      <c r="N340" t="s">
        <v>31</v>
      </c>
      <c r="O340" t="s">
        <v>5450</v>
      </c>
      <c r="P340" t="s">
        <v>5363</v>
      </c>
      <c r="Q340">
        <v>4</v>
      </c>
      <c r="R340">
        <v>356.08</v>
      </c>
      <c r="S340">
        <v>10</v>
      </c>
      <c r="T340">
        <v>142.43</v>
      </c>
      <c r="U340">
        <v>1474.17</v>
      </c>
      <c r="V340">
        <v>940.2</v>
      </c>
      <c r="W340">
        <v>533.97</v>
      </c>
      <c r="X340" s="15">
        <f t="shared" si="10"/>
        <v>0.36221738334113435</v>
      </c>
      <c r="Y340" t="s">
        <v>23</v>
      </c>
      <c r="Z340" t="s">
        <v>24</v>
      </c>
      <c r="AA340" t="s">
        <v>25</v>
      </c>
      <c r="AB340" s="17">
        <v>0.47847222222222224</v>
      </c>
      <c r="AC340" s="17" t="str">
        <f t="shared" si="11"/>
        <v>Morning</v>
      </c>
      <c r="AD340" t="s">
        <v>26</v>
      </c>
    </row>
    <row r="341" spans="1:30" x14ac:dyDescent="0.3">
      <c r="A341" t="s">
        <v>3484</v>
      </c>
      <c r="B341" s="16">
        <v>45972</v>
      </c>
      <c r="C341" t="s">
        <v>3328</v>
      </c>
      <c r="D341" t="s">
        <v>4086</v>
      </c>
      <c r="E341" t="s">
        <v>3868</v>
      </c>
      <c r="F341" t="s">
        <v>833</v>
      </c>
      <c r="G341" t="s">
        <v>5812</v>
      </c>
      <c r="H341" t="s">
        <v>5794</v>
      </c>
      <c r="I341" t="s">
        <v>494</v>
      </c>
      <c r="J341" t="s">
        <v>5989</v>
      </c>
      <c r="K341" t="s">
        <v>3863</v>
      </c>
      <c r="L341">
        <v>4616552</v>
      </c>
      <c r="M341">
        <v>6.0092467278609666E-5</v>
      </c>
      <c r="N341" t="s">
        <v>1945</v>
      </c>
      <c r="O341" t="s">
        <v>5551</v>
      </c>
      <c r="P341" t="s">
        <v>5360</v>
      </c>
      <c r="Q341">
        <v>1</v>
      </c>
      <c r="R341">
        <v>277.42</v>
      </c>
      <c r="S341">
        <v>0</v>
      </c>
      <c r="T341">
        <v>0</v>
      </c>
      <c r="U341">
        <v>277.42</v>
      </c>
      <c r="V341">
        <v>199.16</v>
      </c>
      <c r="W341">
        <v>78.260000000000005</v>
      </c>
      <c r="X341" s="15">
        <f t="shared" si="10"/>
        <v>0.28209934395501413</v>
      </c>
      <c r="Y341" t="s">
        <v>72</v>
      </c>
      <c r="Z341" t="s">
        <v>24</v>
      </c>
      <c r="AA341" t="s">
        <v>25</v>
      </c>
      <c r="AB341" s="17">
        <v>0.6430555555555556</v>
      </c>
      <c r="AC341" s="17" t="str">
        <f t="shared" si="11"/>
        <v>Afternoon</v>
      </c>
      <c r="AD341" t="s">
        <v>45</v>
      </c>
    </row>
    <row r="342" spans="1:30" x14ac:dyDescent="0.3">
      <c r="A342" t="s">
        <v>3483</v>
      </c>
      <c r="B342" s="16">
        <v>45916</v>
      </c>
      <c r="C342" t="s">
        <v>1676</v>
      </c>
      <c r="D342" t="s">
        <v>4679</v>
      </c>
      <c r="E342" t="s">
        <v>3868</v>
      </c>
      <c r="F342" t="s">
        <v>753</v>
      </c>
      <c r="G342" t="s">
        <v>5930</v>
      </c>
      <c r="H342" t="s">
        <v>5919</v>
      </c>
      <c r="I342" t="s">
        <v>482</v>
      </c>
      <c r="J342" t="s">
        <v>6127</v>
      </c>
      <c r="K342" t="s">
        <v>3943</v>
      </c>
      <c r="L342">
        <v>1048283</v>
      </c>
      <c r="M342">
        <v>1.0067319607396093E-3</v>
      </c>
      <c r="N342" t="s">
        <v>1813</v>
      </c>
      <c r="O342" t="s">
        <v>5436</v>
      </c>
      <c r="P342" t="s">
        <v>5358</v>
      </c>
      <c r="Q342">
        <v>3</v>
      </c>
      <c r="R342">
        <v>351.78</v>
      </c>
      <c r="S342">
        <v>0</v>
      </c>
      <c r="T342">
        <v>0</v>
      </c>
      <c r="U342">
        <v>1055.3399999999999</v>
      </c>
      <c r="V342">
        <v>761.49</v>
      </c>
      <c r="W342">
        <v>293.85000000000002</v>
      </c>
      <c r="X342" s="15">
        <f t="shared" si="10"/>
        <v>0.27844107112399791</v>
      </c>
      <c r="Y342" t="s">
        <v>72</v>
      </c>
      <c r="Z342" t="s">
        <v>24</v>
      </c>
      <c r="AA342" t="s">
        <v>25</v>
      </c>
      <c r="AB342" s="17">
        <v>0.68194444444444446</v>
      </c>
      <c r="AC342" s="17" t="str">
        <f t="shared" si="11"/>
        <v>Afternoon</v>
      </c>
      <c r="AD342" t="s">
        <v>45</v>
      </c>
    </row>
    <row r="343" spans="1:30" x14ac:dyDescent="0.3">
      <c r="A343" t="s">
        <v>3482</v>
      </c>
      <c r="B343" s="16">
        <v>45830</v>
      </c>
      <c r="C343" t="s">
        <v>40</v>
      </c>
      <c r="D343" t="s">
        <v>5302</v>
      </c>
      <c r="E343" t="s">
        <v>3868</v>
      </c>
      <c r="F343" t="s">
        <v>383</v>
      </c>
      <c r="G343" t="s">
        <v>5854</v>
      </c>
      <c r="H343" t="s">
        <v>5844</v>
      </c>
      <c r="I343" t="s">
        <v>685</v>
      </c>
      <c r="J343" t="s">
        <v>6162</v>
      </c>
      <c r="K343" t="s">
        <v>3943</v>
      </c>
      <c r="L343">
        <v>1069200</v>
      </c>
      <c r="M343">
        <v>3.8338945005611676E-4</v>
      </c>
      <c r="N343" t="s">
        <v>686</v>
      </c>
      <c r="O343" t="s">
        <v>5472</v>
      </c>
      <c r="P343" t="s">
        <v>5374</v>
      </c>
      <c r="Q343">
        <v>5</v>
      </c>
      <c r="R343">
        <v>71.290000000000006</v>
      </c>
      <c r="S343">
        <v>0</v>
      </c>
      <c r="T343">
        <v>0</v>
      </c>
      <c r="U343">
        <v>409.92</v>
      </c>
      <c r="V343">
        <v>296.85000000000002</v>
      </c>
      <c r="W343">
        <v>113.07</v>
      </c>
      <c r="X343" s="15">
        <f t="shared" si="10"/>
        <v>0.27583430913348944</v>
      </c>
      <c r="Y343" t="s">
        <v>44</v>
      </c>
      <c r="Z343" t="s">
        <v>24</v>
      </c>
      <c r="AA343" t="s">
        <v>51</v>
      </c>
      <c r="AB343" s="17">
        <v>0.54097222222222219</v>
      </c>
      <c r="AC343" s="17" t="str">
        <f t="shared" si="11"/>
        <v>Afternoon</v>
      </c>
      <c r="AD343" t="s">
        <v>26</v>
      </c>
    </row>
    <row r="344" spans="1:30" x14ac:dyDescent="0.3">
      <c r="A344" t="s">
        <v>3481</v>
      </c>
      <c r="B344" s="16">
        <v>45805</v>
      </c>
      <c r="C344" t="s">
        <v>1394</v>
      </c>
      <c r="D344" t="s">
        <v>4893</v>
      </c>
      <c r="E344" t="s">
        <v>3864</v>
      </c>
      <c r="F344" t="s">
        <v>151</v>
      </c>
      <c r="G344" t="s">
        <v>5872</v>
      </c>
      <c r="H344" t="s">
        <v>5861</v>
      </c>
      <c r="I344" t="s">
        <v>1430</v>
      </c>
      <c r="J344" t="s">
        <v>6203</v>
      </c>
      <c r="K344" t="s">
        <v>3885</v>
      </c>
      <c r="L344">
        <v>4459489</v>
      </c>
      <c r="M344">
        <v>3.1899618992220854E-4</v>
      </c>
      <c r="N344" t="s">
        <v>1032</v>
      </c>
      <c r="O344" t="s">
        <v>4826</v>
      </c>
      <c r="P344" t="s">
        <v>5360</v>
      </c>
      <c r="Q344">
        <v>4</v>
      </c>
      <c r="R344">
        <v>355.64</v>
      </c>
      <c r="S344">
        <v>0</v>
      </c>
      <c r="T344">
        <v>0</v>
      </c>
      <c r="U344">
        <v>1422.56</v>
      </c>
      <c r="V344">
        <v>1213.6400000000001</v>
      </c>
      <c r="W344">
        <v>208.92</v>
      </c>
      <c r="X344" s="15">
        <f t="shared" si="10"/>
        <v>0.14686199527612182</v>
      </c>
      <c r="Y344" t="s">
        <v>44</v>
      </c>
      <c r="Z344" t="s">
        <v>24</v>
      </c>
      <c r="AA344" t="s">
        <v>25</v>
      </c>
      <c r="AB344" s="17">
        <v>0.8833333333333333</v>
      </c>
      <c r="AC344" s="17" t="str">
        <f t="shared" si="11"/>
        <v>Night</v>
      </c>
      <c r="AD344" t="s">
        <v>45</v>
      </c>
    </row>
    <row r="345" spans="1:30" x14ac:dyDescent="0.3">
      <c r="A345" t="s">
        <v>3480</v>
      </c>
      <c r="B345" s="16">
        <v>45955</v>
      </c>
      <c r="C345" t="s">
        <v>542</v>
      </c>
      <c r="D345" t="s">
        <v>4005</v>
      </c>
      <c r="E345" t="s">
        <v>3868</v>
      </c>
      <c r="F345" t="s">
        <v>1304</v>
      </c>
      <c r="G345" t="s">
        <v>6497</v>
      </c>
      <c r="H345" t="s">
        <v>5794</v>
      </c>
      <c r="I345" t="s">
        <v>36</v>
      </c>
      <c r="J345" t="s">
        <v>5975</v>
      </c>
      <c r="K345" t="s">
        <v>3863</v>
      </c>
      <c r="L345">
        <v>2481146</v>
      </c>
      <c r="M345">
        <v>3.2287096365953477E-4</v>
      </c>
      <c r="N345" t="s">
        <v>2037</v>
      </c>
      <c r="O345" t="s">
        <v>5423</v>
      </c>
      <c r="P345" t="s">
        <v>5363</v>
      </c>
      <c r="Q345">
        <v>3</v>
      </c>
      <c r="R345">
        <v>232.2</v>
      </c>
      <c r="S345">
        <v>0</v>
      </c>
      <c r="T345">
        <v>0</v>
      </c>
      <c r="U345">
        <v>801.09</v>
      </c>
      <c r="V345">
        <v>482.94</v>
      </c>
      <c r="W345">
        <v>318.14999999999998</v>
      </c>
      <c r="X345" s="15">
        <f t="shared" si="10"/>
        <v>0.39714638804628694</v>
      </c>
      <c r="Y345" t="s">
        <v>72</v>
      </c>
      <c r="Z345" t="s">
        <v>24</v>
      </c>
      <c r="AA345" t="s">
        <v>25</v>
      </c>
      <c r="AB345" s="17">
        <v>0.85972222222222228</v>
      </c>
      <c r="AC345" s="17" t="str">
        <f t="shared" si="11"/>
        <v>Evening</v>
      </c>
      <c r="AD345" t="s">
        <v>26</v>
      </c>
    </row>
    <row r="346" spans="1:30" x14ac:dyDescent="0.3">
      <c r="A346" t="s">
        <v>3479</v>
      </c>
      <c r="B346" s="16">
        <v>45798</v>
      </c>
      <c r="C346" t="s">
        <v>865</v>
      </c>
      <c r="D346" t="s">
        <v>5091</v>
      </c>
      <c r="E346" t="s">
        <v>3962</v>
      </c>
      <c r="F346" t="s">
        <v>311</v>
      </c>
      <c r="G346" t="s">
        <v>5732</v>
      </c>
      <c r="H346" t="s">
        <v>5721</v>
      </c>
      <c r="I346" t="s">
        <v>85</v>
      </c>
      <c r="J346" t="s">
        <v>6210</v>
      </c>
      <c r="K346" t="s">
        <v>3885</v>
      </c>
      <c r="L346">
        <v>5288856</v>
      </c>
      <c r="M346">
        <v>3.6924053141170794E-4</v>
      </c>
      <c r="N346" t="s">
        <v>203</v>
      </c>
      <c r="O346" t="s">
        <v>5466</v>
      </c>
      <c r="P346" t="s">
        <v>5351</v>
      </c>
      <c r="Q346">
        <v>5</v>
      </c>
      <c r="R346">
        <v>433.97</v>
      </c>
      <c r="S346">
        <v>10</v>
      </c>
      <c r="T346">
        <v>216.99</v>
      </c>
      <c r="U346">
        <v>1952.86</v>
      </c>
      <c r="V346">
        <v>1549.9</v>
      </c>
      <c r="W346">
        <v>402.96</v>
      </c>
      <c r="X346" s="15">
        <f t="shared" si="10"/>
        <v>0.20634351668834419</v>
      </c>
      <c r="Y346" t="s">
        <v>62</v>
      </c>
      <c r="Z346" t="s">
        <v>24</v>
      </c>
      <c r="AA346" t="s">
        <v>25</v>
      </c>
      <c r="AB346" s="17">
        <v>0.58125000000000004</v>
      </c>
      <c r="AC346" s="17" t="str">
        <f t="shared" si="11"/>
        <v>Afternoon</v>
      </c>
      <c r="AD346" t="s">
        <v>45</v>
      </c>
    </row>
    <row r="347" spans="1:30" x14ac:dyDescent="0.3">
      <c r="A347" t="s">
        <v>3478</v>
      </c>
      <c r="B347" s="16">
        <v>45963</v>
      </c>
      <c r="C347" t="s">
        <v>88</v>
      </c>
      <c r="D347" t="s">
        <v>4927</v>
      </c>
      <c r="E347" t="s">
        <v>3962</v>
      </c>
      <c r="F347" t="s">
        <v>311</v>
      </c>
      <c r="G347" t="s">
        <v>5732</v>
      </c>
      <c r="H347" t="s">
        <v>5721</v>
      </c>
      <c r="I347" t="s">
        <v>328</v>
      </c>
      <c r="J347" t="s">
        <v>6513</v>
      </c>
      <c r="K347" t="s">
        <v>3863</v>
      </c>
      <c r="L347">
        <v>2183318</v>
      </c>
      <c r="M347">
        <v>1.4342619810765083E-3</v>
      </c>
      <c r="N347" t="s">
        <v>670</v>
      </c>
      <c r="O347" t="s">
        <v>5481</v>
      </c>
      <c r="P347" t="s">
        <v>5363</v>
      </c>
      <c r="Q347">
        <v>7</v>
      </c>
      <c r="R347">
        <v>389</v>
      </c>
      <c r="S347">
        <v>0</v>
      </c>
      <c r="T347">
        <v>0</v>
      </c>
      <c r="U347">
        <v>3131.45</v>
      </c>
      <c r="V347">
        <v>2169.86</v>
      </c>
      <c r="W347">
        <v>961.59</v>
      </c>
      <c r="X347" s="15">
        <f t="shared" si="10"/>
        <v>0.3070749972057672</v>
      </c>
      <c r="Y347" t="s">
        <v>23</v>
      </c>
      <c r="Z347" t="s">
        <v>24</v>
      </c>
      <c r="AA347" t="s">
        <v>25</v>
      </c>
      <c r="AB347" s="17">
        <v>0.52986111111111112</v>
      </c>
      <c r="AC347" s="17" t="str">
        <f t="shared" si="11"/>
        <v>Afternoon</v>
      </c>
      <c r="AD347" t="s">
        <v>26</v>
      </c>
    </row>
    <row r="348" spans="1:30" x14ac:dyDescent="0.3">
      <c r="A348" t="s">
        <v>3477</v>
      </c>
      <c r="B348" s="16">
        <v>45944</v>
      </c>
      <c r="C348" t="s">
        <v>493</v>
      </c>
      <c r="D348" t="s">
        <v>3963</v>
      </c>
      <c r="E348" t="s">
        <v>3868</v>
      </c>
      <c r="F348" t="s">
        <v>929</v>
      </c>
      <c r="G348" t="s">
        <v>5773</v>
      </c>
      <c r="H348" t="s">
        <v>5770</v>
      </c>
      <c r="I348" t="s">
        <v>513</v>
      </c>
      <c r="J348" t="s">
        <v>6100</v>
      </c>
      <c r="K348" t="s">
        <v>3863</v>
      </c>
      <c r="L348">
        <v>1009286</v>
      </c>
      <c r="M348">
        <v>2.927217854998484E-4</v>
      </c>
      <c r="N348" t="s">
        <v>610</v>
      </c>
      <c r="O348" t="s">
        <v>4694</v>
      </c>
      <c r="P348" t="s">
        <v>5360</v>
      </c>
      <c r="Q348">
        <v>2</v>
      </c>
      <c r="R348">
        <v>147.72</v>
      </c>
      <c r="S348">
        <v>0</v>
      </c>
      <c r="T348">
        <v>0</v>
      </c>
      <c r="U348">
        <v>295.44</v>
      </c>
      <c r="V348">
        <v>218.42</v>
      </c>
      <c r="W348">
        <v>77.02</v>
      </c>
      <c r="X348" s="15">
        <f t="shared" si="10"/>
        <v>0.26069591118331981</v>
      </c>
      <c r="Y348" t="s">
        <v>38</v>
      </c>
      <c r="Z348" t="s">
        <v>24</v>
      </c>
      <c r="AA348" t="s">
        <v>25</v>
      </c>
      <c r="AB348" s="17">
        <v>0.52777777777777779</v>
      </c>
      <c r="AC348" s="17" t="str">
        <f t="shared" si="11"/>
        <v>Afternoon</v>
      </c>
      <c r="AD348" t="s">
        <v>45</v>
      </c>
    </row>
    <row r="349" spans="1:30" x14ac:dyDescent="0.3">
      <c r="A349" t="s">
        <v>3476</v>
      </c>
      <c r="B349" s="16">
        <v>45836</v>
      </c>
      <c r="C349" t="s">
        <v>2098</v>
      </c>
      <c r="D349" t="s">
        <v>4193</v>
      </c>
      <c r="E349" t="s">
        <v>3962</v>
      </c>
      <c r="F349" t="s">
        <v>536</v>
      </c>
      <c r="G349" t="s">
        <v>5917</v>
      </c>
      <c r="H349" t="s">
        <v>5899</v>
      </c>
      <c r="I349" t="s">
        <v>240</v>
      </c>
      <c r="J349" t="s">
        <v>6034</v>
      </c>
      <c r="K349" t="s">
        <v>3863</v>
      </c>
      <c r="L349">
        <v>568216</v>
      </c>
      <c r="M349">
        <v>3.3061019049094005E-3</v>
      </c>
      <c r="N349" t="s">
        <v>548</v>
      </c>
      <c r="O349" t="s">
        <v>5591</v>
      </c>
      <c r="P349" t="s">
        <v>5363</v>
      </c>
      <c r="Q349">
        <v>5</v>
      </c>
      <c r="R349">
        <v>363.01</v>
      </c>
      <c r="S349">
        <v>10</v>
      </c>
      <c r="T349">
        <v>181.5</v>
      </c>
      <c r="U349">
        <v>1878.58</v>
      </c>
      <c r="V349">
        <v>1451.65</v>
      </c>
      <c r="W349">
        <v>426.93</v>
      </c>
      <c r="X349" s="15">
        <f t="shared" si="10"/>
        <v>0.22726208093347094</v>
      </c>
      <c r="Y349" t="s">
        <v>38</v>
      </c>
      <c r="Z349" t="s">
        <v>24</v>
      </c>
      <c r="AA349" t="s">
        <v>51</v>
      </c>
      <c r="AB349" s="17">
        <v>0.86805555555555558</v>
      </c>
      <c r="AC349" s="17" t="str">
        <f t="shared" si="11"/>
        <v>Evening</v>
      </c>
      <c r="AD349" t="s">
        <v>26</v>
      </c>
    </row>
    <row r="350" spans="1:30" x14ac:dyDescent="0.3">
      <c r="A350" t="s">
        <v>3475</v>
      </c>
      <c r="B350" s="16">
        <v>46103</v>
      </c>
      <c r="C350" t="s">
        <v>2427</v>
      </c>
      <c r="D350" t="s">
        <v>4539</v>
      </c>
      <c r="E350" t="s">
        <v>3962</v>
      </c>
      <c r="F350" t="s">
        <v>711</v>
      </c>
      <c r="G350" t="s">
        <v>5957</v>
      </c>
      <c r="H350" t="s">
        <v>5941</v>
      </c>
      <c r="I350" t="s">
        <v>1498</v>
      </c>
      <c r="J350" t="s">
        <v>6166</v>
      </c>
      <c r="K350" t="s">
        <v>3943</v>
      </c>
      <c r="L350">
        <v>442084</v>
      </c>
      <c r="M350">
        <v>3.4682775219189114E-3</v>
      </c>
      <c r="N350" t="s">
        <v>2947</v>
      </c>
      <c r="O350" t="s">
        <v>5355</v>
      </c>
      <c r="P350" t="s">
        <v>5351</v>
      </c>
      <c r="Q350">
        <v>7</v>
      </c>
      <c r="R350">
        <v>224.08</v>
      </c>
      <c r="S350">
        <v>15</v>
      </c>
      <c r="T350">
        <v>235.28</v>
      </c>
      <c r="U350">
        <v>1533.27</v>
      </c>
      <c r="V350">
        <v>1106.42</v>
      </c>
      <c r="W350">
        <v>426.85</v>
      </c>
      <c r="X350" s="15">
        <f t="shared" si="10"/>
        <v>0.27839193357986519</v>
      </c>
      <c r="Y350" t="s">
        <v>23</v>
      </c>
      <c r="Z350" t="s">
        <v>24</v>
      </c>
      <c r="AA350" t="s">
        <v>25</v>
      </c>
      <c r="AB350" s="17">
        <v>0.38333333333333336</v>
      </c>
      <c r="AC350" s="17" t="str">
        <f t="shared" si="11"/>
        <v>Morning</v>
      </c>
      <c r="AD350" t="s">
        <v>26</v>
      </c>
    </row>
    <row r="351" spans="1:30" x14ac:dyDescent="0.3">
      <c r="A351" t="s">
        <v>3474</v>
      </c>
      <c r="B351" s="16">
        <v>46112</v>
      </c>
      <c r="C351" t="s">
        <v>1027</v>
      </c>
      <c r="D351" t="s">
        <v>6507</v>
      </c>
      <c r="E351" t="s">
        <v>3868</v>
      </c>
      <c r="F351" t="s">
        <v>982</v>
      </c>
      <c r="G351" t="s">
        <v>5682</v>
      </c>
      <c r="H351" t="s">
        <v>5655</v>
      </c>
      <c r="I351" t="s">
        <v>859</v>
      </c>
      <c r="J351" t="s">
        <v>6069</v>
      </c>
      <c r="K351" t="s">
        <v>3863</v>
      </c>
      <c r="L351">
        <v>4677332</v>
      </c>
      <c r="M351">
        <v>7.4052900243130057E-5</v>
      </c>
      <c r="N351" t="s">
        <v>860</v>
      </c>
      <c r="O351" t="s">
        <v>5553</v>
      </c>
      <c r="P351" t="s">
        <v>5351</v>
      </c>
      <c r="Q351">
        <v>2</v>
      </c>
      <c r="R351">
        <v>182.3</v>
      </c>
      <c r="S351">
        <v>5</v>
      </c>
      <c r="T351">
        <v>18.23</v>
      </c>
      <c r="U351">
        <v>346.37</v>
      </c>
      <c r="V351">
        <v>215.2</v>
      </c>
      <c r="W351">
        <v>131.16999999999999</v>
      </c>
      <c r="X351" s="15">
        <f t="shared" si="10"/>
        <v>0.37869907901954564</v>
      </c>
      <c r="Y351" t="s">
        <v>72</v>
      </c>
      <c r="Z351" t="s">
        <v>24</v>
      </c>
      <c r="AA351" t="s">
        <v>51</v>
      </c>
      <c r="AB351" s="17">
        <v>0.37847222222222221</v>
      </c>
      <c r="AC351" s="17" t="str">
        <f t="shared" si="11"/>
        <v>Morning</v>
      </c>
      <c r="AD351" t="s">
        <v>45</v>
      </c>
    </row>
    <row r="352" spans="1:30" x14ac:dyDescent="0.3">
      <c r="A352" t="s">
        <v>3473</v>
      </c>
      <c r="B352" s="16">
        <v>45951</v>
      </c>
      <c r="C352" t="s">
        <v>40</v>
      </c>
      <c r="D352" t="s">
        <v>5302</v>
      </c>
      <c r="E352" t="s">
        <v>3868</v>
      </c>
      <c r="F352" t="s">
        <v>1304</v>
      </c>
      <c r="G352" t="s">
        <v>6497</v>
      </c>
      <c r="H352" t="s">
        <v>5794</v>
      </c>
      <c r="I352" t="s">
        <v>30</v>
      </c>
      <c r="J352" t="s">
        <v>6096</v>
      </c>
      <c r="K352" t="s">
        <v>3863</v>
      </c>
      <c r="L352">
        <v>5200952</v>
      </c>
      <c r="M352">
        <v>8.036221061067281E-5</v>
      </c>
      <c r="N352" t="s">
        <v>31</v>
      </c>
      <c r="O352" t="s">
        <v>5450</v>
      </c>
      <c r="P352" t="s">
        <v>5363</v>
      </c>
      <c r="Q352">
        <v>2</v>
      </c>
      <c r="R352">
        <v>232.2</v>
      </c>
      <c r="S352">
        <v>10</v>
      </c>
      <c r="T352">
        <v>46.44</v>
      </c>
      <c r="U352">
        <v>417.96</v>
      </c>
      <c r="V352">
        <v>321.95999999999998</v>
      </c>
      <c r="W352">
        <v>96</v>
      </c>
      <c r="X352" s="15">
        <f t="shared" si="10"/>
        <v>0.22968705139247775</v>
      </c>
      <c r="Y352" t="s">
        <v>44</v>
      </c>
      <c r="Z352" t="s">
        <v>24</v>
      </c>
      <c r="AA352" t="s">
        <v>51</v>
      </c>
      <c r="AB352" s="17">
        <v>0.72083333333333333</v>
      </c>
      <c r="AC352" s="17" t="str">
        <f t="shared" si="11"/>
        <v>Evening</v>
      </c>
      <c r="AD352" t="s">
        <v>45</v>
      </c>
    </row>
    <row r="353" spans="1:30" x14ac:dyDescent="0.3">
      <c r="A353" t="s">
        <v>3472</v>
      </c>
      <c r="B353" s="16">
        <v>46011</v>
      </c>
      <c r="C353" t="s">
        <v>1270</v>
      </c>
      <c r="D353" t="s">
        <v>3950</v>
      </c>
      <c r="E353" t="s">
        <v>3868</v>
      </c>
      <c r="F353" t="s">
        <v>379</v>
      </c>
      <c r="G353" t="s">
        <v>6500</v>
      </c>
      <c r="H353" t="s">
        <v>5861</v>
      </c>
      <c r="I353" t="s">
        <v>294</v>
      </c>
      <c r="J353" t="s">
        <v>5968</v>
      </c>
      <c r="K353" t="s">
        <v>3863</v>
      </c>
      <c r="L353">
        <v>890380</v>
      </c>
      <c r="M353">
        <v>2.0086142995125677E-3</v>
      </c>
      <c r="N353" t="s">
        <v>295</v>
      </c>
      <c r="O353" t="s">
        <v>4529</v>
      </c>
      <c r="P353" t="s">
        <v>5358</v>
      </c>
      <c r="Q353">
        <v>5</v>
      </c>
      <c r="R353">
        <v>365.92</v>
      </c>
      <c r="S353">
        <v>15</v>
      </c>
      <c r="T353">
        <v>274.44</v>
      </c>
      <c r="U353">
        <v>1788.43</v>
      </c>
      <c r="V353">
        <v>1551.9</v>
      </c>
      <c r="W353">
        <v>236.53</v>
      </c>
      <c r="X353" s="15">
        <f t="shared" si="10"/>
        <v>0.13225566558378016</v>
      </c>
      <c r="Y353" t="s">
        <v>62</v>
      </c>
      <c r="Z353" t="s">
        <v>24</v>
      </c>
      <c r="AA353" t="s">
        <v>51</v>
      </c>
      <c r="AB353" s="17">
        <v>0.8520833333333333</v>
      </c>
      <c r="AC353" s="17" t="str">
        <f t="shared" si="11"/>
        <v>Evening</v>
      </c>
      <c r="AD353" t="s">
        <v>26</v>
      </c>
    </row>
    <row r="354" spans="1:30" x14ac:dyDescent="0.3">
      <c r="A354" t="s">
        <v>3471</v>
      </c>
      <c r="B354" s="16">
        <v>46040</v>
      </c>
      <c r="C354" t="s">
        <v>806</v>
      </c>
      <c r="D354" t="s">
        <v>4307</v>
      </c>
      <c r="E354" t="s">
        <v>3962</v>
      </c>
      <c r="F354" t="s">
        <v>460</v>
      </c>
      <c r="G354" t="s">
        <v>5815</v>
      </c>
      <c r="H354" t="s">
        <v>5794</v>
      </c>
      <c r="I354" t="s">
        <v>451</v>
      </c>
      <c r="J354" t="s">
        <v>5991</v>
      </c>
      <c r="K354" t="s">
        <v>3863</v>
      </c>
      <c r="L354">
        <v>970105</v>
      </c>
      <c r="M354">
        <v>5.2276918477896723E-3</v>
      </c>
      <c r="N354" t="s">
        <v>452</v>
      </c>
      <c r="O354" t="s">
        <v>5611</v>
      </c>
      <c r="P354" t="s">
        <v>5360</v>
      </c>
      <c r="Q354">
        <v>8</v>
      </c>
      <c r="R354">
        <v>551.24</v>
      </c>
      <c r="S354">
        <v>0</v>
      </c>
      <c r="T354">
        <v>0</v>
      </c>
      <c r="U354">
        <v>5071.41</v>
      </c>
      <c r="V354">
        <v>2924.56</v>
      </c>
      <c r="W354">
        <v>2146.85</v>
      </c>
      <c r="X354" s="15">
        <f t="shared" si="10"/>
        <v>0.42332408541214378</v>
      </c>
      <c r="Y354" t="s">
        <v>23</v>
      </c>
      <c r="Z354" t="s">
        <v>24</v>
      </c>
      <c r="AA354" t="s">
        <v>25</v>
      </c>
      <c r="AB354" s="17">
        <v>0.80277777777777781</v>
      </c>
      <c r="AC354" s="17" t="str">
        <f t="shared" si="11"/>
        <v>Evening</v>
      </c>
      <c r="AD354" t="s">
        <v>26</v>
      </c>
    </row>
    <row r="355" spans="1:30" x14ac:dyDescent="0.3">
      <c r="A355" t="s">
        <v>3470</v>
      </c>
      <c r="B355" s="16">
        <v>46072</v>
      </c>
      <c r="C355" t="s">
        <v>1812</v>
      </c>
      <c r="D355" t="s">
        <v>4066</v>
      </c>
      <c r="E355" t="s">
        <v>3868</v>
      </c>
      <c r="F355" t="s">
        <v>316</v>
      </c>
      <c r="G355" t="s">
        <v>5825</v>
      </c>
      <c r="H355" t="s">
        <v>5822</v>
      </c>
      <c r="I355" t="s">
        <v>988</v>
      </c>
      <c r="J355" t="s">
        <v>6089</v>
      </c>
      <c r="K355" t="s">
        <v>3863</v>
      </c>
      <c r="L355">
        <v>496445</v>
      </c>
      <c r="M355">
        <v>1.8281984912729509E-4</v>
      </c>
      <c r="N355" t="s">
        <v>754</v>
      </c>
      <c r="O355" t="s">
        <v>5599</v>
      </c>
      <c r="P355" t="s">
        <v>5354</v>
      </c>
      <c r="Q355">
        <v>2</v>
      </c>
      <c r="R355">
        <v>53.39</v>
      </c>
      <c r="S355">
        <v>15</v>
      </c>
      <c r="T355">
        <v>16.02</v>
      </c>
      <c r="U355">
        <v>90.76</v>
      </c>
      <c r="V355">
        <v>86.02</v>
      </c>
      <c r="W355">
        <v>4.74</v>
      </c>
      <c r="X355" s="15">
        <f t="shared" si="10"/>
        <v>5.2225650066108513E-2</v>
      </c>
      <c r="Y355" t="s">
        <v>62</v>
      </c>
      <c r="Z355" t="s">
        <v>24</v>
      </c>
      <c r="AA355" t="s">
        <v>32</v>
      </c>
      <c r="AB355" s="17">
        <v>0.80208333333333337</v>
      </c>
      <c r="AC355" s="17" t="str">
        <f t="shared" si="11"/>
        <v>Evening</v>
      </c>
      <c r="AD355" t="s">
        <v>45</v>
      </c>
    </row>
    <row r="356" spans="1:30" x14ac:dyDescent="0.3">
      <c r="A356" t="s">
        <v>3469</v>
      </c>
      <c r="B356" s="16">
        <v>45995</v>
      </c>
      <c r="C356" t="s">
        <v>987</v>
      </c>
      <c r="D356" t="s">
        <v>5045</v>
      </c>
      <c r="E356" t="s">
        <v>3868</v>
      </c>
      <c r="F356" t="s">
        <v>239</v>
      </c>
      <c r="G356" t="s">
        <v>5809</v>
      </c>
      <c r="H356" t="s">
        <v>5794</v>
      </c>
      <c r="I356" t="s">
        <v>1937</v>
      </c>
      <c r="J356" t="s">
        <v>6181</v>
      </c>
      <c r="K356" t="s">
        <v>3943</v>
      </c>
      <c r="L356">
        <v>4200752</v>
      </c>
      <c r="M356">
        <v>5.2726273771934169E-5</v>
      </c>
      <c r="N356" t="s">
        <v>1475</v>
      </c>
      <c r="O356" t="s">
        <v>5429</v>
      </c>
      <c r="P356" t="s">
        <v>5351</v>
      </c>
      <c r="Q356">
        <v>3</v>
      </c>
      <c r="R356">
        <v>73.83</v>
      </c>
      <c r="S356">
        <v>0</v>
      </c>
      <c r="T356">
        <v>0</v>
      </c>
      <c r="U356">
        <v>221.49</v>
      </c>
      <c r="V356">
        <v>162.96</v>
      </c>
      <c r="W356">
        <v>58.53</v>
      </c>
      <c r="X356" s="15">
        <f t="shared" si="10"/>
        <v>0.26425572260598673</v>
      </c>
      <c r="Y356" t="s">
        <v>72</v>
      </c>
      <c r="Z356" t="s">
        <v>24</v>
      </c>
      <c r="AA356" t="s">
        <v>32</v>
      </c>
      <c r="AB356" s="17">
        <v>0.60347222222222219</v>
      </c>
      <c r="AC356" s="17" t="str">
        <f t="shared" si="11"/>
        <v>Afternoon</v>
      </c>
      <c r="AD356" t="s">
        <v>45</v>
      </c>
    </row>
    <row r="357" spans="1:30" x14ac:dyDescent="0.3">
      <c r="A357" t="s">
        <v>3467</v>
      </c>
      <c r="B357" s="16">
        <v>45760</v>
      </c>
      <c r="C357" t="s">
        <v>2113</v>
      </c>
      <c r="D357" t="s">
        <v>5269</v>
      </c>
      <c r="E357" t="s">
        <v>3868</v>
      </c>
      <c r="F357" t="s">
        <v>379</v>
      </c>
      <c r="G357" t="s">
        <v>6500</v>
      </c>
      <c r="H357" t="s">
        <v>5861</v>
      </c>
      <c r="I357" t="s">
        <v>526</v>
      </c>
      <c r="J357" t="s">
        <v>6094</v>
      </c>
      <c r="K357" t="s">
        <v>3863</v>
      </c>
      <c r="L357">
        <v>794126</v>
      </c>
      <c r="M357">
        <v>1.5896973528130298E-3</v>
      </c>
      <c r="N357" t="s">
        <v>3468</v>
      </c>
      <c r="O357" t="s">
        <v>5580</v>
      </c>
      <c r="P357" t="s">
        <v>5351</v>
      </c>
      <c r="Q357">
        <v>3</v>
      </c>
      <c r="R357">
        <v>365.92</v>
      </c>
      <c r="S357">
        <v>0</v>
      </c>
      <c r="T357">
        <v>0</v>
      </c>
      <c r="U357">
        <v>1262.42</v>
      </c>
      <c r="V357">
        <v>931.14</v>
      </c>
      <c r="W357">
        <v>331.28</v>
      </c>
      <c r="X357" s="15">
        <f t="shared" si="10"/>
        <v>0.2624166283804123</v>
      </c>
      <c r="Y357" t="s">
        <v>62</v>
      </c>
      <c r="Z357" t="s">
        <v>24</v>
      </c>
      <c r="AA357" t="s">
        <v>25</v>
      </c>
      <c r="AB357" s="17">
        <v>0.68055555555555558</v>
      </c>
      <c r="AC357" s="17" t="str">
        <f t="shared" si="11"/>
        <v>Afternoon</v>
      </c>
      <c r="AD357" t="s">
        <v>26</v>
      </c>
    </row>
    <row r="358" spans="1:30" x14ac:dyDescent="0.3">
      <c r="A358" t="s">
        <v>3466</v>
      </c>
      <c r="B358" s="16">
        <v>45826</v>
      </c>
      <c r="C358" t="s">
        <v>806</v>
      </c>
      <c r="D358" t="s">
        <v>4307</v>
      </c>
      <c r="E358" t="s">
        <v>3962</v>
      </c>
      <c r="F358" t="s">
        <v>151</v>
      </c>
      <c r="G358" t="s">
        <v>5872</v>
      </c>
      <c r="H358" t="s">
        <v>5861</v>
      </c>
      <c r="I358" t="s">
        <v>934</v>
      </c>
      <c r="J358" t="s">
        <v>6209</v>
      </c>
      <c r="K358" t="s">
        <v>3885</v>
      </c>
      <c r="L358">
        <v>562953</v>
      </c>
      <c r="M358">
        <v>4.9665602634678205E-3</v>
      </c>
      <c r="N358" t="s">
        <v>101</v>
      </c>
      <c r="O358" t="s">
        <v>5460</v>
      </c>
      <c r="P358" t="s">
        <v>5351</v>
      </c>
      <c r="Q358">
        <v>7</v>
      </c>
      <c r="R358">
        <v>399.42</v>
      </c>
      <c r="S358">
        <v>0</v>
      </c>
      <c r="T358">
        <v>0</v>
      </c>
      <c r="U358">
        <v>2795.94</v>
      </c>
      <c r="V358">
        <v>2123.87</v>
      </c>
      <c r="W358">
        <v>672.07</v>
      </c>
      <c r="X358" s="15">
        <f t="shared" si="10"/>
        <v>0.24037354163537134</v>
      </c>
      <c r="Y358" t="s">
        <v>44</v>
      </c>
      <c r="Z358" t="s">
        <v>24</v>
      </c>
      <c r="AA358" t="s">
        <v>51</v>
      </c>
      <c r="AB358" s="17">
        <v>0.45694444444444443</v>
      </c>
      <c r="AC358" s="17" t="str">
        <f t="shared" si="11"/>
        <v>Morning</v>
      </c>
      <c r="AD358" t="s">
        <v>45</v>
      </c>
    </row>
    <row r="359" spans="1:30" x14ac:dyDescent="0.3">
      <c r="A359" t="s">
        <v>3465</v>
      </c>
      <c r="B359" s="16">
        <v>46086</v>
      </c>
      <c r="C359" t="s">
        <v>1737</v>
      </c>
      <c r="D359" t="s">
        <v>4131</v>
      </c>
      <c r="E359" t="s">
        <v>3868</v>
      </c>
      <c r="F359" t="s">
        <v>468</v>
      </c>
      <c r="G359" t="s">
        <v>5785</v>
      </c>
      <c r="H359" t="s">
        <v>5770</v>
      </c>
      <c r="I359" t="s">
        <v>1073</v>
      </c>
      <c r="J359" t="s">
        <v>6019</v>
      </c>
      <c r="K359" t="s">
        <v>3863</v>
      </c>
      <c r="L359">
        <v>471467</v>
      </c>
      <c r="M359">
        <v>2.7878091149539626E-3</v>
      </c>
      <c r="N359" t="s">
        <v>1048</v>
      </c>
      <c r="O359" t="s">
        <v>5480</v>
      </c>
      <c r="P359" t="s">
        <v>5374</v>
      </c>
      <c r="Q359">
        <v>4</v>
      </c>
      <c r="R359">
        <v>328.59</v>
      </c>
      <c r="S359">
        <v>0</v>
      </c>
      <c r="T359">
        <v>0</v>
      </c>
      <c r="U359">
        <v>1314.36</v>
      </c>
      <c r="V359">
        <v>1021.96</v>
      </c>
      <c r="W359">
        <v>292.39999999999998</v>
      </c>
      <c r="X359" s="15">
        <f t="shared" si="10"/>
        <v>0.22246568672205475</v>
      </c>
      <c r="Y359" t="s">
        <v>62</v>
      </c>
      <c r="Z359" t="s">
        <v>290</v>
      </c>
      <c r="AA359" t="s">
        <v>25</v>
      </c>
      <c r="AB359" s="17">
        <v>0.42777777777777776</v>
      </c>
      <c r="AC359" s="17" t="str">
        <f t="shared" si="11"/>
        <v>Morning</v>
      </c>
      <c r="AD359" t="s">
        <v>45</v>
      </c>
    </row>
    <row r="360" spans="1:30" x14ac:dyDescent="0.3">
      <c r="A360" t="s">
        <v>3463</v>
      </c>
      <c r="B360" s="16">
        <v>46051</v>
      </c>
      <c r="C360" t="s">
        <v>1169</v>
      </c>
      <c r="D360" t="s">
        <v>3992</v>
      </c>
      <c r="E360" t="s">
        <v>3962</v>
      </c>
      <c r="F360" t="s">
        <v>440</v>
      </c>
      <c r="G360" t="s">
        <v>5790</v>
      </c>
      <c r="H360" t="s">
        <v>5770</v>
      </c>
      <c r="I360" t="s">
        <v>1104</v>
      </c>
      <c r="J360" t="s">
        <v>6234</v>
      </c>
      <c r="K360" t="s">
        <v>3880</v>
      </c>
      <c r="L360">
        <v>2083650</v>
      </c>
      <c r="M360">
        <v>4.4895255921099996E-4</v>
      </c>
      <c r="N360" t="s">
        <v>3464</v>
      </c>
      <c r="O360" t="s">
        <v>5496</v>
      </c>
      <c r="P360" t="s">
        <v>5358</v>
      </c>
      <c r="Q360">
        <v>7</v>
      </c>
      <c r="R360">
        <v>140.66999999999999</v>
      </c>
      <c r="S360">
        <v>5</v>
      </c>
      <c r="T360">
        <v>49.23</v>
      </c>
      <c r="U360">
        <v>935.46</v>
      </c>
      <c r="V360">
        <v>669.9</v>
      </c>
      <c r="W360">
        <v>265.56</v>
      </c>
      <c r="X360" s="15">
        <f t="shared" si="10"/>
        <v>0.28388172663716249</v>
      </c>
      <c r="Y360" t="s">
        <v>23</v>
      </c>
      <c r="Z360" t="s">
        <v>24</v>
      </c>
      <c r="AA360" t="s">
        <v>25</v>
      </c>
      <c r="AB360" s="17">
        <v>0.90486111111111112</v>
      </c>
      <c r="AC360" s="17" t="str">
        <f t="shared" si="11"/>
        <v>Night</v>
      </c>
      <c r="AD360" t="s">
        <v>45</v>
      </c>
    </row>
    <row r="361" spans="1:30" x14ac:dyDescent="0.3">
      <c r="A361" t="s">
        <v>3462</v>
      </c>
      <c r="B361" s="16">
        <v>46097</v>
      </c>
      <c r="C361" t="s">
        <v>1530</v>
      </c>
      <c r="D361" t="s">
        <v>4658</v>
      </c>
      <c r="E361" t="s">
        <v>3962</v>
      </c>
      <c r="F361" t="s">
        <v>274</v>
      </c>
      <c r="G361" t="s">
        <v>6501</v>
      </c>
      <c r="H361" t="s">
        <v>5861</v>
      </c>
      <c r="I361" t="s">
        <v>1738</v>
      </c>
      <c r="J361" t="s">
        <v>6191</v>
      </c>
      <c r="K361" t="s">
        <v>3885</v>
      </c>
      <c r="L361">
        <v>4533328</v>
      </c>
      <c r="M361">
        <v>4.7472849968058781E-4</v>
      </c>
      <c r="N361" t="s">
        <v>889</v>
      </c>
      <c r="O361" t="s">
        <v>5640</v>
      </c>
      <c r="P361" t="s">
        <v>5358</v>
      </c>
      <c r="Q361">
        <v>6</v>
      </c>
      <c r="R361">
        <v>421.98</v>
      </c>
      <c r="S361">
        <v>15</v>
      </c>
      <c r="T361">
        <v>379.78</v>
      </c>
      <c r="U361">
        <v>2152.1</v>
      </c>
      <c r="V361">
        <v>2045.4</v>
      </c>
      <c r="W361">
        <v>106.7</v>
      </c>
      <c r="X361" s="15">
        <f t="shared" si="10"/>
        <v>4.9579480507411282E-2</v>
      </c>
      <c r="Y361" t="s">
        <v>116</v>
      </c>
      <c r="Z361" t="s">
        <v>24</v>
      </c>
      <c r="AA361" t="s">
        <v>25</v>
      </c>
      <c r="AB361" s="17">
        <v>0.4465277777777778</v>
      </c>
      <c r="AC361" s="17" t="str">
        <f t="shared" si="11"/>
        <v>Morning</v>
      </c>
      <c r="AD361" t="s">
        <v>45</v>
      </c>
    </row>
    <row r="362" spans="1:30" x14ac:dyDescent="0.3">
      <c r="A362" t="s">
        <v>3461</v>
      </c>
      <c r="B362" s="16">
        <v>45857</v>
      </c>
      <c r="C362" t="s">
        <v>397</v>
      </c>
      <c r="D362" t="s">
        <v>4473</v>
      </c>
      <c r="E362" t="s">
        <v>3962</v>
      </c>
      <c r="F362" t="s">
        <v>232</v>
      </c>
      <c r="G362" t="s">
        <v>5778</v>
      </c>
      <c r="H362" t="s">
        <v>5770</v>
      </c>
      <c r="I362" t="s">
        <v>123</v>
      </c>
      <c r="J362" t="s">
        <v>6004</v>
      </c>
      <c r="K362" t="s">
        <v>3863</v>
      </c>
      <c r="L362">
        <v>5159296</v>
      </c>
      <c r="M362">
        <v>7.1845073436375823E-5</v>
      </c>
      <c r="N362" t="s">
        <v>124</v>
      </c>
      <c r="O362" t="s">
        <v>5474</v>
      </c>
      <c r="P362" t="s">
        <v>5351</v>
      </c>
      <c r="Q362">
        <v>6</v>
      </c>
      <c r="R362">
        <v>53.72</v>
      </c>
      <c r="S362">
        <v>0</v>
      </c>
      <c r="T362">
        <v>0</v>
      </c>
      <c r="U362">
        <v>370.67</v>
      </c>
      <c r="V362">
        <v>224.88</v>
      </c>
      <c r="W362">
        <v>145.79</v>
      </c>
      <c r="X362" s="15">
        <f t="shared" si="10"/>
        <v>0.3933148083200691</v>
      </c>
      <c r="Y362" t="s">
        <v>44</v>
      </c>
      <c r="Z362" t="s">
        <v>24</v>
      </c>
      <c r="AA362" t="s">
        <v>25</v>
      </c>
      <c r="AB362" s="17">
        <v>0.56666666666666665</v>
      </c>
      <c r="AC362" s="17" t="str">
        <f t="shared" si="11"/>
        <v>Afternoon</v>
      </c>
      <c r="AD362" t="s">
        <v>26</v>
      </c>
    </row>
    <row r="363" spans="1:30" x14ac:dyDescent="0.3">
      <c r="A363" t="s">
        <v>3460</v>
      </c>
      <c r="B363" s="16">
        <v>46004</v>
      </c>
      <c r="C363" t="s">
        <v>1735</v>
      </c>
      <c r="D363" t="s">
        <v>4487</v>
      </c>
      <c r="E363" t="s">
        <v>3868</v>
      </c>
      <c r="F363" t="s">
        <v>227</v>
      </c>
      <c r="G363" t="s">
        <v>5851</v>
      </c>
      <c r="H363" t="s">
        <v>5899</v>
      </c>
      <c r="I363" t="s">
        <v>328</v>
      </c>
      <c r="J363" t="s">
        <v>6513</v>
      </c>
      <c r="K363" t="s">
        <v>3863</v>
      </c>
      <c r="L363">
        <v>2183318</v>
      </c>
      <c r="M363">
        <v>2.335069834078224E-4</v>
      </c>
      <c r="N363" t="s">
        <v>329</v>
      </c>
      <c r="O363" t="s">
        <v>5616</v>
      </c>
      <c r="P363" t="s">
        <v>5351</v>
      </c>
      <c r="Q363">
        <v>3</v>
      </c>
      <c r="R363">
        <v>155.55000000000001</v>
      </c>
      <c r="S363">
        <v>5</v>
      </c>
      <c r="T363">
        <v>23.33</v>
      </c>
      <c r="U363">
        <v>509.82</v>
      </c>
      <c r="V363">
        <v>412.92</v>
      </c>
      <c r="W363">
        <v>96.9</v>
      </c>
      <c r="X363" s="15">
        <f t="shared" si="10"/>
        <v>0.19006708249970575</v>
      </c>
      <c r="Y363" t="s">
        <v>72</v>
      </c>
      <c r="Z363" t="s">
        <v>24</v>
      </c>
      <c r="AA363" t="s">
        <v>25</v>
      </c>
      <c r="AB363" s="17">
        <v>0.3972222222222222</v>
      </c>
      <c r="AC363" s="17" t="str">
        <f t="shared" si="11"/>
        <v>Morning</v>
      </c>
      <c r="AD363" t="s">
        <v>26</v>
      </c>
    </row>
    <row r="364" spans="1:30" x14ac:dyDescent="0.3">
      <c r="A364" t="s">
        <v>3459</v>
      </c>
      <c r="B364" s="16">
        <v>45973</v>
      </c>
      <c r="C364" t="s">
        <v>1801</v>
      </c>
      <c r="D364" t="s">
        <v>3977</v>
      </c>
      <c r="E364" t="s">
        <v>3868</v>
      </c>
      <c r="F364" t="s">
        <v>113</v>
      </c>
      <c r="G364" t="s">
        <v>5934</v>
      </c>
      <c r="H364" t="s">
        <v>5919</v>
      </c>
      <c r="I364" t="s">
        <v>76</v>
      </c>
      <c r="J364" t="s">
        <v>6076</v>
      </c>
      <c r="K364" t="s">
        <v>3863</v>
      </c>
      <c r="L364">
        <v>518088</v>
      </c>
      <c r="M364">
        <v>2.7807245101218328E-3</v>
      </c>
      <c r="N364" t="s">
        <v>1717</v>
      </c>
      <c r="O364" t="s">
        <v>5455</v>
      </c>
      <c r="P364" t="s">
        <v>5360</v>
      </c>
      <c r="Q364">
        <v>4</v>
      </c>
      <c r="R364">
        <v>379.12</v>
      </c>
      <c r="S364">
        <v>5</v>
      </c>
      <c r="T364">
        <v>75.819999999999993</v>
      </c>
      <c r="U364">
        <v>1440.66</v>
      </c>
      <c r="V364">
        <v>1172.2</v>
      </c>
      <c r="W364">
        <v>268.45999999999998</v>
      </c>
      <c r="X364" s="15">
        <f t="shared" si="10"/>
        <v>0.18634514736301419</v>
      </c>
      <c r="Y364" t="s">
        <v>23</v>
      </c>
      <c r="Z364" t="s">
        <v>24</v>
      </c>
      <c r="AA364" t="s">
        <v>51</v>
      </c>
      <c r="AB364" s="17">
        <v>0.66597222222222219</v>
      </c>
      <c r="AC364" s="17" t="str">
        <f t="shared" si="11"/>
        <v>Afternoon</v>
      </c>
      <c r="AD364" t="s">
        <v>45</v>
      </c>
    </row>
    <row r="365" spans="1:30" x14ac:dyDescent="0.3">
      <c r="A365" t="s">
        <v>3457</v>
      </c>
      <c r="B365" s="16">
        <v>46004</v>
      </c>
      <c r="C365" t="s">
        <v>1573</v>
      </c>
      <c r="D365" t="s">
        <v>4371</v>
      </c>
      <c r="E365" t="s">
        <v>3868</v>
      </c>
      <c r="F365" t="s">
        <v>159</v>
      </c>
      <c r="G365" t="s">
        <v>5742</v>
      </c>
      <c r="H365" t="s">
        <v>5721</v>
      </c>
      <c r="I365" t="s">
        <v>332</v>
      </c>
      <c r="J365" t="s">
        <v>6182</v>
      </c>
      <c r="K365" t="s">
        <v>3943</v>
      </c>
      <c r="L365">
        <v>529374</v>
      </c>
      <c r="M365">
        <v>4.7231258051963265E-4</v>
      </c>
      <c r="N365" t="s">
        <v>3458</v>
      </c>
      <c r="O365" t="s">
        <v>5504</v>
      </c>
      <c r="P365" t="s">
        <v>5363</v>
      </c>
      <c r="Q365">
        <v>1</v>
      </c>
      <c r="R365">
        <v>217.42</v>
      </c>
      <c r="S365">
        <v>0</v>
      </c>
      <c r="T365">
        <v>0</v>
      </c>
      <c r="U365">
        <v>250.03</v>
      </c>
      <c r="V365">
        <v>177.03</v>
      </c>
      <c r="W365">
        <v>73</v>
      </c>
      <c r="X365" s="15">
        <f t="shared" si="10"/>
        <v>0.29196496420429546</v>
      </c>
      <c r="Y365" t="s">
        <v>116</v>
      </c>
      <c r="Z365" t="s">
        <v>24</v>
      </c>
      <c r="AA365" t="s">
        <v>25</v>
      </c>
      <c r="AB365" s="17">
        <v>0.52500000000000002</v>
      </c>
      <c r="AC365" s="17" t="str">
        <f t="shared" si="11"/>
        <v>Afternoon</v>
      </c>
      <c r="AD365" t="s">
        <v>26</v>
      </c>
    </row>
    <row r="366" spans="1:30" x14ac:dyDescent="0.3">
      <c r="A366" t="s">
        <v>3456</v>
      </c>
      <c r="B366" s="16">
        <v>45960</v>
      </c>
      <c r="C366" t="s">
        <v>1169</v>
      </c>
      <c r="D366" t="s">
        <v>3992</v>
      </c>
      <c r="E366" t="s">
        <v>3962</v>
      </c>
      <c r="F366" t="s">
        <v>209</v>
      </c>
      <c r="G366" t="s">
        <v>5909</v>
      </c>
      <c r="H366" t="s">
        <v>5899</v>
      </c>
      <c r="I366" t="s">
        <v>776</v>
      </c>
      <c r="J366" t="s">
        <v>6005</v>
      </c>
      <c r="K366" t="s">
        <v>3863</v>
      </c>
      <c r="L366">
        <v>489039</v>
      </c>
      <c r="M366">
        <v>3.3305728173008697E-3</v>
      </c>
      <c r="N366" t="s">
        <v>777</v>
      </c>
      <c r="O366" t="s">
        <v>5543</v>
      </c>
      <c r="P366" t="s">
        <v>5360</v>
      </c>
      <c r="Q366">
        <v>6</v>
      </c>
      <c r="R366">
        <v>339.33</v>
      </c>
      <c r="S366">
        <v>20</v>
      </c>
      <c r="T366">
        <v>407.2</v>
      </c>
      <c r="U366">
        <v>1628.78</v>
      </c>
      <c r="V366">
        <v>1629.18</v>
      </c>
      <c r="W366">
        <v>-0.4</v>
      </c>
      <c r="X366" s="15">
        <f t="shared" si="10"/>
        <v>-2.4558258328324939E-4</v>
      </c>
      <c r="Y366" t="s">
        <v>72</v>
      </c>
      <c r="Z366" t="s">
        <v>24</v>
      </c>
      <c r="AA366" t="s">
        <v>51</v>
      </c>
      <c r="AB366" s="17">
        <v>0.80347222222222225</v>
      </c>
      <c r="AC366" s="17" t="str">
        <f t="shared" si="11"/>
        <v>Evening</v>
      </c>
      <c r="AD366" t="s">
        <v>45</v>
      </c>
    </row>
    <row r="367" spans="1:30" x14ac:dyDescent="0.3">
      <c r="A367" t="s">
        <v>3454</v>
      </c>
      <c r="B367" s="16">
        <v>45873</v>
      </c>
      <c r="C367" t="s">
        <v>3455</v>
      </c>
      <c r="D367" t="s">
        <v>5190</v>
      </c>
      <c r="E367" t="s">
        <v>3864</v>
      </c>
      <c r="F367" t="s">
        <v>543</v>
      </c>
      <c r="G367" t="s">
        <v>5859</v>
      </c>
      <c r="H367" t="s">
        <v>5844</v>
      </c>
      <c r="I367" t="s">
        <v>499</v>
      </c>
      <c r="J367" t="s">
        <v>6171</v>
      </c>
      <c r="K367" t="s">
        <v>3943</v>
      </c>
      <c r="L367">
        <v>494226</v>
      </c>
      <c r="M367">
        <v>4.5380048803583784E-4</v>
      </c>
      <c r="N367" t="s">
        <v>1018</v>
      </c>
      <c r="O367" t="s">
        <v>5528</v>
      </c>
      <c r="P367" t="s">
        <v>5354</v>
      </c>
      <c r="Q367">
        <v>1</v>
      </c>
      <c r="R367">
        <v>224.28</v>
      </c>
      <c r="S367">
        <v>0</v>
      </c>
      <c r="T367">
        <v>0</v>
      </c>
      <c r="U367">
        <v>224.28</v>
      </c>
      <c r="V367">
        <v>192.39</v>
      </c>
      <c r="W367">
        <v>31.89</v>
      </c>
      <c r="X367" s="15">
        <f t="shared" si="10"/>
        <v>0.14218833600856079</v>
      </c>
      <c r="Y367" t="s">
        <v>72</v>
      </c>
      <c r="Z367" t="s">
        <v>24</v>
      </c>
      <c r="AA367" t="s">
        <v>25</v>
      </c>
      <c r="AB367" s="17">
        <v>0.48749999999999999</v>
      </c>
      <c r="AC367" s="17" t="str">
        <f t="shared" si="11"/>
        <v>Morning</v>
      </c>
      <c r="AD367" t="s">
        <v>45</v>
      </c>
    </row>
    <row r="368" spans="1:30" x14ac:dyDescent="0.3">
      <c r="A368" t="s">
        <v>3453</v>
      </c>
      <c r="B368" s="16">
        <v>45936</v>
      </c>
      <c r="C368" t="s">
        <v>258</v>
      </c>
      <c r="D368" t="s">
        <v>4317</v>
      </c>
      <c r="E368" t="s">
        <v>3962</v>
      </c>
      <c r="F368" t="s">
        <v>1468</v>
      </c>
      <c r="G368" t="s">
        <v>5955</v>
      </c>
      <c r="H368" t="s">
        <v>5941</v>
      </c>
      <c r="I368" t="s">
        <v>476</v>
      </c>
      <c r="J368" t="s">
        <v>6121</v>
      </c>
      <c r="K368" t="s">
        <v>3943</v>
      </c>
      <c r="L368">
        <v>2632479</v>
      </c>
      <c r="M368">
        <v>1.9920766699373479E-4</v>
      </c>
      <c r="N368" t="s">
        <v>925</v>
      </c>
      <c r="O368" t="s">
        <v>5637</v>
      </c>
      <c r="P368" t="s">
        <v>5360</v>
      </c>
      <c r="Q368">
        <v>5</v>
      </c>
      <c r="R368">
        <v>123.39</v>
      </c>
      <c r="S368">
        <v>15</v>
      </c>
      <c r="T368">
        <v>92.54</v>
      </c>
      <c r="U368">
        <v>524.41</v>
      </c>
      <c r="V368">
        <v>416.65</v>
      </c>
      <c r="W368">
        <v>107.76</v>
      </c>
      <c r="X368" s="15">
        <f t="shared" si="10"/>
        <v>0.2054880723098339</v>
      </c>
      <c r="Y368" t="s">
        <v>38</v>
      </c>
      <c r="Z368" t="s">
        <v>24</v>
      </c>
      <c r="AA368" t="s">
        <v>51</v>
      </c>
      <c r="AB368" s="17">
        <v>0.77222222222222225</v>
      </c>
      <c r="AC368" s="17" t="str">
        <f t="shared" si="11"/>
        <v>Evening</v>
      </c>
      <c r="AD368" t="s">
        <v>45</v>
      </c>
    </row>
    <row r="369" spans="1:30" x14ac:dyDescent="0.3">
      <c r="A369" t="s">
        <v>3452</v>
      </c>
      <c r="B369" s="16">
        <v>46107</v>
      </c>
      <c r="C369" t="s">
        <v>571</v>
      </c>
      <c r="D369" t="s">
        <v>5017</v>
      </c>
      <c r="E369" t="s">
        <v>3962</v>
      </c>
      <c r="F369" t="s">
        <v>196</v>
      </c>
      <c r="G369" t="s">
        <v>5774</v>
      </c>
      <c r="H369" t="s">
        <v>5770</v>
      </c>
      <c r="I369" t="s">
        <v>3845</v>
      </c>
      <c r="J369" t="s">
        <v>6535</v>
      </c>
      <c r="K369" t="s">
        <v>3863</v>
      </c>
      <c r="L369">
        <f ca="1">AVERAGE($L$2:$L$1172)</f>
        <v>1985720.3851409052</v>
      </c>
      <c r="N369" t="s">
        <v>980</v>
      </c>
      <c r="O369" t="s">
        <v>5484</v>
      </c>
      <c r="P369" t="s">
        <v>5360</v>
      </c>
      <c r="Q369">
        <v>3</v>
      </c>
      <c r="R369">
        <v>465.22</v>
      </c>
      <c r="S369">
        <v>0</v>
      </c>
      <c r="T369">
        <v>0</v>
      </c>
      <c r="U369">
        <v>1395.66</v>
      </c>
      <c r="V369">
        <v>926.82</v>
      </c>
      <c r="W369">
        <v>468.84</v>
      </c>
      <c r="X369" s="15">
        <f t="shared" si="10"/>
        <v>0.33592708825931816</v>
      </c>
      <c r="Y369" t="s">
        <v>116</v>
      </c>
      <c r="Z369" t="s">
        <v>24</v>
      </c>
      <c r="AA369" t="s">
        <v>25</v>
      </c>
      <c r="AB369" s="17">
        <v>0.43958333333333333</v>
      </c>
      <c r="AC369" s="17" t="str">
        <f t="shared" si="11"/>
        <v>Morning</v>
      </c>
      <c r="AD369" t="s">
        <v>45</v>
      </c>
    </row>
    <row r="370" spans="1:30" x14ac:dyDescent="0.3">
      <c r="A370" t="s">
        <v>3451</v>
      </c>
      <c r="B370" s="16">
        <v>46056</v>
      </c>
      <c r="C370" t="s">
        <v>938</v>
      </c>
      <c r="D370" t="s">
        <v>4749</v>
      </c>
      <c r="E370" t="s">
        <v>3962</v>
      </c>
      <c r="F370" t="s">
        <v>127</v>
      </c>
      <c r="G370" t="s">
        <v>5735</v>
      </c>
      <c r="H370" t="s">
        <v>5721</v>
      </c>
      <c r="I370" t="s">
        <v>882</v>
      </c>
      <c r="J370" t="s">
        <v>6136</v>
      </c>
      <c r="K370" t="s">
        <v>3943</v>
      </c>
      <c r="L370">
        <v>1016387</v>
      </c>
      <c r="M370">
        <v>2.7961986920336445E-3</v>
      </c>
      <c r="N370" t="s">
        <v>477</v>
      </c>
      <c r="O370" t="s">
        <v>5477</v>
      </c>
      <c r="P370" t="s">
        <v>5358</v>
      </c>
      <c r="Q370">
        <v>8</v>
      </c>
      <c r="R370">
        <v>373.95</v>
      </c>
      <c r="S370">
        <v>5</v>
      </c>
      <c r="T370">
        <v>149.58000000000001</v>
      </c>
      <c r="U370">
        <v>2842.02</v>
      </c>
      <c r="V370">
        <v>2089.7600000000002</v>
      </c>
      <c r="W370">
        <v>752.26</v>
      </c>
      <c r="X370" s="15">
        <f t="shared" si="10"/>
        <v>0.26469201483451904</v>
      </c>
      <c r="Y370" t="s">
        <v>44</v>
      </c>
      <c r="Z370" t="s">
        <v>24</v>
      </c>
      <c r="AA370" t="s">
        <v>51</v>
      </c>
      <c r="AB370" s="17">
        <v>0.63263888888888886</v>
      </c>
      <c r="AC370" s="17" t="str">
        <f t="shared" si="11"/>
        <v>Afternoon</v>
      </c>
      <c r="AD370" t="s">
        <v>45</v>
      </c>
    </row>
    <row r="371" spans="1:30" x14ac:dyDescent="0.3">
      <c r="A371" t="s">
        <v>3450</v>
      </c>
      <c r="B371" s="16">
        <v>45938</v>
      </c>
      <c r="C371" t="s">
        <v>710</v>
      </c>
      <c r="D371" t="s">
        <v>4736</v>
      </c>
      <c r="E371" t="s">
        <v>3962</v>
      </c>
      <c r="F371" t="s">
        <v>323</v>
      </c>
      <c r="G371" t="s">
        <v>5851</v>
      </c>
      <c r="H371" t="s">
        <v>5844</v>
      </c>
      <c r="I371" t="s">
        <v>1329</v>
      </c>
      <c r="J371" t="s">
        <v>6064</v>
      </c>
      <c r="K371" t="s">
        <v>3863</v>
      </c>
      <c r="L371">
        <v>1996693</v>
      </c>
      <c r="M371">
        <v>5.3804465684008504E-4</v>
      </c>
      <c r="N371" t="s">
        <v>1764</v>
      </c>
      <c r="O371" t="s">
        <v>5397</v>
      </c>
      <c r="P371" t="s">
        <v>5354</v>
      </c>
      <c r="Q371">
        <v>3</v>
      </c>
      <c r="R371">
        <v>447.63</v>
      </c>
      <c r="S371">
        <v>20</v>
      </c>
      <c r="T371">
        <v>268.58</v>
      </c>
      <c r="U371">
        <v>1074.31</v>
      </c>
      <c r="V371">
        <v>1008.21</v>
      </c>
      <c r="W371">
        <v>66.099999999999994</v>
      </c>
      <c r="X371" s="15">
        <f t="shared" si="10"/>
        <v>6.1527864396682438E-2</v>
      </c>
      <c r="Y371" t="s">
        <v>116</v>
      </c>
      <c r="Z371" t="s">
        <v>24</v>
      </c>
      <c r="AA371" t="s">
        <v>25</v>
      </c>
      <c r="AB371" s="17">
        <v>0.81319444444444444</v>
      </c>
      <c r="AC371" s="17" t="str">
        <f t="shared" si="11"/>
        <v>Evening</v>
      </c>
      <c r="AD371" t="s">
        <v>45</v>
      </c>
    </row>
    <row r="372" spans="1:30" x14ac:dyDescent="0.3">
      <c r="A372" t="s">
        <v>3449</v>
      </c>
      <c r="B372" s="16">
        <v>46080</v>
      </c>
      <c r="C372" t="s">
        <v>2464</v>
      </c>
      <c r="D372" t="s">
        <v>4271</v>
      </c>
      <c r="E372" t="s">
        <v>3868</v>
      </c>
      <c r="F372" t="s">
        <v>187</v>
      </c>
      <c r="G372" t="s">
        <v>5671</v>
      </c>
      <c r="H372" t="s">
        <v>5655</v>
      </c>
      <c r="I372" t="s">
        <v>650</v>
      </c>
      <c r="J372" t="s">
        <v>6080</v>
      </c>
      <c r="K372" t="s">
        <v>3863</v>
      </c>
      <c r="L372">
        <v>4760462</v>
      </c>
      <c r="M372">
        <v>2.2366946737522534E-4</v>
      </c>
      <c r="N372" t="s">
        <v>804</v>
      </c>
      <c r="O372" t="s">
        <v>5574</v>
      </c>
      <c r="P372" t="s">
        <v>5363</v>
      </c>
      <c r="Q372">
        <v>4</v>
      </c>
      <c r="R372">
        <v>332.74</v>
      </c>
      <c r="S372">
        <v>20</v>
      </c>
      <c r="T372">
        <v>266.19</v>
      </c>
      <c r="U372">
        <v>1064.77</v>
      </c>
      <c r="V372">
        <v>821.08</v>
      </c>
      <c r="W372">
        <v>243.69</v>
      </c>
      <c r="X372" s="15">
        <f t="shared" si="10"/>
        <v>0.22886632793936715</v>
      </c>
      <c r="Y372" t="s">
        <v>38</v>
      </c>
      <c r="Z372" t="s">
        <v>24</v>
      </c>
      <c r="AA372" t="s">
        <v>25</v>
      </c>
      <c r="AB372" s="17">
        <v>0.55833333333333335</v>
      </c>
      <c r="AC372" s="17" t="str">
        <f t="shared" si="11"/>
        <v>Afternoon</v>
      </c>
      <c r="AD372" t="s">
        <v>45</v>
      </c>
    </row>
    <row r="373" spans="1:30" x14ac:dyDescent="0.3">
      <c r="A373" t="s">
        <v>3448</v>
      </c>
      <c r="B373" s="16">
        <v>45857</v>
      </c>
      <c r="C373" t="s">
        <v>1050</v>
      </c>
      <c r="D373" t="s">
        <v>4802</v>
      </c>
      <c r="E373" t="s">
        <v>3868</v>
      </c>
      <c r="F373" t="s">
        <v>168</v>
      </c>
      <c r="G373" t="s">
        <v>5914</v>
      </c>
      <c r="H373" t="s">
        <v>5899</v>
      </c>
      <c r="I373" t="s">
        <v>1174</v>
      </c>
      <c r="J373" t="s">
        <v>6217</v>
      </c>
      <c r="K373" t="s">
        <v>3885</v>
      </c>
      <c r="L373">
        <v>808195</v>
      </c>
      <c r="M373">
        <v>8.6726594448122043E-4</v>
      </c>
      <c r="N373" t="s">
        <v>1596</v>
      </c>
      <c r="O373" t="s">
        <v>5612</v>
      </c>
      <c r="P373" t="s">
        <v>5351</v>
      </c>
      <c r="Q373">
        <v>5</v>
      </c>
      <c r="R373">
        <v>121.9</v>
      </c>
      <c r="S373">
        <v>0</v>
      </c>
      <c r="T373">
        <v>0</v>
      </c>
      <c r="U373">
        <v>700.92</v>
      </c>
      <c r="V373">
        <v>544.6</v>
      </c>
      <c r="W373">
        <v>156.32</v>
      </c>
      <c r="X373" s="15">
        <f t="shared" si="10"/>
        <v>0.22302117217371448</v>
      </c>
      <c r="Y373" t="s">
        <v>72</v>
      </c>
      <c r="Z373" t="s">
        <v>24</v>
      </c>
      <c r="AA373" t="s">
        <v>25</v>
      </c>
      <c r="AB373" s="17">
        <v>0.78888888888888886</v>
      </c>
      <c r="AC373" s="17" t="str">
        <f t="shared" si="11"/>
        <v>Evening</v>
      </c>
      <c r="AD373" t="s">
        <v>26</v>
      </c>
    </row>
    <row r="374" spans="1:30" x14ac:dyDescent="0.3">
      <c r="A374" t="s">
        <v>3447</v>
      </c>
      <c r="B374" s="16">
        <v>45800</v>
      </c>
      <c r="C374" t="s">
        <v>2865</v>
      </c>
      <c r="D374" t="s">
        <v>5115</v>
      </c>
      <c r="E374" t="s">
        <v>3864</v>
      </c>
      <c r="F374" t="s">
        <v>357</v>
      </c>
      <c r="G374" t="s">
        <v>5869</v>
      </c>
      <c r="H374" t="s">
        <v>5861</v>
      </c>
      <c r="I374" t="s">
        <v>288</v>
      </c>
      <c r="J374" t="s">
        <v>5973</v>
      </c>
      <c r="K374" t="s">
        <v>3863</v>
      </c>
      <c r="L374">
        <v>2561982</v>
      </c>
      <c r="M374">
        <v>1.1336925864428399E-4</v>
      </c>
      <c r="N374" t="s">
        <v>289</v>
      </c>
      <c r="O374" t="s">
        <v>5571</v>
      </c>
      <c r="P374" t="s">
        <v>5374</v>
      </c>
      <c r="Q374">
        <v>1</v>
      </c>
      <c r="R374">
        <v>290.45</v>
      </c>
      <c r="S374">
        <v>0</v>
      </c>
      <c r="T374">
        <v>0</v>
      </c>
      <c r="U374">
        <v>290.45</v>
      </c>
      <c r="V374">
        <v>237.89</v>
      </c>
      <c r="W374">
        <v>52.56</v>
      </c>
      <c r="X374" s="15">
        <f t="shared" si="10"/>
        <v>0.18096057841280772</v>
      </c>
      <c r="Y374" t="s">
        <v>116</v>
      </c>
      <c r="Z374" t="s">
        <v>24</v>
      </c>
      <c r="AA374" t="s">
        <v>32</v>
      </c>
      <c r="AB374" s="17">
        <v>0.53611111111111109</v>
      </c>
      <c r="AC374" s="17" t="str">
        <f t="shared" si="11"/>
        <v>Afternoon</v>
      </c>
      <c r="AD374" t="s">
        <v>45</v>
      </c>
    </row>
    <row r="375" spans="1:30" x14ac:dyDescent="0.3">
      <c r="A375" t="s">
        <v>3446</v>
      </c>
      <c r="B375" s="16">
        <v>46004</v>
      </c>
      <c r="C375" t="s">
        <v>2500</v>
      </c>
      <c r="D375" t="s">
        <v>4220</v>
      </c>
      <c r="E375" t="s">
        <v>3962</v>
      </c>
      <c r="F375" t="s">
        <v>1041</v>
      </c>
      <c r="G375" t="s">
        <v>5922</v>
      </c>
      <c r="H375" t="s">
        <v>5919</v>
      </c>
      <c r="I375" t="s">
        <v>1430</v>
      </c>
      <c r="J375" t="s">
        <v>6203</v>
      </c>
      <c r="K375" t="s">
        <v>3885</v>
      </c>
      <c r="L375">
        <v>4459489</v>
      </c>
      <c r="M375">
        <v>3.4168040329284364E-4</v>
      </c>
      <c r="N375" t="s">
        <v>22</v>
      </c>
      <c r="O375" t="s">
        <v>5633</v>
      </c>
      <c r="P375" t="s">
        <v>5360</v>
      </c>
      <c r="Q375">
        <v>3</v>
      </c>
      <c r="R375">
        <v>490.73</v>
      </c>
      <c r="S375">
        <v>10</v>
      </c>
      <c r="T375">
        <v>147.22</v>
      </c>
      <c r="U375">
        <v>1523.72</v>
      </c>
      <c r="V375">
        <v>1120.74</v>
      </c>
      <c r="W375">
        <v>402.98</v>
      </c>
      <c r="X375" s="15">
        <f t="shared" si="10"/>
        <v>0.2644711626808075</v>
      </c>
      <c r="Y375" t="s">
        <v>23</v>
      </c>
      <c r="Z375" t="s">
        <v>24</v>
      </c>
      <c r="AA375" t="s">
        <v>51</v>
      </c>
      <c r="AB375" s="17">
        <v>0.62361111111111112</v>
      </c>
      <c r="AC375" s="17" t="str">
        <f t="shared" si="11"/>
        <v>Afternoon</v>
      </c>
      <c r="AD375" t="s">
        <v>26</v>
      </c>
    </row>
    <row r="376" spans="1:30" x14ac:dyDescent="0.3">
      <c r="A376" t="s">
        <v>3445</v>
      </c>
      <c r="B376" s="16">
        <v>45748</v>
      </c>
      <c r="C376" t="s">
        <v>322</v>
      </c>
      <c r="D376" t="s">
        <v>4405</v>
      </c>
      <c r="E376" t="s">
        <v>3962</v>
      </c>
      <c r="F376" t="s">
        <v>362</v>
      </c>
      <c r="G376" t="s">
        <v>6499</v>
      </c>
      <c r="H376" t="s">
        <v>5844</v>
      </c>
      <c r="I376" t="s">
        <v>1118</v>
      </c>
      <c r="J376" t="s">
        <v>6163</v>
      </c>
      <c r="K376" t="s">
        <v>3943</v>
      </c>
      <c r="L376">
        <v>2213249</v>
      </c>
      <c r="M376">
        <v>6.6416837870479097E-4</v>
      </c>
      <c r="N376" t="s">
        <v>1477</v>
      </c>
      <c r="O376" t="s">
        <v>5421</v>
      </c>
      <c r="P376" t="s">
        <v>5351</v>
      </c>
      <c r="Q376">
        <v>5</v>
      </c>
      <c r="R376">
        <v>326.66000000000003</v>
      </c>
      <c r="S376">
        <v>10</v>
      </c>
      <c r="T376">
        <v>163.33000000000001</v>
      </c>
      <c r="U376">
        <v>1469.97</v>
      </c>
      <c r="V376">
        <v>1257.0999999999999</v>
      </c>
      <c r="W376">
        <v>212.87</v>
      </c>
      <c r="X376" s="15">
        <f t="shared" si="10"/>
        <v>0.14481247916624157</v>
      </c>
      <c r="Y376" t="s">
        <v>62</v>
      </c>
      <c r="Z376" t="s">
        <v>24</v>
      </c>
      <c r="AA376" t="s">
        <v>25</v>
      </c>
      <c r="AB376" s="17">
        <v>0.59305555555555556</v>
      </c>
      <c r="AC376" s="17" t="str">
        <f t="shared" si="11"/>
        <v>Afternoon</v>
      </c>
      <c r="AD376" t="s">
        <v>45</v>
      </c>
    </row>
    <row r="377" spans="1:30" x14ac:dyDescent="0.3">
      <c r="A377" t="s">
        <v>3444</v>
      </c>
      <c r="B377" s="16">
        <v>45885</v>
      </c>
      <c r="C377" t="s">
        <v>1530</v>
      </c>
      <c r="D377" t="s">
        <v>4658</v>
      </c>
      <c r="E377" t="s">
        <v>3962</v>
      </c>
      <c r="F377" t="s">
        <v>336</v>
      </c>
      <c r="G377" t="s">
        <v>5711</v>
      </c>
      <c r="H377" t="s">
        <v>5690</v>
      </c>
      <c r="I377" t="s">
        <v>132</v>
      </c>
      <c r="J377" t="s">
        <v>6041</v>
      </c>
      <c r="K377" t="s">
        <v>3863</v>
      </c>
      <c r="L377">
        <v>968457</v>
      </c>
      <c r="M377">
        <v>4.3462951891514031E-4</v>
      </c>
      <c r="N377" t="s">
        <v>1727</v>
      </c>
      <c r="O377" t="s">
        <v>5448</v>
      </c>
      <c r="P377" t="s">
        <v>5358</v>
      </c>
      <c r="Q377">
        <v>4</v>
      </c>
      <c r="R377">
        <v>114.38</v>
      </c>
      <c r="S377">
        <v>20</v>
      </c>
      <c r="T377">
        <v>91.5</v>
      </c>
      <c r="U377">
        <v>420.92</v>
      </c>
      <c r="V377">
        <v>344.2</v>
      </c>
      <c r="W377">
        <v>76.72</v>
      </c>
      <c r="X377" s="15">
        <f t="shared" si="10"/>
        <v>0.18226741423548423</v>
      </c>
      <c r="Y377" t="s">
        <v>72</v>
      </c>
      <c r="Z377" t="s">
        <v>24</v>
      </c>
      <c r="AA377" t="s">
        <v>25</v>
      </c>
      <c r="AB377" s="17">
        <v>0.6743055555555556</v>
      </c>
      <c r="AC377" s="17" t="str">
        <f t="shared" si="11"/>
        <v>Afternoon</v>
      </c>
      <c r="AD377" t="s">
        <v>26</v>
      </c>
    </row>
    <row r="378" spans="1:30" x14ac:dyDescent="0.3">
      <c r="A378" t="s">
        <v>3443</v>
      </c>
      <c r="B378" s="16">
        <v>46065</v>
      </c>
      <c r="C378" t="s">
        <v>1276</v>
      </c>
      <c r="D378" t="s">
        <v>4774</v>
      </c>
      <c r="E378" t="s">
        <v>3864</v>
      </c>
      <c r="F378" t="s">
        <v>662</v>
      </c>
      <c r="G378" t="s">
        <v>5788</v>
      </c>
      <c r="H378" t="s">
        <v>5770</v>
      </c>
      <c r="I378" t="s">
        <v>705</v>
      </c>
      <c r="J378" t="s">
        <v>6065</v>
      </c>
      <c r="K378" t="s">
        <v>3863</v>
      </c>
      <c r="L378">
        <v>5240750</v>
      </c>
      <c r="M378">
        <v>1.922053141248867E-4</v>
      </c>
      <c r="N378" t="s">
        <v>2926</v>
      </c>
      <c r="O378" t="s">
        <v>4309</v>
      </c>
      <c r="P378" t="s">
        <v>5351</v>
      </c>
      <c r="Q378">
        <v>2</v>
      </c>
      <c r="R378">
        <v>530.16</v>
      </c>
      <c r="S378">
        <v>5</v>
      </c>
      <c r="T378">
        <v>53.02</v>
      </c>
      <c r="U378">
        <v>1007.3</v>
      </c>
      <c r="V378">
        <v>758.38</v>
      </c>
      <c r="W378">
        <v>248.92</v>
      </c>
      <c r="X378" s="15">
        <f t="shared" si="10"/>
        <v>0.24711605281445445</v>
      </c>
      <c r="Y378" t="s">
        <v>23</v>
      </c>
      <c r="Z378" t="s">
        <v>24</v>
      </c>
      <c r="AA378" t="s">
        <v>25</v>
      </c>
      <c r="AB378" s="17">
        <v>0.41180555555555554</v>
      </c>
      <c r="AC378" s="17" t="str">
        <f t="shared" si="11"/>
        <v>Morning</v>
      </c>
      <c r="AD378" t="s">
        <v>45</v>
      </c>
    </row>
    <row r="379" spans="1:30" x14ac:dyDescent="0.3">
      <c r="A379" t="s">
        <v>3442</v>
      </c>
      <c r="B379" s="16">
        <v>45938</v>
      </c>
      <c r="C379" t="s">
        <v>268</v>
      </c>
      <c r="D379" t="s">
        <v>4265</v>
      </c>
      <c r="E379" t="s">
        <v>3962</v>
      </c>
      <c r="F379" t="s">
        <v>440</v>
      </c>
      <c r="G379" t="s">
        <v>5790</v>
      </c>
      <c r="H379" t="s">
        <v>5770</v>
      </c>
      <c r="I379" t="s">
        <v>1125</v>
      </c>
      <c r="J379" t="s">
        <v>5977</v>
      </c>
      <c r="K379" t="s">
        <v>3863</v>
      </c>
      <c r="L379">
        <v>429599</v>
      </c>
      <c r="M379">
        <v>1.8912055195659209E-3</v>
      </c>
      <c r="N379" t="s">
        <v>2207</v>
      </c>
      <c r="O379" t="s">
        <v>5619</v>
      </c>
      <c r="P379" t="s">
        <v>5386</v>
      </c>
      <c r="Q379">
        <v>6</v>
      </c>
      <c r="R379">
        <v>135.41</v>
      </c>
      <c r="S379">
        <v>0</v>
      </c>
      <c r="T379">
        <v>0</v>
      </c>
      <c r="U379">
        <v>812.46</v>
      </c>
      <c r="V379">
        <v>574.20000000000005</v>
      </c>
      <c r="W379">
        <v>238.26</v>
      </c>
      <c r="X379" s="15">
        <f t="shared" si="10"/>
        <v>0.29325751421608448</v>
      </c>
      <c r="Y379" t="s">
        <v>72</v>
      </c>
      <c r="Z379" t="s">
        <v>290</v>
      </c>
      <c r="AA379" t="s">
        <v>25</v>
      </c>
      <c r="AB379" s="17">
        <v>0.81736111111111109</v>
      </c>
      <c r="AC379" s="17" t="str">
        <f t="shared" si="11"/>
        <v>Evening</v>
      </c>
      <c r="AD379" t="s">
        <v>45</v>
      </c>
    </row>
    <row r="380" spans="1:30" x14ac:dyDescent="0.3">
      <c r="A380" t="s">
        <v>3441</v>
      </c>
      <c r="B380" s="16">
        <v>45808</v>
      </c>
      <c r="C380" t="s">
        <v>1007</v>
      </c>
      <c r="D380" t="s">
        <v>4915</v>
      </c>
      <c r="E380" t="s">
        <v>3962</v>
      </c>
      <c r="F380" t="s">
        <v>532</v>
      </c>
      <c r="G380" t="s">
        <v>5936</v>
      </c>
      <c r="H380" t="s">
        <v>5919</v>
      </c>
      <c r="I380" t="s">
        <v>1329</v>
      </c>
      <c r="J380" t="s">
        <v>6064</v>
      </c>
      <c r="K380" t="s">
        <v>3863</v>
      </c>
      <c r="L380">
        <v>1996693</v>
      </c>
      <c r="M380">
        <v>2.954885903842003E-4</v>
      </c>
      <c r="N380" t="s">
        <v>271</v>
      </c>
      <c r="O380" t="s">
        <v>5542</v>
      </c>
      <c r="P380" t="s">
        <v>5351</v>
      </c>
      <c r="Q380">
        <v>4</v>
      </c>
      <c r="R380">
        <v>128.26</v>
      </c>
      <c r="S380">
        <v>0</v>
      </c>
      <c r="T380">
        <v>0</v>
      </c>
      <c r="U380">
        <v>590</v>
      </c>
      <c r="V380">
        <v>364.72</v>
      </c>
      <c r="W380">
        <v>225.28</v>
      </c>
      <c r="X380" s="15">
        <f t="shared" si="10"/>
        <v>0.38183050847457622</v>
      </c>
      <c r="Y380" t="s">
        <v>38</v>
      </c>
      <c r="Z380" t="s">
        <v>24</v>
      </c>
      <c r="AA380" t="s">
        <v>25</v>
      </c>
      <c r="AB380" s="17">
        <v>0.8208333333333333</v>
      </c>
      <c r="AC380" s="17" t="str">
        <f t="shared" si="11"/>
        <v>Evening</v>
      </c>
      <c r="AD380" t="s">
        <v>26</v>
      </c>
    </row>
    <row r="381" spans="1:30" x14ac:dyDescent="0.3">
      <c r="A381" t="s">
        <v>3440</v>
      </c>
      <c r="B381" s="16">
        <v>45825</v>
      </c>
      <c r="C381" t="s">
        <v>459</v>
      </c>
      <c r="D381" t="s">
        <v>4717</v>
      </c>
      <c r="E381" t="s">
        <v>3868</v>
      </c>
      <c r="F381" t="s">
        <v>84</v>
      </c>
      <c r="G381" t="s">
        <v>5948</v>
      </c>
      <c r="H381" t="s">
        <v>5941</v>
      </c>
      <c r="I381" t="s">
        <v>785</v>
      </c>
      <c r="J381" t="s">
        <v>6195</v>
      </c>
      <c r="K381" t="s">
        <v>3885</v>
      </c>
      <c r="L381">
        <v>2474333</v>
      </c>
      <c r="M381">
        <v>3.5917962537782911E-4</v>
      </c>
      <c r="N381" t="s">
        <v>1370</v>
      </c>
      <c r="O381" t="s">
        <v>5573</v>
      </c>
      <c r="P381" t="s">
        <v>5386</v>
      </c>
      <c r="Q381">
        <v>2</v>
      </c>
      <c r="R381">
        <v>522.78</v>
      </c>
      <c r="S381">
        <v>15</v>
      </c>
      <c r="T381">
        <v>156.83000000000001</v>
      </c>
      <c r="U381">
        <v>888.73</v>
      </c>
      <c r="V381">
        <v>791.74</v>
      </c>
      <c r="W381">
        <v>96.99</v>
      </c>
      <c r="X381" s="15">
        <f t="shared" si="10"/>
        <v>0.10913325756979061</v>
      </c>
      <c r="Y381" t="s">
        <v>62</v>
      </c>
      <c r="Z381" t="s">
        <v>24</v>
      </c>
      <c r="AA381" t="s">
        <v>25</v>
      </c>
      <c r="AB381" s="17">
        <v>0.59236111111111112</v>
      </c>
      <c r="AC381" s="17" t="str">
        <f t="shared" si="11"/>
        <v>Afternoon</v>
      </c>
      <c r="AD381" t="s">
        <v>45</v>
      </c>
    </row>
    <row r="382" spans="1:30" x14ac:dyDescent="0.3">
      <c r="A382" t="s">
        <v>3439</v>
      </c>
      <c r="B382" s="16">
        <v>46062</v>
      </c>
      <c r="C382" t="s">
        <v>361</v>
      </c>
      <c r="D382" t="s">
        <v>4753</v>
      </c>
      <c r="E382" t="s">
        <v>3868</v>
      </c>
      <c r="F382" t="s">
        <v>254</v>
      </c>
      <c r="G382" t="s">
        <v>5673</v>
      </c>
      <c r="H382" t="s">
        <v>5655</v>
      </c>
      <c r="I382" t="s">
        <v>183</v>
      </c>
      <c r="J382" t="s">
        <v>6078</v>
      </c>
      <c r="K382" t="s">
        <v>3863</v>
      </c>
      <c r="L382">
        <v>3875742</v>
      </c>
      <c r="M382">
        <v>8.8643671327967647E-5</v>
      </c>
      <c r="N382" t="s">
        <v>184</v>
      </c>
      <c r="O382" t="s">
        <v>5458</v>
      </c>
      <c r="P382" t="s">
        <v>5351</v>
      </c>
      <c r="Q382">
        <v>1</v>
      </c>
      <c r="R382">
        <v>343.56</v>
      </c>
      <c r="S382">
        <v>0</v>
      </c>
      <c r="T382">
        <v>0</v>
      </c>
      <c r="U382">
        <v>343.56</v>
      </c>
      <c r="V382">
        <v>216.32</v>
      </c>
      <c r="W382">
        <v>127.24</v>
      </c>
      <c r="X382" s="15">
        <f t="shared" si="10"/>
        <v>0.37035743392711612</v>
      </c>
      <c r="Y382" t="s">
        <v>72</v>
      </c>
      <c r="Z382" t="s">
        <v>24</v>
      </c>
      <c r="AA382" t="s">
        <v>32</v>
      </c>
      <c r="AB382" s="17">
        <v>0.69513888888888886</v>
      </c>
      <c r="AC382" s="17" t="str">
        <f t="shared" si="11"/>
        <v>Afternoon</v>
      </c>
      <c r="AD382" t="s">
        <v>45</v>
      </c>
    </row>
    <row r="383" spans="1:30" x14ac:dyDescent="0.3">
      <c r="A383" t="s">
        <v>3438</v>
      </c>
      <c r="B383" s="16">
        <v>45762</v>
      </c>
      <c r="C383" t="s">
        <v>2203</v>
      </c>
      <c r="D383" t="s">
        <v>3886</v>
      </c>
      <c r="E383" t="s">
        <v>3868</v>
      </c>
      <c r="F383" t="s">
        <v>498</v>
      </c>
      <c r="G383" t="s">
        <v>5865</v>
      </c>
      <c r="H383" t="s">
        <v>5861</v>
      </c>
      <c r="I383" t="s">
        <v>30</v>
      </c>
      <c r="J383" t="s">
        <v>6096</v>
      </c>
      <c r="K383" t="s">
        <v>3863</v>
      </c>
      <c r="L383">
        <v>5200952</v>
      </c>
      <c r="M383">
        <v>6.1842524214797596E-5</v>
      </c>
      <c r="N383" t="s">
        <v>31</v>
      </c>
      <c r="O383" t="s">
        <v>5450</v>
      </c>
      <c r="P383" t="s">
        <v>5363</v>
      </c>
      <c r="Q383">
        <v>5</v>
      </c>
      <c r="R383">
        <v>75.680000000000007</v>
      </c>
      <c r="S383">
        <v>15</v>
      </c>
      <c r="T383">
        <v>56.76</v>
      </c>
      <c r="U383">
        <v>321.64</v>
      </c>
      <c r="V383">
        <v>310.7</v>
      </c>
      <c r="W383">
        <v>10.94</v>
      </c>
      <c r="X383" s="15">
        <f t="shared" si="10"/>
        <v>3.4013182439995022E-2</v>
      </c>
      <c r="Y383" t="s">
        <v>23</v>
      </c>
      <c r="Z383" t="s">
        <v>24</v>
      </c>
      <c r="AA383" t="s">
        <v>25</v>
      </c>
      <c r="AB383" s="17">
        <v>0.87291666666666667</v>
      </c>
      <c r="AC383" s="17" t="str">
        <f t="shared" si="11"/>
        <v>Evening</v>
      </c>
      <c r="AD383" t="s">
        <v>45</v>
      </c>
    </row>
    <row r="384" spans="1:30" x14ac:dyDescent="0.3">
      <c r="A384" t="s">
        <v>3437</v>
      </c>
      <c r="B384" s="16">
        <v>45950</v>
      </c>
      <c r="C384" t="s">
        <v>756</v>
      </c>
      <c r="D384" t="s">
        <v>5313</v>
      </c>
      <c r="E384" t="s">
        <v>3962</v>
      </c>
      <c r="F384" t="s">
        <v>127</v>
      </c>
      <c r="G384" t="s">
        <v>5735</v>
      </c>
      <c r="H384" t="s">
        <v>5721</v>
      </c>
      <c r="I384" t="s">
        <v>522</v>
      </c>
      <c r="J384" t="s">
        <v>5979</v>
      </c>
      <c r="K384" t="s">
        <v>3863</v>
      </c>
      <c r="L384">
        <v>3928553</v>
      </c>
      <c r="M384">
        <v>6.7328097648167151E-4</v>
      </c>
      <c r="N384" t="s">
        <v>523</v>
      </c>
      <c r="O384" t="s">
        <v>5462</v>
      </c>
      <c r="P384" t="s">
        <v>5358</v>
      </c>
      <c r="Q384">
        <v>7</v>
      </c>
      <c r="R384">
        <v>377.86</v>
      </c>
      <c r="S384">
        <v>0</v>
      </c>
      <c r="T384">
        <v>0</v>
      </c>
      <c r="U384">
        <v>2645.02</v>
      </c>
      <c r="V384">
        <v>1828.54</v>
      </c>
      <c r="W384">
        <v>816.48</v>
      </c>
      <c r="X384" s="15">
        <f t="shared" si="10"/>
        <v>0.30868575662943948</v>
      </c>
      <c r="Y384" t="s">
        <v>72</v>
      </c>
      <c r="Z384" t="s">
        <v>24</v>
      </c>
      <c r="AA384" t="s">
        <v>32</v>
      </c>
      <c r="AB384" s="17">
        <v>0.8666666666666667</v>
      </c>
      <c r="AC384" s="17" t="str">
        <f t="shared" si="11"/>
        <v>Evening</v>
      </c>
      <c r="AD384" t="s">
        <v>45</v>
      </c>
    </row>
    <row r="385" spans="1:30" x14ac:dyDescent="0.3">
      <c r="A385" t="s">
        <v>3436</v>
      </c>
      <c r="B385" s="16">
        <v>45991</v>
      </c>
      <c r="C385" t="s">
        <v>1156</v>
      </c>
      <c r="D385" t="s">
        <v>4522</v>
      </c>
      <c r="E385" t="s">
        <v>3868</v>
      </c>
      <c r="F385" t="s">
        <v>447</v>
      </c>
      <c r="G385" t="s">
        <v>5890</v>
      </c>
      <c r="H385" t="s">
        <v>5876</v>
      </c>
      <c r="I385" t="s">
        <v>1044</v>
      </c>
      <c r="J385" t="s">
        <v>6108</v>
      </c>
      <c r="K385" t="s">
        <v>3863</v>
      </c>
      <c r="L385">
        <v>2434234</v>
      </c>
      <c r="M385">
        <v>1.0108724140735853E-4</v>
      </c>
      <c r="N385" t="s">
        <v>189</v>
      </c>
      <c r="O385" t="s">
        <v>4242</v>
      </c>
      <c r="P385" t="s">
        <v>5351</v>
      </c>
      <c r="Q385">
        <v>1</v>
      </c>
      <c r="R385">
        <v>251.73</v>
      </c>
      <c r="S385">
        <v>15</v>
      </c>
      <c r="T385">
        <v>37.76</v>
      </c>
      <c r="U385">
        <v>246.07</v>
      </c>
      <c r="V385">
        <v>210.52</v>
      </c>
      <c r="W385">
        <v>35.549999999999997</v>
      </c>
      <c r="X385" s="15">
        <f t="shared" si="10"/>
        <v>0.14447108546348594</v>
      </c>
      <c r="Y385" t="s">
        <v>23</v>
      </c>
      <c r="Z385" t="s">
        <v>24</v>
      </c>
      <c r="AA385" t="s">
        <v>25</v>
      </c>
      <c r="AB385" s="17">
        <v>0.43819444444444444</v>
      </c>
      <c r="AC385" s="17" t="str">
        <f t="shared" si="11"/>
        <v>Morning</v>
      </c>
      <c r="AD385" t="s">
        <v>26</v>
      </c>
    </row>
    <row r="386" spans="1:30" x14ac:dyDescent="0.3">
      <c r="A386" t="s">
        <v>3435</v>
      </c>
      <c r="B386" s="16">
        <v>45853</v>
      </c>
      <c r="C386" t="s">
        <v>2795</v>
      </c>
      <c r="D386" t="s">
        <v>4873</v>
      </c>
      <c r="E386" t="s">
        <v>3868</v>
      </c>
      <c r="F386" t="s">
        <v>480</v>
      </c>
      <c r="G386" t="s">
        <v>5728</v>
      </c>
      <c r="H386" t="s">
        <v>5721</v>
      </c>
      <c r="I386" t="s">
        <v>255</v>
      </c>
      <c r="J386" t="s">
        <v>6024</v>
      </c>
      <c r="K386" t="s">
        <v>3863</v>
      </c>
      <c r="L386">
        <v>577743</v>
      </c>
      <c r="M386">
        <v>2.409548882461579E-4</v>
      </c>
      <c r="N386" t="s">
        <v>1048</v>
      </c>
      <c r="O386" t="s">
        <v>5480</v>
      </c>
      <c r="P386" t="s">
        <v>5374</v>
      </c>
      <c r="Q386">
        <v>1</v>
      </c>
      <c r="R386">
        <v>139.21</v>
      </c>
      <c r="S386">
        <v>0</v>
      </c>
      <c r="T386">
        <v>0</v>
      </c>
      <c r="U386">
        <v>139.21</v>
      </c>
      <c r="V386">
        <v>106.99</v>
      </c>
      <c r="W386">
        <v>32.22</v>
      </c>
      <c r="X386" s="15">
        <f t="shared" ref="X386:X449" si="12">(U386-V386)/U386</f>
        <v>0.23144889016593645</v>
      </c>
      <c r="Y386" t="s">
        <v>23</v>
      </c>
      <c r="Z386" t="s">
        <v>24</v>
      </c>
      <c r="AA386" t="s">
        <v>25</v>
      </c>
      <c r="AB386" s="17">
        <v>0.52847222222222223</v>
      </c>
      <c r="AC386" s="17" t="str">
        <f t="shared" ref="AC386:AC449" si="13">IF(HOUR(AB386)&gt;=6,IF(HOUR(AB386)&lt;12,"Morning",IF(HOUR(AB386)&lt;17,"Afternoon",IF(HOUR(AB386)&lt;21,"Evening","Night"))),"Night")</f>
        <v>Afternoon</v>
      </c>
      <c r="AD386" t="s">
        <v>45</v>
      </c>
    </row>
    <row r="387" spans="1:30" x14ac:dyDescent="0.3">
      <c r="A387" t="s">
        <v>3434</v>
      </c>
      <c r="B387" s="16">
        <v>45818</v>
      </c>
      <c r="C387" t="s">
        <v>774</v>
      </c>
      <c r="D387" t="s">
        <v>4586</v>
      </c>
      <c r="E387" t="s">
        <v>3864</v>
      </c>
      <c r="F387" t="s">
        <v>108</v>
      </c>
      <c r="G387" t="s">
        <v>5715</v>
      </c>
      <c r="H387" t="s">
        <v>5690</v>
      </c>
      <c r="I387" t="s">
        <v>771</v>
      </c>
      <c r="J387" t="s">
        <v>5998</v>
      </c>
      <c r="K387" t="s">
        <v>3863</v>
      </c>
      <c r="L387">
        <v>4282083</v>
      </c>
      <c r="M387">
        <v>2.5045988132411262E-4</v>
      </c>
      <c r="N387" t="s">
        <v>354</v>
      </c>
      <c r="O387" t="s">
        <v>4905</v>
      </c>
      <c r="P387" t="s">
        <v>5360</v>
      </c>
      <c r="Q387">
        <v>3</v>
      </c>
      <c r="R387">
        <v>397.22</v>
      </c>
      <c r="S387">
        <v>10</v>
      </c>
      <c r="T387">
        <v>119.17</v>
      </c>
      <c r="U387">
        <v>1072.49</v>
      </c>
      <c r="V387">
        <v>958.11</v>
      </c>
      <c r="W387">
        <v>114.38</v>
      </c>
      <c r="X387" s="15">
        <f t="shared" si="12"/>
        <v>0.10664901304441067</v>
      </c>
      <c r="Y387" t="s">
        <v>72</v>
      </c>
      <c r="Z387" t="s">
        <v>24</v>
      </c>
      <c r="AA387" t="s">
        <v>25</v>
      </c>
      <c r="AB387" s="17">
        <v>0.65208333333333335</v>
      </c>
      <c r="AC387" s="17" t="str">
        <f t="shared" si="13"/>
        <v>Afternoon</v>
      </c>
      <c r="AD387" t="s">
        <v>45</v>
      </c>
    </row>
    <row r="388" spans="1:30" x14ac:dyDescent="0.3">
      <c r="A388" t="s">
        <v>3433</v>
      </c>
      <c r="B388" s="16">
        <v>46038</v>
      </c>
      <c r="C388" t="s">
        <v>817</v>
      </c>
      <c r="D388" t="s">
        <v>5007</v>
      </c>
      <c r="E388" t="s">
        <v>3864</v>
      </c>
      <c r="F388" t="s">
        <v>480</v>
      </c>
      <c r="G388" t="s">
        <v>5728</v>
      </c>
      <c r="H388" t="s">
        <v>5721</v>
      </c>
      <c r="I388" t="s">
        <v>578</v>
      </c>
      <c r="J388" t="s">
        <v>6074</v>
      </c>
      <c r="K388" t="s">
        <v>3863</v>
      </c>
      <c r="L388">
        <v>517547</v>
      </c>
      <c r="M388">
        <v>1.07592160711974E-3</v>
      </c>
      <c r="N388" t="s">
        <v>706</v>
      </c>
      <c r="O388" t="s">
        <v>5536</v>
      </c>
      <c r="P388" t="s">
        <v>5351</v>
      </c>
      <c r="Q388">
        <v>4</v>
      </c>
      <c r="R388">
        <v>139.21</v>
      </c>
      <c r="S388">
        <v>0</v>
      </c>
      <c r="T388">
        <v>0</v>
      </c>
      <c r="U388">
        <v>556.84</v>
      </c>
      <c r="V388">
        <v>427.96</v>
      </c>
      <c r="W388">
        <v>128.88</v>
      </c>
      <c r="X388" s="15">
        <f t="shared" si="12"/>
        <v>0.23144889016593645</v>
      </c>
      <c r="Y388" t="s">
        <v>116</v>
      </c>
      <c r="Z388" t="s">
        <v>24</v>
      </c>
      <c r="AA388" t="s">
        <v>25</v>
      </c>
      <c r="AB388" s="17">
        <v>0.40069444444444446</v>
      </c>
      <c r="AC388" s="17" t="str">
        <f t="shared" si="13"/>
        <v>Morning</v>
      </c>
      <c r="AD388" t="s">
        <v>45</v>
      </c>
    </row>
    <row r="389" spans="1:30" x14ac:dyDescent="0.3">
      <c r="A389" t="s">
        <v>3432</v>
      </c>
      <c r="B389" s="16">
        <v>45941</v>
      </c>
      <c r="C389" t="s">
        <v>213</v>
      </c>
      <c r="D389" t="s">
        <v>4713</v>
      </c>
      <c r="E389" t="s">
        <v>3962</v>
      </c>
      <c r="F389" t="s">
        <v>173</v>
      </c>
      <c r="G389" t="s">
        <v>5866</v>
      </c>
      <c r="H389" t="s">
        <v>5861</v>
      </c>
      <c r="I389" t="s">
        <v>288</v>
      </c>
      <c r="J389" t="s">
        <v>5973</v>
      </c>
      <c r="K389" t="s">
        <v>3863</v>
      </c>
      <c r="L389">
        <v>2561982</v>
      </c>
      <c r="M389">
        <v>2.2748013061762336E-4</v>
      </c>
      <c r="N389" t="s">
        <v>289</v>
      </c>
      <c r="O389" t="s">
        <v>5571</v>
      </c>
      <c r="P389" t="s">
        <v>5374</v>
      </c>
      <c r="Q389">
        <v>3</v>
      </c>
      <c r="R389">
        <v>211.16</v>
      </c>
      <c r="S389">
        <v>20</v>
      </c>
      <c r="T389">
        <v>126.7</v>
      </c>
      <c r="U389">
        <v>582.79999999999995</v>
      </c>
      <c r="V389">
        <v>510.6</v>
      </c>
      <c r="W389">
        <v>72.2</v>
      </c>
      <c r="X389" s="15">
        <f t="shared" si="12"/>
        <v>0.12388469457789969</v>
      </c>
      <c r="Y389" t="s">
        <v>23</v>
      </c>
      <c r="Z389" t="s">
        <v>24</v>
      </c>
      <c r="AA389" t="s">
        <v>32</v>
      </c>
      <c r="AB389" s="17">
        <v>0.37708333333333333</v>
      </c>
      <c r="AC389" s="17" t="str">
        <f t="shared" si="13"/>
        <v>Morning</v>
      </c>
      <c r="AD389" t="s">
        <v>26</v>
      </c>
    </row>
    <row r="390" spans="1:30" x14ac:dyDescent="0.3">
      <c r="A390" t="s">
        <v>3431</v>
      </c>
      <c r="B390" s="16">
        <v>45823</v>
      </c>
      <c r="C390" t="s">
        <v>858</v>
      </c>
      <c r="D390" t="s">
        <v>3983</v>
      </c>
      <c r="E390" t="s">
        <v>3962</v>
      </c>
      <c r="F390" t="s">
        <v>440</v>
      </c>
      <c r="G390" t="s">
        <v>5790</v>
      </c>
      <c r="H390" t="s">
        <v>5770</v>
      </c>
      <c r="I390" t="s">
        <v>1000</v>
      </c>
      <c r="J390" t="s">
        <v>6053</v>
      </c>
      <c r="K390" t="s">
        <v>3863</v>
      </c>
      <c r="L390">
        <v>4116030</v>
      </c>
      <c r="M390">
        <v>1.6786077846857287E-4</v>
      </c>
      <c r="N390" t="s">
        <v>1001</v>
      </c>
      <c r="O390" t="s">
        <v>4431</v>
      </c>
      <c r="P390" t="s">
        <v>5351</v>
      </c>
      <c r="Q390">
        <v>5</v>
      </c>
      <c r="R390">
        <v>133.51</v>
      </c>
      <c r="S390">
        <v>10</v>
      </c>
      <c r="T390">
        <v>66.75</v>
      </c>
      <c r="U390">
        <v>690.92</v>
      </c>
      <c r="V390">
        <v>478.5</v>
      </c>
      <c r="W390">
        <v>212.42</v>
      </c>
      <c r="X390" s="15">
        <f t="shared" si="12"/>
        <v>0.3074451456029641</v>
      </c>
      <c r="Y390" t="s">
        <v>38</v>
      </c>
      <c r="Z390" t="s">
        <v>24</v>
      </c>
      <c r="AA390" t="s">
        <v>25</v>
      </c>
      <c r="AB390" s="17">
        <v>0.73124999999999996</v>
      </c>
      <c r="AC390" s="17" t="str">
        <f t="shared" si="13"/>
        <v>Evening</v>
      </c>
      <c r="AD390" t="s">
        <v>26</v>
      </c>
    </row>
    <row r="391" spans="1:30" x14ac:dyDescent="0.3">
      <c r="A391" t="s">
        <v>3430</v>
      </c>
      <c r="B391" s="16">
        <v>45950</v>
      </c>
      <c r="C391" t="s">
        <v>1252</v>
      </c>
      <c r="D391" t="s">
        <v>5283</v>
      </c>
      <c r="E391" t="s">
        <v>3864</v>
      </c>
      <c r="F391" t="s">
        <v>1325</v>
      </c>
      <c r="G391" t="s">
        <v>5717</v>
      </c>
      <c r="H391" t="s">
        <v>5690</v>
      </c>
      <c r="I391" t="s">
        <v>337</v>
      </c>
      <c r="J391" t="s">
        <v>5983</v>
      </c>
      <c r="K391" t="s">
        <v>3863</v>
      </c>
      <c r="L391">
        <v>544019</v>
      </c>
      <c r="M391">
        <v>1.6987090524411832E-3</v>
      </c>
      <c r="N391" t="s">
        <v>980</v>
      </c>
      <c r="O391" t="s">
        <v>5484</v>
      </c>
      <c r="P391" t="s">
        <v>5360</v>
      </c>
      <c r="Q391">
        <v>3</v>
      </c>
      <c r="R391">
        <v>342.27</v>
      </c>
      <c r="S391">
        <v>10</v>
      </c>
      <c r="T391">
        <v>102.68</v>
      </c>
      <c r="U391">
        <v>924.13</v>
      </c>
      <c r="V391">
        <v>798.3</v>
      </c>
      <c r="W391">
        <v>125.83</v>
      </c>
      <c r="X391" s="15">
        <f t="shared" si="12"/>
        <v>0.13616049689978688</v>
      </c>
      <c r="Y391" t="s">
        <v>72</v>
      </c>
      <c r="Z391" t="s">
        <v>24</v>
      </c>
      <c r="AA391" t="s">
        <v>25</v>
      </c>
      <c r="AB391" s="17">
        <v>0.50277777777777777</v>
      </c>
      <c r="AC391" s="17" t="str">
        <f t="shared" si="13"/>
        <v>Afternoon</v>
      </c>
      <c r="AD391" t="s">
        <v>45</v>
      </c>
    </row>
    <row r="392" spans="1:30" x14ac:dyDescent="0.3">
      <c r="A392" t="s">
        <v>3429</v>
      </c>
      <c r="B392" s="16">
        <v>45748</v>
      </c>
      <c r="C392" t="s">
        <v>446</v>
      </c>
      <c r="D392" t="s">
        <v>4440</v>
      </c>
      <c r="E392" t="s">
        <v>3962</v>
      </c>
      <c r="F392" t="s">
        <v>924</v>
      </c>
      <c r="G392" t="s">
        <v>5819</v>
      </c>
      <c r="H392" t="s">
        <v>5794</v>
      </c>
      <c r="I392" t="s">
        <v>578</v>
      </c>
      <c r="J392" t="s">
        <v>6074</v>
      </c>
      <c r="K392" t="s">
        <v>3863</v>
      </c>
      <c r="L392">
        <v>517547</v>
      </c>
      <c r="M392">
        <v>5.5593791481739815E-3</v>
      </c>
      <c r="N392" t="s">
        <v>1308</v>
      </c>
      <c r="O392" t="s">
        <v>5265</v>
      </c>
      <c r="P392" t="s">
        <v>5360</v>
      </c>
      <c r="Q392">
        <v>6</v>
      </c>
      <c r="R392">
        <v>479.54</v>
      </c>
      <c r="S392">
        <v>0</v>
      </c>
      <c r="T392">
        <v>0</v>
      </c>
      <c r="U392">
        <v>2877.24</v>
      </c>
      <c r="V392">
        <v>2020.8</v>
      </c>
      <c r="W392">
        <v>856.44</v>
      </c>
      <c r="X392" s="15">
        <f t="shared" si="12"/>
        <v>0.2976602577470075</v>
      </c>
      <c r="Y392" t="s">
        <v>62</v>
      </c>
      <c r="Z392" t="s">
        <v>24</v>
      </c>
      <c r="AA392" t="s">
        <v>25</v>
      </c>
      <c r="AB392" s="17">
        <v>0.49166666666666664</v>
      </c>
      <c r="AC392" s="17" t="str">
        <f t="shared" si="13"/>
        <v>Morning</v>
      </c>
      <c r="AD392" t="s">
        <v>45</v>
      </c>
    </row>
    <row r="393" spans="1:30" x14ac:dyDescent="0.3">
      <c r="A393" t="s">
        <v>3428</v>
      </c>
      <c r="B393" s="16">
        <v>45891</v>
      </c>
      <c r="C393" t="s">
        <v>1208</v>
      </c>
      <c r="D393" t="s">
        <v>4830</v>
      </c>
      <c r="E393" t="s">
        <v>3868</v>
      </c>
      <c r="F393" t="s">
        <v>187</v>
      </c>
      <c r="G393" t="s">
        <v>5671</v>
      </c>
      <c r="H393" t="s">
        <v>5655</v>
      </c>
      <c r="I393" t="s">
        <v>298</v>
      </c>
      <c r="J393" t="s">
        <v>6106</v>
      </c>
      <c r="K393" t="s">
        <v>3863</v>
      </c>
      <c r="L393">
        <v>846057</v>
      </c>
      <c r="M393">
        <v>1.0618669900491337E-3</v>
      </c>
      <c r="N393" t="s">
        <v>299</v>
      </c>
      <c r="O393" t="s">
        <v>5441</v>
      </c>
      <c r="P393" t="s">
        <v>5360</v>
      </c>
      <c r="Q393">
        <v>3</v>
      </c>
      <c r="R393">
        <v>332.74</v>
      </c>
      <c r="S393">
        <v>10</v>
      </c>
      <c r="T393">
        <v>99.82</v>
      </c>
      <c r="U393">
        <v>898.4</v>
      </c>
      <c r="V393">
        <v>615.80999999999995</v>
      </c>
      <c r="W393">
        <v>282.58999999999997</v>
      </c>
      <c r="X393" s="15">
        <f t="shared" si="12"/>
        <v>0.31454808548530727</v>
      </c>
      <c r="Y393" t="s">
        <v>23</v>
      </c>
      <c r="Z393" t="s">
        <v>24</v>
      </c>
      <c r="AA393" t="s">
        <v>25</v>
      </c>
      <c r="AB393" s="17">
        <v>0.71458333333333335</v>
      </c>
      <c r="AC393" s="17" t="str">
        <f t="shared" si="13"/>
        <v>Evening</v>
      </c>
      <c r="AD393" t="s">
        <v>45</v>
      </c>
    </row>
    <row r="394" spans="1:30" x14ac:dyDescent="0.3">
      <c r="A394" t="s">
        <v>3427</v>
      </c>
      <c r="B394" s="16">
        <v>45904</v>
      </c>
      <c r="C394" t="s">
        <v>437</v>
      </c>
      <c r="D394" t="s">
        <v>4765</v>
      </c>
      <c r="E394" t="s">
        <v>3868</v>
      </c>
      <c r="F394" t="s">
        <v>379</v>
      </c>
      <c r="G394" t="s">
        <v>6500</v>
      </c>
      <c r="H394" t="s">
        <v>5861</v>
      </c>
      <c r="I394" t="s">
        <v>1374</v>
      </c>
      <c r="J394" t="s">
        <v>6202</v>
      </c>
      <c r="K394" t="s">
        <v>3885</v>
      </c>
      <c r="L394">
        <v>2314617</v>
      </c>
      <c r="M394">
        <v>7.5093201164598718E-4</v>
      </c>
      <c r="N394" t="s">
        <v>1375</v>
      </c>
      <c r="O394" t="s">
        <v>5595</v>
      </c>
      <c r="P394" t="s">
        <v>5386</v>
      </c>
      <c r="Q394">
        <v>5</v>
      </c>
      <c r="R394">
        <v>365.92</v>
      </c>
      <c r="S394">
        <v>5</v>
      </c>
      <c r="T394">
        <v>91.48</v>
      </c>
      <c r="U394">
        <v>1738.12</v>
      </c>
      <c r="V394">
        <v>1551.9</v>
      </c>
      <c r="W394">
        <v>186.22</v>
      </c>
      <c r="X394" s="15">
        <f t="shared" si="12"/>
        <v>0.10713874761236268</v>
      </c>
      <c r="Y394" t="s">
        <v>44</v>
      </c>
      <c r="Z394" t="s">
        <v>24</v>
      </c>
      <c r="AA394" t="s">
        <v>25</v>
      </c>
      <c r="AB394" s="17">
        <v>0.44930555555555557</v>
      </c>
      <c r="AC394" s="17" t="str">
        <f t="shared" si="13"/>
        <v>Morning</v>
      </c>
      <c r="AD394" t="s">
        <v>45</v>
      </c>
    </row>
    <row r="395" spans="1:30" x14ac:dyDescent="0.3">
      <c r="A395" t="s">
        <v>3426</v>
      </c>
      <c r="B395" s="16">
        <v>45903</v>
      </c>
      <c r="C395" t="s">
        <v>258</v>
      </c>
      <c r="D395" t="s">
        <v>4317</v>
      </c>
      <c r="E395" t="s">
        <v>3962</v>
      </c>
      <c r="F395" t="s">
        <v>127</v>
      </c>
      <c r="G395" t="s">
        <v>5735</v>
      </c>
      <c r="H395" t="s">
        <v>5721</v>
      </c>
      <c r="I395" t="s">
        <v>275</v>
      </c>
      <c r="J395" t="s">
        <v>6112</v>
      </c>
      <c r="K395" t="s">
        <v>3863</v>
      </c>
      <c r="L395">
        <v>1922335</v>
      </c>
      <c r="M395">
        <v>5.5639105566927718E-4</v>
      </c>
      <c r="N395" t="s">
        <v>728</v>
      </c>
      <c r="O395" t="s">
        <v>5635</v>
      </c>
      <c r="P395" t="s">
        <v>5354</v>
      </c>
      <c r="Q395">
        <v>4</v>
      </c>
      <c r="R395">
        <v>334.24</v>
      </c>
      <c r="S395">
        <v>20</v>
      </c>
      <c r="T395">
        <v>267.39</v>
      </c>
      <c r="U395">
        <v>1069.57</v>
      </c>
      <c r="V395">
        <v>1044.8800000000001</v>
      </c>
      <c r="W395">
        <v>24.69</v>
      </c>
      <c r="X395" s="15">
        <f t="shared" si="12"/>
        <v>2.3084043120132229E-2</v>
      </c>
      <c r="Y395" t="s">
        <v>62</v>
      </c>
      <c r="Z395" t="s">
        <v>24</v>
      </c>
      <c r="AA395" t="s">
        <v>25</v>
      </c>
      <c r="AB395" s="17">
        <v>0.75902777777777775</v>
      </c>
      <c r="AC395" s="17" t="str">
        <f t="shared" si="13"/>
        <v>Evening</v>
      </c>
      <c r="AD395" t="s">
        <v>45</v>
      </c>
    </row>
    <row r="396" spans="1:30" x14ac:dyDescent="0.3">
      <c r="A396" t="s">
        <v>3425</v>
      </c>
      <c r="B396" s="16">
        <v>46017</v>
      </c>
      <c r="C396" t="s">
        <v>53</v>
      </c>
      <c r="D396" t="s">
        <v>4690</v>
      </c>
      <c r="E396" t="s">
        <v>3962</v>
      </c>
      <c r="F396" t="s">
        <v>418</v>
      </c>
      <c r="G396" t="s">
        <v>5745</v>
      </c>
      <c r="H396" t="s">
        <v>5721</v>
      </c>
      <c r="I396" t="s">
        <v>219</v>
      </c>
      <c r="J396" t="s">
        <v>6157</v>
      </c>
      <c r="K396" t="s">
        <v>3943</v>
      </c>
      <c r="L396">
        <v>563088</v>
      </c>
      <c r="M396">
        <v>4.3840749580882563E-3</v>
      </c>
      <c r="N396" t="s">
        <v>220</v>
      </c>
      <c r="O396" t="s">
        <v>5568</v>
      </c>
      <c r="P396" t="s">
        <v>5351</v>
      </c>
      <c r="Q396">
        <v>5</v>
      </c>
      <c r="R396">
        <v>519.71</v>
      </c>
      <c r="S396">
        <v>5</v>
      </c>
      <c r="T396">
        <v>129.93</v>
      </c>
      <c r="U396">
        <v>2468.62</v>
      </c>
      <c r="V396">
        <v>1949</v>
      </c>
      <c r="W396">
        <v>519.62</v>
      </c>
      <c r="X396" s="15">
        <f t="shared" si="12"/>
        <v>0.21049007137591039</v>
      </c>
      <c r="Y396" t="s">
        <v>38</v>
      </c>
      <c r="Z396" t="s">
        <v>24</v>
      </c>
      <c r="AA396" t="s">
        <v>25</v>
      </c>
      <c r="AB396" s="17">
        <v>0.50486111111111109</v>
      </c>
      <c r="AC396" s="17" t="str">
        <f t="shared" si="13"/>
        <v>Afternoon</v>
      </c>
      <c r="AD396" t="s">
        <v>45</v>
      </c>
    </row>
    <row r="397" spans="1:30" x14ac:dyDescent="0.3">
      <c r="A397" t="s">
        <v>3423</v>
      </c>
      <c r="B397" s="16">
        <v>45962</v>
      </c>
      <c r="C397" t="s">
        <v>3424</v>
      </c>
      <c r="D397" t="s">
        <v>4692</v>
      </c>
      <c r="E397" t="s">
        <v>3864</v>
      </c>
      <c r="F397" t="s">
        <v>279</v>
      </c>
      <c r="G397" t="s">
        <v>5750</v>
      </c>
      <c r="H397" t="s">
        <v>5751</v>
      </c>
      <c r="I397" t="s">
        <v>21</v>
      </c>
      <c r="J397" t="s">
        <v>6044</v>
      </c>
      <c r="K397" t="s">
        <v>3863</v>
      </c>
      <c r="L397">
        <v>457604</v>
      </c>
      <c r="M397">
        <v>2.3427461298415222E-3</v>
      </c>
      <c r="N397" t="s">
        <v>1353</v>
      </c>
      <c r="O397" t="s">
        <v>4299</v>
      </c>
      <c r="P397" t="s">
        <v>5351</v>
      </c>
      <c r="Q397">
        <v>4</v>
      </c>
      <c r="R397">
        <v>245.32</v>
      </c>
      <c r="S397">
        <v>5</v>
      </c>
      <c r="T397">
        <v>49.06</v>
      </c>
      <c r="U397">
        <v>1072.05</v>
      </c>
      <c r="V397">
        <v>837.52</v>
      </c>
      <c r="W397">
        <v>234.53</v>
      </c>
      <c r="X397" s="15">
        <f t="shared" si="12"/>
        <v>0.21876778135348163</v>
      </c>
      <c r="Y397" t="s">
        <v>44</v>
      </c>
      <c r="Z397" t="s">
        <v>24</v>
      </c>
      <c r="AA397" t="s">
        <v>25</v>
      </c>
      <c r="AB397" s="17">
        <v>0.81944444444444442</v>
      </c>
      <c r="AC397" s="17" t="str">
        <f t="shared" si="13"/>
        <v>Evening</v>
      </c>
      <c r="AD397" t="s">
        <v>26</v>
      </c>
    </row>
    <row r="398" spans="1:30" x14ac:dyDescent="0.3">
      <c r="A398" t="s">
        <v>3421</v>
      </c>
      <c r="B398" s="16">
        <v>46060</v>
      </c>
      <c r="C398" t="s">
        <v>3422</v>
      </c>
      <c r="D398" t="s">
        <v>4560</v>
      </c>
      <c r="E398" t="s">
        <v>3864</v>
      </c>
      <c r="F398" t="s">
        <v>1054</v>
      </c>
      <c r="G398" t="s">
        <v>5765</v>
      </c>
      <c r="H398" t="s">
        <v>5751</v>
      </c>
      <c r="I398" t="s">
        <v>114</v>
      </c>
      <c r="J398" t="s">
        <v>6014</v>
      </c>
      <c r="K398" t="s">
        <v>3943</v>
      </c>
      <c r="L398">
        <v>2425092</v>
      </c>
      <c r="M398">
        <v>1.8526307455552201E-4</v>
      </c>
      <c r="N398" t="s">
        <v>628</v>
      </c>
      <c r="O398" t="s">
        <v>4417</v>
      </c>
      <c r="P398" t="s">
        <v>5360</v>
      </c>
      <c r="Q398">
        <v>2</v>
      </c>
      <c r="R398">
        <v>229.81</v>
      </c>
      <c r="S398">
        <v>15</v>
      </c>
      <c r="T398">
        <v>68.94</v>
      </c>
      <c r="U398">
        <v>449.28</v>
      </c>
      <c r="V398">
        <v>416.44</v>
      </c>
      <c r="W398">
        <v>32.840000000000003</v>
      </c>
      <c r="X398" s="15">
        <f t="shared" si="12"/>
        <v>7.3094729344729298E-2</v>
      </c>
      <c r="Y398" t="s">
        <v>72</v>
      </c>
      <c r="Z398" t="s">
        <v>24</v>
      </c>
      <c r="AA398" t="s">
        <v>25</v>
      </c>
      <c r="AB398" s="17">
        <v>0.65902777777777777</v>
      </c>
      <c r="AC398" s="17" t="str">
        <f t="shared" si="13"/>
        <v>Afternoon</v>
      </c>
      <c r="AD398" t="s">
        <v>26</v>
      </c>
    </row>
    <row r="399" spans="1:30" x14ac:dyDescent="0.3">
      <c r="A399" t="s">
        <v>3420</v>
      </c>
      <c r="B399" s="16">
        <v>46038</v>
      </c>
      <c r="C399" t="s">
        <v>1865</v>
      </c>
      <c r="D399" t="s">
        <v>4625</v>
      </c>
      <c r="E399" t="s">
        <v>3868</v>
      </c>
      <c r="F399" t="s">
        <v>468</v>
      </c>
      <c r="G399" t="s">
        <v>5785</v>
      </c>
      <c r="H399" t="s">
        <v>5770</v>
      </c>
      <c r="I399" t="s">
        <v>2029</v>
      </c>
      <c r="J399" t="s">
        <v>6147</v>
      </c>
      <c r="K399" t="s">
        <v>3943</v>
      </c>
      <c r="L399">
        <v>900644</v>
      </c>
      <c r="M399">
        <v>1.0945168124142279E-3</v>
      </c>
      <c r="N399" t="s">
        <v>841</v>
      </c>
      <c r="O399" t="s">
        <v>5378</v>
      </c>
      <c r="P399" t="s">
        <v>5351</v>
      </c>
      <c r="Q399">
        <v>3</v>
      </c>
      <c r="R399">
        <v>328.59</v>
      </c>
      <c r="S399">
        <v>0</v>
      </c>
      <c r="T399">
        <v>0</v>
      </c>
      <c r="U399">
        <v>985.77</v>
      </c>
      <c r="V399">
        <v>766.47</v>
      </c>
      <c r="W399">
        <v>219.3</v>
      </c>
      <c r="X399" s="15">
        <f t="shared" si="12"/>
        <v>0.2224656867220548</v>
      </c>
      <c r="Y399" t="s">
        <v>44</v>
      </c>
      <c r="Z399" t="s">
        <v>24</v>
      </c>
      <c r="AA399" t="s">
        <v>25</v>
      </c>
      <c r="AB399" s="17">
        <v>0.55069444444444449</v>
      </c>
      <c r="AC399" s="17" t="str">
        <f t="shared" si="13"/>
        <v>Afternoon</v>
      </c>
      <c r="AD399" t="s">
        <v>45</v>
      </c>
    </row>
    <row r="400" spans="1:30" x14ac:dyDescent="0.3">
      <c r="A400" t="s">
        <v>3419</v>
      </c>
      <c r="B400" s="16">
        <v>45871</v>
      </c>
      <c r="C400" t="s">
        <v>907</v>
      </c>
      <c r="D400" t="s">
        <v>4367</v>
      </c>
      <c r="E400" t="s">
        <v>3962</v>
      </c>
      <c r="F400" t="s">
        <v>379</v>
      </c>
      <c r="G400" t="s">
        <v>6500</v>
      </c>
      <c r="H400" t="s">
        <v>5861</v>
      </c>
      <c r="I400" t="s">
        <v>337</v>
      </c>
      <c r="J400" t="s">
        <v>5983</v>
      </c>
      <c r="K400" t="s">
        <v>3863</v>
      </c>
      <c r="L400">
        <v>544019</v>
      </c>
      <c r="M400">
        <v>5.1806462641929779E-3</v>
      </c>
      <c r="N400" t="s">
        <v>338</v>
      </c>
      <c r="O400" t="s">
        <v>5473</v>
      </c>
      <c r="P400" t="s">
        <v>5354</v>
      </c>
      <c r="Q400">
        <v>6</v>
      </c>
      <c r="R400">
        <v>408.46</v>
      </c>
      <c r="S400">
        <v>0</v>
      </c>
      <c r="T400">
        <v>0</v>
      </c>
      <c r="U400">
        <v>2818.37</v>
      </c>
      <c r="V400">
        <v>1862.28</v>
      </c>
      <c r="W400">
        <v>956.09</v>
      </c>
      <c r="X400" s="15">
        <f t="shared" si="12"/>
        <v>0.33923508978594008</v>
      </c>
      <c r="Y400" t="s">
        <v>23</v>
      </c>
      <c r="Z400" t="s">
        <v>24</v>
      </c>
      <c r="AA400" t="s">
        <v>25</v>
      </c>
      <c r="AB400" s="17">
        <v>0.49305555555555558</v>
      </c>
      <c r="AC400" s="17" t="str">
        <f t="shared" si="13"/>
        <v>Morning</v>
      </c>
      <c r="AD400" t="s">
        <v>26</v>
      </c>
    </row>
    <row r="401" spans="1:30" x14ac:dyDescent="0.3">
      <c r="A401" t="s">
        <v>3418</v>
      </c>
      <c r="B401" s="16">
        <v>46004</v>
      </c>
      <c r="C401" t="s">
        <v>2734</v>
      </c>
      <c r="D401" t="s">
        <v>4425</v>
      </c>
      <c r="E401" t="s">
        <v>3868</v>
      </c>
      <c r="F401" t="s">
        <v>1185</v>
      </c>
      <c r="G401" t="s">
        <v>5911</v>
      </c>
      <c r="H401" t="s">
        <v>5899</v>
      </c>
      <c r="I401" t="s">
        <v>690</v>
      </c>
      <c r="J401" t="s">
        <v>6175</v>
      </c>
      <c r="K401" t="s">
        <v>3943</v>
      </c>
      <c r="L401">
        <v>2151660</v>
      </c>
      <c r="M401">
        <v>9.8621529423793721E-5</v>
      </c>
      <c r="N401" t="s">
        <v>1335</v>
      </c>
      <c r="O401" t="s">
        <v>3997</v>
      </c>
      <c r="P401" t="s">
        <v>5351</v>
      </c>
      <c r="Q401">
        <v>2</v>
      </c>
      <c r="R401">
        <v>102.51</v>
      </c>
      <c r="S401">
        <v>10</v>
      </c>
      <c r="T401">
        <v>20.5</v>
      </c>
      <c r="U401">
        <v>212.2</v>
      </c>
      <c r="V401">
        <v>177.44</v>
      </c>
      <c r="W401">
        <v>34.76</v>
      </c>
      <c r="X401" s="15">
        <f t="shared" si="12"/>
        <v>0.16380772855796416</v>
      </c>
      <c r="Y401" t="s">
        <v>38</v>
      </c>
      <c r="Z401" t="s">
        <v>24</v>
      </c>
      <c r="AA401" t="s">
        <v>32</v>
      </c>
      <c r="AB401" s="17">
        <v>0.58333333333333337</v>
      </c>
      <c r="AC401" s="17" t="str">
        <f t="shared" si="13"/>
        <v>Afternoon</v>
      </c>
      <c r="AD401" t="s">
        <v>26</v>
      </c>
    </row>
    <row r="402" spans="1:30" x14ac:dyDescent="0.3">
      <c r="A402" t="s">
        <v>3417</v>
      </c>
      <c r="B402" s="16">
        <v>45823</v>
      </c>
      <c r="C402" t="s">
        <v>577</v>
      </c>
      <c r="D402" t="s">
        <v>4377</v>
      </c>
      <c r="E402" t="s">
        <v>3864</v>
      </c>
      <c r="F402" t="s">
        <v>20</v>
      </c>
      <c r="G402" t="s">
        <v>5939</v>
      </c>
      <c r="H402" t="s">
        <v>5919</v>
      </c>
      <c r="I402" t="s">
        <v>128</v>
      </c>
      <c r="J402" t="s">
        <v>6047</v>
      </c>
      <c r="K402" t="s">
        <v>3863</v>
      </c>
      <c r="L402">
        <v>2525315</v>
      </c>
      <c r="M402">
        <v>6.0633227933940914E-4</v>
      </c>
      <c r="N402" t="s">
        <v>129</v>
      </c>
      <c r="O402" t="s">
        <v>5361</v>
      </c>
      <c r="P402" t="s">
        <v>5354</v>
      </c>
      <c r="Q402">
        <v>4</v>
      </c>
      <c r="R402">
        <v>416.08</v>
      </c>
      <c r="S402">
        <v>20</v>
      </c>
      <c r="T402">
        <v>332.86</v>
      </c>
      <c r="U402">
        <v>1531.18</v>
      </c>
      <c r="V402">
        <v>1278.56</v>
      </c>
      <c r="W402">
        <v>252.62</v>
      </c>
      <c r="X402" s="15">
        <f t="shared" si="12"/>
        <v>0.16498386865032205</v>
      </c>
      <c r="Y402" t="s">
        <v>116</v>
      </c>
      <c r="Z402" t="s">
        <v>24</v>
      </c>
      <c r="AA402" t="s">
        <v>51</v>
      </c>
      <c r="AB402" s="17">
        <v>0.54305555555555551</v>
      </c>
      <c r="AC402" s="17" t="str">
        <f t="shared" si="13"/>
        <v>Afternoon</v>
      </c>
      <c r="AD402" t="s">
        <v>26</v>
      </c>
    </row>
    <row r="403" spans="1:30" x14ac:dyDescent="0.3">
      <c r="A403" t="s">
        <v>3416</v>
      </c>
      <c r="B403" s="16">
        <v>45836</v>
      </c>
      <c r="C403" t="s">
        <v>1763</v>
      </c>
      <c r="D403" t="s">
        <v>4110</v>
      </c>
      <c r="E403" t="s">
        <v>3868</v>
      </c>
      <c r="F403" t="s">
        <v>720</v>
      </c>
      <c r="G403" t="s">
        <v>5786</v>
      </c>
      <c r="H403" t="s">
        <v>5770</v>
      </c>
      <c r="I403" t="s">
        <v>1174</v>
      </c>
      <c r="J403" t="s">
        <v>6217</v>
      </c>
      <c r="K403" t="s">
        <v>3885</v>
      </c>
      <c r="L403">
        <v>808195</v>
      </c>
      <c r="M403">
        <v>6.3563867630955404E-4</v>
      </c>
      <c r="N403" t="s">
        <v>2154</v>
      </c>
      <c r="O403" t="s">
        <v>5597</v>
      </c>
      <c r="P403" t="s">
        <v>5360</v>
      </c>
      <c r="Q403">
        <v>2</v>
      </c>
      <c r="R403">
        <v>262.77</v>
      </c>
      <c r="S403">
        <v>15</v>
      </c>
      <c r="T403">
        <v>78.83</v>
      </c>
      <c r="U403">
        <v>513.72</v>
      </c>
      <c r="V403">
        <v>389.28</v>
      </c>
      <c r="W403">
        <v>124.44</v>
      </c>
      <c r="X403" s="15">
        <f t="shared" si="12"/>
        <v>0.24223312310207903</v>
      </c>
      <c r="Y403" t="s">
        <v>116</v>
      </c>
      <c r="Z403" t="s">
        <v>24</v>
      </c>
      <c r="AA403" t="s">
        <v>25</v>
      </c>
      <c r="AB403" s="17">
        <v>0.75902777777777775</v>
      </c>
      <c r="AC403" s="17" t="str">
        <f t="shared" si="13"/>
        <v>Evening</v>
      </c>
      <c r="AD403" t="s">
        <v>26</v>
      </c>
    </row>
    <row r="404" spans="1:30" x14ac:dyDescent="0.3">
      <c r="A404" t="s">
        <v>3415</v>
      </c>
      <c r="B404" s="16">
        <v>45844</v>
      </c>
      <c r="C404" t="s">
        <v>1609</v>
      </c>
      <c r="D404" t="s">
        <v>4541</v>
      </c>
      <c r="E404" t="s">
        <v>3864</v>
      </c>
      <c r="F404" t="s">
        <v>958</v>
      </c>
      <c r="G404" t="s">
        <v>5908</v>
      </c>
      <c r="H404" t="s">
        <v>5899</v>
      </c>
      <c r="I404" t="s">
        <v>988</v>
      </c>
      <c r="J404" t="s">
        <v>6089</v>
      </c>
      <c r="K404" t="s">
        <v>3863</v>
      </c>
      <c r="L404">
        <v>496445</v>
      </c>
      <c r="M404">
        <v>8.6392248889605085E-4</v>
      </c>
      <c r="N404" t="s">
        <v>754</v>
      </c>
      <c r="O404" t="s">
        <v>5599</v>
      </c>
      <c r="P404" t="s">
        <v>5354</v>
      </c>
      <c r="Q404">
        <v>4</v>
      </c>
      <c r="R404">
        <v>109.69</v>
      </c>
      <c r="S404">
        <v>15</v>
      </c>
      <c r="T404">
        <v>65.81</v>
      </c>
      <c r="U404">
        <v>428.89</v>
      </c>
      <c r="V404">
        <v>371.84</v>
      </c>
      <c r="W404">
        <v>57.05</v>
      </c>
      <c r="X404" s="15">
        <f t="shared" si="12"/>
        <v>0.13301779010935208</v>
      </c>
      <c r="Y404" t="s">
        <v>44</v>
      </c>
      <c r="Z404" t="s">
        <v>24</v>
      </c>
      <c r="AA404" t="s">
        <v>25</v>
      </c>
      <c r="AB404" s="17">
        <v>0.57152777777777775</v>
      </c>
      <c r="AC404" s="17" t="str">
        <f t="shared" si="13"/>
        <v>Afternoon</v>
      </c>
      <c r="AD404" t="s">
        <v>26</v>
      </c>
    </row>
    <row r="405" spans="1:30" x14ac:dyDescent="0.3">
      <c r="A405" t="s">
        <v>3414</v>
      </c>
      <c r="B405" s="16">
        <v>46100</v>
      </c>
      <c r="C405" t="s">
        <v>2500</v>
      </c>
      <c r="D405" t="s">
        <v>4220</v>
      </c>
      <c r="E405" t="s">
        <v>3962</v>
      </c>
      <c r="F405" t="s">
        <v>173</v>
      </c>
      <c r="G405" t="s">
        <v>5866</v>
      </c>
      <c r="H405" t="s">
        <v>5861</v>
      </c>
      <c r="I405" t="s">
        <v>1031</v>
      </c>
      <c r="J405" t="s">
        <v>6141</v>
      </c>
      <c r="K405" t="s">
        <v>3943</v>
      </c>
      <c r="L405">
        <v>427159</v>
      </c>
      <c r="M405">
        <v>3.5842391240732373E-3</v>
      </c>
      <c r="N405" t="s">
        <v>266</v>
      </c>
      <c r="O405" t="s">
        <v>5395</v>
      </c>
      <c r="P405" t="s">
        <v>5363</v>
      </c>
      <c r="Q405">
        <v>7</v>
      </c>
      <c r="R405">
        <v>218.72</v>
      </c>
      <c r="S405">
        <v>0</v>
      </c>
      <c r="T405">
        <v>0</v>
      </c>
      <c r="U405">
        <v>1531.04</v>
      </c>
      <c r="V405">
        <v>1191.4000000000001</v>
      </c>
      <c r="W405">
        <v>339.64</v>
      </c>
      <c r="X405" s="15">
        <f t="shared" si="12"/>
        <v>0.22183613752743225</v>
      </c>
      <c r="Y405" t="s">
        <v>116</v>
      </c>
      <c r="Z405" t="s">
        <v>24</v>
      </c>
      <c r="AA405" t="s">
        <v>25</v>
      </c>
      <c r="AB405" s="17">
        <v>0.86597222222222225</v>
      </c>
      <c r="AC405" s="17" t="str">
        <f t="shared" si="13"/>
        <v>Evening</v>
      </c>
      <c r="AD405" t="s">
        <v>45</v>
      </c>
    </row>
    <row r="406" spans="1:30" x14ac:dyDescent="0.3">
      <c r="A406" t="s">
        <v>3413</v>
      </c>
      <c r="B406" s="16">
        <v>45935</v>
      </c>
      <c r="C406" t="s">
        <v>1483</v>
      </c>
      <c r="D406" t="s">
        <v>4744</v>
      </c>
      <c r="E406" t="s">
        <v>3864</v>
      </c>
      <c r="F406" t="s">
        <v>447</v>
      </c>
      <c r="G406" t="s">
        <v>5890</v>
      </c>
      <c r="H406" t="s">
        <v>5876</v>
      </c>
      <c r="I406" t="s">
        <v>123</v>
      </c>
      <c r="J406" t="s">
        <v>6004</v>
      </c>
      <c r="K406" t="s">
        <v>3863</v>
      </c>
      <c r="L406">
        <v>5159296</v>
      </c>
      <c r="M406">
        <v>2.0199655146748704E-4</v>
      </c>
      <c r="N406" t="s">
        <v>124</v>
      </c>
      <c r="O406" t="s">
        <v>5474</v>
      </c>
      <c r="P406" t="s">
        <v>5351</v>
      </c>
      <c r="Q406">
        <v>4</v>
      </c>
      <c r="R406">
        <v>251.73</v>
      </c>
      <c r="S406">
        <v>10</v>
      </c>
      <c r="T406">
        <v>100.69</v>
      </c>
      <c r="U406">
        <v>1042.1600000000001</v>
      </c>
      <c r="V406">
        <v>842.08</v>
      </c>
      <c r="W406">
        <v>200.08</v>
      </c>
      <c r="X406" s="15">
        <f t="shared" si="12"/>
        <v>0.19198587548936827</v>
      </c>
      <c r="Y406" t="s">
        <v>62</v>
      </c>
      <c r="Z406" t="s">
        <v>24</v>
      </c>
      <c r="AA406" t="s">
        <v>25</v>
      </c>
      <c r="AB406" s="17">
        <v>0.51875000000000004</v>
      </c>
      <c r="AC406" s="17" t="str">
        <f t="shared" si="13"/>
        <v>Afternoon</v>
      </c>
      <c r="AD406" t="s">
        <v>26</v>
      </c>
    </row>
    <row r="407" spans="1:30" x14ac:dyDescent="0.3">
      <c r="A407" t="s">
        <v>3412</v>
      </c>
      <c r="B407" s="16">
        <v>45955</v>
      </c>
      <c r="C407" t="s">
        <v>1365</v>
      </c>
      <c r="D407" t="s">
        <v>5139</v>
      </c>
      <c r="E407" t="s">
        <v>3962</v>
      </c>
      <c r="F407" t="s">
        <v>2039</v>
      </c>
      <c r="G407" t="s">
        <v>5746</v>
      </c>
      <c r="H407" t="s">
        <v>5751</v>
      </c>
      <c r="I407" t="s">
        <v>250</v>
      </c>
      <c r="J407" t="s">
        <v>6017</v>
      </c>
      <c r="K407" t="s">
        <v>3863</v>
      </c>
      <c r="L407">
        <v>4405163</v>
      </c>
      <c r="M407">
        <v>2.0621711387297132E-4</v>
      </c>
      <c r="N407" t="s">
        <v>251</v>
      </c>
      <c r="O407" t="s">
        <v>5485</v>
      </c>
      <c r="P407" t="s">
        <v>5351</v>
      </c>
      <c r="Q407">
        <v>3</v>
      </c>
      <c r="R407">
        <v>263.31</v>
      </c>
      <c r="S407">
        <v>0</v>
      </c>
      <c r="T407">
        <v>0</v>
      </c>
      <c r="U407">
        <v>908.42</v>
      </c>
      <c r="V407">
        <v>689.58</v>
      </c>
      <c r="W407">
        <v>218.84</v>
      </c>
      <c r="X407" s="15">
        <f t="shared" si="12"/>
        <v>0.24090178551771199</v>
      </c>
      <c r="Y407" t="s">
        <v>38</v>
      </c>
      <c r="Z407" t="s">
        <v>24</v>
      </c>
      <c r="AA407" t="s">
        <v>25</v>
      </c>
      <c r="AB407" s="17">
        <v>0.82222222222222219</v>
      </c>
      <c r="AC407" s="17" t="str">
        <f t="shared" si="13"/>
        <v>Evening</v>
      </c>
      <c r="AD407" t="s">
        <v>26</v>
      </c>
    </row>
    <row r="408" spans="1:30" x14ac:dyDescent="0.3">
      <c r="A408" t="s">
        <v>3411</v>
      </c>
      <c r="B408" s="16">
        <v>45905</v>
      </c>
      <c r="C408" t="s">
        <v>347</v>
      </c>
      <c r="D408" t="s">
        <v>4881</v>
      </c>
      <c r="E408" t="s">
        <v>3962</v>
      </c>
      <c r="F408" t="s">
        <v>75</v>
      </c>
      <c r="G408" t="s">
        <v>5839</v>
      </c>
      <c r="H408" t="s">
        <v>5822</v>
      </c>
      <c r="I408" t="s">
        <v>349</v>
      </c>
      <c r="J408" t="s">
        <v>6085</v>
      </c>
      <c r="K408" t="s">
        <v>3863</v>
      </c>
      <c r="L408">
        <v>1041021</v>
      </c>
      <c r="M408">
        <v>2.0812644509572813E-3</v>
      </c>
      <c r="N408" t="s">
        <v>2778</v>
      </c>
      <c r="O408" t="s">
        <v>5639</v>
      </c>
      <c r="P408" t="s">
        <v>5358</v>
      </c>
      <c r="Q408">
        <v>8</v>
      </c>
      <c r="R408">
        <v>270.83</v>
      </c>
      <c r="S408">
        <v>0</v>
      </c>
      <c r="T408">
        <v>0</v>
      </c>
      <c r="U408">
        <v>2166.64</v>
      </c>
      <c r="V408">
        <v>1552.48</v>
      </c>
      <c r="W408">
        <v>614.16</v>
      </c>
      <c r="X408" s="15">
        <f t="shared" si="12"/>
        <v>0.28346195030092675</v>
      </c>
      <c r="Y408" t="s">
        <v>72</v>
      </c>
      <c r="Z408" t="s">
        <v>24</v>
      </c>
      <c r="AA408" t="s">
        <v>25</v>
      </c>
      <c r="AB408" s="17">
        <v>0.47430555555555554</v>
      </c>
      <c r="AC408" s="17" t="str">
        <f t="shared" si="13"/>
        <v>Morning</v>
      </c>
      <c r="AD408" t="s">
        <v>45</v>
      </c>
    </row>
    <row r="409" spans="1:30" x14ac:dyDescent="0.3">
      <c r="A409" t="s">
        <v>3410</v>
      </c>
      <c r="B409" s="16">
        <v>45844</v>
      </c>
      <c r="C409" t="s">
        <v>876</v>
      </c>
      <c r="D409" t="s">
        <v>3999</v>
      </c>
      <c r="E409" t="s">
        <v>3962</v>
      </c>
      <c r="F409" t="s">
        <v>753</v>
      </c>
      <c r="G409" t="s">
        <v>5930</v>
      </c>
      <c r="H409" t="s">
        <v>5919</v>
      </c>
      <c r="I409" t="s">
        <v>328</v>
      </c>
      <c r="J409" t="s">
        <v>6513</v>
      </c>
      <c r="K409" t="s">
        <v>3863</v>
      </c>
      <c r="L409">
        <v>2183318</v>
      </c>
      <c r="M409">
        <v>9.6163270764954999E-4</v>
      </c>
      <c r="N409" t="s">
        <v>670</v>
      </c>
      <c r="O409" t="s">
        <v>5481</v>
      </c>
      <c r="P409" t="s">
        <v>5363</v>
      </c>
      <c r="Q409">
        <v>5</v>
      </c>
      <c r="R409">
        <v>365.14</v>
      </c>
      <c r="S409">
        <v>0</v>
      </c>
      <c r="T409">
        <v>0</v>
      </c>
      <c r="U409">
        <v>2099.5500000000002</v>
      </c>
      <c r="V409">
        <v>1269.1500000000001</v>
      </c>
      <c r="W409">
        <v>830.4</v>
      </c>
      <c r="X409" s="15">
        <f t="shared" si="12"/>
        <v>0.39551332428377511</v>
      </c>
      <c r="Y409" t="s">
        <v>23</v>
      </c>
      <c r="Z409" t="s">
        <v>24</v>
      </c>
      <c r="AA409" t="s">
        <v>25</v>
      </c>
      <c r="AB409" s="17">
        <v>0.45</v>
      </c>
      <c r="AC409" s="17" t="str">
        <f t="shared" si="13"/>
        <v>Morning</v>
      </c>
      <c r="AD409" t="s">
        <v>26</v>
      </c>
    </row>
    <row r="410" spans="1:30" x14ac:dyDescent="0.3">
      <c r="A410" t="s">
        <v>3409</v>
      </c>
      <c r="B410" s="16">
        <v>45916</v>
      </c>
      <c r="C410" t="s">
        <v>2211</v>
      </c>
      <c r="D410" t="s">
        <v>4859</v>
      </c>
      <c r="E410" t="s">
        <v>3868</v>
      </c>
      <c r="F410" t="s">
        <v>54</v>
      </c>
      <c r="G410" t="s">
        <v>5739</v>
      </c>
      <c r="H410" t="s">
        <v>5721</v>
      </c>
      <c r="I410" t="s">
        <v>504</v>
      </c>
      <c r="J410" t="s">
        <v>5986</v>
      </c>
      <c r="K410" t="s">
        <v>3863</v>
      </c>
      <c r="L410">
        <v>2118448</v>
      </c>
      <c r="M410">
        <v>2.5865161665521174E-4</v>
      </c>
      <c r="N410" t="s">
        <v>505</v>
      </c>
      <c r="O410" t="s">
        <v>5513</v>
      </c>
      <c r="P410" t="s">
        <v>5363</v>
      </c>
      <c r="Q410">
        <v>2</v>
      </c>
      <c r="R410">
        <v>342.46</v>
      </c>
      <c r="S410">
        <v>20</v>
      </c>
      <c r="T410">
        <v>136.97999999999999</v>
      </c>
      <c r="U410">
        <v>547.94000000000005</v>
      </c>
      <c r="V410">
        <v>543.55999999999995</v>
      </c>
      <c r="W410">
        <v>4.38</v>
      </c>
      <c r="X410" s="15">
        <f t="shared" si="12"/>
        <v>7.9935759389716185E-3</v>
      </c>
      <c r="Y410" t="s">
        <v>62</v>
      </c>
      <c r="Z410" t="s">
        <v>24</v>
      </c>
      <c r="AA410" t="s">
        <v>25</v>
      </c>
      <c r="AB410" s="17">
        <v>0.57013888888888886</v>
      </c>
      <c r="AC410" s="17" t="str">
        <f t="shared" si="13"/>
        <v>Afternoon</v>
      </c>
      <c r="AD410" t="s">
        <v>45</v>
      </c>
    </row>
    <row r="411" spans="1:30" x14ac:dyDescent="0.3">
      <c r="A411" t="s">
        <v>3408</v>
      </c>
      <c r="B411" s="16">
        <v>45944</v>
      </c>
      <c r="C411" t="s">
        <v>756</v>
      </c>
      <c r="D411" t="s">
        <v>5313</v>
      </c>
      <c r="E411" t="s">
        <v>3962</v>
      </c>
      <c r="F411" t="s">
        <v>1995</v>
      </c>
      <c r="G411" t="s">
        <v>5802</v>
      </c>
      <c r="H411" t="s">
        <v>5794</v>
      </c>
      <c r="I411" t="s">
        <v>1498</v>
      </c>
      <c r="J411" t="s">
        <v>6166</v>
      </c>
      <c r="K411" t="s">
        <v>3943</v>
      </c>
      <c r="L411">
        <v>442084</v>
      </c>
      <c r="M411">
        <v>1.1222527845386849E-3</v>
      </c>
      <c r="N411" t="s">
        <v>781</v>
      </c>
      <c r="O411" t="s">
        <v>5603</v>
      </c>
      <c r="P411" t="s">
        <v>5358</v>
      </c>
      <c r="Q411">
        <v>7</v>
      </c>
      <c r="R411">
        <v>78.75</v>
      </c>
      <c r="S411">
        <v>10</v>
      </c>
      <c r="T411">
        <v>55.12</v>
      </c>
      <c r="U411">
        <v>496.13</v>
      </c>
      <c r="V411">
        <v>379.75</v>
      </c>
      <c r="W411">
        <v>116.38</v>
      </c>
      <c r="X411" s="15">
        <f t="shared" si="12"/>
        <v>0.23457561526212886</v>
      </c>
      <c r="Y411" t="s">
        <v>44</v>
      </c>
      <c r="Z411" t="s">
        <v>24</v>
      </c>
      <c r="AA411" t="s">
        <v>25</v>
      </c>
      <c r="AB411" s="17">
        <v>0.4909722222222222</v>
      </c>
      <c r="AC411" s="17" t="str">
        <f t="shared" si="13"/>
        <v>Morning</v>
      </c>
      <c r="AD411" t="s">
        <v>45</v>
      </c>
    </row>
    <row r="412" spans="1:30" x14ac:dyDescent="0.3">
      <c r="A412" t="s">
        <v>3407</v>
      </c>
      <c r="B412" s="16">
        <v>45960</v>
      </c>
      <c r="C412" t="s">
        <v>463</v>
      </c>
      <c r="D412" t="s">
        <v>6485</v>
      </c>
      <c r="E412" t="s">
        <v>3962</v>
      </c>
      <c r="F412" t="s">
        <v>29</v>
      </c>
      <c r="G412" t="s">
        <v>5709</v>
      </c>
      <c r="H412" t="s">
        <v>5690</v>
      </c>
      <c r="I412" t="s">
        <v>398</v>
      </c>
      <c r="J412" t="s">
        <v>6169</v>
      </c>
      <c r="K412" t="s">
        <v>3943</v>
      </c>
      <c r="L412">
        <v>2124862</v>
      </c>
      <c r="M412">
        <v>1.3606060064135928E-3</v>
      </c>
      <c r="N412" t="s">
        <v>1442</v>
      </c>
      <c r="O412" t="s">
        <v>4598</v>
      </c>
      <c r="P412" t="s">
        <v>5374</v>
      </c>
      <c r="Q412">
        <v>6</v>
      </c>
      <c r="R412">
        <v>481.85</v>
      </c>
      <c r="S412">
        <v>0</v>
      </c>
      <c r="T412">
        <v>0</v>
      </c>
      <c r="U412">
        <v>2891.1</v>
      </c>
      <c r="V412">
        <v>2280.48</v>
      </c>
      <c r="W412">
        <v>610.62</v>
      </c>
      <c r="X412" s="15">
        <f t="shared" si="12"/>
        <v>0.21120680709764447</v>
      </c>
      <c r="Y412" t="s">
        <v>116</v>
      </c>
      <c r="Z412" t="s">
        <v>24</v>
      </c>
      <c r="AA412" t="s">
        <v>25</v>
      </c>
      <c r="AB412" s="17">
        <v>0.63611111111111107</v>
      </c>
      <c r="AC412" s="17" t="str">
        <f t="shared" si="13"/>
        <v>Afternoon</v>
      </c>
      <c r="AD412" t="s">
        <v>45</v>
      </c>
    </row>
    <row r="413" spans="1:30" x14ac:dyDescent="0.3">
      <c r="A413" t="s">
        <v>3406</v>
      </c>
      <c r="B413" s="16">
        <v>46104</v>
      </c>
      <c r="C413" t="s">
        <v>811</v>
      </c>
      <c r="D413" t="s">
        <v>4076</v>
      </c>
      <c r="E413" t="s">
        <v>3868</v>
      </c>
      <c r="F413" t="s">
        <v>223</v>
      </c>
      <c r="G413" t="s">
        <v>5720</v>
      </c>
      <c r="H413" t="s">
        <v>5721</v>
      </c>
      <c r="I413" t="s">
        <v>1576</v>
      </c>
      <c r="J413" t="s">
        <v>6165</v>
      </c>
      <c r="K413" t="s">
        <v>3943</v>
      </c>
      <c r="L413">
        <v>2138213</v>
      </c>
      <c r="M413">
        <v>1.6142451664076499E-4</v>
      </c>
      <c r="N413" t="s">
        <v>1670</v>
      </c>
      <c r="O413" t="s">
        <v>5563</v>
      </c>
      <c r="P413" t="s">
        <v>5360</v>
      </c>
      <c r="Q413">
        <v>1</v>
      </c>
      <c r="R413">
        <v>383.51</v>
      </c>
      <c r="S413">
        <v>10</v>
      </c>
      <c r="T413">
        <v>38.35</v>
      </c>
      <c r="U413">
        <v>345.16</v>
      </c>
      <c r="V413">
        <v>285.89999999999998</v>
      </c>
      <c r="W413">
        <v>59.26</v>
      </c>
      <c r="X413" s="15">
        <f t="shared" si="12"/>
        <v>0.17168849229342925</v>
      </c>
      <c r="Y413" t="s">
        <v>23</v>
      </c>
      <c r="Z413" t="s">
        <v>24</v>
      </c>
      <c r="AA413" t="s">
        <v>25</v>
      </c>
      <c r="AB413" s="17">
        <v>0.70208333333333328</v>
      </c>
      <c r="AC413" s="17" t="str">
        <f t="shared" si="13"/>
        <v>Afternoon</v>
      </c>
      <c r="AD413" t="s">
        <v>45</v>
      </c>
    </row>
    <row r="414" spans="1:30" x14ac:dyDescent="0.3">
      <c r="A414" t="s">
        <v>3405</v>
      </c>
      <c r="B414" s="16">
        <v>45922</v>
      </c>
      <c r="C414" t="s">
        <v>2236</v>
      </c>
      <c r="D414" t="s">
        <v>4901</v>
      </c>
      <c r="E414" t="s">
        <v>3868</v>
      </c>
      <c r="F414" t="s">
        <v>455</v>
      </c>
      <c r="G414" t="s">
        <v>5848</v>
      </c>
      <c r="H414" t="s">
        <v>5844</v>
      </c>
      <c r="I414" t="s">
        <v>349</v>
      </c>
      <c r="J414" t="s">
        <v>6085</v>
      </c>
      <c r="K414" t="s">
        <v>3863</v>
      </c>
      <c r="L414">
        <v>1041021</v>
      </c>
      <c r="M414">
        <v>5.4284207523191171E-4</v>
      </c>
      <c r="N414" t="s">
        <v>350</v>
      </c>
      <c r="O414" t="s">
        <v>4921</v>
      </c>
      <c r="P414" t="s">
        <v>5360</v>
      </c>
      <c r="Q414">
        <v>3</v>
      </c>
      <c r="R414">
        <v>221.61</v>
      </c>
      <c r="S414">
        <v>15</v>
      </c>
      <c r="T414">
        <v>99.72</v>
      </c>
      <c r="U414">
        <v>565.11</v>
      </c>
      <c r="V414">
        <v>546.51</v>
      </c>
      <c r="W414">
        <v>18.600000000000001</v>
      </c>
      <c r="X414" s="15">
        <f t="shared" si="12"/>
        <v>3.2913945957424258E-2</v>
      </c>
      <c r="Y414" t="s">
        <v>44</v>
      </c>
      <c r="Z414" t="s">
        <v>24</v>
      </c>
      <c r="AA414" t="s">
        <v>25</v>
      </c>
      <c r="AB414" s="17">
        <v>0.41597222222222224</v>
      </c>
      <c r="AC414" s="17" t="str">
        <f t="shared" si="13"/>
        <v>Morning</v>
      </c>
      <c r="AD414" t="s">
        <v>45</v>
      </c>
    </row>
    <row r="415" spans="1:30" x14ac:dyDescent="0.3">
      <c r="A415" t="s">
        <v>3404</v>
      </c>
      <c r="B415" s="16">
        <v>45963</v>
      </c>
      <c r="C415" t="s">
        <v>2773</v>
      </c>
      <c r="D415" t="s">
        <v>4495</v>
      </c>
      <c r="E415" t="s">
        <v>3864</v>
      </c>
      <c r="F415" t="s">
        <v>392</v>
      </c>
      <c r="G415" t="s">
        <v>5664</v>
      </c>
      <c r="H415" t="s">
        <v>5655</v>
      </c>
      <c r="I415" t="s">
        <v>862</v>
      </c>
      <c r="J415" t="s">
        <v>6037</v>
      </c>
      <c r="K415" t="s">
        <v>3863</v>
      </c>
      <c r="L415">
        <v>808240</v>
      </c>
      <c r="M415">
        <v>1.3425962585370684E-3</v>
      </c>
      <c r="N415" t="s">
        <v>965</v>
      </c>
      <c r="O415" t="s">
        <v>4761</v>
      </c>
      <c r="P415" t="s">
        <v>5374</v>
      </c>
      <c r="Q415">
        <v>2</v>
      </c>
      <c r="R415">
        <v>589.75</v>
      </c>
      <c r="S415">
        <v>20</v>
      </c>
      <c r="T415">
        <v>235.9</v>
      </c>
      <c r="U415">
        <v>1085.1400000000001</v>
      </c>
      <c r="V415">
        <v>687.3</v>
      </c>
      <c r="W415">
        <v>397.84</v>
      </c>
      <c r="X415" s="15">
        <f t="shared" si="12"/>
        <v>0.3666255045431927</v>
      </c>
      <c r="Y415" t="s">
        <v>44</v>
      </c>
      <c r="Z415" t="s">
        <v>24</v>
      </c>
      <c r="AA415" t="s">
        <v>25</v>
      </c>
      <c r="AB415" s="17">
        <v>0.60902777777777772</v>
      </c>
      <c r="AC415" s="17" t="str">
        <f t="shared" si="13"/>
        <v>Afternoon</v>
      </c>
      <c r="AD415" t="s">
        <v>26</v>
      </c>
    </row>
    <row r="416" spans="1:30" x14ac:dyDescent="0.3">
      <c r="A416" t="s">
        <v>3403</v>
      </c>
      <c r="B416" s="16">
        <v>45990</v>
      </c>
      <c r="C416" t="s">
        <v>1590</v>
      </c>
      <c r="D416" t="s">
        <v>4164</v>
      </c>
      <c r="E416" t="s">
        <v>3864</v>
      </c>
      <c r="F416" t="s">
        <v>440</v>
      </c>
      <c r="G416" t="s">
        <v>5790</v>
      </c>
      <c r="H416" t="s">
        <v>5770</v>
      </c>
      <c r="I416" t="s">
        <v>337</v>
      </c>
      <c r="J416" t="s">
        <v>5983</v>
      </c>
      <c r="K416" t="s">
        <v>3863</v>
      </c>
      <c r="L416">
        <v>544019</v>
      </c>
      <c r="M416">
        <v>7.1429490514118073E-4</v>
      </c>
      <c r="N416" t="s">
        <v>338</v>
      </c>
      <c r="O416" t="s">
        <v>5473</v>
      </c>
      <c r="P416" t="s">
        <v>5354</v>
      </c>
      <c r="Q416">
        <v>3</v>
      </c>
      <c r="R416">
        <v>125.15</v>
      </c>
      <c r="S416">
        <v>10</v>
      </c>
      <c r="T416">
        <v>37.549999999999997</v>
      </c>
      <c r="U416">
        <v>388.59</v>
      </c>
      <c r="V416">
        <v>287.10000000000002</v>
      </c>
      <c r="W416">
        <v>101.49</v>
      </c>
      <c r="X416" s="15">
        <f t="shared" si="12"/>
        <v>0.2611750173704932</v>
      </c>
      <c r="Y416" t="s">
        <v>44</v>
      </c>
      <c r="Z416" t="s">
        <v>24</v>
      </c>
      <c r="AA416" t="s">
        <v>25</v>
      </c>
      <c r="AB416" s="17">
        <v>0.81874999999999998</v>
      </c>
      <c r="AC416" s="17" t="str">
        <f t="shared" si="13"/>
        <v>Evening</v>
      </c>
      <c r="AD416" t="s">
        <v>26</v>
      </c>
    </row>
    <row r="417" spans="1:30" x14ac:dyDescent="0.3">
      <c r="A417" t="s">
        <v>3402</v>
      </c>
      <c r="B417" s="16">
        <v>45830</v>
      </c>
      <c r="C417" t="s">
        <v>1322</v>
      </c>
      <c r="D417" t="s">
        <v>4967</v>
      </c>
      <c r="E417" t="s">
        <v>3962</v>
      </c>
      <c r="F417" t="s">
        <v>136</v>
      </c>
      <c r="G417" t="s">
        <v>5883</v>
      </c>
      <c r="H417" t="s">
        <v>5876</v>
      </c>
      <c r="I417" t="s">
        <v>771</v>
      </c>
      <c r="J417" t="s">
        <v>5998</v>
      </c>
      <c r="K417" t="s">
        <v>3863</v>
      </c>
      <c r="L417">
        <v>4282083</v>
      </c>
      <c r="M417">
        <v>4.0769410588258097E-4</v>
      </c>
      <c r="N417" t="s">
        <v>1559</v>
      </c>
      <c r="O417" t="s">
        <v>5406</v>
      </c>
      <c r="P417" t="s">
        <v>5360</v>
      </c>
      <c r="Q417">
        <v>5</v>
      </c>
      <c r="R417">
        <v>337.35</v>
      </c>
      <c r="S417">
        <v>10</v>
      </c>
      <c r="T417">
        <v>168.68</v>
      </c>
      <c r="U417">
        <v>1745.78</v>
      </c>
      <c r="V417">
        <v>1299.6500000000001</v>
      </c>
      <c r="W417">
        <v>446.13</v>
      </c>
      <c r="X417" s="15">
        <f t="shared" si="12"/>
        <v>0.25554766350857488</v>
      </c>
      <c r="Y417" t="s">
        <v>62</v>
      </c>
      <c r="Z417" t="s">
        <v>24</v>
      </c>
      <c r="AA417" t="s">
        <v>25</v>
      </c>
      <c r="AB417" s="17">
        <v>0.83958333333333335</v>
      </c>
      <c r="AC417" s="17" t="str">
        <f t="shared" si="13"/>
        <v>Evening</v>
      </c>
      <c r="AD417" t="s">
        <v>26</v>
      </c>
    </row>
    <row r="418" spans="1:30" x14ac:dyDescent="0.3">
      <c r="A418" t="s">
        <v>3401</v>
      </c>
      <c r="B418" s="16">
        <v>45954</v>
      </c>
      <c r="C418" t="s">
        <v>944</v>
      </c>
      <c r="D418" t="s">
        <v>4814</v>
      </c>
      <c r="E418" t="s">
        <v>3864</v>
      </c>
      <c r="F418" t="s">
        <v>274</v>
      </c>
      <c r="G418" t="s">
        <v>6501</v>
      </c>
      <c r="H418" t="s">
        <v>5861</v>
      </c>
      <c r="I418" t="s">
        <v>882</v>
      </c>
      <c r="J418" t="s">
        <v>6136</v>
      </c>
      <c r="K418" t="s">
        <v>3943</v>
      </c>
      <c r="L418">
        <v>1016387</v>
      </c>
      <c r="M418">
        <v>7.0897207461331172E-4</v>
      </c>
      <c r="N418" t="s">
        <v>883</v>
      </c>
      <c r="O418" t="s">
        <v>5389</v>
      </c>
      <c r="P418" t="s">
        <v>5358</v>
      </c>
      <c r="Q418">
        <v>2</v>
      </c>
      <c r="R418">
        <v>400.33</v>
      </c>
      <c r="S418">
        <v>10</v>
      </c>
      <c r="T418">
        <v>80.069999999999993</v>
      </c>
      <c r="U418">
        <v>720.59</v>
      </c>
      <c r="V418">
        <v>681.8</v>
      </c>
      <c r="W418">
        <v>38.79</v>
      </c>
      <c r="X418" s="15">
        <f t="shared" si="12"/>
        <v>5.3830888577415831E-2</v>
      </c>
      <c r="Y418" t="s">
        <v>116</v>
      </c>
      <c r="Z418" t="s">
        <v>24</v>
      </c>
      <c r="AA418" t="s">
        <v>25</v>
      </c>
      <c r="AB418" s="17">
        <v>0.62986111111111109</v>
      </c>
      <c r="AC418" s="17" t="str">
        <f t="shared" si="13"/>
        <v>Afternoon</v>
      </c>
      <c r="AD418" t="s">
        <v>45</v>
      </c>
    </row>
    <row r="419" spans="1:30" x14ac:dyDescent="0.3">
      <c r="A419" t="s">
        <v>3400</v>
      </c>
      <c r="B419" s="16">
        <v>45902</v>
      </c>
      <c r="C419" t="s">
        <v>131</v>
      </c>
      <c r="D419" t="s">
        <v>4721</v>
      </c>
      <c r="E419" t="s">
        <v>3962</v>
      </c>
      <c r="F419" t="s">
        <v>89</v>
      </c>
      <c r="G419" t="s">
        <v>5694</v>
      </c>
      <c r="H419" t="s">
        <v>5690</v>
      </c>
      <c r="I419" t="s">
        <v>785</v>
      </c>
      <c r="J419" t="s">
        <v>6195</v>
      </c>
      <c r="K419" t="s">
        <v>3885</v>
      </c>
      <c r="L419">
        <v>2474333</v>
      </c>
      <c r="M419">
        <v>9.9309591716232205E-4</v>
      </c>
      <c r="N419" t="s">
        <v>1370</v>
      </c>
      <c r="O419" t="s">
        <v>5573</v>
      </c>
      <c r="P419" t="s">
        <v>5386</v>
      </c>
      <c r="Q419">
        <v>5</v>
      </c>
      <c r="R419">
        <v>491.45</v>
      </c>
      <c r="S419">
        <v>0</v>
      </c>
      <c r="T419">
        <v>0</v>
      </c>
      <c r="U419">
        <v>2457.25</v>
      </c>
      <c r="V419">
        <v>1758.15</v>
      </c>
      <c r="W419">
        <v>699.1</v>
      </c>
      <c r="X419" s="15">
        <f t="shared" si="12"/>
        <v>0.28450503611761113</v>
      </c>
      <c r="Y419" t="s">
        <v>38</v>
      </c>
      <c r="Z419" t="s">
        <v>24</v>
      </c>
      <c r="AA419" t="s">
        <v>25</v>
      </c>
      <c r="AB419" s="17">
        <v>0.48680555555555555</v>
      </c>
      <c r="AC419" s="17" t="str">
        <f t="shared" si="13"/>
        <v>Morning</v>
      </c>
      <c r="AD419" t="s">
        <v>45</v>
      </c>
    </row>
    <row r="420" spans="1:30" x14ac:dyDescent="0.3">
      <c r="A420" t="s">
        <v>3399</v>
      </c>
      <c r="B420" s="16">
        <v>45781</v>
      </c>
      <c r="C420" t="s">
        <v>112</v>
      </c>
      <c r="D420" t="s">
        <v>5209</v>
      </c>
      <c r="E420" t="s">
        <v>3962</v>
      </c>
      <c r="F420" t="s">
        <v>958</v>
      </c>
      <c r="G420" t="s">
        <v>5908</v>
      </c>
      <c r="H420" t="s">
        <v>5899</v>
      </c>
      <c r="I420" t="s">
        <v>1044</v>
      </c>
      <c r="J420" t="s">
        <v>6108</v>
      </c>
      <c r="K420" t="s">
        <v>3863</v>
      </c>
      <c r="L420">
        <v>2434234</v>
      </c>
      <c r="M420">
        <v>4.082146580813513E-4</v>
      </c>
      <c r="N420" t="s">
        <v>1581</v>
      </c>
      <c r="O420" t="s">
        <v>5494</v>
      </c>
      <c r="P420" t="s">
        <v>5358</v>
      </c>
      <c r="Q420">
        <v>7</v>
      </c>
      <c r="R420">
        <v>123.44</v>
      </c>
      <c r="S420">
        <v>0</v>
      </c>
      <c r="T420">
        <v>0</v>
      </c>
      <c r="U420">
        <v>993.69</v>
      </c>
      <c r="V420">
        <v>650.72</v>
      </c>
      <c r="W420">
        <v>342.97</v>
      </c>
      <c r="X420" s="15">
        <f t="shared" si="12"/>
        <v>0.34514788314263001</v>
      </c>
      <c r="Y420" t="s">
        <v>23</v>
      </c>
      <c r="Z420" t="s">
        <v>24</v>
      </c>
      <c r="AA420" t="s">
        <v>25</v>
      </c>
      <c r="AB420" s="17">
        <v>0.67083333333333328</v>
      </c>
      <c r="AC420" s="17" t="str">
        <f t="shared" si="13"/>
        <v>Afternoon</v>
      </c>
      <c r="AD420" t="s">
        <v>26</v>
      </c>
    </row>
    <row r="421" spans="1:30" x14ac:dyDescent="0.3">
      <c r="A421" t="s">
        <v>3398</v>
      </c>
      <c r="B421" s="16">
        <v>45968</v>
      </c>
      <c r="C421" t="s">
        <v>997</v>
      </c>
      <c r="D421" t="s">
        <v>4871</v>
      </c>
      <c r="E421" t="s">
        <v>3864</v>
      </c>
      <c r="F421" t="s">
        <v>547</v>
      </c>
      <c r="G421" t="s">
        <v>5895</v>
      </c>
      <c r="H421" t="s">
        <v>5876</v>
      </c>
      <c r="I421" t="s">
        <v>694</v>
      </c>
      <c r="J421" t="s">
        <v>6045</v>
      </c>
      <c r="K421" t="s">
        <v>3863</v>
      </c>
      <c r="L421">
        <v>5287316</v>
      </c>
      <c r="M421">
        <v>2.1141728619965212E-4</v>
      </c>
      <c r="N421" t="s">
        <v>695</v>
      </c>
      <c r="O421" t="s">
        <v>5541</v>
      </c>
      <c r="P421" t="s">
        <v>5374</v>
      </c>
      <c r="Q421">
        <v>3</v>
      </c>
      <c r="R421">
        <v>372.61</v>
      </c>
      <c r="S421">
        <v>0</v>
      </c>
      <c r="T421">
        <v>0</v>
      </c>
      <c r="U421">
        <v>1117.83</v>
      </c>
      <c r="V421">
        <v>959.73</v>
      </c>
      <c r="W421">
        <v>158.1</v>
      </c>
      <c r="X421" s="15">
        <f t="shared" si="12"/>
        <v>0.14143474410241264</v>
      </c>
      <c r="Y421" t="s">
        <v>23</v>
      </c>
      <c r="Z421" t="s">
        <v>24</v>
      </c>
      <c r="AA421" t="s">
        <v>25</v>
      </c>
      <c r="AB421" s="17">
        <v>0.45277777777777778</v>
      </c>
      <c r="AC421" s="17" t="str">
        <f t="shared" si="13"/>
        <v>Morning</v>
      </c>
      <c r="AD421" t="s">
        <v>45</v>
      </c>
    </row>
    <row r="422" spans="1:30" x14ac:dyDescent="0.3">
      <c r="A422" t="s">
        <v>3397</v>
      </c>
      <c r="B422" s="16">
        <v>46089</v>
      </c>
      <c r="C422" t="s">
        <v>1590</v>
      </c>
      <c r="D422" t="s">
        <v>4164</v>
      </c>
      <c r="E422" t="s">
        <v>3864</v>
      </c>
      <c r="F422" t="s">
        <v>316</v>
      </c>
      <c r="G422" t="s">
        <v>5825</v>
      </c>
      <c r="H422" t="s">
        <v>5822</v>
      </c>
      <c r="I422" t="s">
        <v>427</v>
      </c>
      <c r="J422" t="s">
        <v>6190</v>
      </c>
      <c r="K422" t="s">
        <v>3885</v>
      </c>
      <c r="L422">
        <v>520611</v>
      </c>
      <c r="M422">
        <v>4.7173417388414766E-4</v>
      </c>
      <c r="N422" t="s">
        <v>2332</v>
      </c>
      <c r="O422" t="s">
        <v>5452</v>
      </c>
      <c r="P422" t="s">
        <v>5354</v>
      </c>
      <c r="Q422">
        <v>4</v>
      </c>
      <c r="R422">
        <v>53.39</v>
      </c>
      <c r="S422">
        <v>0</v>
      </c>
      <c r="T422">
        <v>0</v>
      </c>
      <c r="U422">
        <v>245.59</v>
      </c>
      <c r="V422">
        <v>172.04</v>
      </c>
      <c r="W422">
        <v>73.55</v>
      </c>
      <c r="X422" s="15">
        <f t="shared" si="12"/>
        <v>0.29948287796734396</v>
      </c>
      <c r="Y422" t="s">
        <v>44</v>
      </c>
      <c r="Z422" t="s">
        <v>24</v>
      </c>
      <c r="AA422" t="s">
        <v>25</v>
      </c>
      <c r="AB422" s="17">
        <v>0.66041666666666665</v>
      </c>
      <c r="AC422" s="17" t="str">
        <f t="shared" si="13"/>
        <v>Afternoon</v>
      </c>
      <c r="AD422" t="s">
        <v>26</v>
      </c>
    </row>
    <row r="423" spans="1:30" x14ac:dyDescent="0.3">
      <c r="A423" t="s">
        <v>3396</v>
      </c>
      <c r="B423" s="16">
        <v>45942</v>
      </c>
      <c r="C423" t="s">
        <v>2306</v>
      </c>
      <c r="D423" t="s">
        <v>4767</v>
      </c>
      <c r="E423" t="s">
        <v>3864</v>
      </c>
      <c r="F423" t="s">
        <v>582</v>
      </c>
      <c r="G423" t="s">
        <v>5769</v>
      </c>
      <c r="H423" t="s">
        <v>5770</v>
      </c>
      <c r="I423" t="s">
        <v>1170</v>
      </c>
      <c r="J423" t="s">
        <v>6145</v>
      </c>
      <c r="K423" t="s">
        <v>3943</v>
      </c>
      <c r="L423">
        <v>767131</v>
      </c>
      <c r="M423">
        <v>2.2747353450714414E-3</v>
      </c>
      <c r="N423" t="s">
        <v>1713</v>
      </c>
      <c r="O423" t="s">
        <v>5575</v>
      </c>
      <c r="P423" t="s">
        <v>5354</v>
      </c>
      <c r="Q423">
        <v>4</v>
      </c>
      <c r="R423">
        <v>474.19</v>
      </c>
      <c r="S423">
        <v>20</v>
      </c>
      <c r="T423">
        <v>379.35</v>
      </c>
      <c r="U423">
        <v>1745.02</v>
      </c>
      <c r="V423">
        <v>1375.56</v>
      </c>
      <c r="W423">
        <v>369.46</v>
      </c>
      <c r="X423" s="15">
        <f t="shared" si="12"/>
        <v>0.211722501747831</v>
      </c>
      <c r="Y423" t="s">
        <v>116</v>
      </c>
      <c r="Z423" t="s">
        <v>24</v>
      </c>
      <c r="AA423" t="s">
        <v>51</v>
      </c>
      <c r="AB423" s="17">
        <v>0.47847222222222224</v>
      </c>
      <c r="AC423" s="17" t="str">
        <f t="shared" si="13"/>
        <v>Morning</v>
      </c>
      <c r="AD423" t="s">
        <v>26</v>
      </c>
    </row>
    <row r="424" spans="1:30" x14ac:dyDescent="0.3">
      <c r="A424" t="s">
        <v>3395</v>
      </c>
      <c r="B424" s="16">
        <v>45879</v>
      </c>
      <c r="C424" t="s">
        <v>618</v>
      </c>
      <c r="D424" t="s">
        <v>5324</v>
      </c>
      <c r="E424" t="s">
        <v>3864</v>
      </c>
      <c r="F424" t="s">
        <v>94</v>
      </c>
      <c r="G424" t="s">
        <v>5701</v>
      </c>
      <c r="H424" t="s">
        <v>5690</v>
      </c>
      <c r="I424" t="s">
        <v>210</v>
      </c>
      <c r="J424" t="s">
        <v>6102</v>
      </c>
      <c r="K424" t="s">
        <v>3863</v>
      </c>
      <c r="L424">
        <v>433000</v>
      </c>
      <c r="M424">
        <v>6.3655889145496536E-4</v>
      </c>
      <c r="N424" t="s">
        <v>211</v>
      </c>
      <c r="O424" t="s">
        <v>5530</v>
      </c>
      <c r="P424" t="s">
        <v>5358</v>
      </c>
      <c r="Q424">
        <v>4</v>
      </c>
      <c r="R424">
        <v>59.92</v>
      </c>
      <c r="S424">
        <v>0</v>
      </c>
      <c r="T424">
        <v>0</v>
      </c>
      <c r="U424">
        <v>275.63</v>
      </c>
      <c r="V424">
        <v>192.6</v>
      </c>
      <c r="W424">
        <v>83.03</v>
      </c>
      <c r="X424" s="15">
        <f t="shared" si="12"/>
        <v>0.30123716576570042</v>
      </c>
      <c r="Y424" t="s">
        <v>116</v>
      </c>
      <c r="Z424" t="s">
        <v>24</v>
      </c>
      <c r="AA424" t="s">
        <v>25</v>
      </c>
      <c r="AB424" s="17">
        <v>0.8</v>
      </c>
      <c r="AC424" s="17" t="str">
        <f t="shared" si="13"/>
        <v>Evening</v>
      </c>
      <c r="AD424" t="s">
        <v>26</v>
      </c>
    </row>
    <row r="425" spans="1:30" x14ac:dyDescent="0.3">
      <c r="A425" t="s">
        <v>3394</v>
      </c>
      <c r="B425" s="16">
        <v>45786</v>
      </c>
      <c r="C425" t="s">
        <v>2192</v>
      </c>
      <c r="D425" t="s">
        <v>4050</v>
      </c>
      <c r="E425" t="s">
        <v>3864</v>
      </c>
      <c r="F425" t="s">
        <v>279</v>
      </c>
      <c r="G425" t="s">
        <v>5750</v>
      </c>
      <c r="H425" t="s">
        <v>5751</v>
      </c>
      <c r="I425" t="s">
        <v>215</v>
      </c>
      <c r="J425" t="s">
        <v>6002</v>
      </c>
      <c r="K425" t="s">
        <v>3863</v>
      </c>
      <c r="L425">
        <v>2319174</v>
      </c>
      <c r="M425">
        <v>1.9040399728524035E-4</v>
      </c>
      <c r="N425" t="s">
        <v>216</v>
      </c>
      <c r="O425" t="s">
        <v>5559</v>
      </c>
      <c r="P425" t="s">
        <v>5386</v>
      </c>
      <c r="Q425">
        <v>2</v>
      </c>
      <c r="R425">
        <v>245.32</v>
      </c>
      <c r="S425">
        <v>10</v>
      </c>
      <c r="T425">
        <v>49.06</v>
      </c>
      <c r="U425">
        <v>441.58</v>
      </c>
      <c r="V425">
        <v>418.76</v>
      </c>
      <c r="W425">
        <v>22.82</v>
      </c>
      <c r="X425" s="15">
        <f t="shared" si="12"/>
        <v>5.1678065129761301E-2</v>
      </c>
      <c r="Y425" t="s">
        <v>38</v>
      </c>
      <c r="Z425" t="s">
        <v>24</v>
      </c>
      <c r="AA425" t="s">
        <v>25</v>
      </c>
      <c r="AB425" s="17">
        <v>0.78888888888888886</v>
      </c>
      <c r="AC425" s="17" t="str">
        <f t="shared" si="13"/>
        <v>Evening</v>
      </c>
      <c r="AD425" t="s">
        <v>45</v>
      </c>
    </row>
    <row r="426" spans="1:30" x14ac:dyDescent="0.3">
      <c r="A426" t="s">
        <v>3393</v>
      </c>
      <c r="B426" s="16">
        <v>46013</v>
      </c>
      <c r="C426" t="s">
        <v>145</v>
      </c>
      <c r="D426" t="s">
        <v>4949</v>
      </c>
      <c r="E426" t="s">
        <v>3868</v>
      </c>
      <c r="F426" t="s">
        <v>136</v>
      </c>
      <c r="G426" t="s">
        <v>5883</v>
      </c>
      <c r="H426" t="s">
        <v>5876</v>
      </c>
      <c r="I426" t="s">
        <v>699</v>
      </c>
      <c r="J426" t="s">
        <v>5995</v>
      </c>
      <c r="K426" t="s">
        <v>3863</v>
      </c>
      <c r="L426">
        <v>2110688</v>
      </c>
      <c r="M426">
        <v>6.537157552418927E-4</v>
      </c>
      <c r="N426" t="s">
        <v>106</v>
      </c>
      <c r="O426" t="s">
        <v>5586</v>
      </c>
      <c r="P426" t="s">
        <v>5363</v>
      </c>
      <c r="Q426">
        <v>5</v>
      </c>
      <c r="R426">
        <v>306.62</v>
      </c>
      <c r="S426">
        <v>10</v>
      </c>
      <c r="T426">
        <v>153.31</v>
      </c>
      <c r="U426">
        <v>1379.79</v>
      </c>
      <c r="V426">
        <v>1299.6500000000001</v>
      </c>
      <c r="W426">
        <v>80.14</v>
      </c>
      <c r="X426" s="15">
        <f t="shared" si="12"/>
        <v>5.8081302227150418E-2</v>
      </c>
      <c r="Y426" t="s">
        <v>62</v>
      </c>
      <c r="Z426" t="s">
        <v>24</v>
      </c>
      <c r="AA426" t="s">
        <v>25</v>
      </c>
      <c r="AB426" s="17">
        <v>0.56805555555555554</v>
      </c>
      <c r="AC426" s="17" t="str">
        <f t="shared" si="13"/>
        <v>Afternoon</v>
      </c>
      <c r="AD426" t="s">
        <v>45</v>
      </c>
    </row>
    <row r="427" spans="1:30" x14ac:dyDescent="0.3">
      <c r="A427" t="s">
        <v>3391</v>
      </c>
      <c r="B427" s="16">
        <v>45880</v>
      </c>
      <c r="C427" t="s">
        <v>3392</v>
      </c>
      <c r="D427" t="s">
        <v>4458</v>
      </c>
      <c r="E427" t="s">
        <v>3864</v>
      </c>
      <c r="F427" t="s">
        <v>279</v>
      </c>
      <c r="G427" t="s">
        <v>5750</v>
      </c>
      <c r="H427" t="s">
        <v>5751</v>
      </c>
      <c r="I427" t="s">
        <v>3845</v>
      </c>
      <c r="J427" t="s">
        <v>6535</v>
      </c>
      <c r="K427" t="s">
        <v>3863</v>
      </c>
      <c r="L427">
        <f ca="1">AVERAGE($L$2:$L$1172)</f>
        <v>1985720.3851409052</v>
      </c>
      <c r="N427" t="s">
        <v>106</v>
      </c>
      <c r="O427" t="s">
        <v>5586</v>
      </c>
      <c r="P427" t="s">
        <v>5363</v>
      </c>
      <c r="Q427">
        <v>1</v>
      </c>
      <c r="R427">
        <v>245.32</v>
      </c>
      <c r="S427">
        <v>15</v>
      </c>
      <c r="T427">
        <v>36.799999999999997</v>
      </c>
      <c r="U427">
        <v>208.52</v>
      </c>
      <c r="V427">
        <v>209.38</v>
      </c>
      <c r="W427">
        <v>-0.86</v>
      </c>
      <c r="X427" s="15">
        <f t="shared" si="12"/>
        <v>-4.1243046230576693E-3</v>
      </c>
      <c r="Y427" t="s">
        <v>116</v>
      </c>
      <c r="Z427" t="s">
        <v>24</v>
      </c>
      <c r="AA427" t="s">
        <v>25</v>
      </c>
      <c r="AB427" s="17">
        <v>0.87569444444444444</v>
      </c>
      <c r="AC427" s="17" t="str">
        <f t="shared" si="13"/>
        <v>Night</v>
      </c>
      <c r="AD427" t="s">
        <v>45</v>
      </c>
    </row>
    <row r="428" spans="1:30" x14ac:dyDescent="0.3">
      <c r="A428" t="s">
        <v>3390</v>
      </c>
      <c r="B428" s="16">
        <v>45949</v>
      </c>
      <c r="C428" t="s">
        <v>208</v>
      </c>
      <c r="D428" t="s">
        <v>5082</v>
      </c>
      <c r="E428" t="s">
        <v>3962</v>
      </c>
      <c r="F428" t="s">
        <v>141</v>
      </c>
      <c r="G428" t="s">
        <v>5873</v>
      </c>
      <c r="H428" t="s">
        <v>5861</v>
      </c>
      <c r="I428" t="s">
        <v>328</v>
      </c>
      <c r="J428" t="s">
        <v>6513</v>
      </c>
      <c r="K428" t="s">
        <v>3863</v>
      </c>
      <c r="L428">
        <v>2183318</v>
      </c>
      <c r="M428">
        <v>7.4850754677055747E-4</v>
      </c>
      <c r="N428" t="s">
        <v>329</v>
      </c>
      <c r="O428" t="s">
        <v>5616</v>
      </c>
      <c r="P428" t="s">
        <v>5351</v>
      </c>
      <c r="Q428">
        <v>7</v>
      </c>
      <c r="R428">
        <v>203.01</v>
      </c>
      <c r="S428">
        <v>0</v>
      </c>
      <c r="T428">
        <v>0</v>
      </c>
      <c r="U428">
        <v>1634.23</v>
      </c>
      <c r="V428">
        <v>1073.94</v>
      </c>
      <c r="W428">
        <v>560.29</v>
      </c>
      <c r="X428" s="15">
        <f t="shared" si="12"/>
        <v>0.3428464781579092</v>
      </c>
      <c r="Y428" t="s">
        <v>38</v>
      </c>
      <c r="Z428" t="s">
        <v>24</v>
      </c>
      <c r="AA428" t="s">
        <v>32</v>
      </c>
      <c r="AB428" s="17">
        <v>0.72847222222222219</v>
      </c>
      <c r="AC428" s="17" t="str">
        <f t="shared" si="13"/>
        <v>Evening</v>
      </c>
      <c r="AD428" t="s">
        <v>26</v>
      </c>
    </row>
    <row r="429" spans="1:30" x14ac:dyDescent="0.3">
      <c r="A429" t="s">
        <v>3389</v>
      </c>
      <c r="B429" s="16">
        <v>46084</v>
      </c>
      <c r="C429" t="s">
        <v>2667</v>
      </c>
      <c r="D429" t="s">
        <v>4497</v>
      </c>
      <c r="E429" t="s">
        <v>3864</v>
      </c>
      <c r="F429" t="s">
        <v>94</v>
      </c>
      <c r="G429" t="s">
        <v>5701</v>
      </c>
      <c r="H429" t="s">
        <v>5690</v>
      </c>
      <c r="I429" t="s">
        <v>260</v>
      </c>
      <c r="J429" t="s">
        <v>6072</v>
      </c>
      <c r="K429" t="s">
        <v>3863</v>
      </c>
      <c r="L429">
        <v>503493</v>
      </c>
      <c r="M429">
        <v>3.5702581763798105E-4</v>
      </c>
      <c r="N429" t="s">
        <v>936</v>
      </c>
      <c r="O429" t="s">
        <v>3919</v>
      </c>
      <c r="P429" t="s">
        <v>5351</v>
      </c>
      <c r="Q429">
        <v>3</v>
      </c>
      <c r="R429">
        <v>59.92</v>
      </c>
      <c r="S429">
        <v>0</v>
      </c>
      <c r="T429">
        <v>0</v>
      </c>
      <c r="U429">
        <v>179.76</v>
      </c>
      <c r="V429">
        <v>144.44999999999999</v>
      </c>
      <c r="W429">
        <v>35.31</v>
      </c>
      <c r="X429" s="15">
        <f t="shared" si="12"/>
        <v>0.19642857142857145</v>
      </c>
      <c r="Y429" t="s">
        <v>44</v>
      </c>
      <c r="Z429" t="s">
        <v>24</v>
      </c>
      <c r="AA429" t="s">
        <v>25</v>
      </c>
      <c r="AB429" s="17">
        <v>0.55486111111111114</v>
      </c>
      <c r="AC429" s="17" t="str">
        <f t="shared" si="13"/>
        <v>Afternoon</v>
      </c>
      <c r="AD429" t="s">
        <v>45</v>
      </c>
    </row>
    <row r="430" spans="1:30" x14ac:dyDescent="0.3">
      <c r="A430" t="s">
        <v>3388</v>
      </c>
      <c r="B430" s="16">
        <v>45942</v>
      </c>
      <c r="C430" t="s">
        <v>858</v>
      </c>
      <c r="D430" t="s">
        <v>3983</v>
      </c>
      <c r="E430" t="s">
        <v>3962</v>
      </c>
      <c r="F430" t="s">
        <v>929</v>
      </c>
      <c r="G430" t="s">
        <v>5773</v>
      </c>
      <c r="H430" t="s">
        <v>5770</v>
      </c>
      <c r="I430" t="s">
        <v>862</v>
      </c>
      <c r="J430" t="s">
        <v>6037</v>
      </c>
      <c r="K430" t="s">
        <v>3863</v>
      </c>
      <c r="L430">
        <v>808240</v>
      </c>
      <c r="M430">
        <v>1.534705038107493E-3</v>
      </c>
      <c r="N430" t="s">
        <v>965</v>
      </c>
      <c r="O430" t="s">
        <v>4761</v>
      </c>
      <c r="P430" t="s">
        <v>5374</v>
      </c>
      <c r="Q430">
        <v>8</v>
      </c>
      <c r="R430">
        <v>158.62</v>
      </c>
      <c r="S430">
        <v>15</v>
      </c>
      <c r="T430">
        <v>190.34</v>
      </c>
      <c r="U430">
        <v>1240.4100000000001</v>
      </c>
      <c r="V430">
        <v>873.68</v>
      </c>
      <c r="W430">
        <v>366.73</v>
      </c>
      <c r="X430" s="15">
        <f t="shared" si="12"/>
        <v>0.29565224401609153</v>
      </c>
      <c r="Y430" t="s">
        <v>38</v>
      </c>
      <c r="Z430" t="s">
        <v>24</v>
      </c>
      <c r="AA430" t="s">
        <v>25</v>
      </c>
      <c r="AB430" s="17">
        <v>0.40555555555555556</v>
      </c>
      <c r="AC430" s="17" t="str">
        <f t="shared" si="13"/>
        <v>Morning</v>
      </c>
      <c r="AD430" t="s">
        <v>26</v>
      </c>
    </row>
    <row r="431" spans="1:30" x14ac:dyDescent="0.3">
      <c r="A431" t="s">
        <v>3387</v>
      </c>
      <c r="B431" s="16">
        <v>46075</v>
      </c>
      <c r="C431" t="s">
        <v>98</v>
      </c>
      <c r="D431" t="s">
        <v>4288</v>
      </c>
      <c r="E431" t="s">
        <v>3864</v>
      </c>
      <c r="F431" t="s">
        <v>619</v>
      </c>
      <c r="G431" t="s">
        <v>5938</v>
      </c>
      <c r="H431" t="s">
        <v>5919</v>
      </c>
      <c r="I431" t="s">
        <v>367</v>
      </c>
      <c r="J431" t="s">
        <v>5985</v>
      </c>
      <c r="K431" t="s">
        <v>3863</v>
      </c>
      <c r="L431">
        <v>2203116</v>
      </c>
      <c r="M431">
        <v>2.3079129741693127E-4</v>
      </c>
      <c r="N431" t="s">
        <v>133</v>
      </c>
      <c r="O431" t="s">
        <v>5370</v>
      </c>
      <c r="P431" t="s">
        <v>5351</v>
      </c>
      <c r="Q431">
        <v>1</v>
      </c>
      <c r="R431">
        <v>442.14</v>
      </c>
      <c r="S431">
        <v>0</v>
      </c>
      <c r="T431">
        <v>0</v>
      </c>
      <c r="U431">
        <v>508.46</v>
      </c>
      <c r="V431">
        <v>351.87</v>
      </c>
      <c r="W431">
        <v>156.59</v>
      </c>
      <c r="X431" s="15">
        <f t="shared" si="12"/>
        <v>0.30796916178263772</v>
      </c>
      <c r="Y431" t="s">
        <v>38</v>
      </c>
      <c r="Z431" t="s">
        <v>24</v>
      </c>
      <c r="AA431" t="s">
        <v>25</v>
      </c>
      <c r="AB431" s="17">
        <v>0.7</v>
      </c>
      <c r="AC431" s="17" t="str">
        <f t="shared" si="13"/>
        <v>Afternoon</v>
      </c>
      <c r="AD431" t="s">
        <v>26</v>
      </c>
    </row>
    <row r="432" spans="1:30" x14ac:dyDescent="0.3">
      <c r="A432" t="s">
        <v>3386</v>
      </c>
      <c r="B432" s="16">
        <v>46037</v>
      </c>
      <c r="C432" t="s">
        <v>1534</v>
      </c>
      <c r="D432" t="s">
        <v>4879</v>
      </c>
      <c r="E432" t="s">
        <v>3864</v>
      </c>
      <c r="F432" t="s">
        <v>119</v>
      </c>
      <c r="G432" t="s">
        <v>5928</v>
      </c>
      <c r="H432" t="s">
        <v>5919</v>
      </c>
      <c r="I432" t="s">
        <v>738</v>
      </c>
      <c r="J432" t="s">
        <v>6051</v>
      </c>
      <c r="K432" t="s">
        <v>3863</v>
      </c>
      <c r="L432">
        <v>2005131</v>
      </c>
      <c r="M432">
        <v>7.9246692610108772E-5</v>
      </c>
      <c r="N432" t="s">
        <v>739</v>
      </c>
      <c r="O432" t="s">
        <v>5410</v>
      </c>
      <c r="P432" t="s">
        <v>5351</v>
      </c>
      <c r="Q432">
        <v>2</v>
      </c>
      <c r="R432">
        <v>93.47</v>
      </c>
      <c r="S432">
        <v>15</v>
      </c>
      <c r="T432">
        <v>28.04</v>
      </c>
      <c r="U432">
        <v>158.9</v>
      </c>
      <c r="V432">
        <v>144.58000000000001</v>
      </c>
      <c r="W432">
        <v>14.32</v>
      </c>
      <c r="X432" s="15">
        <f t="shared" si="12"/>
        <v>9.0119572057898001E-2</v>
      </c>
      <c r="Y432" t="s">
        <v>23</v>
      </c>
      <c r="Z432" t="s">
        <v>24</v>
      </c>
      <c r="AA432" t="s">
        <v>25</v>
      </c>
      <c r="AB432" s="17">
        <v>0.87916666666666665</v>
      </c>
      <c r="AC432" s="17" t="str">
        <f t="shared" si="13"/>
        <v>Night</v>
      </c>
      <c r="AD432" t="s">
        <v>45</v>
      </c>
    </row>
    <row r="433" spans="1:30" x14ac:dyDescent="0.3">
      <c r="A433" t="s">
        <v>3385</v>
      </c>
      <c r="B433" s="16">
        <v>45942</v>
      </c>
      <c r="C433" t="s">
        <v>238</v>
      </c>
      <c r="D433" t="s">
        <v>4945</v>
      </c>
      <c r="E433" t="s">
        <v>3962</v>
      </c>
      <c r="F433" t="s">
        <v>612</v>
      </c>
      <c r="G433" t="s">
        <v>5684</v>
      </c>
      <c r="H433" t="s">
        <v>5655</v>
      </c>
      <c r="I433" t="s">
        <v>743</v>
      </c>
      <c r="J433" t="s">
        <v>6007</v>
      </c>
      <c r="K433" t="s">
        <v>3863</v>
      </c>
      <c r="L433">
        <v>4433499</v>
      </c>
      <c r="M433">
        <v>2.4069927612479445E-4</v>
      </c>
      <c r="N433" t="s">
        <v>948</v>
      </c>
      <c r="O433" t="s">
        <v>5500</v>
      </c>
      <c r="P433" t="s">
        <v>5374</v>
      </c>
      <c r="Q433">
        <v>5</v>
      </c>
      <c r="R433">
        <v>185.59</v>
      </c>
      <c r="S433">
        <v>0</v>
      </c>
      <c r="T433">
        <v>0</v>
      </c>
      <c r="U433">
        <v>1067.1400000000001</v>
      </c>
      <c r="V433">
        <v>511.15</v>
      </c>
      <c r="W433">
        <v>555.99</v>
      </c>
      <c r="X433" s="15">
        <f t="shared" si="12"/>
        <v>0.52100942706673925</v>
      </c>
      <c r="Y433" t="s">
        <v>23</v>
      </c>
      <c r="Z433" t="s">
        <v>24</v>
      </c>
      <c r="AA433" t="s">
        <v>25</v>
      </c>
      <c r="AB433" s="17">
        <v>0.59513888888888888</v>
      </c>
      <c r="AC433" s="17" t="str">
        <f t="shared" si="13"/>
        <v>Afternoon</v>
      </c>
      <c r="AD433" t="s">
        <v>26</v>
      </c>
    </row>
    <row r="434" spans="1:30" x14ac:dyDescent="0.3">
      <c r="A434" t="s">
        <v>3384</v>
      </c>
      <c r="B434" s="16">
        <v>45917</v>
      </c>
      <c r="C434" t="s">
        <v>880</v>
      </c>
      <c r="D434" t="s">
        <v>5137</v>
      </c>
      <c r="E434" t="s">
        <v>3962</v>
      </c>
      <c r="F434" t="s">
        <v>480</v>
      </c>
      <c r="G434" t="s">
        <v>5728</v>
      </c>
      <c r="H434" t="s">
        <v>5721</v>
      </c>
      <c r="I434" t="s">
        <v>206</v>
      </c>
      <c r="J434" t="s">
        <v>5996</v>
      </c>
      <c r="K434" t="s">
        <v>3863</v>
      </c>
      <c r="L434">
        <v>4327607</v>
      </c>
      <c r="M434">
        <v>2.189616571005639E-4</v>
      </c>
      <c r="N434" t="s">
        <v>936</v>
      </c>
      <c r="O434" t="s">
        <v>3919</v>
      </c>
      <c r="P434" t="s">
        <v>5351</v>
      </c>
      <c r="Q434">
        <v>6</v>
      </c>
      <c r="R434">
        <v>157.93</v>
      </c>
      <c r="S434">
        <v>0</v>
      </c>
      <c r="T434">
        <v>0</v>
      </c>
      <c r="U434">
        <v>947.58</v>
      </c>
      <c r="V434">
        <v>641.94000000000005</v>
      </c>
      <c r="W434">
        <v>305.64</v>
      </c>
      <c r="X434" s="15">
        <f t="shared" si="12"/>
        <v>0.32254796428797566</v>
      </c>
      <c r="Y434" t="s">
        <v>44</v>
      </c>
      <c r="Z434" t="s">
        <v>24</v>
      </c>
      <c r="AA434" t="s">
        <v>51</v>
      </c>
      <c r="AB434" s="17">
        <v>0.7944444444444444</v>
      </c>
      <c r="AC434" s="17" t="str">
        <f t="shared" si="13"/>
        <v>Evening</v>
      </c>
      <c r="AD434" t="s">
        <v>45</v>
      </c>
    </row>
    <row r="435" spans="1:30" x14ac:dyDescent="0.3">
      <c r="A435" t="s">
        <v>3383</v>
      </c>
      <c r="B435" s="16">
        <v>46018</v>
      </c>
      <c r="C435" t="s">
        <v>297</v>
      </c>
      <c r="D435" t="s">
        <v>4933</v>
      </c>
      <c r="E435" t="s">
        <v>3962</v>
      </c>
      <c r="F435" t="s">
        <v>113</v>
      </c>
      <c r="G435" t="s">
        <v>5934</v>
      </c>
      <c r="H435" t="s">
        <v>5919</v>
      </c>
      <c r="I435" t="s">
        <v>1170</v>
      </c>
      <c r="J435" t="s">
        <v>6145</v>
      </c>
      <c r="K435" t="s">
        <v>3943</v>
      </c>
      <c r="L435">
        <v>767131</v>
      </c>
      <c r="M435">
        <v>2.4782338348991245E-3</v>
      </c>
      <c r="N435" t="s">
        <v>2411</v>
      </c>
      <c r="O435" t="s">
        <v>5628</v>
      </c>
      <c r="P435" t="s">
        <v>5358</v>
      </c>
      <c r="Q435">
        <v>5</v>
      </c>
      <c r="R435">
        <v>413.29</v>
      </c>
      <c r="S435">
        <v>20</v>
      </c>
      <c r="T435">
        <v>413.29</v>
      </c>
      <c r="U435">
        <v>1901.13</v>
      </c>
      <c r="V435">
        <v>1465.25</v>
      </c>
      <c r="W435">
        <v>435.88</v>
      </c>
      <c r="X435" s="15">
        <f t="shared" si="12"/>
        <v>0.22927416852082713</v>
      </c>
      <c r="Y435" t="s">
        <v>44</v>
      </c>
      <c r="Z435" t="s">
        <v>24</v>
      </c>
      <c r="AA435" t="s">
        <v>25</v>
      </c>
      <c r="AB435" s="17">
        <v>0.81666666666666665</v>
      </c>
      <c r="AC435" s="17" t="str">
        <f t="shared" si="13"/>
        <v>Evening</v>
      </c>
      <c r="AD435" t="s">
        <v>26</v>
      </c>
    </row>
    <row r="436" spans="1:30" x14ac:dyDescent="0.3">
      <c r="A436" t="s">
        <v>3382</v>
      </c>
      <c r="B436" s="16">
        <v>45820</v>
      </c>
      <c r="C436" t="s">
        <v>331</v>
      </c>
      <c r="D436" t="s">
        <v>4866</v>
      </c>
      <c r="E436" t="s">
        <v>3868</v>
      </c>
      <c r="F436" t="s">
        <v>655</v>
      </c>
      <c r="G436" t="s">
        <v>5864</v>
      </c>
      <c r="H436" t="s">
        <v>5861</v>
      </c>
      <c r="I436" t="s">
        <v>137</v>
      </c>
      <c r="J436" t="s">
        <v>5994</v>
      </c>
      <c r="K436" t="s">
        <v>3863</v>
      </c>
      <c r="L436">
        <v>4909566</v>
      </c>
      <c r="M436">
        <v>1.6425891820173109E-4</v>
      </c>
      <c r="N436" t="s">
        <v>1484</v>
      </c>
      <c r="O436" t="s">
        <v>5623</v>
      </c>
      <c r="P436" t="s">
        <v>5360</v>
      </c>
      <c r="Q436">
        <v>3</v>
      </c>
      <c r="R436">
        <v>298.68</v>
      </c>
      <c r="S436">
        <v>10</v>
      </c>
      <c r="T436">
        <v>89.6</v>
      </c>
      <c r="U436">
        <v>806.44</v>
      </c>
      <c r="V436">
        <v>752.07</v>
      </c>
      <c r="W436">
        <v>54.37</v>
      </c>
      <c r="X436" s="15">
        <f t="shared" si="12"/>
        <v>6.7419770844700161E-2</v>
      </c>
      <c r="Y436" t="s">
        <v>116</v>
      </c>
      <c r="Z436" t="s">
        <v>24</v>
      </c>
      <c r="AA436" t="s">
        <v>32</v>
      </c>
      <c r="AB436" s="17">
        <v>0.45069444444444445</v>
      </c>
      <c r="AC436" s="17" t="str">
        <f t="shared" si="13"/>
        <v>Morning</v>
      </c>
      <c r="AD436" t="s">
        <v>45</v>
      </c>
    </row>
    <row r="437" spans="1:30" x14ac:dyDescent="0.3">
      <c r="A437" t="s">
        <v>3381</v>
      </c>
      <c r="B437" s="16">
        <v>45909</v>
      </c>
      <c r="C437" t="s">
        <v>1526</v>
      </c>
      <c r="D437" t="s">
        <v>4098</v>
      </c>
      <c r="E437" t="s">
        <v>3868</v>
      </c>
      <c r="F437" t="s">
        <v>54</v>
      </c>
      <c r="G437" t="s">
        <v>5739</v>
      </c>
      <c r="H437" t="s">
        <v>5721</v>
      </c>
      <c r="I437" t="s">
        <v>1157</v>
      </c>
      <c r="J437" t="s">
        <v>6149</v>
      </c>
      <c r="K437" t="s">
        <v>3863</v>
      </c>
      <c r="L437">
        <v>820955</v>
      </c>
      <c r="M437">
        <v>1.7728742744730222E-3</v>
      </c>
      <c r="N437" t="s">
        <v>1158</v>
      </c>
      <c r="O437" t="s">
        <v>5364</v>
      </c>
      <c r="P437" t="s">
        <v>5360</v>
      </c>
      <c r="Q437">
        <v>5</v>
      </c>
      <c r="R437">
        <v>342.46</v>
      </c>
      <c r="S437">
        <v>15</v>
      </c>
      <c r="T437">
        <v>256.85000000000002</v>
      </c>
      <c r="U437">
        <v>1455.45</v>
      </c>
      <c r="V437">
        <v>1358.9</v>
      </c>
      <c r="W437">
        <v>96.55</v>
      </c>
      <c r="X437" s="15">
        <f t="shared" si="12"/>
        <v>6.6336871757875532E-2</v>
      </c>
      <c r="Y437" t="s">
        <v>72</v>
      </c>
      <c r="Z437" t="s">
        <v>24</v>
      </c>
      <c r="AA437" t="s">
        <v>51</v>
      </c>
      <c r="AB437" s="17">
        <v>0.38541666666666669</v>
      </c>
      <c r="AC437" s="17" t="str">
        <f t="shared" si="13"/>
        <v>Morning</v>
      </c>
      <c r="AD437" t="s">
        <v>45</v>
      </c>
    </row>
    <row r="438" spans="1:30" x14ac:dyDescent="0.3">
      <c r="A438" t="s">
        <v>3380</v>
      </c>
      <c r="B438" s="16">
        <v>45756</v>
      </c>
      <c r="C438" t="s">
        <v>208</v>
      </c>
      <c r="D438" t="s">
        <v>5082</v>
      </c>
      <c r="E438" t="s">
        <v>3962</v>
      </c>
      <c r="F438" t="s">
        <v>41</v>
      </c>
      <c r="G438" t="s">
        <v>5668</v>
      </c>
      <c r="H438" t="s">
        <v>5655</v>
      </c>
      <c r="I438" t="s">
        <v>647</v>
      </c>
      <c r="J438" t="s">
        <v>6218</v>
      </c>
      <c r="K438" t="s">
        <v>3885</v>
      </c>
      <c r="L438">
        <v>4786252</v>
      </c>
      <c r="M438">
        <v>6.0454819345074186E-4</v>
      </c>
      <c r="N438" t="s">
        <v>1556</v>
      </c>
      <c r="O438" t="s">
        <v>5566</v>
      </c>
      <c r="P438" t="s">
        <v>5354</v>
      </c>
      <c r="Q438">
        <v>7</v>
      </c>
      <c r="R438">
        <v>413.36</v>
      </c>
      <c r="S438">
        <v>0</v>
      </c>
      <c r="T438">
        <v>0</v>
      </c>
      <c r="U438">
        <v>2893.52</v>
      </c>
      <c r="V438">
        <v>1655.78</v>
      </c>
      <c r="W438">
        <v>1237.74</v>
      </c>
      <c r="X438" s="15">
        <f t="shared" si="12"/>
        <v>0.42776272498548479</v>
      </c>
      <c r="Y438" t="s">
        <v>23</v>
      </c>
      <c r="Z438" t="s">
        <v>24</v>
      </c>
      <c r="AA438" t="s">
        <v>32</v>
      </c>
      <c r="AB438" s="17">
        <v>0.91180555555555554</v>
      </c>
      <c r="AC438" s="17" t="str">
        <f t="shared" si="13"/>
        <v>Night</v>
      </c>
      <c r="AD438" t="s">
        <v>45</v>
      </c>
    </row>
    <row r="439" spans="1:30" x14ac:dyDescent="0.3">
      <c r="A439" t="s">
        <v>3379</v>
      </c>
      <c r="B439" s="16">
        <v>45826</v>
      </c>
      <c r="C439" t="s">
        <v>1895</v>
      </c>
      <c r="D439" t="s">
        <v>4070</v>
      </c>
      <c r="E439" t="s">
        <v>3864</v>
      </c>
      <c r="F439" t="s">
        <v>48</v>
      </c>
      <c r="G439" t="s">
        <v>5719</v>
      </c>
      <c r="H439" t="s">
        <v>5690</v>
      </c>
      <c r="I439" t="s">
        <v>30</v>
      </c>
      <c r="J439" t="s">
        <v>6096</v>
      </c>
      <c r="K439" t="s">
        <v>3863</v>
      </c>
      <c r="L439">
        <v>5200952</v>
      </c>
      <c r="M439">
        <v>1.0848975341437491E-4</v>
      </c>
      <c r="N439" t="s">
        <v>31</v>
      </c>
      <c r="O439" t="s">
        <v>5450</v>
      </c>
      <c r="P439" t="s">
        <v>5363</v>
      </c>
      <c r="Q439">
        <v>2</v>
      </c>
      <c r="R439">
        <v>313.47000000000003</v>
      </c>
      <c r="S439">
        <v>10</v>
      </c>
      <c r="T439">
        <v>62.69</v>
      </c>
      <c r="U439">
        <v>564.25</v>
      </c>
      <c r="V439">
        <v>492.24</v>
      </c>
      <c r="W439">
        <v>72.010000000000005</v>
      </c>
      <c r="X439" s="15">
        <f t="shared" si="12"/>
        <v>0.12762073548958794</v>
      </c>
      <c r="Y439" t="s">
        <v>72</v>
      </c>
      <c r="Z439" t="s">
        <v>24</v>
      </c>
      <c r="AA439" t="s">
        <v>51</v>
      </c>
      <c r="AB439" s="17">
        <v>0.38680555555555557</v>
      </c>
      <c r="AC439" s="17" t="str">
        <f t="shared" si="13"/>
        <v>Morning</v>
      </c>
      <c r="AD439" t="s">
        <v>45</v>
      </c>
    </row>
    <row r="440" spans="1:30" x14ac:dyDescent="0.3">
      <c r="A440" t="s">
        <v>3378</v>
      </c>
      <c r="B440" s="16">
        <v>46069</v>
      </c>
      <c r="C440" t="s">
        <v>586</v>
      </c>
      <c r="D440" t="s">
        <v>4375</v>
      </c>
      <c r="E440" t="s">
        <v>3864</v>
      </c>
      <c r="F440" t="s">
        <v>1325</v>
      </c>
      <c r="G440" t="s">
        <v>5717</v>
      </c>
      <c r="H440" t="s">
        <v>5690</v>
      </c>
      <c r="I440" t="s">
        <v>508</v>
      </c>
      <c r="J440" t="s">
        <v>6000</v>
      </c>
      <c r="K440" t="s">
        <v>3863</v>
      </c>
      <c r="L440">
        <v>1059131</v>
      </c>
      <c r="M440">
        <v>1.2926446303620609E-3</v>
      </c>
      <c r="N440" t="s">
        <v>769</v>
      </c>
      <c r="O440" t="s">
        <v>4348</v>
      </c>
      <c r="P440" t="s">
        <v>5351</v>
      </c>
      <c r="Q440">
        <v>4</v>
      </c>
      <c r="R440">
        <v>342.27</v>
      </c>
      <c r="S440">
        <v>0</v>
      </c>
      <c r="T440">
        <v>0</v>
      </c>
      <c r="U440">
        <v>1369.08</v>
      </c>
      <c r="V440">
        <v>1064.4000000000001</v>
      </c>
      <c r="W440">
        <v>304.68</v>
      </c>
      <c r="X440" s="15">
        <f t="shared" si="12"/>
        <v>0.22254360592514671</v>
      </c>
      <c r="Y440" t="s">
        <v>38</v>
      </c>
      <c r="Z440" t="s">
        <v>24</v>
      </c>
      <c r="AA440" t="s">
        <v>25</v>
      </c>
      <c r="AB440" s="17">
        <v>0.7944444444444444</v>
      </c>
      <c r="AC440" s="17" t="str">
        <f t="shared" si="13"/>
        <v>Evening</v>
      </c>
      <c r="AD440" t="s">
        <v>45</v>
      </c>
    </row>
    <row r="441" spans="1:30" x14ac:dyDescent="0.3">
      <c r="A441" t="s">
        <v>3377</v>
      </c>
      <c r="B441" s="16">
        <v>45824</v>
      </c>
      <c r="C441" t="s">
        <v>1655</v>
      </c>
      <c r="D441" t="s">
        <v>4742</v>
      </c>
      <c r="E441" t="s">
        <v>3962</v>
      </c>
      <c r="F441" t="s">
        <v>833</v>
      </c>
      <c r="G441" t="s">
        <v>5812</v>
      </c>
      <c r="H441" t="s">
        <v>5794</v>
      </c>
      <c r="I441" t="s">
        <v>76</v>
      </c>
      <c r="J441" t="s">
        <v>6076</v>
      </c>
      <c r="K441" t="s">
        <v>3863</v>
      </c>
      <c r="L441">
        <v>518088</v>
      </c>
      <c r="M441">
        <v>1.4221522212442674E-3</v>
      </c>
      <c r="N441" t="s">
        <v>246</v>
      </c>
      <c r="O441" t="s">
        <v>5522</v>
      </c>
      <c r="P441" t="s">
        <v>5351</v>
      </c>
      <c r="Q441">
        <v>3</v>
      </c>
      <c r="R441">
        <v>307</v>
      </c>
      <c r="S441">
        <v>20</v>
      </c>
      <c r="T441">
        <v>184.2</v>
      </c>
      <c r="U441">
        <v>736.8</v>
      </c>
      <c r="V441">
        <v>597.48</v>
      </c>
      <c r="W441">
        <v>139.32</v>
      </c>
      <c r="X441" s="15">
        <f t="shared" si="12"/>
        <v>0.18908794788273608</v>
      </c>
      <c r="Y441" t="s">
        <v>62</v>
      </c>
      <c r="Z441" t="s">
        <v>24</v>
      </c>
      <c r="AA441" t="s">
        <v>25</v>
      </c>
      <c r="AB441" s="17">
        <v>0.77430555555555558</v>
      </c>
      <c r="AC441" s="17" t="str">
        <f t="shared" si="13"/>
        <v>Evening</v>
      </c>
      <c r="AD441" t="s">
        <v>45</v>
      </c>
    </row>
    <row r="442" spans="1:30" x14ac:dyDescent="0.3">
      <c r="A442" t="s">
        <v>3376</v>
      </c>
      <c r="B442" s="16">
        <v>46106</v>
      </c>
      <c r="C442" t="s">
        <v>1206</v>
      </c>
      <c r="D442" t="s">
        <v>5129</v>
      </c>
      <c r="E442" t="s">
        <v>3864</v>
      </c>
      <c r="F442" t="s">
        <v>602</v>
      </c>
      <c r="G442" t="s">
        <v>5680</v>
      </c>
      <c r="H442" t="s">
        <v>5655</v>
      </c>
      <c r="I442" t="s">
        <v>160</v>
      </c>
      <c r="J442" t="s">
        <v>6101</v>
      </c>
      <c r="K442" t="s">
        <v>3863</v>
      </c>
      <c r="L442">
        <v>926537</v>
      </c>
      <c r="M442">
        <v>1.2144684993691563E-3</v>
      </c>
      <c r="N442" t="s">
        <v>161</v>
      </c>
      <c r="O442" t="s">
        <v>5569</v>
      </c>
      <c r="P442" t="s">
        <v>5360</v>
      </c>
      <c r="Q442">
        <v>2</v>
      </c>
      <c r="R442">
        <v>661.91</v>
      </c>
      <c r="S442">
        <v>15</v>
      </c>
      <c r="T442">
        <v>198.57</v>
      </c>
      <c r="U442">
        <v>1125.25</v>
      </c>
      <c r="V442">
        <v>797.44</v>
      </c>
      <c r="W442">
        <v>327.81</v>
      </c>
      <c r="X442" s="15">
        <f t="shared" si="12"/>
        <v>0.29132192846034211</v>
      </c>
      <c r="Y442" t="s">
        <v>23</v>
      </c>
      <c r="Z442" t="s">
        <v>24</v>
      </c>
      <c r="AA442" t="s">
        <v>25</v>
      </c>
      <c r="AB442" s="17">
        <v>0.6020833333333333</v>
      </c>
      <c r="AC442" s="17" t="str">
        <f t="shared" si="13"/>
        <v>Afternoon</v>
      </c>
      <c r="AD442" t="s">
        <v>45</v>
      </c>
    </row>
    <row r="443" spans="1:30" x14ac:dyDescent="0.3">
      <c r="A443" t="s">
        <v>3375</v>
      </c>
      <c r="B443" s="16">
        <v>45780</v>
      </c>
      <c r="C443" t="s">
        <v>961</v>
      </c>
      <c r="D443" t="s">
        <v>3986</v>
      </c>
      <c r="E443" t="s">
        <v>3962</v>
      </c>
      <c r="F443" t="s">
        <v>410</v>
      </c>
      <c r="G443" t="s">
        <v>5706</v>
      </c>
      <c r="H443" t="s">
        <v>5690</v>
      </c>
      <c r="I443" t="s">
        <v>36</v>
      </c>
      <c r="J443" t="s">
        <v>5975</v>
      </c>
      <c r="K443" t="s">
        <v>3863</v>
      </c>
      <c r="L443">
        <v>2481146</v>
      </c>
      <c r="M443">
        <v>3.5390501002359394E-4</v>
      </c>
      <c r="N443" t="s">
        <v>1308</v>
      </c>
      <c r="O443" t="s">
        <v>5265</v>
      </c>
      <c r="P443" t="s">
        <v>5360</v>
      </c>
      <c r="Q443">
        <v>3</v>
      </c>
      <c r="R443">
        <v>254.52</v>
      </c>
      <c r="S443">
        <v>0</v>
      </c>
      <c r="T443">
        <v>0</v>
      </c>
      <c r="U443">
        <v>878.09</v>
      </c>
      <c r="V443">
        <v>573.6</v>
      </c>
      <c r="W443">
        <v>304.49</v>
      </c>
      <c r="X443" s="15">
        <f t="shared" si="12"/>
        <v>0.34676399913448508</v>
      </c>
      <c r="Y443" t="s">
        <v>44</v>
      </c>
      <c r="Z443" t="s">
        <v>24</v>
      </c>
      <c r="AA443" t="s">
        <v>25</v>
      </c>
      <c r="AB443" s="17">
        <v>0.61597222222222225</v>
      </c>
      <c r="AC443" s="17" t="str">
        <f t="shared" si="13"/>
        <v>Afternoon</v>
      </c>
      <c r="AD443" t="s">
        <v>26</v>
      </c>
    </row>
    <row r="444" spans="1:30" x14ac:dyDescent="0.3">
      <c r="A444" t="s">
        <v>3374</v>
      </c>
      <c r="B444" s="16">
        <v>45869</v>
      </c>
      <c r="C444" t="s">
        <v>693</v>
      </c>
      <c r="D444" t="s">
        <v>5326</v>
      </c>
      <c r="E444" t="s">
        <v>3868</v>
      </c>
      <c r="F444" t="s">
        <v>196</v>
      </c>
      <c r="G444" t="s">
        <v>5774</v>
      </c>
      <c r="H444" t="s">
        <v>5770</v>
      </c>
      <c r="I444" t="s">
        <v>270</v>
      </c>
      <c r="J444" t="s">
        <v>6070</v>
      </c>
      <c r="K444" t="s">
        <v>3863</v>
      </c>
      <c r="L444">
        <v>456496</v>
      </c>
      <c r="M444">
        <v>2.7522037432967648E-3</v>
      </c>
      <c r="N444" t="s">
        <v>271</v>
      </c>
      <c r="O444" t="s">
        <v>5542</v>
      </c>
      <c r="P444" t="s">
        <v>5351</v>
      </c>
      <c r="Q444">
        <v>3</v>
      </c>
      <c r="R444">
        <v>418.79</v>
      </c>
      <c r="S444">
        <v>0</v>
      </c>
      <c r="T444">
        <v>0</v>
      </c>
      <c r="U444">
        <v>1256.3699999999999</v>
      </c>
      <c r="V444">
        <v>926.82</v>
      </c>
      <c r="W444">
        <v>329.55</v>
      </c>
      <c r="X444" s="15">
        <f t="shared" si="12"/>
        <v>0.26230330237111671</v>
      </c>
      <c r="Y444" t="s">
        <v>23</v>
      </c>
      <c r="Z444" t="s">
        <v>24</v>
      </c>
      <c r="AA444" t="s">
        <v>25</v>
      </c>
      <c r="AB444" s="17">
        <v>0.41805555555555557</v>
      </c>
      <c r="AC444" s="17" t="str">
        <f t="shared" si="13"/>
        <v>Morning</v>
      </c>
      <c r="AD444" t="s">
        <v>45</v>
      </c>
    </row>
    <row r="445" spans="1:30" x14ac:dyDescent="0.3">
      <c r="A445" t="s">
        <v>3373</v>
      </c>
      <c r="B445" s="16">
        <v>46074</v>
      </c>
      <c r="C445" t="s">
        <v>798</v>
      </c>
      <c r="D445" t="s">
        <v>4283</v>
      </c>
      <c r="E445" t="s">
        <v>3962</v>
      </c>
      <c r="F445" t="s">
        <v>1610</v>
      </c>
      <c r="G445" t="s">
        <v>5756</v>
      </c>
      <c r="H445" t="s">
        <v>5751</v>
      </c>
      <c r="I445" t="s">
        <v>197</v>
      </c>
      <c r="J445" t="s">
        <v>6016</v>
      </c>
      <c r="K445" t="s">
        <v>3863</v>
      </c>
      <c r="L445">
        <v>924804</v>
      </c>
      <c r="M445">
        <v>3.2158489798919557E-3</v>
      </c>
      <c r="N445" t="s">
        <v>1316</v>
      </c>
      <c r="O445" t="s">
        <v>5558</v>
      </c>
      <c r="P445" t="s">
        <v>5351</v>
      </c>
      <c r="Q445">
        <v>8</v>
      </c>
      <c r="R445">
        <v>404.08</v>
      </c>
      <c r="S445">
        <v>20</v>
      </c>
      <c r="T445">
        <v>646.53</v>
      </c>
      <c r="U445">
        <v>2974.03</v>
      </c>
      <c r="V445">
        <v>2786.64</v>
      </c>
      <c r="W445">
        <v>187.39</v>
      </c>
      <c r="X445" s="15">
        <f t="shared" si="12"/>
        <v>6.3008779333093581E-2</v>
      </c>
      <c r="Y445" t="s">
        <v>38</v>
      </c>
      <c r="Z445" t="s">
        <v>24</v>
      </c>
      <c r="AA445" t="s">
        <v>25</v>
      </c>
      <c r="AB445" s="17">
        <v>0.70486111111111116</v>
      </c>
      <c r="AC445" s="17" t="str">
        <f t="shared" si="13"/>
        <v>Afternoon</v>
      </c>
      <c r="AD445" t="s">
        <v>26</v>
      </c>
    </row>
    <row r="446" spans="1:30" x14ac:dyDescent="0.3">
      <c r="A446" t="s">
        <v>3372</v>
      </c>
      <c r="B446" s="16">
        <v>45933</v>
      </c>
      <c r="C446" t="s">
        <v>248</v>
      </c>
      <c r="D446" t="s">
        <v>4353</v>
      </c>
      <c r="E446" t="s">
        <v>3962</v>
      </c>
      <c r="F446" t="s">
        <v>29</v>
      </c>
      <c r="G446" t="s">
        <v>5709</v>
      </c>
      <c r="H446" t="s">
        <v>5690</v>
      </c>
      <c r="I446" t="s">
        <v>49</v>
      </c>
      <c r="J446" t="s">
        <v>6515</v>
      </c>
      <c r="K446" t="s">
        <v>3943</v>
      </c>
      <c r="L446">
        <v>1079276</v>
      </c>
      <c r="M446">
        <v>1.2822206738591425E-3</v>
      </c>
      <c r="N446" t="s">
        <v>1777</v>
      </c>
      <c r="O446" t="s">
        <v>5385</v>
      </c>
      <c r="P446" t="s">
        <v>5386</v>
      </c>
      <c r="Q446">
        <v>3</v>
      </c>
      <c r="R446">
        <v>485.57</v>
      </c>
      <c r="S446">
        <v>5</v>
      </c>
      <c r="T446">
        <v>72.84</v>
      </c>
      <c r="U446">
        <v>1383.87</v>
      </c>
      <c r="V446">
        <v>1140.24</v>
      </c>
      <c r="W446">
        <v>243.63</v>
      </c>
      <c r="X446" s="15">
        <f t="shared" si="12"/>
        <v>0.17604977346137998</v>
      </c>
      <c r="Y446" t="s">
        <v>38</v>
      </c>
      <c r="Z446" t="s">
        <v>24</v>
      </c>
      <c r="AA446" t="s">
        <v>25</v>
      </c>
      <c r="AB446" s="17">
        <v>0.62777777777777777</v>
      </c>
      <c r="AC446" s="17" t="str">
        <f t="shared" si="13"/>
        <v>Afternoon</v>
      </c>
      <c r="AD446" t="s">
        <v>45</v>
      </c>
    </row>
    <row r="447" spans="1:30" x14ac:dyDescent="0.3">
      <c r="A447" t="s">
        <v>3371</v>
      </c>
      <c r="B447" s="16">
        <v>46032</v>
      </c>
      <c r="C447" t="s">
        <v>1526</v>
      </c>
      <c r="D447" t="s">
        <v>4098</v>
      </c>
      <c r="E447" t="s">
        <v>3868</v>
      </c>
      <c r="F447" t="s">
        <v>379</v>
      </c>
      <c r="G447" t="s">
        <v>6500</v>
      </c>
      <c r="H447" t="s">
        <v>5861</v>
      </c>
      <c r="I447" t="s">
        <v>882</v>
      </c>
      <c r="J447" t="s">
        <v>6136</v>
      </c>
      <c r="K447" t="s">
        <v>3943</v>
      </c>
      <c r="L447">
        <v>1016387</v>
      </c>
      <c r="M447">
        <v>2.0701169928383579E-3</v>
      </c>
      <c r="N447" t="s">
        <v>1331</v>
      </c>
      <c r="O447" t="s">
        <v>5371</v>
      </c>
      <c r="P447" t="s">
        <v>5360</v>
      </c>
      <c r="Q447">
        <v>5</v>
      </c>
      <c r="R447">
        <v>365.92</v>
      </c>
      <c r="S447">
        <v>0</v>
      </c>
      <c r="T447">
        <v>0</v>
      </c>
      <c r="U447">
        <v>2104.04</v>
      </c>
      <c r="V447">
        <v>1551.9</v>
      </c>
      <c r="W447">
        <v>552.14</v>
      </c>
      <c r="X447" s="15">
        <f t="shared" si="12"/>
        <v>0.26241896541890836</v>
      </c>
      <c r="Y447" t="s">
        <v>23</v>
      </c>
      <c r="Z447" t="s">
        <v>24</v>
      </c>
      <c r="AA447" t="s">
        <v>25</v>
      </c>
      <c r="AB447" s="17">
        <v>0.38055555555555554</v>
      </c>
      <c r="AC447" s="17" t="str">
        <f t="shared" si="13"/>
        <v>Morning</v>
      </c>
      <c r="AD447" t="s">
        <v>26</v>
      </c>
    </row>
    <row r="448" spans="1:30" x14ac:dyDescent="0.3">
      <c r="A448" t="s">
        <v>3370</v>
      </c>
      <c r="B448" s="16">
        <v>45987</v>
      </c>
      <c r="C448" t="s">
        <v>1270</v>
      </c>
      <c r="D448" t="s">
        <v>3950</v>
      </c>
      <c r="E448" t="s">
        <v>3868</v>
      </c>
      <c r="F448" t="s">
        <v>108</v>
      </c>
      <c r="G448" t="s">
        <v>5715</v>
      </c>
      <c r="H448" t="s">
        <v>5690</v>
      </c>
      <c r="I448" t="s">
        <v>1125</v>
      </c>
      <c r="J448" t="s">
        <v>5977</v>
      </c>
      <c r="K448" t="s">
        <v>3863</v>
      </c>
      <c r="L448">
        <v>429599</v>
      </c>
      <c r="M448">
        <v>2.3578034399521415E-3</v>
      </c>
      <c r="N448" t="s">
        <v>1437</v>
      </c>
      <c r="O448" t="s">
        <v>5624</v>
      </c>
      <c r="P448" t="s">
        <v>5354</v>
      </c>
      <c r="Q448">
        <v>3</v>
      </c>
      <c r="R448">
        <v>397.22</v>
      </c>
      <c r="S448">
        <v>15</v>
      </c>
      <c r="T448">
        <v>178.75</v>
      </c>
      <c r="U448">
        <v>1012.91</v>
      </c>
      <c r="V448">
        <v>958.11</v>
      </c>
      <c r="W448">
        <v>54.8</v>
      </c>
      <c r="X448" s="15">
        <f t="shared" si="12"/>
        <v>5.4101549002379241E-2</v>
      </c>
      <c r="Y448" t="s">
        <v>38</v>
      </c>
      <c r="Z448" t="s">
        <v>290</v>
      </c>
      <c r="AA448" t="s">
        <v>51</v>
      </c>
      <c r="AB448" s="17">
        <v>0.71250000000000002</v>
      </c>
      <c r="AC448" s="17" t="str">
        <f t="shared" si="13"/>
        <v>Evening</v>
      </c>
      <c r="AD448" t="s">
        <v>45</v>
      </c>
    </row>
    <row r="449" spans="1:30" x14ac:dyDescent="0.3">
      <c r="A449" t="s">
        <v>3369</v>
      </c>
      <c r="B449" s="16">
        <v>45920</v>
      </c>
      <c r="C449" t="s">
        <v>858</v>
      </c>
      <c r="D449" t="s">
        <v>3983</v>
      </c>
      <c r="E449" t="s">
        <v>3962</v>
      </c>
      <c r="F449" t="s">
        <v>1304</v>
      </c>
      <c r="G449" t="s">
        <v>6497</v>
      </c>
      <c r="H449" t="s">
        <v>5794</v>
      </c>
      <c r="I449" t="s">
        <v>930</v>
      </c>
      <c r="J449" t="s">
        <v>6093</v>
      </c>
      <c r="K449" t="s">
        <v>3863</v>
      </c>
      <c r="L449">
        <v>2169082</v>
      </c>
      <c r="M449">
        <v>5.1005448387843333E-4</v>
      </c>
      <c r="N449" t="s">
        <v>931</v>
      </c>
      <c r="O449" t="s">
        <v>5589</v>
      </c>
      <c r="P449" t="s">
        <v>5363</v>
      </c>
      <c r="Q449">
        <v>4</v>
      </c>
      <c r="R449">
        <v>240.51</v>
      </c>
      <c r="S449">
        <v>0</v>
      </c>
      <c r="T449">
        <v>0</v>
      </c>
      <c r="U449">
        <v>1106.3499999999999</v>
      </c>
      <c r="V449">
        <v>643.91999999999996</v>
      </c>
      <c r="W449">
        <v>462.43</v>
      </c>
      <c r="X449" s="15">
        <f t="shared" si="12"/>
        <v>0.41797803588376192</v>
      </c>
      <c r="Y449" t="s">
        <v>38</v>
      </c>
      <c r="Z449" t="s">
        <v>24</v>
      </c>
      <c r="AA449" t="s">
        <v>25</v>
      </c>
      <c r="AB449" s="17">
        <v>0.46875</v>
      </c>
      <c r="AC449" s="17" t="str">
        <f t="shared" si="13"/>
        <v>Morning</v>
      </c>
      <c r="AD449" t="s">
        <v>26</v>
      </c>
    </row>
    <row r="450" spans="1:30" x14ac:dyDescent="0.3">
      <c r="A450" t="s">
        <v>3368</v>
      </c>
      <c r="B450" s="16">
        <v>45990</v>
      </c>
      <c r="C450" t="s">
        <v>994</v>
      </c>
      <c r="D450" t="s">
        <v>5275</v>
      </c>
      <c r="E450" t="s">
        <v>3962</v>
      </c>
      <c r="F450" t="s">
        <v>455</v>
      </c>
      <c r="G450" t="s">
        <v>5848</v>
      </c>
      <c r="H450" t="s">
        <v>5844</v>
      </c>
      <c r="I450" t="s">
        <v>859</v>
      </c>
      <c r="J450" t="s">
        <v>6069</v>
      </c>
      <c r="K450" t="s">
        <v>3863</v>
      </c>
      <c r="L450">
        <v>4677332</v>
      </c>
      <c r="M450">
        <v>2.4914203225257474E-4</v>
      </c>
      <c r="N450" t="s">
        <v>860</v>
      </c>
      <c r="O450" t="s">
        <v>5553</v>
      </c>
      <c r="P450" t="s">
        <v>5351</v>
      </c>
      <c r="Q450">
        <v>4</v>
      </c>
      <c r="R450">
        <v>253.33</v>
      </c>
      <c r="S450">
        <v>0</v>
      </c>
      <c r="T450">
        <v>0</v>
      </c>
      <c r="U450">
        <v>1165.32</v>
      </c>
      <c r="V450">
        <v>728.68</v>
      </c>
      <c r="W450">
        <v>436.64</v>
      </c>
      <c r="X450" s="15">
        <f t="shared" ref="X450:X513" si="14">(U450-V450)/U450</f>
        <v>0.37469536264716991</v>
      </c>
      <c r="Y450" t="s">
        <v>38</v>
      </c>
      <c r="Z450" t="s">
        <v>24</v>
      </c>
      <c r="AA450" t="s">
        <v>25</v>
      </c>
      <c r="AB450" s="17">
        <v>0.60902777777777772</v>
      </c>
      <c r="AC450" s="17" t="str">
        <f t="shared" ref="AC450:AC513" si="15">IF(HOUR(AB450)&gt;=6,IF(HOUR(AB450)&lt;12,"Morning",IF(HOUR(AB450)&lt;17,"Afternoon",IF(HOUR(AB450)&lt;21,"Evening","Night"))),"Night")</f>
        <v>Afternoon</v>
      </c>
      <c r="AD450" t="s">
        <v>26</v>
      </c>
    </row>
    <row r="451" spans="1:30" x14ac:dyDescent="0.3">
      <c r="A451" t="s">
        <v>3367</v>
      </c>
      <c r="B451" s="16">
        <v>45813</v>
      </c>
      <c r="C451" t="s">
        <v>800</v>
      </c>
      <c r="D451" t="s">
        <v>4669</v>
      </c>
      <c r="E451" t="s">
        <v>3864</v>
      </c>
      <c r="F451" t="s">
        <v>336</v>
      </c>
      <c r="G451" t="s">
        <v>5711</v>
      </c>
      <c r="H451" t="s">
        <v>5690</v>
      </c>
      <c r="I451" t="s">
        <v>2029</v>
      </c>
      <c r="J451" t="s">
        <v>6147</v>
      </c>
      <c r="K451" t="s">
        <v>3943</v>
      </c>
      <c r="L451">
        <v>900644</v>
      </c>
      <c r="M451">
        <v>5.3763751271312531E-4</v>
      </c>
      <c r="N451" t="s">
        <v>841</v>
      </c>
      <c r="O451" t="s">
        <v>5378</v>
      </c>
      <c r="P451" t="s">
        <v>5351</v>
      </c>
      <c r="Q451">
        <v>6</v>
      </c>
      <c r="R451">
        <v>100.88</v>
      </c>
      <c r="S451">
        <v>20</v>
      </c>
      <c r="T451">
        <v>121.06</v>
      </c>
      <c r="U451">
        <v>484.22</v>
      </c>
      <c r="V451">
        <v>516.29999999999995</v>
      </c>
      <c r="W451">
        <v>-32.08</v>
      </c>
      <c r="X451" s="15">
        <f t="shared" si="14"/>
        <v>-6.6250877700218758E-2</v>
      </c>
      <c r="Y451" t="s">
        <v>62</v>
      </c>
      <c r="Z451" t="s">
        <v>24</v>
      </c>
      <c r="AA451" t="s">
        <v>25</v>
      </c>
      <c r="AB451" s="17">
        <v>0.78333333333333333</v>
      </c>
      <c r="AC451" s="17" t="str">
        <f t="shared" si="15"/>
        <v>Evening</v>
      </c>
      <c r="AD451" t="s">
        <v>45</v>
      </c>
    </row>
    <row r="452" spans="1:30" x14ac:dyDescent="0.3">
      <c r="A452" t="s">
        <v>3366</v>
      </c>
      <c r="B452" s="16">
        <v>46050</v>
      </c>
      <c r="C452" t="s">
        <v>2246</v>
      </c>
      <c r="D452" t="s">
        <v>5179</v>
      </c>
      <c r="E452" t="s">
        <v>3868</v>
      </c>
      <c r="F452" t="s">
        <v>306</v>
      </c>
      <c r="G452" t="s">
        <v>5698</v>
      </c>
      <c r="H452" t="s">
        <v>5690</v>
      </c>
      <c r="I452" t="s">
        <v>245</v>
      </c>
      <c r="J452" t="s">
        <v>6042</v>
      </c>
      <c r="K452" t="s">
        <v>3863</v>
      </c>
      <c r="L452">
        <v>579392</v>
      </c>
      <c r="M452">
        <v>3.172843256379101E-3</v>
      </c>
      <c r="N452" t="s">
        <v>276</v>
      </c>
      <c r="O452" t="s">
        <v>5456</v>
      </c>
      <c r="P452" t="s">
        <v>5360</v>
      </c>
      <c r="Q452">
        <v>5</v>
      </c>
      <c r="R452">
        <v>459.58</v>
      </c>
      <c r="S452">
        <v>20</v>
      </c>
      <c r="T452">
        <v>459.58</v>
      </c>
      <c r="U452">
        <v>1838.32</v>
      </c>
      <c r="V452">
        <v>1934.45</v>
      </c>
      <c r="W452">
        <v>-96.13</v>
      </c>
      <c r="X452" s="15">
        <f t="shared" si="14"/>
        <v>-5.2292310370338199E-2</v>
      </c>
      <c r="Y452" t="s">
        <v>72</v>
      </c>
      <c r="Z452" t="s">
        <v>24</v>
      </c>
      <c r="AA452" t="s">
        <v>32</v>
      </c>
      <c r="AB452" s="17">
        <v>0.84166666666666667</v>
      </c>
      <c r="AC452" s="17" t="str">
        <f t="shared" si="15"/>
        <v>Evening</v>
      </c>
      <c r="AD452" t="s">
        <v>45</v>
      </c>
    </row>
    <row r="453" spans="1:30" x14ac:dyDescent="0.3">
      <c r="A453" t="s">
        <v>3365</v>
      </c>
      <c r="B453" s="16">
        <v>45775</v>
      </c>
      <c r="C453" t="s">
        <v>1160</v>
      </c>
      <c r="D453" t="s">
        <v>4596</v>
      </c>
      <c r="E453" t="s">
        <v>3962</v>
      </c>
      <c r="F453" t="s">
        <v>136</v>
      </c>
      <c r="G453" t="s">
        <v>5883</v>
      </c>
      <c r="H453" t="s">
        <v>5876</v>
      </c>
      <c r="I453" t="s">
        <v>169</v>
      </c>
      <c r="J453" t="s">
        <v>6104</v>
      </c>
      <c r="K453" t="s">
        <v>3863</v>
      </c>
      <c r="L453">
        <v>476658</v>
      </c>
      <c r="M453">
        <v>1.9025590675075211E-3</v>
      </c>
      <c r="N453" t="s">
        <v>170</v>
      </c>
      <c r="O453" t="s">
        <v>5537</v>
      </c>
      <c r="P453" t="s">
        <v>5351</v>
      </c>
      <c r="Q453">
        <v>3</v>
      </c>
      <c r="R453">
        <v>318.2</v>
      </c>
      <c r="S453">
        <v>5</v>
      </c>
      <c r="T453">
        <v>47.73</v>
      </c>
      <c r="U453">
        <v>906.87</v>
      </c>
      <c r="V453">
        <v>779.79</v>
      </c>
      <c r="W453">
        <v>127.08</v>
      </c>
      <c r="X453" s="15">
        <f t="shared" si="14"/>
        <v>0.14013033841675218</v>
      </c>
      <c r="Y453" t="s">
        <v>44</v>
      </c>
      <c r="Z453" t="s">
        <v>24</v>
      </c>
      <c r="AA453" t="s">
        <v>32</v>
      </c>
      <c r="AB453" s="17">
        <v>0.46458333333333335</v>
      </c>
      <c r="AC453" s="17" t="str">
        <f t="shared" si="15"/>
        <v>Morning</v>
      </c>
      <c r="AD453" t="s">
        <v>45</v>
      </c>
    </row>
    <row r="454" spans="1:30" x14ac:dyDescent="0.3">
      <c r="A454" t="s">
        <v>3364</v>
      </c>
      <c r="B454" s="16">
        <v>46007</v>
      </c>
      <c r="C454" t="s">
        <v>688</v>
      </c>
      <c r="D454" t="s">
        <v>5258</v>
      </c>
      <c r="E454" t="s">
        <v>3868</v>
      </c>
      <c r="F454" t="s">
        <v>196</v>
      </c>
      <c r="G454" t="s">
        <v>5774</v>
      </c>
      <c r="H454" t="s">
        <v>5770</v>
      </c>
      <c r="I454" t="s">
        <v>504</v>
      </c>
      <c r="J454" t="s">
        <v>5986</v>
      </c>
      <c r="K454" t="s">
        <v>3863</v>
      </c>
      <c r="L454">
        <v>2118448</v>
      </c>
      <c r="M454">
        <v>1.680333904820888E-4</v>
      </c>
      <c r="N454" t="s">
        <v>1764</v>
      </c>
      <c r="O454" t="s">
        <v>5397</v>
      </c>
      <c r="P454" t="s">
        <v>5354</v>
      </c>
      <c r="Q454">
        <v>1</v>
      </c>
      <c r="R454">
        <v>418.79</v>
      </c>
      <c r="S454">
        <v>15</v>
      </c>
      <c r="T454">
        <v>62.82</v>
      </c>
      <c r="U454">
        <v>355.97</v>
      </c>
      <c r="V454">
        <v>308.94</v>
      </c>
      <c r="W454">
        <v>47.03</v>
      </c>
      <c r="X454" s="15">
        <f t="shared" si="14"/>
        <v>0.13211787510183451</v>
      </c>
      <c r="Y454" t="s">
        <v>44</v>
      </c>
      <c r="Z454" t="s">
        <v>24</v>
      </c>
      <c r="AA454" t="s">
        <v>51</v>
      </c>
      <c r="AB454" s="17">
        <v>0.63472222222222219</v>
      </c>
      <c r="AC454" s="17" t="str">
        <f t="shared" si="15"/>
        <v>Afternoon</v>
      </c>
      <c r="AD454" t="s">
        <v>45</v>
      </c>
    </row>
    <row r="455" spans="1:30" x14ac:dyDescent="0.3">
      <c r="A455" t="s">
        <v>3363</v>
      </c>
      <c r="B455" s="16">
        <v>45934</v>
      </c>
      <c r="C455" t="s">
        <v>540</v>
      </c>
      <c r="D455" t="s">
        <v>3912</v>
      </c>
      <c r="E455" t="s">
        <v>3868</v>
      </c>
      <c r="F455" t="s">
        <v>201</v>
      </c>
      <c r="G455" t="s">
        <v>5688</v>
      </c>
      <c r="H455" t="s">
        <v>5655</v>
      </c>
      <c r="I455" t="s">
        <v>109</v>
      </c>
      <c r="J455" t="s">
        <v>6083</v>
      </c>
      <c r="K455" t="s">
        <v>3863</v>
      </c>
      <c r="L455">
        <v>838760</v>
      </c>
      <c r="M455">
        <v>3.5255853879536457E-3</v>
      </c>
      <c r="N455" t="s">
        <v>110</v>
      </c>
      <c r="O455" t="s">
        <v>5602</v>
      </c>
      <c r="P455" t="s">
        <v>5351</v>
      </c>
      <c r="Q455">
        <v>5</v>
      </c>
      <c r="R455">
        <v>541.35</v>
      </c>
      <c r="S455">
        <v>5</v>
      </c>
      <c r="T455">
        <v>135.34</v>
      </c>
      <c r="U455">
        <v>2957.12</v>
      </c>
      <c r="V455">
        <v>1682</v>
      </c>
      <c r="W455">
        <v>1275.1199999999999</v>
      </c>
      <c r="X455" s="15">
        <f t="shared" si="14"/>
        <v>0.43120333297262198</v>
      </c>
      <c r="Y455" t="s">
        <v>44</v>
      </c>
      <c r="Z455" t="s">
        <v>24</v>
      </c>
      <c r="AA455" t="s">
        <v>25</v>
      </c>
      <c r="AB455" s="17">
        <v>0.86458333333333337</v>
      </c>
      <c r="AC455" s="17" t="str">
        <f t="shared" si="15"/>
        <v>Evening</v>
      </c>
      <c r="AD455" t="s">
        <v>26</v>
      </c>
    </row>
    <row r="456" spans="1:30" x14ac:dyDescent="0.3">
      <c r="A456" t="s">
        <v>3362</v>
      </c>
      <c r="B456" s="16">
        <v>45875</v>
      </c>
      <c r="C456" t="s">
        <v>3028</v>
      </c>
      <c r="D456" t="s">
        <v>5023</v>
      </c>
      <c r="E456" t="s">
        <v>3962</v>
      </c>
      <c r="F456" t="s">
        <v>622</v>
      </c>
      <c r="G456" t="s">
        <v>5759</v>
      </c>
      <c r="H456" t="s">
        <v>5751</v>
      </c>
      <c r="I456" t="s">
        <v>255</v>
      </c>
      <c r="J456" t="s">
        <v>6024</v>
      </c>
      <c r="K456" t="s">
        <v>3863</v>
      </c>
      <c r="L456">
        <v>577743</v>
      </c>
      <c r="M456">
        <v>2.7713187351469425E-3</v>
      </c>
      <c r="N456" t="s">
        <v>975</v>
      </c>
      <c r="O456" t="s">
        <v>5199</v>
      </c>
      <c r="P456" t="s">
        <v>5351</v>
      </c>
      <c r="Q456">
        <v>7</v>
      </c>
      <c r="R456">
        <v>228.73</v>
      </c>
      <c r="S456">
        <v>0</v>
      </c>
      <c r="T456">
        <v>0</v>
      </c>
      <c r="U456">
        <v>1601.11</v>
      </c>
      <c r="V456">
        <v>1327.83</v>
      </c>
      <c r="W456">
        <v>273.27999999999997</v>
      </c>
      <c r="X456" s="15">
        <f t="shared" si="14"/>
        <v>0.17068158964718227</v>
      </c>
      <c r="Y456" t="s">
        <v>44</v>
      </c>
      <c r="Z456" t="s">
        <v>24</v>
      </c>
      <c r="AA456" t="s">
        <v>51</v>
      </c>
      <c r="AB456" s="17">
        <v>0.83472222222222225</v>
      </c>
      <c r="AC456" s="17" t="str">
        <f t="shared" si="15"/>
        <v>Evening</v>
      </c>
      <c r="AD456" t="s">
        <v>45</v>
      </c>
    </row>
    <row r="457" spans="1:30" x14ac:dyDescent="0.3">
      <c r="A457" t="s">
        <v>3361</v>
      </c>
      <c r="B457" s="16">
        <v>45773</v>
      </c>
      <c r="C457" t="s">
        <v>1494</v>
      </c>
      <c r="D457" t="s">
        <v>4120</v>
      </c>
      <c r="E457" t="s">
        <v>3962</v>
      </c>
      <c r="F457" t="s">
        <v>54</v>
      </c>
      <c r="G457" t="s">
        <v>5739</v>
      </c>
      <c r="H457" t="s">
        <v>5721</v>
      </c>
      <c r="I457" t="s">
        <v>578</v>
      </c>
      <c r="J457" t="s">
        <v>6074</v>
      </c>
      <c r="K457" t="s">
        <v>3863</v>
      </c>
      <c r="L457">
        <v>517547</v>
      </c>
      <c r="M457">
        <v>4.325269009384655E-3</v>
      </c>
      <c r="N457" t="s">
        <v>2081</v>
      </c>
      <c r="O457" t="s">
        <v>5388</v>
      </c>
      <c r="P457" t="s">
        <v>5360</v>
      </c>
      <c r="Q457">
        <v>5</v>
      </c>
      <c r="R457">
        <v>389.31</v>
      </c>
      <c r="S457">
        <v>0</v>
      </c>
      <c r="T457">
        <v>0</v>
      </c>
      <c r="U457">
        <v>2238.5300000000002</v>
      </c>
      <c r="V457">
        <v>1358.9</v>
      </c>
      <c r="W457">
        <v>879.63</v>
      </c>
      <c r="X457" s="15">
        <f t="shared" si="14"/>
        <v>0.3929498376166502</v>
      </c>
      <c r="Y457" t="s">
        <v>38</v>
      </c>
      <c r="Z457" t="s">
        <v>24</v>
      </c>
      <c r="AA457" t="s">
        <v>51</v>
      </c>
      <c r="AB457" s="17">
        <v>0.72013888888888888</v>
      </c>
      <c r="AC457" s="17" t="str">
        <f t="shared" si="15"/>
        <v>Evening</v>
      </c>
      <c r="AD457" t="s">
        <v>26</v>
      </c>
    </row>
    <row r="458" spans="1:30" x14ac:dyDescent="0.3">
      <c r="A458" t="s">
        <v>3359</v>
      </c>
      <c r="B458" s="16">
        <v>45998</v>
      </c>
      <c r="C458" t="s">
        <v>3360</v>
      </c>
      <c r="D458" t="s">
        <v>5064</v>
      </c>
      <c r="E458" t="s">
        <v>3864</v>
      </c>
      <c r="F458" t="s">
        <v>136</v>
      </c>
      <c r="G458" t="s">
        <v>5883</v>
      </c>
      <c r="H458" t="s">
        <v>5876</v>
      </c>
      <c r="I458" t="s">
        <v>712</v>
      </c>
      <c r="J458" t="s">
        <v>6241</v>
      </c>
      <c r="K458" t="s">
        <v>3880</v>
      </c>
      <c r="L458">
        <v>4606432</v>
      </c>
      <c r="M458">
        <v>2.1816234343630819E-4</v>
      </c>
      <c r="N458" t="s">
        <v>1398</v>
      </c>
      <c r="O458" t="s">
        <v>5511</v>
      </c>
      <c r="P458" t="s">
        <v>5351</v>
      </c>
      <c r="Q458">
        <v>3</v>
      </c>
      <c r="R458">
        <v>306.62</v>
      </c>
      <c r="S458">
        <v>5</v>
      </c>
      <c r="T458">
        <v>45.99</v>
      </c>
      <c r="U458">
        <v>1004.95</v>
      </c>
      <c r="V458">
        <v>779.79</v>
      </c>
      <c r="W458">
        <v>225.16</v>
      </c>
      <c r="X458" s="15">
        <f t="shared" si="14"/>
        <v>0.22405094780834875</v>
      </c>
      <c r="Y458" t="s">
        <v>72</v>
      </c>
      <c r="Z458" t="s">
        <v>24</v>
      </c>
      <c r="AA458" t="s">
        <v>51</v>
      </c>
      <c r="AB458" s="17">
        <v>0.63055555555555554</v>
      </c>
      <c r="AC458" s="17" t="str">
        <f t="shared" si="15"/>
        <v>Afternoon</v>
      </c>
      <c r="AD458" t="s">
        <v>26</v>
      </c>
    </row>
    <row r="459" spans="1:30" x14ac:dyDescent="0.3">
      <c r="A459" t="s">
        <v>3357</v>
      </c>
      <c r="B459" s="16">
        <v>46109</v>
      </c>
      <c r="C459" t="s">
        <v>3358</v>
      </c>
      <c r="D459" t="s">
        <v>3873</v>
      </c>
      <c r="E459" t="s">
        <v>3868</v>
      </c>
      <c r="F459" t="s">
        <v>306</v>
      </c>
      <c r="G459" t="s">
        <v>5698</v>
      </c>
      <c r="H459" t="s">
        <v>5690</v>
      </c>
      <c r="I459" t="s">
        <v>36</v>
      </c>
      <c r="J459" t="s">
        <v>5975</v>
      </c>
      <c r="K459" t="s">
        <v>3863</v>
      </c>
      <c r="L459">
        <v>2481146</v>
      </c>
      <c r="M459">
        <v>2.0236213427182438E-4</v>
      </c>
      <c r="N459" t="s">
        <v>179</v>
      </c>
      <c r="O459" t="s">
        <v>5380</v>
      </c>
      <c r="P459" t="s">
        <v>5360</v>
      </c>
      <c r="Q459">
        <v>1</v>
      </c>
      <c r="R459">
        <v>459.58</v>
      </c>
      <c r="S459">
        <v>5</v>
      </c>
      <c r="T459">
        <v>22.98</v>
      </c>
      <c r="U459">
        <v>502.09</v>
      </c>
      <c r="V459">
        <v>386.89</v>
      </c>
      <c r="W459">
        <v>115.2</v>
      </c>
      <c r="X459" s="15">
        <f t="shared" si="14"/>
        <v>0.22944093688382561</v>
      </c>
      <c r="Y459" t="s">
        <v>72</v>
      </c>
      <c r="Z459" t="s">
        <v>24</v>
      </c>
      <c r="AA459" t="s">
        <v>51</v>
      </c>
      <c r="AB459" s="17">
        <v>0.74861111111111112</v>
      </c>
      <c r="AC459" s="17" t="str">
        <f t="shared" si="15"/>
        <v>Evening</v>
      </c>
      <c r="AD459" t="s">
        <v>26</v>
      </c>
    </row>
    <row r="460" spans="1:30" x14ac:dyDescent="0.3">
      <c r="A460" t="s">
        <v>3356</v>
      </c>
      <c r="B460" s="16">
        <v>46044</v>
      </c>
      <c r="C460" t="s">
        <v>1007</v>
      </c>
      <c r="D460" t="s">
        <v>4915</v>
      </c>
      <c r="E460" t="s">
        <v>3962</v>
      </c>
      <c r="F460" t="s">
        <v>311</v>
      </c>
      <c r="G460" t="s">
        <v>5732</v>
      </c>
      <c r="H460" t="s">
        <v>5721</v>
      </c>
      <c r="I460" t="s">
        <v>411</v>
      </c>
      <c r="J460" t="s">
        <v>6235</v>
      </c>
      <c r="K460" t="s">
        <v>3880</v>
      </c>
      <c r="L460">
        <v>888080</v>
      </c>
      <c r="M460">
        <v>1.6025245473380778E-3</v>
      </c>
      <c r="N460" t="s">
        <v>412</v>
      </c>
      <c r="O460" t="s">
        <v>5392</v>
      </c>
      <c r="P460" t="s">
        <v>5360</v>
      </c>
      <c r="Q460">
        <v>4</v>
      </c>
      <c r="R460">
        <v>418.58</v>
      </c>
      <c r="S460">
        <v>15</v>
      </c>
      <c r="T460">
        <v>251.15</v>
      </c>
      <c r="U460">
        <v>1423.17</v>
      </c>
      <c r="V460">
        <v>1239.92</v>
      </c>
      <c r="W460">
        <v>183.25</v>
      </c>
      <c r="X460" s="15">
        <f t="shared" si="14"/>
        <v>0.12876184854936515</v>
      </c>
      <c r="Y460" t="s">
        <v>44</v>
      </c>
      <c r="Z460" t="s">
        <v>24</v>
      </c>
      <c r="AA460" t="s">
        <v>25</v>
      </c>
      <c r="AB460" s="17">
        <v>0.69861111111111107</v>
      </c>
      <c r="AC460" s="17" t="str">
        <f t="shared" si="15"/>
        <v>Afternoon</v>
      </c>
      <c r="AD460" t="s">
        <v>45</v>
      </c>
    </row>
    <row r="461" spans="1:30" x14ac:dyDescent="0.3">
      <c r="A461" t="s">
        <v>3355</v>
      </c>
      <c r="B461" s="16">
        <v>45912</v>
      </c>
      <c r="C461" t="s">
        <v>1320</v>
      </c>
      <c r="D461" t="s">
        <v>4895</v>
      </c>
      <c r="E461" t="s">
        <v>3864</v>
      </c>
      <c r="F461" t="s">
        <v>655</v>
      </c>
      <c r="G461" t="s">
        <v>5864</v>
      </c>
      <c r="H461" t="s">
        <v>5861</v>
      </c>
      <c r="I461" t="s">
        <v>469</v>
      </c>
      <c r="J461" t="s">
        <v>6020</v>
      </c>
      <c r="K461" t="s">
        <v>3863</v>
      </c>
      <c r="L461">
        <v>2273658</v>
      </c>
      <c r="M461">
        <v>4.2037104964774826E-4</v>
      </c>
      <c r="N461" t="s">
        <v>940</v>
      </c>
      <c r="O461" t="s">
        <v>5372</v>
      </c>
      <c r="P461" t="s">
        <v>5358</v>
      </c>
      <c r="Q461">
        <v>4</v>
      </c>
      <c r="R461">
        <v>298.68</v>
      </c>
      <c r="S461">
        <v>20</v>
      </c>
      <c r="T461">
        <v>238.94</v>
      </c>
      <c r="U461">
        <v>955.78</v>
      </c>
      <c r="V461">
        <v>1002.76</v>
      </c>
      <c r="W461">
        <v>-46.98</v>
      </c>
      <c r="X461" s="15">
        <f t="shared" si="14"/>
        <v>-4.9153570905438509E-2</v>
      </c>
      <c r="Y461" t="s">
        <v>23</v>
      </c>
      <c r="Z461" t="s">
        <v>24</v>
      </c>
      <c r="AA461" t="s">
        <v>25</v>
      </c>
      <c r="AB461" s="17">
        <v>0.76597222222222228</v>
      </c>
      <c r="AC461" s="17" t="str">
        <f t="shared" si="15"/>
        <v>Evening</v>
      </c>
      <c r="AD461" t="s">
        <v>45</v>
      </c>
    </row>
    <row r="462" spans="1:30" x14ac:dyDescent="0.3">
      <c r="A462" t="s">
        <v>3354</v>
      </c>
      <c r="B462" s="16">
        <v>45922</v>
      </c>
      <c r="C462" t="s">
        <v>131</v>
      </c>
      <c r="D462" t="s">
        <v>4721</v>
      </c>
      <c r="E462" t="s">
        <v>3962</v>
      </c>
      <c r="F462" t="s">
        <v>119</v>
      </c>
      <c r="G462" t="s">
        <v>5928</v>
      </c>
      <c r="H462" t="s">
        <v>5919</v>
      </c>
      <c r="I462" t="s">
        <v>21</v>
      </c>
      <c r="J462" t="s">
        <v>6044</v>
      </c>
      <c r="K462" t="s">
        <v>3863</v>
      </c>
      <c r="L462">
        <v>457604</v>
      </c>
      <c r="M462">
        <v>1.2601944038950707E-3</v>
      </c>
      <c r="N462" t="s">
        <v>1813</v>
      </c>
      <c r="O462" t="s">
        <v>5436</v>
      </c>
      <c r="P462" t="s">
        <v>5358</v>
      </c>
      <c r="Q462">
        <v>6</v>
      </c>
      <c r="R462">
        <v>101.17</v>
      </c>
      <c r="S462">
        <v>5</v>
      </c>
      <c r="T462">
        <v>30.35</v>
      </c>
      <c r="U462">
        <v>576.66999999999996</v>
      </c>
      <c r="V462">
        <v>433.74</v>
      </c>
      <c r="W462">
        <v>142.93</v>
      </c>
      <c r="X462" s="15">
        <f t="shared" si="14"/>
        <v>0.24785405864705978</v>
      </c>
      <c r="Y462" t="s">
        <v>62</v>
      </c>
      <c r="Z462" t="s">
        <v>290</v>
      </c>
      <c r="AA462" t="s">
        <v>51</v>
      </c>
      <c r="AB462" s="17">
        <v>0.87361111111111112</v>
      </c>
      <c r="AC462" s="17" t="str">
        <f t="shared" si="15"/>
        <v>Evening</v>
      </c>
      <c r="AD462" t="s">
        <v>45</v>
      </c>
    </row>
    <row r="463" spans="1:30" x14ac:dyDescent="0.3">
      <c r="A463" t="s">
        <v>3353</v>
      </c>
      <c r="B463" s="16">
        <v>45984</v>
      </c>
      <c r="C463" t="s">
        <v>1397</v>
      </c>
      <c r="D463" t="s">
        <v>5311</v>
      </c>
      <c r="E463" t="s">
        <v>3962</v>
      </c>
      <c r="F463" t="s">
        <v>532</v>
      </c>
      <c r="G463" t="s">
        <v>5936</v>
      </c>
      <c r="H463" t="s">
        <v>5919</v>
      </c>
      <c r="I463" t="s">
        <v>123</v>
      </c>
      <c r="J463" t="s">
        <v>6004</v>
      </c>
      <c r="K463" t="s">
        <v>3863</v>
      </c>
      <c r="L463">
        <v>5159296</v>
      </c>
      <c r="M463">
        <v>9.6367799017540372E-5</v>
      </c>
      <c r="N463" t="s">
        <v>380</v>
      </c>
      <c r="O463" t="s">
        <v>4947</v>
      </c>
      <c r="P463" t="s">
        <v>5351</v>
      </c>
      <c r="Q463">
        <v>4</v>
      </c>
      <c r="R463">
        <v>127.16</v>
      </c>
      <c r="S463">
        <v>15</v>
      </c>
      <c r="T463">
        <v>76.3</v>
      </c>
      <c r="U463">
        <v>497.19</v>
      </c>
      <c r="V463">
        <v>364.72</v>
      </c>
      <c r="W463">
        <v>132.47</v>
      </c>
      <c r="X463" s="15">
        <f t="shared" si="14"/>
        <v>0.26643737806472367</v>
      </c>
      <c r="Y463" t="s">
        <v>38</v>
      </c>
      <c r="Z463" t="s">
        <v>24</v>
      </c>
      <c r="AA463" t="s">
        <v>25</v>
      </c>
      <c r="AB463" s="17">
        <v>0.73333333333333328</v>
      </c>
      <c r="AC463" s="17" t="str">
        <f t="shared" si="15"/>
        <v>Evening</v>
      </c>
      <c r="AD463" t="s">
        <v>26</v>
      </c>
    </row>
    <row r="464" spans="1:30" x14ac:dyDescent="0.3">
      <c r="A464" t="s">
        <v>3352</v>
      </c>
      <c r="B464" s="16">
        <v>46077</v>
      </c>
      <c r="C464" t="s">
        <v>1515</v>
      </c>
      <c r="D464" t="s">
        <v>4019</v>
      </c>
      <c r="E464" t="s">
        <v>3962</v>
      </c>
      <c r="F464" t="s">
        <v>503</v>
      </c>
      <c r="G464" t="s">
        <v>5793</v>
      </c>
      <c r="H464" t="s">
        <v>5794</v>
      </c>
      <c r="I464" t="s">
        <v>55</v>
      </c>
      <c r="J464" t="s">
        <v>6001</v>
      </c>
      <c r="K464" t="s">
        <v>3863</v>
      </c>
      <c r="L464">
        <v>578838</v>
      </c>
      <c r="M464">
        <v>4.465774534498426E-3</v>
      </c>
      <c r="N464" t="s">
        <v>56</v>
      </c>
      <c r="O464" t="s">
        <v>5587</v>
      </c>
      <c r="P464" t="s">
        <v>5351</v>
      </c>
      <c r="Q464">
        <v>7</v>
      </c>
      <c r="R464">
        <v>369.28</v>
      </c>
      <c r="S464">
        <v>0</v>
      </c>
      <c r="T464">
        <v>0</v>
      </c>
      <c r="U464">
        <v>2584.96</v>
      </c>
      <c r="V464">
        <v>1754.76</v>
      </c>
      <c r="W464">
        <v>830.2</v>
      </c>
      <c r="X464" s="15">
        <f t="shared" si="14"/>
        <v>0.32116551126516468</v>
      </c>
      <c r="Y464" t="s">
        <v>62</v>
      </c>
      <c r="Z464" t="s">
        <v>24</v>
      </c>
      <c r="AA464" t="s">
        <v>32</v>
      </c>
      <c r="AB464" s="17">
        <v>0.65833333333333333</v>
      </c>
      <c r="AC464" s="17" t="str">
        <f t="shared" si="15"/>
        <v>Afternoon</v>
      </c>
      <c r="AD464" t="s">
        <v>45</v>
      </c>
    </row>
    <row r="465" spans="1:30" x14ac:dyDescent="0.3">
      <c r="A465" t="s">
        <v>3351</v>
      </c>
      <c r="B465" s="16">
        <v>46112</v>
      </c>
      <c r="C465" t="s">
        <v>3328</v>
      </c>
      <c r="D465" t="s">
        <v>4086</v>
      </c>
      <c r="E465" t="s">
        <v>3868</v>
      </c>
      <c r="F465" t="s">
        <v>536</v>
      </c>
      <c r="G465" t="s">
        <v>5917</v>
      </c>
      <c r="H465" t="s">
        <v>5899</v>
      </c>
      <c r="I465" t="s">
        <v>240</v>
      </c>
      <c r="J465" t="s">
        <v>6034</v>
      </c>
      <c r="K465" t="s">
        <v>3863</v>
      </c>
      <c r="L465">
        <v>568216</v>
      </c>
      <c r="M465">
        <v>1.3995382037816605E-3</v>
      </c>
      <c r="N465" t="s">
        <v>203</v>
      </c>
      <c r="O465" t="s">
        <v>5466</v>
      </c>
      <c r="P465" t="s">
        <v>5351</v>
      </c>
      <c r="Q465">
        <v>3</v>
      </c>
      <c r="R465">
        <v>331.35</v>
      </c>
      <c r="S465">
        <v>20</v>
      </c>
      <c r="T465">
        <v>198.81</v>
      </c>
      <c r="U465">
        <v>795.24</v>
      </c>
      <c r="V465">
        <v>870.99</v>
      </c>
      <c r="W465">
        <v>-75.75</v>
      </c>
      <c r="X465" s="15">
        <f t="shared" si="14"/>
        <v>-9.5254262864041039E-2</v>
      </c>
      <c r="Y465" t="s">
        <v>72</v>
      </c>
      <c r="Z465" t="s">
        <v>24</v>
      </c>
      <c r="AA465" t="s">
        <v>25</v>
      </c>
      <c r="AB465" s="17">
        <v>0.5493055555555556</v>
      </c>
      <c r="AC465" s="17" t="str">
        <f t="shared" si="15"/>
        <v>Afternoon</v>
      </c>
      <c r="AD465" t="s">
        <v>45</v>
      </c>
    </row>
    <row r="466" spans="1:30" x14ac:dyDescent="0.3">
      <c r="A466" t="s">
        <v>3350</v>
      </c>
      <c r="B466" s="16">
        <v>45844</v>
      </c>
      <c r="C466" t="s">
        <v>1122</v>
      </c>
      <c r="D466" t="s">
        <v>4971</v>
      </c>
      <c r="E466" t="s">
        <v>3962</v>
      </c>
      <c r="F466" t="s">
        <v>418</v>
      </c>
      <c r="G466" t="s">
        <v>5745</v>
      </c>
      <c r="H466" t="s">
        <v>5721</v>
      </c>
      <c r="I466" t="s">
        <v>939</v>
      </c>
      <c r="J466" t="s">
        <v>6177</v>
      </c>
      <c r="K466" t="s">
        <v>3943</v>
      </c>
      <c r="L466">
        <v>531978</v>
      </c>
      <c r="M466">
        <v>6.1285429096691966E-3</v>
      </c>
      <c r="N466" t="s">
        <v>424</v>
      </c>
      <c r="O466" t="s">
        <v>5562</v>
      </c>
      <c r="P466" t="s">
        <v>5360</v>
      </c>
      <c r="Q466">
        <v>5</v>
      </c>
      <c r="R466">
        <v>567</v>
      </c>
      <c r="S466">
        <v>0</v>
      </c>
      <c r="T466">
        <v>0</v>
      </c>
      <c r="U466">
        <v>3260.25</v>
      </c>
      <c r="V466">
        <v>1949</v>
      </c>
      <c r="W466">
        <v>1311.25</v>
      </c>
      <c r="X466" s="15">
        <f t="shared" si="14"/>
        <v>0.40219308335250364</v>
      </c>
      <c r="Y466" t="s">
        <v>38</v>
      </c>
      <c r="Z466" t="s">
        <v>24</v>
      </c>
      <c r="AA466" t="s">
        <v>25</v>
      </c>
      <c r="AB466" s="17">
        <v>0.41388888888888886</v>
      </c>
      <c r="AC466" s="17" t="str">
        <f t="shared" si="15"/>
        <v>Morning</v>
      </c>
      <c r="AD466" t="s">
        <v>26</v>
      </c>
    </row>
    <row r="467" spans="1:30" x14ac:dyDescent="0.3">
      <c r="A467" t="s">
        <v>3349</v>
      </c>
      <c r="B467" s="16">
        <v>46102</v>
      </c>
      <c r="C467" t="s">
        <v>1613</v>
      </c>
      <c r="D467" t="s">
        <v>4204</v>
      </c>
      <c r="E467" t="s">
        <v>3868</v>
      </c>
      <c r="F467" t="s">
        <v>1347</v>
      </c>
      <c r="G467" t="s">
        <v>5898</v>
      </c>
      <c r="H467" t="s">
        <v>5899</v>
      </c>
      <c r="I467" t="s">
        <v>36</v>
      </c>
      <c r="J467" t="s">
        <v>5975</v>
      </c>
      <c r="K467" t="s">
        <v>3863</v>
      </c>
      <c r="L467">
        <v>2481146</v>
      </c>
      <c r="M467">
        <v>4.2284089690812233E-4</v>
      </c>
      <c r="N467" t="s">
        <v>2271</v>
      </c>
      <c r="O467" t="s">
        <v>5269</v>
      </c>
      <c r="P467" t="s">
        <v>5351</v>
      </c>
      <c r="Q467">
        <v>4</v>
      </c>
      <c r="R467">
        <v>268.32</v>
      </c>
      <c r="S467">
        <v>15</v>
      </c>
      <c r="T467">
        <v>160.99</v>
      </c>
      <c r="U467">
        <v>1049.1300000000001</v>
      </c>
      <c r="V467">
        <v>965.76</v>
      </c>
      <c r="W467">
        <v>83.37</v>
      </c>
      <c r="X467" s="15">
        <f t="shared" si="14"/>
        <v>7.9465843127162608E-2</v>
      </c>
      <c r="Y467" t="s">
        <v>72</v>
      </c>
      <c r="Z467" t="s">
        <v>24</v>
      </c>
      <c r="AA467" t="s">
        <v>25</v>
      </c>
      <c r="AB467" s="17">
        <v>0.73888888888888893</v>
      </c>
      <c r="AC467" s="17" t="str">
        <f t="shared" si="15"/>
        <v>Evening</v>
      </c>
      <c r="AD467" t="s">
        <v>26</v>
      </c>
    </row>
    <row r="468" spans="1:30" x14ac:dyDescent="0.3">
      <c r="A468" t="s">
        <v>3348</v>
      </c>
      <c r="B468" s="16">
        <v>46068</v>
      </c>
      <c r="C468" t="s">
        <v>2398</v>
      </c>
      <c r="D468" t="s">
        <v>5000</v>
      </c>
      <c r="E468" t="s">
        <v>3868</v>
      </c>
      <c r="F468" t="s">
        <v>48</v>
      </c>
      <c r="G468" t="s">
        <v>5719</v>
      </c>
      <c r="H468" t="s">
        <v>5690</v>
      </c>
      <c r="I468" t="s">
        <v>988</v>
      </c>
      <c r="J468" t="s">
        <v>6089</v>
      </c>
      <c r="K468" t="s">
        <v>3863</v>
      </c>
      <c r="L468">
        <v>496445</v>
      </c>
      <c r="M468">
        <v>2.7593590427942671E-3</v>
      </c>
      <c r="N468" t="s">
        <v>754</v>
      </c>
      <c r="O468" t="s">
        <v>5599</v>
      </c>
      <c r="P468" t="s">
        <v>5354</v>
      </c>
      <c r="Q468">
        <v>4</v>
      </c>
      <c r="R468">
        <v>313.47000000000003</v>
      </c>
      <c r="S468">
        <v>5</v>
      </c>
      <c r="T468">
        <v>62.69</v>
      </c>
      <c r="U468">
        <v>1369.87</v>
      </c>
      <c r="V468">
        <v>984.48</v>
      </c>
      <c r="W468">
        <v>385.39</v>
      </c>
      <c r="X468" s="15">
        <f t="shared" si="14"/>
        <v>0.2813332652003474</v>
      </c>
      <c r="Y468" t="s">
        <v>38</v>
      </c>
      <c r="Z468" t="s">
        <v>24</v>
      </c>
      <c r="AA468" t="s">
        <v>25</v>
      </c>
      <c r="AB468" s="17">
        <v>0.84166666666666667</v>
      </c>
      <c r="AC468" s="17" t="str">
        <f t="shared" si="15"/>
        <v>Evening</v>
      </c>
      <c r="AD468" t="s">
        <v>26</v>
      </c>
    </row>
    <row r="469" spans="1:30" x14ac:dyDescent="0.3">
      <c r="A469" t="s">
        <v>3347</v>
      </c>
      <c r="B469" s="16">
        <v>46089</v>
      </c>
      <c r="C469" t="s">
        <v>322</v>
      </c>
      <c r="D469" t="s">
        <v>4405</v>
      </c>
      <c r="E469" t="s">
        <v>3962</v>
      </c>
      <c r="F469" t="s">
        <v>141</v>
      </c>
      <c r="G469" t="s">
        <v>5873</v>
      </c>
      <c r="H469" t="s">
        <v>5861</v>
      </c>
      <c r="I469" t="s">
        <v>1055</v>
      </c>
      <c r="J469" t="s">
        <v>6055</v>
      </c>
      <c r="K469" t="s">
        <v>3863</v>
      </c>
      <c r="L469">
        <v>2213986</v>
      </c>
      <c r="M469">
        <v>3.977125419943938E-4</v>
      </c>
      <c r="N469" t="s">
        <v>2264</v>
      </c>
      <c r="O469" t="s">
        <v>6493</v>
      </c>
      <c r="P469" t="s">
        <v>5360</v>
      </c>
      <c r="Q469">
        <v>4</v>
      </c>
      <c r="R469">
        <v>191.42</v>
      </c>
      <c r="S469">
        <v>0</v>
      </c>
      <c r="T469">
        <v>0</v>
      </c>
      <c r="U469">
        <v>880.53</v>
      </c>
      <c r="V469">
        <v>613.67999999999995</v>
      </c>
      <c r="W469">
        <v>266.85000000000002</v>
      </c>
      <c r="X469" s="15">
        <f t="shared" si="14"/>
        <v>0.30305611393138226</v>
      </c>
      <c r="Y469" t="s">
        <v>116</v>
      </c>
      <c r="Z469" t="s">
        <v>24</v>
      </c>
      <c r="AA469" t="s">
        <v>51</v>
      </c>
      <c r="AB469" s="17">
        <v>0.91388888888888886</v>
      </c>
      <c r="AC469" s="17" t="str">
        <f t="shared" si="15"/>
        <v>Night</v>
      </c>
      <c r="AD469" t="s">
        <v>26</v>
      </c>
    </row>
    <row r="470" spans="1:30" x14ac:dyDescent="0.3">
      <c r="A470" t="s">
        <v>3346</v>
      </c>
      <c r="B470" s="16">
        <v>45960</v>
      </c>
      <c r="C470" t="s">
        <v>1132</v>
      </c>
      <c r="D470" t="s">
        <v>3922</v>
      </c>
      <c r="E470" t="s">
        <v>3864</v>
      </c>
      <c r="F470" t="s">
        <v>498</v>
      </c>
      <c r="G470" t="s">
        <v>5865</v>
      </c>
      <c r="H470" t="s">
        <v>5861</v>
      </c>
      <c r="I470" t="s">
        <v>776</v>
      </c>
      <c r="J470" t="s">
        <v>6005</v>
      </c>
      <c r="K470" t="s">
        <v>3863</v>
      </c>
      <c r="L470">
        <v>489039</v>
      </c>
      <c r="M470">
        <v>1.3154370101362058E-4</v>
      </c>
      <c r="N470" t="s">
        <v>1368</v>
      </c>
      <c r="O470" t="s">
        <v>5457</v>
      </c>
      <c r="P470" t="s">
        <v>5360</v>
      </c>
      <c r="Q470">
        <v>1</v>
      </c>
      <c r="R470">
        <v>75.680000000000007</v>
      </c>
      <c r="S470">
        <v>15</v>
      </c>
      <c r="T470">
        <v>11.35</v>
      </c>
      <c r="U470">
        <v>64.33</v>
      </c>
      <c r="V470">
        <v>62.14</v>
      </c>
      <c r="W470">
        <v>2.19</v>
      </c>
      <c r="X470" s="15">
        <f t="shared" si="14"/>
        <v>3.4043214674335423E-2</v>
      </c>
      <c r="Y470" t="s">
        <v>44</v>
      </c>
      <c r="Z470" t="s">
        <v>24</v>
      </c>
      <c r="AA470" t="s">
        <v>51</v>
      </c>
      <c r="AB470" s="17">
        <v>0.87361111111111112</v>
      </c>
      <c r="AC470" s="17" t="str">
        <f t="shared" si="15"/>
        <v>Evening</v>
      </c>
      <c r="AD470" t="s">
        <v>45</v>
      </c>
    </row>
    <row r="471" spans="1:30" x14ac:dyDescent="0.3">
      <c r="A471" t="s">
        <v>3345</v>
      </c>
      <c r="B471" s="16">
        <v>45794</v>
      </c>
      <c r="C471" t="s">
        <v>2105</v>
      </c>
      <c r="D471" t="s">
        <v>5025</v>
      </c>
      <c r="E471" t="s">
        <v>3868</v>
      </c>
      <c r="F471" t="s">
        <v>662</v>
      </c>
      <c r="G471" t="s">
        <v>5788</v>
      </c>
      <c r="H471" t="s">
        <v>5770</v>
      </c>
      <c r="I471" t="s">
        <v>319</v>
      </c>
      <c r="J471" t="s">
        <v>6014</v>
      </c>
      <c r="K471" t="s">
        <v>3863</v>
      </c>
      <c r="L471">
        <v>1058381</v>
      </c>
      <c r="M471">
        <v>1.7281583853073705E-3</v>
      </c>
      <c r="N471" t="s">
        <v>320</v>
      </c>
      <c r="O471" t="s">
        <v>5375</v>
      </c>
      <c r="P471" t="s">
        <v>5360</v>
      </c>
      <c r="Q471">
        <v>3</v>
      </c>
      <c r="R471">
        <v>530.16</v>
      </c>
      <c r="S471">
        <v>0</v>
      </c>
      <c r="T471">
        <v>0</v>
      </c>
      <c r="U471">
        <v>1829.05</v>
      </c>
      <c r="V471">
        <v>1137.57</v>
      </c>
      <c r="W471">
        <v>691.48</v>
      </c>
      <c r="X471" s="15">
        <f t="shared" si="14"/>
        <v>0.37805418113228179</v>
      </c>
      <c r="Y471" t="s">
        <v>44</v>
      </c>
      <c r="Z471" t="s">
        <v>24</v>
      </c>
      <c r="AA471" t="s">
        <v>25</v>
      </c>
      <c r="AB471" s="17">
        <v>0.74236111111111114</v>
      </c>
      <c r="AC471" s="17" t="str">
        <f t="shared" si="15"/>
        <v>Evening</v>
      </c>
      <c r="AD471" t="s">
        <v>26</v>
      </c>
    </row>
    <row r="472" spans="1:30" x14ac:dyDescent="0.3">
      <c r="A472" t="s">
        <v>3344</v>
      </c>
      <c r="B472" s="16">
        <v>45953</v>
      </c>
      <c r="C472" t="s">
        <v>1036</v>
      </c>
      <c r="D472" t="s">
        <v>4286</v>
      </c>
      <c r="E472" t="s">
        <v>3864</v>
      </c>
      <c r="F472" t="s">
        <v>2011</v>
      </c>
      <c r="G472" t="s">
        <v>5761</v>
      </c>
      <c r="H472" t="s">
        <v>5751</v>
      </c>
      <c r="I472" t="s">
        <v>873</v>
      </c>
      <c r="J472" t="s">
        <v>6517</v>
      </c>
      <c r="K472" t="s">
        <v>3885</v>
      </c>
      <c r="L472">
        <v>4185591</v>
      </c>
      <c r="M472">
        <v>1.061952780383941E-4</v>
      </c>
      <c r="N472" t="s">
        <v>874</v>
      </c>
      <c r="O472" t="s">
        <v>5596</v>
      </c>
      <c r="P472" t="s">
        <v>5358</v>
      </c>
      <c r="Q472">
        <v>1</v>
      </c>
      <c r="R472">
        <v>444.49</v>
      </c>
      <c r="S472">
        <v>0</v>
      </c>
      <c r="T472">
        <v>0</v>
      </c>
      <c r="U472">
        <v>444.49</v>
      </c>
      <c r="V472">
        <v>374.48</v>
      </c>
      <c r="W472">
        <v>70.010000000000005</v>
      </c>
      <c r="X472" s="15">
        <f t="shared" si="14"/>
        <v>0.15750635559855111</v>
      </c>
      <c r="Y472" t="s">
        <v>44</v>
      </c>
      <c r="Z472" t="s">
        <v>24</v>
      </c>
      <c r="AA472" t="s">
        <v>51</v>
      </c>
      <c r="AB472" s="17">
        <v>0.7368055555555556</v>
      </c>
      <c r="AC472" s="17" t="str">
        <f t="shared" si="15"/>
        <v>Evening</v>
      </c>
      <c r="AD472" t="s">
        <v>45</v>
      </c>
    </row>
    <row r="473" spans="1:30" x14ac:dyDescent="0.3">
      <c r="A473" t="s">
        <v>3343</v>
      </c>
      <c r="B473" s="16">
        <v>45900</v>
      </c>
      <c r="C473" t="s">
        <v>803</v>
      </c>
      <c r="D473" t="s">
        <v>4565</v>
      </c>
      <c r="E473" t="s">
        <v>3864</v>
      </c>
      <c r="F473" t="s">
        <v>418</v>
      </c>
      <c r="G473" t="s">
        <v>5745</v>
      </c>
      <c r="H473" t="s">
        <v>5721</v>
      </c>
      <c r="I473" t="s">
        <v>349</v>
      </c>
      <c r="J473" t="s">
        <v>6085</v>
      </c>
      <c r="K473" t="s">
        <v>3863</v>
      </c>
      <c r="L473">
        <v>1041021</v>
      </c>
      <c r="M473">
        <v>5.5605026219451869E-4</v>
      </c>
      <c r="N473" t="s">
        <v>2778</v>
      </c>
      <c r="O473" t="s">
        <v>5639</v>
      </c>
      <c r="P473" t="s">
        <v>5358</v>
      </c>
      <c r="Q473">
        <v>1</v>
      </c>
      <c r="R473">
        <v>503.36</v>
      </c>
      <c r="S473">
        <v>0</v>
      </c>
      <c r="T473">
        <v>0</v>
      </c>
      <c r="U473">
        <v>578.86</v>
      </c>
      <c r="V473">
        <v>389.8</v>
      </c>
      <c r="W473">
        <v>189.06</v>
      </c>
      <c r="X473" s="15">
        <f t="shared" si="14"/>
        <v>0.3266074698545417</v>
      </c>
      <c r="Y473" t="s">
        <v>23</v>
      </c>
      <c r="Z473" t="s">
        <v>24</v>
      </c>
      <c r="AA473" t="s">
        <v>51</v>
      </c>
      <c r="AB473" s="17">
        <v>0.60972222222222228</v>
      </c>
      <c r="AC473" s="17" t="str">
        <f t="shared" si="15"/>
        <v>Afternoon</v>
      </c>
      <c r="AD473" t="s">
        <v>26</v>
      </c>
    </row>
    <row r="474" spans="1:30" x14ac:dyDescent="0.3">
      <c r="A474" t="s">
        <v>3342</v>
      </c>
      <c r="B474" s="16">
        <v>45953</v>
      </c>
      <c r="C474" t="s">
        <v>131</v>
      </c>
      <c r="D474" t="s">
        <v>4721</v>
      </c>
      <c r="E474" t="s">
        <v>3962</v>
      </c>
      <c r="F474" t="s">
        <v>104</v>
      </c>
      <c r="G474" t="s">
        <v>5740</v>
      </c>
      <c r="H474" t="s">
        <v>5721</v>
      </c>
      <c r="I474" t="s">
        <v>100</v>
      </c>
      <c r="J474" t="s">
        <v>5971</v>
      </c>
      <c r="K474" t="s">
        <v>3863</v>
      </c>
      <c r="L474">
        <v>983603</v>
      </c>
      <c r="M474">
        <v>1.036647915876629E-3</v>
      </c>
      <c r="N474" t="s">
        <v>101</v>
      </c>
      <c r="O474" t="s">
        <v>5460</v>
      </c>
      <c r="P474" t="s">
        <v>5351</v>
      </c>
      <c r="Q474">
        <v>7</v>
      </c>
      <c r="R474">
        <v>161.85</v>
      </c>
      <c r="S474">
        <v>10</v>
      </c>
      <c r="T474">
        <v>113.3</v>
      </c>
      <c r="U474">
        <v>1019.65</v>
      </c>
      <c r="V474">
        <v>811.37</v>
      </c>
      <c r="W474">
        <v>208.28</v>
      </c>
      <c r="X474" s="15">
        <f t="shared" si="14"/>
        <v>0.20426616976413473</v>
      </c>
      <c r="Y474" t="s">
        <v>62</v>
      </c>
      <c r="Z474" t="s">
        <v>24</v>
      </c>
      <c r="AA474" t="s">
        <v>25</v>
      </c>
      <c r="AB474" s="17">
        <v>0.56527777777777777</v>
      </c>
      <c r="AC474" s="17" t="str">
        <f t="shared" si="15"/>
        <v>Afternoon</v>
      </c>
      <c r="AD474" t="s">
        <v>45</v>
      </c>
    </row>
    <row r="475" spans="1:30" x14ac:dyDescent="0.3">
      <c r="A475" t="s">
        <v>3341</v>
      </c>
      <c r="B475" s="16">
        <v>45888</v>
      </c>
      <c r="C475" t="s">
        <v>1382</v>
      </c>
      <c r="D475" t="s">
        <v>4361</v>
      </c>
      <c r="E475" t="s">
        <v>3868</v>
      </c>
      <c r="F475" t="s">
        <v>662</v>
      </c>
      <c r="G475" t="s">
        <v>5788</v>
      </c>
      <c r="H475" t="s">
        <v>5770</v>
      </c>
      <c r="I475" t="s">
        <v>771</v>
      </c>
      <c r="J475" t="s">
        <v>5998</v>
      </c>
      <c r="K475" t="s">
        <v>3863</v>
      </c>
      <c r="L475">
        <v>4282083</v>
      </c>
      <c r="M475">
        <v>1.2380890328375231E-4</v>
      </c>
      <c r="N475" t="s">
        <v>596</v>
      </c>
      <c r="O475" t="s">
        <v>4984</v>
      </c>
      <c r="P475" t="s">
        <v>5358</v>
      </c>
      <c r="Q475">
        <v>1</v>
      </c>
      <c r="R475">
        <v>530.16</v>
      </c>
      <c r="S475">
        <v>0</v>
      </c>
      <c r="T475">
        <v>0</v>
      </c>
      <c r="U475">
        <v>530.16</v>
      </c>
      <c r="V475">
        <v>379.19</v>
      </c>
      <c r="W475">
        <v>150.97</v>
      </c>
      <c r="X475" s="15">
        <f t="shared" si="14"/>
        <v>0.28476309038780739</v>
      </c>
      <c r="Y475" t="s">
        <v>44</v>
      </c>
      <c r="Z475" t="s">
        <v>24</v>
      </c>
      <c r="AA475" t="s">
        <v>25</v>
      </c>
      <c r="AB475" s="17">
        <v>0.67986111111111114</v>
      </c>
      <c r="AC475" s="17" t="str">
        <f t="shared" si="15"/>
        <v>Afternoon</v>
      </c>
      <c r="AD475" t="s">
        <v>45</v>
      </c>
    </row>
    <row r="476" spans="1:30" x14ac:dyDescent="0.3">
      <c r="A476" t="s">
        <v>3340</v>
      </c>
      <c r="B476" s="16">
        <v>45934</v>
      </c>
      <c r="C476" t="s">
        <v>1644</v>
      </c>
      <c r="D476" t="s">
        <v>4357</v>
      </c>
      <c r="E476" t="s">
        <v>3962</v>
      </c>
      <c r="F476" t="s">
        <v>619</v>
      </c>
      <c r="G476" t="s">
        <v>5938</v>
      </c>
      <c r="H476" t="s">
        <v>5919</v>
      </c>
      <c r="I476" t="s">
        <v>319</v>
      </c>
      <c r="J476" t="s">
        <v>6014</v>
      </c>
      <c r="K476" t="s">
        <v>3863</v>
      </c>
      <c r="L476">
        <v>1058381</v>
      </c>
      <c r="M476">
        <v>2.4045121747272484E-3</v>
      </c>
      <c r="N476" t="s">
        <v>760</v>
      </c>
      <c r="O476" t="s">
        <v>5617</v>
      </c>
      <c r="P476" t="s">
        <v>5386</v>
      </c>
      <c r="Q476">
        <v>5</v>
      </c>
      <c r="R476">
        <v>442.59</v>
      </c>
      <c r="S476">
        <v>0</v>
      </c>
      <c r="T476">
        <v>0</v>
      </c>
      <c r="U476">
        <v>2544.89</v>
      </c>
      <c r="V476">
        <v>1759.35</v>
      </c>
      <c r="W476">
        <v>785.54</v>
      </c>
      <c r="X476" s="15">
        <f t="shared" si="14"/>
        <v>0.30867345936366603</v>
      </c>
      <c r="Y476" t="s">
        <v>44</v>
      </c>
      <c r="Z476" t="s">
        <v>24</v>
      </c>
      <c r="AA476" t="s">
        <v>32</v>
      </c>
      <c r="AB476" s="17">
        <v>0.86458333333333337</v>
      </c>
      <c r="AC476" s="17" t="str">
        <f t="shared" si="15"/>
        <v>Evening</v>
      </c>
      <c r="AD476" t="s">
        <v>26</v>
      </c>
    </row>
    <row r="477" spans="1:30" x14ac:dyDescent="0.3">
      <c r="A477" t="s">
        <v>3339</v>
      </c>
      <c r="B477" s="16">
        <v>45893</v>
      </c>
      <c r="C477" t="s">
        <v>1440</v>
      </c>
      <c r="D477" t="s">
        <v>4052</v>
      </c>
      <c r="E477" t="s">
        <v>3868</v>
      </c>
      <c r="F477" t="s">
        <v>159</v>
      </c>
      <c r="G477" t="s">
        <v>5742</v>
      </c>
      <c r="H477" t="s">
        <v>5721</v>
      </c>
      <c r="I477" t="s">
        <v>859</v>
      </c>
      <c r="J477" t="s">
        <v>6069</v>
      </c>
      <c r="K477" t="s">
        <v>3863</v>
      </c>
      <c r="L477">
        <v>4677332</v>
      </c>
      <c r="M477">
        <v>1.4433014376571943E-4</v>
      </c>
      <c r="N477" t="s">
        <v>860</v>
      </c>
      <c r="O477" t="s">
        <v>5553</v>
      </c>
      <c r="P477" t="s">
        <v>5351</v>
      </c>
      <c r="Q477">
        <v>3</v>
      </c>
      <c r="R477">
        <v>217.42</v>
      </c>
      <c r="S477">
        <v>10</v>
      </c>
      <c r="T477">
        <v>65.23</v>
      </c>
      <c r="U477">
        <v>675.08</v>
      </c>
      <c r="V477">
        <v>531.09</v>
      </c>
      <c r="W477">
        <v>143.99</v>
      </c>
      <c r="X477" s="15">
        <f t="shared" si="14"/>
        <v>0.21329323931978433</v>
      </c>
      <c r="Y477" t="s">
        <v>44</v>
      </c>
      <c r="Z477" t="s">
        <v>24</v>
      </c>
      <c r="AA477" t="s">
        <v>51</v>
      </c>
      <c r="AB477" s="17">
        <v>0.44513888888888886</v>
      </c>
      <c r="AC477" s="17" t="str">
        <f t="shared" si="15"/>
        <v>Morning</v>
      </c>
      <c r="AD477" t="s">
        <v>26</v>
      </c>
    </row>
    <row r="478" spans="1:30" x14ac:dyDescent="0.3">
      <c r="A478" t="s">
        <v>3338</v>
      </c>
      <c r="B478" s="16">
        <v>46045</v>
      </c>
      <c r="C478" t="s">
        <v>371</v>
      </c>
      <c r="D478" t="s">
        <v>5072</v>
      </c>
      <c r="E478" t="s">
        <v>3962</v>
      </c>
      <c r="F478" t="s">
        <v>264</v>
      </c>
      <c r="G478" t="s">
        <v>5725</v>
      </c>
      <c r="H478" t="s">
        <v>5721</v>
      </c>
      <c r="I478" t="s">
        <v>406</v>
      </c>
      <c r="J478" t="s">
        <v>6091</v>
      </c>
      <c r="K478" t="s">
        <v>3863</v>
      </c>
      <c r="L478">
        <v>2101567</v>
      </c>
      <c r="M478">
        <v>8.0685031693017645E-4</v>
      </c>
      <c r="N478" t="s">
        <v>407</v>
      </c>
      <c r="O478" t="s">
        <v>5598</v>
      </c>
      <c r="P478" t="s">
        <v>5358</v>
      </c>
      <c r="Q478">
        <v>5</v>
      </c>
      <c r="R478">
        <v>356.98</v>
      </c>
      <c r="S478">
        <v>5</v>
      </c>
      <c r="T478">
        <v>89.25</v>
      </c>
      <c r="U478">
        <v>1695.65</v>
      </c>
      <c r="V478">
        <v>1236.25</v>
      </c>
      <c r="W478">
        <v>459.4</v>
      </c>
      <c r="X478" s="15">
        <f t="shared" si="14"/>
        <v>0.27092855247250319</v>
      </c>
      <c r="Y478" t="s">
        <v>23</v>
      </c>
      <c r="Z478" t="s">
        <v>24</v>
      </c>
      <c r="AA478" t="s">
        <v>25</v>
      </c>
      <c r="AB478" s="17">
        <v>0.85416666666666663</v>
      </c>
      <c r="AC478" s="17" t="str">
        <f t="shared" si="15"/>
        <v>Evening</v>
      </c>
      <c r="AD478" t="s">
        <v>45</v>
      </c>
    </row>
    <row r="479" spans="1:30" x14ac:dyDescent="0.3">
      <c r="A479" t="s">
        <v>3337</v>
      </c>
      <c r="B479" s="16">
        <v>45907</v>
      </c>
      <c r="C479" t="s">
        <v>752</v>
      </c>
      <c r="D479" t="s">
        <v>4637</v>
      </c>
      <c r="E479" t="s">
        <v>3864</v>
      </c>
      <c r="F479" t="s">
        <v>159</v>
      </c>
      <c r="G479" t="s">
        <v>5742</v>
      </c>
      <c r="H479" t="s">
        <v>5721</v>
      </c>
      <c r="I479" t="s">
        <v>738</v>
      </c>
      <c r="J479" t="s">
        <v>6051</v>
      </c>
      <c r="K479" t="s">
        <v>3863</v>
      </c>
      <c r="L479">
        <v>2005131</v>
      </c>
      <c r="M479">
        <v>2.3692217615706905E-4</v>
      </c>
      <c r="N479" t="s">
        <v>739</v>
      </c>
      <c r="O479" t="s">
        <v>5410</v>
      </c>
      <c r="P479" t="s">
        <v>5351</v>
      </c>
      <c r="Q479">
        <v>2</v>
      </c>
      <c r="R479">
        <v>217.42</v>
      </c>
      <c r="S479">
        <v>5</v>
      </c>
      <c r="T479">
        <v>21.74</v>
      </c>
      <c r="U479">
        <v>475.06</v>
      </c>
      <c r="V479">
        <v>354.06</v>
      </c>
      <c r="W479">
        <v>121</v>
      </c>
      <c r="X479" s="15">
        <f t="shared" si="14"/>
        <v>0.25470466888393045</v>
      </c>
      <c r="Y479" t="s">
        <v>72</v>
      </c>
      <c r="Z479" t="s">
        <v>24</v>
      </c>
      <c r="AA479" t="s">
        <v>51</v>
      </c>
      <c r="AB479" s="17">
        <v>0.48125000000000001</v>
      </c>
      <c r="AC479" s="17" t="str">
        <f t="shared" si="15"/>
        <v>Morning</v>
      </c>
      <c r="AD479" t="s">
        <v>26</v>
      </c>
    </row>
    <row r="480" spans="1:30" x14ac:dyDescent="0.3">
      <c r="A480" t="s">
        <v>3336</v>
      </c>
      <c r="B480" s="16">
        <v>45777</v>
      </c>
      <c r="C480" t="s">
        <v>1217</v>
      </c>
      <c r="D480" t="s">
        <v>5123</v>
      </c>
      <c r="E480" t="s">
        <v>3962</v>
      </c>
      <c r="F480" t="s">
        <v>1870</v>
      </c>
      <c r="G480" t="s">
        <v>5897</v>
      </c>
      <c r="H480" t="s">
        <v>5876</v>
      </c>
      <c r="I480" t="s">
        <v>270</v>
      </c>
      <c r="J480" t="s">
        <v>6070</v>
      </c>
      <c r="K480" t="s">
        <v>3863</v>
      </c>
      <c r="L480">
        <v>456496</v>
      </c>
      <c r="M480">
        <v>1.7928306053065087E-3</v>
      </c>
      <c r="N480" t="s">
        <v>271</v>
      </c>
      <c r="O480" t="s">
        <v>5542</v>
      </c>
      <c r="P480" t="s">
        <v>5351</v>
      </c>
      <c r="Q480">
        <v>6</v>
      </c>
      <c r="R480">
        <v>151.56</v>
      </c>
      <c r="S480">
        <v>10</v>
      </c>
      <c r="T480">
        <v>90.94</v>
      </c>
      <c r="U480">
        <v>818.42</v>
      </c>
      <c r="V480">
        <v>767.88</v>
      </c>
      <c r="W480">
        <v>50.54</v>
      </c>
      <c r="X480" s="15">
        <f t="shared" si="14"/>
        <v>6.1753134087632229E-2</v>
      </c>
      <c r="Y480" t="s">
        <v>38</v>
      </c>
      <c r="Z480" t="s">
        <v>24</v>
      </c>
      <c r="AA480" t="s">
        <v>25</v>
      </c>
      <c r="AB480" s="17">
        <v>0.5708333333333333</v>
      </c>
      <c r="AC480" s="17" t="str">
        <f t="shared" si="15"/>
        <v>Afternoon</v>
      </c>
      <c r="AD480" t="s">
        <v>45</v>
      </c>
    </row>
    <row r="481" spans="1:30" x14ac:dyDescent="0.3">
      <c r="A481" t="s">
        <v>3335</v>
      </c>
      <c r="B481" s="16">
        <v>45779</v>
      </c>
      <c r="C481" t="s">
        <v>167</v>
      </c>
      <c r="D481" t="s">
        <v>4604</v>
      </c>
      <c r="E481" t="s">
        <v>3864</v>
      </c>
      <c r="F481" t="s">
        <v>503</v>
      </c>
      <c r="G481" t="s">
        <v>5793</v>
      </c>
      <c r="H481" t="s">
        <v>5794</v>
      </c>
      <c r="I481" t="s">
        <v>363</v>
      </c>
      <c r="J481" t="s">
        <v>6167</v>
      </c>
      <c r="K481" t="s">
        <v>3943</v>
      </c>
      <c r="L481">
        <v>969110</v>
      </c>
      <c r="M481">
        <v>1.049818906006542E-3</v>
      </c>
      <c r="N481" t="s">
        <v>916</v>
      </c>
      <c r="O481" t="s">
        <v>5408</v>
      </c>
      <c r="P481" t="s">
        <v>5374</v>
      </c>
      <c r="Q481">
        <v>3</v>
      </c>
      <c r="R481">
        <v>339.13</v>
      </c>
      <c r="S481">
        <v>0</v>
      </c>
      <c r="T481">
        <v>0</v>
      </c>
      <c r="U481">
        <v>1017.39</v>
      </c>
      <c r="V481">
        <v>752.04</v>
      </c>
      <c r="W481">
        <v>265.35000000000002</v>
      </c>
      <c r="X481" s="15">
        <f t="shared" si="14"/>
        <v>0.26081443694158585</v>
      </c>
      <c r="Y481" t="s">
        <v>72</v>
      </c>
      <c r="Z481" t="s">
        <v>24</v>
      </c>
      <c r="AA481" t="s">
        <v>25</v>
      </c>
      <c r="AB481" s="17">
        <v>0.56944444444444442</v>
      </c>
      <c r="AC481" s="17" t="str">
        <f t="shared" si="15"/>
        <v>Afternoon</v>
      </c>
      <c r="AD481" t="s">
        <v>45</v>
      </c>
    </row>
    <row r="482" spans="1:30" x14ac:dyDescent="0.3">
      <c r="A482" t="s">
        <v>3334</v>
      </c>
      <c r="B482" s="16">
        <v>46011</v>
      </c>
      <c r="C482" t="s">
        <v>1392</v>
      </c>
      <c r="D482" t="s">
        <v>4485</v>
      </c>
      <c r="E482" t="s">
        <v>3868</v>
      </c>
      <c r="F482" t="s">
        <v>283</v>
      </c>
      <c r="G482" t="s">
        <v>5817</v>
      </c>
      <c r="H482" t="s">
        <v>5794</v>
      </c>
      <c r="I482" t="s">
        <v>85</v>
      </c>
      <c r="J482" t="s">
        <v>6210</v>
      </c>
      <c r="K482" t="s">
        <v>3885</v>
      </c>
      <c r="L482">
        <v>5288856</v>
      </c>
      <c r="M482">
        <v>9.7262999786721353E-5</v>
      </c>
      <c r="N482" t="s">
        <v>86</v>
      </c>
      <c r="O482" t="s">
        <v>5443</v>
      </c>
      <c r="P482" t="s">
        <v>5351</v>
      </c>
      <c r="Q482">
        <v>3</v>
      </c>
      <c r="R482">
        <v>186.38</v>
      </c>
      <c r="S482">
        <v>20</v>
      </c>
      <c r="T482">
        <v>111.83</v>
      </c>
      <c r="U482">
        <v>514.41</v>
      </c>
      <c r="V482">
        <v>406.98</v>
      </c>
      <c r="W482">
        <v>107.43</v>
      </c>
      <c r="X482" s="15">
        <f t="shared" si="14"/>
        <v>0.20884119671079482</v>
      </c>
      <c r="Y482" t="s">
        <v>116</v>
      </c>
      <c r="Z482" t="s">
        <v>24</v>
      </c>
      <c r="AA482" t="s">
        <v>25</v>
      </c>
      <c r="AB482" s="17">
        <v>0.79374999999999996</v>
      </c>
      <c r="AC482" s="17" t="str">
        <f t="shared" si="15"/>
        <v>Evening</v>
      </c>
      <c r="AD482" t="s">
        <v>26</v>
      </c>
    </row>
    <row r="483" spans="1:30" x14ac:dyDescent="0.3">
      <c r="A483" t="s">
        <v>3332</v>
      </c>
      <c r="B483" s="16">
        <v>45874</v>
      </c>
      <c r="C483" t="s">
        <v>3333</v>
      </c>
      <c r="D483" t="s">
        <v>4675</v>
      </c>
      <c r="E483" t="s">
        <v>3864</v>
      </c>
      <c r="F483" t="s">
        <v>302</v>
      </c>
      <c r="G483" t="s">
        <v>5933</v>
      </c>
      <c r="H483" t="s">
        <v>5919</v>
      </c>
      <c r="I483" t="s">
        <v>551</v>
      </c>
      <c r="J483" t="s">
        <v>6159</v>
      </c>
      <c r="K483" t="s">
        <v>3943</v>
      </c>
      <c r="L483">
        <v>520137</v>
      </c>
      <c r="M483">
        <v>2.0362904388651452E-3</v>
      </c>
      <c r="N483" t="s">
        <v>620</v>
      </c>
      <c r="O483" t="s">
        <v>5601</v>
      </c>
      <c r="P483" t="s">
        <v>5360</v>
      </c>
      <c r="Q483">
        <v>3</v>
      </c>
      <c r="R483">
        <v>353.05</v>
      </c>
      <c r="S483">
        <v>0</v>
      </c>
      <c r="T483">
        <v>0</v>
      </c>
      <c r="U483">
        <v>1059.1500000000001</v>
      </c>
      <c r="V483">
        <v>788.4</v>
      </c>
      <c r="W483">
        <v>270.75</v>
      </c>
      <c r="X483" s="15">
        <f t="shared" si="14"/>
        <v>0.25562951423311153</v>
      </c>
      <c r="Y483" t="s">
        <v>72</v>
      </c>
      <c r="Z483" t="s">
        <v>24</v>
      </c>
      <c r="AA483" t="s">
        <v>25</v>
      </c>
      <c r="AB483" s="17">
        <v>0.67708333333333337</v>
      </c>
      <c r="AC483" s="17" t="str">
        <f t="shared" si="15"/>
        <v>Afternoon</v>
      </c>
      <c r="AD483" t="s">
        <v>45</v>
      </c>
    </row>
    <row r="484" spans="1:30" x14ac:dyDescent="0.3">
      <c r="A484" t="s">
        <v>3331</v>
      </c>
      <c r="B484" s="16">
        <v>45957</v>
      </c>
      <c r="C484" t="s">
        <v>1530</v>
      </c>
      <c r="D484" t="s">
        <v>4658</v>
      </c>
      <c r="E484" t="s">
        <v>3962</v>
      </c>
      <c r="F484" t="s">
        <v>306</v>
      </c>
      <c r="G484" t="s">
        <v>5698</v>
      </c>
      <c r="H484" t="s">
        <v>5690</v>
      </c>
      <c r="I484" t="s">
        <v>1031</v>
      </c>
      <c r="J484" t="s">
        <v>6141</v>
      </c>
      <c r="K484" t="s">
        <v>3943</v>
      </c>
      <c r="L484">
        <v>427159</v>
      </c>
      <c r="M484">
        <v>5.6085673016370956E-3</v>
      </c>
      <c r="N484" t="s">
        <v>772</v>
      </c>
      <c r="O484" t="s">
        <v>4088</v>
      </c>
      <c r="P484" t="s">
        <v>5354</v>
      </c>
      <c r="Q484">
        <v>5</v>
      </c>
      <c r="R484">
        <v>479.15</v>
      </c>
      <c r="S484">
        <v>0</v>
      </c>
      <c r="T484">
        <v>0</v>
      </c>
      <c r="U484">
        <v>2395.75</v>
      </c>
      <c r="V484">
        <v>1934.45</v>
      </c>
      <c r="W484">
        <v>461.3</v>
      </c>
      <c r="X484" s="15">
        <f t="shared" si="14"/>
        <v>0.19254930606281956</v>
      </c>
      <c r="Y484" t="s">
        <v>38</v>
      </c>
      <c r="Z484" t="s">
        <v>24</v>
      </c>
      <c r="AA484" t="s">
        <v>32</v>
      </c>
      <c r="AB484" s="17">
        <v>0.51458333333333328</v>
      </c>
      <c r="AC484" s="17" t="str">
        <f t="shared" si="15"/>
        <v>Afternoon</v>
      </c>
      <c r="AD484" t="s">
        <v>45</v>
      </c>
    </row>
    <row r="485" spans="1:30" x14ac:dyDescent="0.3">
      <c r="A485" t="s">
        <v>3330</v>
      </c>
      <c r="B485" s="16">
        <v>46083</v>
      </c>
      <c r="C485" t="s">
        <v>2359</v>
      </c>
      <c r="D485" t="s">
        <v>4943</v>
      </c>
      <c r="E485" t="s">
        <v>3962</v>
      </c>
      <c r="F485" t="s">
        <v>336</v>
      </c>
      <c r="G485" t="s">
        <v>5711</v>
      </c>
      <c r="H485" t="s">
        <v>5690</v>
      </c>
      <c r="I485" t="s">
        <v>947</v>
      </c>
      <c r="J485" t="s">
        <v>6056</v>
      </c>
      <c r="K485" t="s">
        <v>3863</v>
      </c>
      <c r="L485">
        <v>983222</v>
      </c>
      <c r="M485">
        <v>5.1595672187969754E-4</v>
      </c>
      <c r="N485" t="s">
        <v>725</v>
      </c>
      <c r="O485" t="s">
        <v>5398</v>
      </c>
      <c r="P485" t="s">
        <v>5351</v>
      </c>
      <c r="Q485">
        <v>5</v>
      </c>
      <c r="R485">
        <v>106.8</v>
      </c>
      <c r="S485">
        <v>5</v>
      </c>
      <c r="T485">
        <v>26.7</v>
      </c>
      <c r="U485">
        <v>507.3</v>
      </c>
      <c r="V485">
        <v>430.25</v>
      </c>
      <c r="W485">
        <v>77.05</v>
      </c>
      <c r="X485" s="15">
        <f t="shared" si="14"/>
        <v>0.15188251527695645</v>
      </c>
      <c r="Y485" t="s">
        <v>38</v>
      </c>
      <c r="Z485" t="s">
        <v>24</v>
      </c>
      <c r="AA485" t="s">
        <v>51</v>
      </c>
      <c r="AB485" s="17">
        <v>0.63749999999999996</v>
      </c>
      <c r="AC485" s="17" t="str">
        <f t="shared" si="15"/>
        <v>Afternoon</v>
      </c>
      <c r="AD485" t="s">
        <v>45</v>
      </c>
    </row>
    <row r="486" spans="1:30" x14ac:dyDescent="0.3">
      <c r="A486" t="s">
        <v>3329</v>
      </c>
      <c r="B486" s="16">
        <v>45942</v>
      </c>
      <c r="C486" t="s">
        <v>3328</v>
      </c>
      <c r="D486" t="s">
        <v>4086</v>
      </c>
      <c r="E486" t="s">
        <v>3868</v>
      </c>
      <c r="F486" t="s">
        <v>75</v>
      </c>
      <c r="G486" t="s">
        <v>5839</v>
      </c>
      <c r="H486" t="s">
        <v>5822</v>
      </c>
      <c r="I486" t="s">
        <v>690</v>
      </c>
      <c r="J486" t="s">
        <v>6175</v>
      </c>
      <c r="K486" t="s">
        <v>3943</v>
      </c>
      <c r="L486">
        <v>2151660</v>
      </c>
      <c r="M486">
        <v>5.5783906379260658E-4</v>
      </c>
      <c r="N486" t="s">
        <v>691</v>
      </c>
      <c r="O486" t="s">
        <v>5366</v>
      </c>
      <c r="P486" t="s">
        <v>5354</v>
      </c>
      <c r="Q486">
        <v>4</v>
      </c>
      <c r="R486">
        <v>260.93</v>
      </c>
      <c r="S486">
        <v>0</v>
      </c>
      <c r="T486">
        <v>0</v>
      </c>
      <c r="U486">
        <v>1200.28</v>
      </c>
      <c r="V486">
        <v>776.24</v>
      </c>
      <c r="W486">
        <v>424.04</v>
      </c>
      <c r="X486" s="15">
        <f t="shared" si="14"/>
        <v>0.35328423367880823</v>
      </c>
      <c r="Y486" t="s">
        <v>44</v>
      </c>
      <c r="Z486" t="s">
        <v>24</v>
      </c>
      <c r="AA486" t="s">
        <v>51</v>
      </c>
      <c r="AB486" s="17">
        <v>0.7944444444444444</v>
      </c>
      <c r="AC486" s="17" t="str">
        <f t="shared" si="15"/>
        <v>Evening</v>
      </c>
      <c r="AD486" t="s">
        <v>26</v>
      </c>
    </row>
    <row r="487" spans="1:30" x14ac:dyDescent="0.3">
      <c r="A487" t="s">
        <v>3327</v>
      </c>
      <c r="B487" s="16">
        <v>45794</v>
      </c>
      <c r="C487" t="s">
        <v>3328</v>
      </c>
      <c r="D487" t="s">
        <v>4086</v>
      </c>
      <c r="E487" t="s">
        <v>3868</v>
      </c>
      <c r="F487" t="s">
        <v>209</v>
      </c>
      <c r="G487" t="s">
        <v>5909</v>
      </c>
      <c r="H487" t="s">
        <v>5899</v>
      </c>
      <c r="I487" t="s">
        <v>482</v>
      </c>
      <c r="J487" t="s">
        <v>6127</v>
      </c>
      <c r="K487" t="s">
        <v>3943</v>
      </c>
      <c r="L487">
        <v>1048283</v>
      </c>
      <c r="M487">
        <v>1.4813366237933839E-3</v>
      </c>
      <c r="N487" t="s">
        <v>483</v>
      </c>
      <c r="O487" t="s">
        <v>5369</v>
      </c>
      <c r="P487" t="s">
        <v>5363</v>
      </c>
      <c r="Q487">
        <v>5</v>
      </c>
      <c r="R487">
        <v>317.72000000000003</v>
      </c>
      <c r="S487">
        <v>15</v>
      </c>
      <c r="T487">
        <v>238.29</v>
      </c>
      <c r="U487">
        <v>1552.86</v>
      </c>
      <c r="V487">
        <v>1357.65</v>
      </c>
      <c r="W487">
        <v>195.21</v>
      </c>
      <c r="X487" s="15">
        <f t="shared" si="14"/>
        <v>0.12570998029442437</v>
      </c>
      <c r="Y487" t="s">
        <v>62</v>
      </c>
      <c r="Z487" t="s">
        <v>24</v>
      </c>
      <c r="AA487" t="s">
        <v>51</v>
      </c>
      <c r="AB487" s="17">
        <v>0.77847222222222223</v>
      </c>
      <c r="AC487" s="17" t="str">
        <f t="shared" si="15"/>
        <v>Evening</v>
      </c>
      <c r="AD487" t="s">
        <v>26</v>
      </c>
    </row>
    <row r="488" spans="1:30" x14ac:dyDescent="0.3">
      <c r="A488" t="s">
        <v>3324</v>
      </c>
      <c r="B488" s="16">
        <v>45802</v>
      </c>
      <c r="C488" t="s">
        <v>3325</v>
      </c>
      <c r="D488" t="s">
        <v>4259</v>
      </c>
      <c r="E488" t="s">
        <v>3864</v>
      </c>
      <c r="F488" t="s">
        <v>512</v>
      </c>
      <c r="G488" t="s">
        <v>5852</v>
      </c>
      <c r="H488" t="s">
        <v>5844</v>
      </c>
      <c r="I488" t="s">
        <v>202</v>
      </c>
      <c r="J488" t="s">
        <v>6012</v>
      </c>
      <c r="K488" t="s">
        <v>3863</v>
      </c>
      <c r="L488">
        <v>1018249</v>
      </c>
      <c r="M488">
        <v>1.4776051830151563E-3</v>
      </c>
      <c r="N488" t="s">
        <v>3326</v>
      </c>
      <c r="O488" t="s">
        <v>5400</v>
      </c>
      <c r="P488" t="s">
        <v>5354</v>
      </c>
      <c r="Q488">
        <v>4</v>
      </c>
      <c r="R488">
        <v>327.08</v>
      </c>
      <c r="S488">
        <v>0</v>
      </c>
      <c r="T488">
        <v>0</v>
      </c>
      <c r="U488">
        <v>1504.57</v>
      </c>
      <c r="V488">
        <v>1098.44</v>
      </c>
      <c r="W488">
        <v>406.13</v>
      </c>
      <c r="X488" s="15">
        <f t="shared" si="14"/>
        <v>0.2699309437247851</v>
      </c>
      <c r="Y488" t="s">
        <v>62</v>
      </c>
      <c r="Z488" t="s">
        <v>24</v>
      </c>
      <c r="AA488" t="s">
        <v>25</v>
      </c>
      <c r="AB488" s="17">
        <v>0.75624999999999998</v>
      </c>
      <c r="AC488" s="17" t="str">
        <f t="shared" si="15"/>
        <v>Evening</v>
      </c>
      <c r="AD488" t="s">
        <v>26</v>
      </c>
    </row>
    <row r="489" spans="1:30" x14ac:dyDescent="0.3">
      <c r="A489" t="s">
        <v>3323</v>
      </c>
      <c r="B489" s="16">
        <v>45962</v>
      </c>
      <c r="C489" t="s">
        <v>2095</v>
      </c>
      <c r="D489" t="s">
        <v>5066</v>
      </c>
      <c r="E489" t="s">
        <v>3962</v>
      </c>
      <c r="F489" t="s">
        <v>418</v>
      </c>
      <c r="G489" t="s">
        <v>5745</v>
      </c>
      <c r="H489" t="s">
        <v>5721</v>
      </c>
      <c r="I489" t="s">
        <v>160</v>
      </c>
      <c r="J489" t="s">
        <v>6101</v>
      </c>
      <c r="K489" t="s">
        <v>3863</v>
      </c>
      <c r="L489">
        <v>926537</v>
      </c>
      <c r="M489">
        <v>4.0705767821468545E-3</v>
      </c>
      <c r="N489" t="s">
        <v>1370</v>
      </c>
      <c r="O489" t="s">
        <v>5573</v>
      </c>
      <c r="P489" t="s">
        <v>5386</v>
      </c>
      <c r="Q489">
        <v>6</v>
      </c>
      <c r="R489">
        <v>546.6</v>
      </c>
      <c r="S489">
        <v>0</v>
      </c>
      <c r="T489">
        <v>0</v>
      </c>
      <c r="U489">
        <v>3771.54</v>
      </c>
      <c r="V489">
        <v>2338.8000000000002</v>
      </c>
      <c r="W489">
        <v>1432.74</v>
      </c>
      <c r="X489" s="15">
        <f t="shared" si="14"/>
        <v>0.37988195803305808</v>
      </c>
      <c r="Y489" t="s">
        <v>44</v>
      </c>
      <c r="Z489" t="s">
        <v>24</v>
      </c>
      <c r="AA489" t="s">
        <v>25</v>
      </c>
      <c r="AB489" s="17">
        <v>0.55347222222222225</v>
      </c>
      <c r="AC489" s="17" t="str">
        <f t="shared" si="15"/>
        <v>Afternoon</v>
      </c>
      <c r="AD489" t="s">
        <v>26</v>
      </c>
    </row>
    <row r="490" spans="1:30" x14ac:dyDescent="0.3">
      <c r="A490" t="s">
        <v>3321</v>
      </c>
      <c r="B490" s="16">
        <v>45970</v>
      </c>
      <c r="C490" t="s">
        <v>3322</v>
      </c>
      <c r="D490" t="s">
        <v>4042</v>
      </c>
      <c r="E490" t="s">
        <v>3864</v>
      </c>
      <c r="F490" t="s">
        <v>379</v>
      </c>
      <c r="G490" t="s">
        <v>6500</v>
      </c>
      <c r="H490" t="s">
        <v>5861</v>
      </c>
      <c r="I490" t="s">
        <v>451</v>
      </c>
      <c r="J490" t="s">
        <v>5991</v>
      </c>
      <c r="K490" t="s">
        <v>3863</v>
      </c>
      <c r="L490">
        <v>970105</v>
      </c>
      <c r="M490">
        <v>8.6755557388117782E-4</v>
      </c>
      <c r="N490" t="s">
        <v>452</v>
      </c>
      <c r="O490" t="s">
        <v>5611</v>
      </c>
      <c r="P490" t="s">
        <v>5360</v>
      </c>
      <c r="Q490">
        <v>2</v>
      </c>
      <c r="R490">
        <v>365.92</v>
      </c>
      <c r="S490">
        <v>0</v>
      </c>
      <c r="T490">
        <v>0</v>
      </c>
      <c r="U490">
        <v>841.62</v>
      </c>
      <c r="V490">
        <v>620.76</v>
      </c>
      <c r="W490">
        <v>220.86</v>
      </c>
      <c r="X490" s="15">
        <f t="shared" si="14"/>
        <v>0.26242247094888432</v>
      </c>
      <c r="Y490" t="s">
        <v>62</v>
      </c>
      <c r="Z490" t="s">
        <v>24</v>
      </c>
      <c r="AA490" t="s">
        <v>25</v>
      </c>
      <c r="AB490" s="17">
        <v>0.89513888888888893</v>
      </c>
      <c r="AC490" s="17" t="str">
        <f t="shared" si="15"/>
        <v>Night</v>
      </c>
      <c r="AD490" t="s">
        <v>26</v>
      </c>
    </row>
    <row r="491" spans="1:30" x14ac:dyDescent="0.3">
      <c r="A491" t="s">
        <v>3320</v>
      </c>
      <c r="B491" s="16">
        <v>46110</v>
      </c>
      <c r="C491" t="s">
        <v>783</v>
      </c>
      <c r="D491" t="s">
        <v>5177</v>
      </c>
      <c r="E491" t="s">
        <v>3962</v>
      </c>
      <c r="F491" t="s">
        <v>311</v>
      </c>
      <c r="G491" t="s">
        <v>5732</v>
      </c>
      <c r="H491" t="s">
        <v>5721</v>
      </c>
      <c r="I491" t="s">
        <v>367</v>
      </c>
      <c r="J491" t="s">
        <v>5985</v>
      </c>
      <c r="K491" t="s">
        <v>3863</v>
      </c>
      <c r="L491">
        <v>2203116</v>
      </c>
      <c r="M491">
        <v>1.0968283104475661E-3</v>
      </c>
      <c r="N491" t="s">
        <v>457</v>
      </c>
      <c r="O491" t="s">
        <v>5387</v>
      </c>
      <c r="P491" t="s">
        <v>5360</v>
      </c>
      <c r="Q491">
        <v>6</v>
      </c>
      <c r="R491">
        <v>389.12</v>
      </c>
      <c r="S491">
        <v>10</v>
      </c>
      <c r="T491">
        <v>233.47</v>
      </c>
      <c r="U491">
        <v>2416.44</v>
      </c>
      <c r="V491">
        <v>1859.88</v>
      </c>
      <c r="W491">
        <v>556.55999999999995</v>
      </c>
      <c r="X491" s="15">
        <f t="shared" si="14"/>
        <v>0.2303222922977603</v>
      </c>
      <c r="Y491" t="s">
        <v>116</v>
      </c>
      <c r="Z491" t="s">
        <v>24</v>
      </c>
      <c r="AA491" t="s">
        <v>51</v>
      </c>
      <c r="AB491" s="17">
        <v>0.51666666666666672</v>
      </c>
      <c r="AC491" s="17" t="str">
        <f t="shared" si="15"/>
        <v>Afternoon</v>
      </c>
      <c r="AD491" t="s">
        <v>26</v>
      </c>
    </row>
    <row r="492" spans="1:30" x14ac:dyDescent="0.3">
      <c r="A492" t="s">
        <v>3319</v>
      </c>
      <c r="B492" s="16">
        <v>45787</v>
      </c>
      <c r="C492" t="s">
        <v>2543</v>
      </c>
      <c r="D492" t="s">
        <v>4040</v>
      </c>
      <c r="E492" t="s">
        <v>3962</v>
      </c>
      <c r="F492" t="s">
        <v>227</v>
      </c>
      <c r="G492" t="s">
        <v>5851</v>
      </c>
      <c r="H492" t="s">
        <v>5899</v>
      </c>
      <c r="I492" t="s">
        <v>398</v>
      </c>
      <c r="J492" t="s">
        <v>6169</v>
      </c>
      <c r="K492" t="s">
        <v>3943</v>
      </c>
      <c r="L492">
        <v>2124862</v>
      </c>
      <c r="M492">
        <v>3.5198050508691858E-4</v>
      </c>
      <c r="N492" t="s">
        <v>1442</v>
      </c>
      <c r="O492" t="s">
        <v>4598</v>
      </c>
      <c r="P492" t="s">
        <v>5374</v>
      </c>
      <c r="Q492">
        <v>4</v>
      </c>
      <c r="R492">
        <v>162.59</v>
      </c>
      <c r="S492">
        <v>0</v>
      </c>
      <c r="T492">
        <v>0</v>
      </c>
      <c r="U492">
        <v>747.91</v>
      </c>
      <c r="V492">
        <v>550.55999999999995</v>
      </c>
      <c r="W492">
        <v>197.35</v>
      </c>
      <c r="X492" s="15">
        <f t="shared" si="14"/>
        <v>0.26386864729713472</v>
      </c>
      <c r="Y492" t="s">
        <v>44</v>
      </c>
      <c r="Z492" t="s">
        <v>24</v>
      </c>
      <c r="AA492" t="s">
        <v>25</v>
      </c>
      <c r="AB492" s="17">
        <v>0.83611111111111114</v>
      </c>
      <c r="AC492" s="17" t="str">
        <f t="shared" si="15"/>
        <v>Evening</v>
      </c>
      <c r="AD492" t="s">
        <v>26</v>
      </c>
    </row>
    <row r="493" spans="1:30" x14ac:dyDescent="0.3">
      <c r="A493" t="s">
        <v>3318</v>
      </c>
      <c r="B493" s="16">
        <v>45788</v>
      </c>
      <c r="C493" t="s">
        <v>1156</v>
      </c>
      <c r="D493" t="s">
        <v>4522</v>
      </c>
      <c r="E493" t="s">
        <v>3868</v>
      </c>
      <c r="F493" t="s">
        <v>587</v>
      </c>
      <c r="G493" t="s">
        <v>5671</v>
      </c>
      <c r="H493" t="s">
        <v>5690</v>
      </c>
      <c r="I493" t="s">
        <v>109</v>
      </c>
      <c r="J493" t="s">
        <v>6083</v>
      </c>
      <c r="K493" t="s">
        <v>3863</v>
      </c>
      <c r="L493">
        <v>838760</v>
      </c>
      <c r="M493">
        <v>6.292383995421813E-4</v>
      </c>
      <c r="N493" t="s">
        <v>533</v>
      </c>
      <c r="O493" t="s">
        <v>5465</v>
      </c>
      <c r="P493" t="s">
        <v>5351</v>
      </c>
      <c r="Q493">
        <v>3</v>
      </c>
      <c r="R493">
        <v>161.03</v>
      </c>
      <c r="S493">
        <v>5</v>
      </c>
      <c r="T493">
        <v>24.15</v>
      </c>
      <c r="U493">
        <v>527.78</v>
      </c>
      <c r="V493">
        <v>372.72</v>
      </c>
      <c r="W493">
        <v>155.06</v>
      </c>
      <c r="X493" s="15">
        <f t="shared" si="14"/>
        <v>0.29379665769828328</v>
      </c>
      <c r="Y493" t="s">
        <v>23</v>
      </c>
      <c r="Z493" t="s">
        <v>24</v>
      </c>
      <c r="AA493" t="s">
        <v>51</v>
      </c>
      <c r="AB493" s="17">
        <v>0.91249999999999998</v>
      </c>
      <c r="AC493" s="17" t="str">
        <f t="shared" si="15"/>
        <v>Night</v>
      </c>
      <c r="AD493" t="s">
        <v>26</v>
      </c>
    </row>
    <row r="494" spans="1:30" x14ac:dyDescent="0.3">
      <c r="A494" t="s">
        <v>3317</v>
      </c>
      <c r="B494" s="16">
        <v>46070</v>
      </c>
      <c r="C494" t="s">
        <v>1786</v>
      </c>
      <c r="D494" t="s">
        <v>4725</v>
      </c>
      <c r="E494" t="s">
        <v>3864</v>
      </c>
      <c r="F494" t="s">
        <v>737</v>
      </c>
      <c r="G494" t="s">
        <v>5704</v>
      </c>
      <c r="H494" t="s">
        <v>5690</v>
      </c>
      <c r="I494" t="s">
        <v>623</v>
      </c>
      <c r="J494" t="s">
        <v>6139</v>
      </c>
      <c r="K494" t="s">
        <v>3943</v>
      </c>
      <c r="L494">
        <v>797202</v>
      </c>
      <c r="M494">
        <v>4.6604248358634318E-4</v>
      </c>
      <c r="N494" t="s">
        <v>624</v>
      </c>
      <c r="O494" t="s">
        <v>5499</v>
      </c>
      <c r="P494" t="s">
        <v>5354</v>
      </c>
      <c r="Q494">
        <v>1</v>
      </c>
      <c r="R494">
        <v>464.41</v>
      </c>
      <c r="S494">
        <v>20</v>
      </c>
      <c r="T494">
        <v>92.88</v>
      </c>
      <c r="U494">
        <v>371.53</v>
      </c>
      <c r="V494">
        <v>397.69</v>
      </c>
      <c r="W494">
        <v>-26.16</v>
      </c>
      <c r="X494" s="15">
        <f t="shared" si="14"/>
        <v>-7.0411541463677299E-2</v>
      </c>
      <c r="Y494" t="s">
        <v>44</v>
      </c>
      <c r="Z494" t="s">
        <v>24</v>
      </c>
      <c r="AA494" t="s">
        <v>25</v>
      </c>
      <c r="AB494" s="17">
        <v>0.86875000000000002</v>
      </c>
      <c r="AC494" s="17" t="str">
        <f t="shared" si="15"/>
        <v>Evening</v>
      </c>
      <c r="AD494" t="s">
        <v>45</v>
      </c>
    </row>
    <row r="495" spans="1:30" x14ac:dyDescent="0.3">
      <c r="A495" t="s">
        <v>3315</v>
      </c>
      <c r="B495" s="16">
        <v>45887</v>
      </c>
      <c r="C495" t="s">
        <v>654</v>
      </c>
      <c r="D495" t="s">
        <v>4575</v>
      </c>
      <c r="E495" t="s">
        <v>3868</v>
      </c>
      <c r="F495" t="s">
        <v>1995</v>
      </c>
      <c r="G495" t="s">
        <v>5802</v>
      </c>
      <c r="H495" t="s">
        <v>5794</v>
      </c>
      <c r="I495" t="s">
        <v>3316</v>
      </c>
      <c r="J495" t="s">
        <v>6225</v>
      </c>
      <c r="K495" t="s">
        <v>3880</v>
      </c>
      <c r="L495">
        <v>2445839</v>
      </c>
      <c r="M495">
        <v>7.6035258248805424E-5</v>
      </c>
      <c r="N495" t="s">
        <v>1146</v>
      </c>
      <c r="O495" t="s">
        <v>5510</v>
      </c>
      <c r="P495" t="s">
        <v>5360</v>
      </c>
      <c r="Q495">
        <v>3</v>
      </c>
      <c r="R495">
        <v>72.930000000000007</v>
      </c>
      <c r="S495">
        <v>15</v>
      </c>
      <c r="T495">
        <v>32.82</v>
      </c>
      <c r="U495">
        <v>185.97</v>
      </c>
      <c r="V495">
        <v>162.75</v>
      </c>
      <c r="W495">
        <v>23.22</v>
      </c>
      <c r="X495" s="15">
        <f t="shared" si="14"/>
        <v>0.12485884820132279</v>
      </c>
      <c r="Y495" t="s">
        <v>116</v>
      </c>
      <c r="Z495" t="s">
        <v>24</v>
      </c>
      <c r="AA495" t="s">
        <v>25</v>
      </c>
      <c r="AB495" s="17">
        <v>0.49375000000000002</v>
      </c>
      <c r="AC495" s="17" t="str">
        <f t="shared" si="15"/>
        <v>Morning</v>
      </c>
      <c r="AD495" t="s">
        <v>45</v>
      </c>
    </row>
    <row r="496" spans="1:30" x14ac:dyDescent="0.3">
      <c r="A496" t="s">
        <v>3314</v>
      </c>
      <c r="B496" s="16">
        <v>46095</v>
      </c>
      <c r="C496" t="s">
        <v>840</v>
      </c>
      <c r="D496" t="s">
        <v>5099</v>
      </c>
      <c r="E496" t="s">
        <v>3864</v>
      </c>
      <c r="F496" t="s">
        <v>558</v>
      </c>
      <c r="G496" t="s">
        <v>5885</v>
      </c>
      <c r="H496" t="s">
        <v>5876</v>
      </c>
      <c r="I496" t="s">
        <v>250</v>
      </c>
      <c r="J496" t="s">
        <v>6017</v>
      </c>
      <c r="K496" t="s">
        <v>3863</v>
      </c>
      <c r="L496">
        <v>4405163</v>
      </c>
      <c r="M496">
        <v>8.2482759434781419E-5</v>
      </c>
      <c r="N496" t="s">
        <v>251</v>
      </c>
      <c r="O496" t="s">
        <v>5485</v>
      </c>
      <c r="P496" t="s">
        <v>5351</v>
      </c>
      <c r="Q496">
        <v>2</v>
      </c>
      <c r="R496">
        <v>157.97999999999999</v>
      </c>
      <c r="S496">
        <v>0</v>
      </c>
      <c r="T496">
        <v>0</v>
      </c>
      <c r="U496">
        <v>363.35</v>
      </c>
      <c r="V496">
        <v>275.89999999999998</v>
      </c>
      <c r="W496">
        <v>87.45</v>
      </c>
      <c r="X496" s="15">
        <f t="shared" si="14"/>
        <v>0.24067703316361647</v>
      </c>
      <c r="Y496" t="s">
        <v>44</v>
      </c>
      <c r="Z496" t="s">
        <v>24</v>
      </c>
      <c r="AA496" t="s">
        <v>25</v>
      </c>
      <c r="AB496" s="17">
        <v>0.72986111111111107</v>
      </c>
      <c r="AC496" s="17" t="str">
        <f t="shared" si="15"/>
        <v>Evening</v>
      </c>
      <c r="AD496" t="s">
        <v>26</v>
      </c>
    </row>
    <row r="497" spans="1:30" x14ac:dyDescent="0.3">
      <c r="A497" t="s">
        <v>3313</v>
      </c>
      <c r="B497" s="16">
        <v>45754</v>
      </c>
      <c r="C497" t="s">
        <v>2419</v>
      </c>
      <c r="D497" t="s">
        <v>4844</v>
      </c>
      <c r="E497" t="s">
        <v>3864</v>
      </c>
      <c r="F497" t="s">
        <v>612</v>
      </c>
      <c r="G497" t="s">
        <v>5684</v>
      </c>
      <c r="H497" t="s">
        <v>5655</v>
      </c>
      <c r="I497" t="s">
        <v>183</v>
      </c>
      <c r="J497" t="s">
        <v>6078</v>
      </c>
      <c r="K497" t="s">
        <v>3863</v>
      </c>
      <c r="L497">
        <v>3875742</v>
      </c>
      <c r="M497">
        <v>6.9504110438723735E-5</v>
      </c>
      <c r="N497" t="s">
        <v>184</v>
      </c>
      <c r="O497" t="s">
        <v>5458</v>
      </c>
      <c r="P497" t="s">
        <v>5351</v>
      </c>
      <c r="Q497">
        <v>2</v>
      </c>
      <c r="R497">
        <v>168.36</v>
      </c>
      <c r="S497">
        <v>20</v>
      </c>
      <c r="T497">
        <v>67.34</v>
      </c>
      <c r="U497">
        <v>269.38</v>
      </c>
      <c r="V497">
        <v>204.46</v>
      </c>
      <c r="W497">
        <v>64.92</v>
      </c>
      <c r="X497" s="15">
        <f t="shared" si="14"/>
        <v>0.24099784690771398</v>
      </c>
      <c r="Y497" t="s">
        <v>62</v>
      </c>
      <c r="Z497" t="s">
        <v>24</v>
      </c>
      <c r="AA497" t="s">
        <v>25</v>
      </c>
      <c r="AB497" s="17">
        <v>0.6118055555555556</v>
      </c>
      <c r="AC497" s="17" t="str">
        <f t="shared" si="15"/>
        <v>Afternoon</v>
      </c>
      <c r="AD497" t="s">
        <v>45</v>
      </c>
    </row>
    <row r="498" spans="1:30" x14ac:dyDescent="0.3">
      <c r="A498" t="s">
        <v>3312</v>
      </c>
      <c r="B498" s="16">
        <v>46012</v>
      </c>
      <c r="C498" t="s">
        <v>243</v>
      </c>
      <c r="D498" t="s">
        <v>5295</v>
      </c>
      <c r="E498" t="s">
        <v>3962</v>
      </c>
      <c r="F498" t="s">
        <v>29</v>
      </c>
      <c r="G498" t="s">
        <v>5709</v>
      </c>
      <c r="H498" t="s">
        <v>5690</v>
      </c>
      <c r="I498" t="s">
        <v>80</v>
      </c>
      <c r="J498" t="s">
        <v>6099</v>
      </c>
      <c r="K498" t="s">
        <v>3863</v>
      </c>
      <c r="L498">
        <v>5001334</v>
      </c>
      <c r="M498">
        <v>6.9914746745568289E-4</v>
      </c>
      <c r="N498" t="s">
        <v>81</v>
      </c>
      <c r="O498" t="s">
        <v>5592</v>
      </c>
      <c r="P498" t="s">
        <v>5351</v>
      </c>
      <c r="Q498">
        <v>7</v>
      </c>
      <c r="R498">
        <v>457.23</v>
      </c>
      <c r="S498">
        <v>5</v>
      </c>
      <c r="T498">
        <v>160.03</v>
      </c>
      <c r="U498">
        <v>3496.67</v>
      </c>
      <c r="V498">
        <v>2660.56</v>
      </c>
      <c r="W498">
        <v>836.11</v>
      </c>
      <c r="X498" s="15">
        <f t="shared" si="14"/>
        <v>0.23911607329258983</v>
      </c>
      <c r="Y498" t="s">
        <v>72</v>
      </c>
      <c r="Z498" t="s">
        <v>24</v>
      </c>
      <c r="AA498" t="s">
        <v>25</v>
      </c>
      <c r="AB498" s="17">
        <v>0.65069444444444446</v>
      </c>
      <c r="AC498" s="17" t="str">
        <f t="shared" si="15"/>
        <v>Afternoon</v>
      </c>
      <c r="AD498" t="s">
        <v>26</v>
      </c>
    </row>
    <row r="499" spans="1:30" x14ac:dyDescent="0.3">
      <c r="A499" t="s">
        <v>3311</v>
      </c>
      <c r="B499" s="16">
        <v>46004</v>
      </c>
      <c r="C499" t="s">
        <v>1315</v>
      </c>
      <c r="D499" t="s">
        <v>5174</v>
      </c>
      <c r="E499" t="s">
        <v>3868</v>
      </c>
      <c r="F499" t="s">
        <v>79</v>
      </c>
      <c r="G499" t="s">
        <v>5713</v>
      </c>
      <c r="H499" t="s">
        <v>5690</v>
      </c>
      <c r="I499" t="s">
        <v>298</v>
      </c>
      <c r="J499" t="s">
        <v>6106</v>
      </c>
      <c r="K499" t="s">
        <v>3863</v>
      </c>
      <c r="L499">
        <v>846057</v>
      </c>
      <c r="M499">
        <v>1.681565190052207E-4</v>
      </c>
      <c r="N499" t="s">
        <v>299</v>
      </c>
      <c r="O499" t="s">
        <v>5441</v>
      </c>
      <c r="P499" t="s">
        <v>5360</v>
      </c>
      <c r="Q499">
        <v>4</v>
      </c>
      <c r="R499">
        <v>38.659999999999997</v>
      </c>
      <c r="S499">
        <v>20</v>
      </c>
      <c r="T499">
        <v>30.93</v>
      </c>
      <c r="U499">
        <v>142.27000000000001</v>
      </c>
      <c r="V499">
        <v>129.6</v>
      </c>
      <c r="W499">
        <v>12.67</v>
      </c>
      <c r="X499" s="15">
        <f t="shared" si="14"/>
        <v>8.9056020243199654E-2</v>
      </c>
      <c r="Y499" t="s">
        <v>38</v>
      </c>
      <c r="Z499" t="s">
        <v>24</v>
      </c>
      <c r="AA499" t="s">
        <v>25</v>
      </c>
      <c r="AB499" s="17">
        <v>0.41180555555555554</v>
      </c>
      <c r="AC499" s="17" t="str">
        <f t="shared" si="15"/>
        <v>Morning</v>
      </c>
      <c r="AD499" t="s">
        <v>26</v>
      </c>
    </row>
    <row r="500" spans="1:30" x14ac:dyDescent="0.3">
      <c r="A500" t="s">
        <v>3310</v>
      </c>
      <c r="B500" s="16">
        <v>45946</v>
      </c>
      <c r="C500" t="s">
        <v>2568</v>
      </c>
      <c r="D500" t="s">
        <v>4118</v>
      </c>
      <c r="E500" t="s">
        <v>3864</v>
      </c>
      <c r="F500" t="s">
        <v>1101</v>
      </c>
      <c r="G500" t="s">
        <v>5792</v>
      </c>
      <c r="H500" t="s">
        <v>5770</v>
      </c>
      <c r="I500" t="s">
        <v>1139</v>
      </c>
      <c r="J500" t="s">
        <v>6514</v>
      </c>
      <c r="K500" t="s">
        <v>3943</v>
      </c>
      <c r="L500">
        <v>2397693</v>
      </c>
      <c r="M500">
        <v>2.6524663499455522E-4</v>
      </c>
      <c r="N500" t="s">
        <v>1144</v>
      </c>
      <c r="O500" t="s">
        <v>5514</v>
      </c>
      <c r="P500" t="s">
        <v>5360</v>
      </c>
      <c r="Q500">
        <v>2</v>
      </c>
      <c r="R500">
        <v>317.99</v>
      </c>
      <c r="S500">
        <v>0</v>
      </c>
      <c r="T500">
        <v>0</v>
      </c>
      <c r="U500">
        <v>635.98</v>
      </c>
      <c r="V500">
        <v>470.1</v>
      </c>
      <c r="W500">
        <v>165.88</v>
      </c>
      <c r="X500" s="15">
        <f t="shared" si="14"/>
        <v>0.26082581213245698</v>
      </c>
      <c r="Y500" t="s">
        <v>62</v>
      </c>
      <c r="Z500" t="s">
        <v>24</v>
      </c>
      <c r="AA500" t="s">
        <v>25</v>
      </c>
      <c r="AB500" s="17">
        <v>0.6118055555555556</v>
      </c>
      <c r="AC500" s="17" t="str">
        <f t="shared" si="15"/>
        <v>Afternoon</v>
      </c>
      <c r="AD500" t="s">
        <v>45</v>
      </c>
    </row>
    <row r="501" spans="1:30" x14ac:dyDescent="0.3">
      <c r="A501" t="s">
        <v>3309</v>
      </c>
      <c r="B501" s="16">
        <v>46043</v>
      </c>
      <c r="C501" t="s">
        <v>516</v>
      </c>
      <c r="D501" t="s">
        <v>4656</v>
      </c>
      <c r="E501" t="s">
        <v>3864</v>
      </c>
      <c r="F501" t="s">
        <v>543</v>
      </c>
      <c r="G501" t="s">
        <v>5859</v>
      </c>
      <c r="H501" t="s">
        <v>5844</v>
      </c>
      <c r="I501" t="s">
        <v>522</v>
      </c>
      <c r="J501" t="s">
        <v>5979</v>
      </c>
      <c r="K501" t="s">
        <v>3863</v>
      </c>
      <c r="L501">
        <v>3928553</v>
      </c>
      <c r="M501">
        <v>1.5414326852660506E-4</v>
      </c>
      <c r="N501" t="s">
        <v>523</v>
      </c>
      <c r="O501" t="s">
        <v>5462</v>
      </c>
      <c r="P501" t="s">
        <v>5358</v>
      </c>
      <c r="Q501">
        <v>3</v>
      </c>
      <c r="R501">
        <v>224.28</v>
      </c>
      <c r="S501">
        <v>10</v>
      </c>
      <c r="T501">
        <v>67.28</v>
      </c>
      <c r="U501">
        <v>605.55999999999995</v>
      </c>
      <c r="V501">
        <v>577.16999999999996</v>
      </c>
      <c r="W501">
        <v>28.39</v>
      </c>
      <c r="X501" s="15">
        <f t="shared" si="14"/>
        <v>4.688222471761673E-2</v>
      </c>
      <c r="Y501" t="s">
        <v>38</v>
      </c>
      <c r="Z501" t="s">
        <v>24</v>
      </c>
      <c r="AA501" t="s">
        <v>51</v>
      </c>
      <c r="AB501" s="17">
        <v>0.69861111111111107</v>
      </c>
      <c r="AC501" s="17" t="str">
        <f t="shared" si="15"/>
        <v>Afternoon</v>
      </c>
      <c r="AD501" t="s">
        <v>45</v>
      </c>
    </row>
    <row r="502" spans="1:30" x14ac:dyDescent="0.3">
      <c r="A502" t="s">
        <v>3308</v>
      </c>
      <c r="B502" s="16">
        <v>46075</v>
      </c>
      <c r="C502" t="s">
        <v>2078</v>
      </c>
      <c r="D502" t="s">
        <v>4647</v>
      </c>
      <c r="E502" t="s">
        <v>3868</v>
      </c>
      <c r="F502" t="s">
        <v>662</v>
      </c>
      <c r="G502" t="s">
        <v>5788</v>
      </c>
      <c r="H502" t="s">
        <v>5770</v>
      </c>
      <c r="I502" t="s">
        <v>109</v>
      </c>
      <c r="J502" t="s">
        <v>6083</v>
      </c>
      <c r="K502" t="s">
        <v>3863</v>
      </c>
      <c r="L502">
        <v>838760</v>
      </c>
      <c r="M502">
        <v>3.6344365491916639E-3</v>
      </c>
      <c r="N502" t="s">
        <v>345</v>
      </c>
      <c r="O502" t="s">
        <v>5383</v>
      </c>
      <c r="P502" t="s">
        <v>5351</v>
      </c>
      <c r="Q502">
        <v>5</v>
      </c>
      <c r="R502">
        <v>530.16</v>
      </c>
      <c r="S502">
        <v>0</v>
      </c>
      <c r="T502">
        <v>0</v>
      </c>
      <c r="U502">
        <v>3048.42</v>
      </c>
      <c r="V502">
        <v>1895.95</v>
      </c>
      <c r="W502">
        <v>1152.47</v>
      </c>
      <c r="X502" s="15">
        <f t="shared" si="14"/>
        <v>0.37805486120678911</v>
      </c>
      <c r="Y502" t="s">
        <v>116</v>
      </c>
      <c r="Z502" t="s">
        <v>24</v>
      </c>
      <c r="AA502" t="s">
        <v>25</v>
      </c>
      <c r="AB502" s="17">
        <v>0.43541666666666667</v>
      </c>
      <c r="AC502" s="17" t="str">
        <f t="shared" si="15"/>
        <v>Morning</v>
      </c>
      <c r="AD502" t="s">
        <v>26</v>
      </c>
    </row>
    <row r="503" spans="1:30" x14ac:dyDescent="0.3">
      <c r="A503" t="s">
        <v>3306</v>
      </c>
      <c r="B503" s="16">
        <v>45827</v>
      </c>
      <c r="C503" t="s">
        <v>3307</v>
      </c>
      <c r="D503" t="s">
        <v>3897</v>
      </c>
      <c r="E503" t="s">
        <v>3864</v>
      </c>
      <c r="F503" t="s">
        <v>447</v>
      </c>
      <c r="G503" t="s">
        <v>5890</v>
      </c>
      <c r="H503" t="s">
        <v>5876</v>
      </c>
      <c r="I503" t="s">
        <v>275</v>
      </c>
      <c r="J503" t="s">
        <v>6112</v>
      </c>
      <c r="K503" t="s">
        <v>3863</v>
      </c>
      <c r="L503">
        <v>1922335</v>
      </c>
      <c r="M503">
        <v>2.6190024111302139E-4</v>
      </c>
      <c r="N503" t="s">
        <v>728</v>
      </c>
      <c r="O503" t="s">
        <v>5635</v>
      </c>
      <c r="P503" t="s">
        <v>5354</v>
      </c>
      <c r="Q503">
        <v>2</v>
      </c>
      <c r="R503">
        <v>251.73</v>
      </c>
      <c r="S503">
        <v>0</v>
      </c>
      <c r="T503">
        <v>0</v>
      </c>
      <c r="U503">
        <v>503.46</v>
      </c>
      <c r="V503">
        <v>421.04</v>
      </c>
      <c r="W503">
        <v>82.42</v>
      </c>
      <c r="X503" s="15">
        <f t="shared" si="14"/>
        <v>0.16370714654590229</v>
      </c>
      <c r="Y503" t="s">
        <v>116</v>
      </c>
      <c r="Z503" t="s">
        <v>24</v>
      </c>
      <c r="AA503" t="s">
        <v>32</v>
      </c>
      <c r="AB503" s="17">
        <v>0.42569444444444443</v>
      </c>
      <c r="AC503" s="17" t="str">
        <f t="shared" si="15"/>
        <v>Morning</v>
      </c>
      <c r="AD503" t="s">
        <v>45</v>
      </c>
    </row>
    <row r="504" spans="1:30" x14ac:dyDescent="0.3">
      <c r="A504" t="s">
        <v>3305</v>
      </c>
      <c r="B504" s="16">
        <v>45975</v>
      </c>
      <c r="C504" t="s">
        <v>688</v>
      </c>
      <c r="D504" t="s">
        <v>5258</v>
      </c>
      <c r="E504" t="s">
        <v>3868</v>
      </c>
      <c r="F504" t="s">
        <v>2338</v>
      </c>
      <c r="G504" t="s">
        <v>5830</v>
      </c>
      <c r="H504" t="s">
        <v>5822</v>
      </c>
      <c r="I504" t="s">
        <v>632</v>
      </c>
      <c r="J504" t="s">
        <v>5965</v>
      </c>
      <c r="K504" t="s">
        <v>3863</v>
      </c>
      <c r="L504">
        <v>591044</v>
      </c>
      <c r="M504">
        <v>3.3294983114624294E-3</v>
      </c>
      <c r="N504" t="s">
        <v>470</v>
      </c>
      <c r="O504" t="s">
        <v>5403</v>
      </c>
      <c r="P504" t="s">
        <v>5351</v>
      </c>
      <c r="Q504">
        <v>5</v>
      </c>
      <c r="R504">
        <v>414.29</v>
      </c>
      <c r="S504">
        <v>5</v>
      </c>
      <c r="T504">
        <v>103.57</v>
      </c>
      <c r="U504">
        <v>1967.88</v>
      </c>
      <c r="V504">
        <v>1571.3</v>
      </c>
      <c r="W504">
        <v>396.58</v>
      </c>
      <c r="X504" s="15">
        <f t="shared" si="14"/>
        <v>0.20152651584446213</v>
      </c>
      <c r="Y504" t="s">
        <v>116</v>
      </c>
      <c r="Z504" t="s">
        <v>24</v>
      </c>
      <c r="AA504" t="s">
        <v>32</v>
      </c>
      <c r="AB504" s="17">
        <v>0.67500000000000004</v>
      </c>
      <c r="AC504" s="17" t="str">
        <f t="shared" si="15"/>
        <v>Afternoon</v>
      </c>
      <c r="AD504" t="s">
        <v>45</v>
      </c>
    </row>
    <row r="505" spans="1:30" x14ac:dyDescent="0.3">
      <c r="A505" t="s">
        <v>3304</v>
      </c>
      <c r="B505" s="16">
        <v>46109</v>
      </c>
      <c r="C505" t="s">
        <v>263</v>
      </c>
      <c r="D505" t="s">
        <v>4112</v>
      </c>
      <c r="E505" t="s">
        <v>3962</v>
      </c>
      <c r="F505" t="s">
        <v>122</v>
      </c>
      <c r="G505" t="s">
        <v>5676</v>
      </c>
      <c r="H505" t="s">
        <v>5655</v>
      </c>
      <c r="I505" t="s">
        <v>1487</v>
      </c>
      <c r="J505" t="s">
        <v>6214</v>
      </c>
      <c r="K505" t="s">
        <v>3885</v>
      </c>
      <c r="L505">
        <v>4933324</v>
      </c>
      <c r="M505">
        <v>6.8394048313064374E-4</v>
      </c>
      <c r="N505" t="s">
        <v>2035</v>
      </c>
      <c r="O505" t="s">
        <v>4818</v>
      </c>
      <c r="P505" t="s">
        <v>5351</v>
      </c>
      <c r="Q505">
        <v>6</v>
      </c>
      <c r="R505">
        <v>489</v>
      </c>
      <c r="S505">
        <v>0</v>
      </c>
      <c r="T505">
        <v>0</v>
      </c>
      <c r="U505">
        <v>3374.1</v>
      </c>
      <c r="V505">
        <v>1592.64</v>
      </c>
      <c r="W505">
        <v>1781.46</v>
      </c>
      <c r="X505" s="15">
        <f t="shared" si="14"/>
        <v>0.52798079487863425</v>
      </c>
      <c r="Y505" t="s">
        <v>116</v>
      </c>
      <c r="Z505" t="s">
        <v>24</v>
      </c>
      <c r="AA505" t="s">
        <v>25</v>
      </c>
      <c r="AB505" s="17">
        <v>0.85</v>
      </c>
      <c r="AC505" s="17" t="str">
        <f t="shared" si="15"/>
        <v>Evening</v>
      </c>
      <c r="AD505" t="s">
        <v>26</v>
      </c>
    </row>
    <row r="506" spans="1:30" x14ac:dyDescent="0.3">
      <c r="A506" t="s">
        <v>3303</v>
      </c>
      <c r="B506" s="16">
        <v>45779</v>
      </c>
      <c r="C506" t="s">
        <v>3256</v>
      </c>
      <c r="D506" t="s">
        <v>3910</v>
      </c>
      <c r="E506" t="s">
        <v>3864</v>
      </c>
      <c r="F506" t="s">
        <v>383</v>
      </c>
      <c r="G506" t="s">
        <v>5854</v>
      </c>
      <c r="H506" t="s">
        <v>5844</v>
      </c>
      <c r="I506" t="s">
        <v>406</v>
      </c>
      <c r="J506" t="s">
        <v>6091</v>
      </c>
      <c r="K506" t="s">
        <v>3863</v>
      </c>
      <c r="L506">
        <v>2101567</v>
      </c>
      <c r="M506">
        <v>0</v>
      </c>
      <c r="N506" t="s">
        <v>407</v>
      </c>
      <c r="O506" t="s">
        <v>5598</v>
      </c>
      <c r="P506" t="s">
        <v>5358</v>
      </c>
      <c r="Q506">
        <v>2</v>
      </c>
      <c r="R506">
        <v>71.290000000000006</v>
      </c>
      <c r="S506">
        <v>5</v>
      </c>
      <c r="T506">
        <v>7.13</v>
      </c>
      <c r="U506">
        <f>Q506*R506-T506</f>
        <v>135.45000000000002</v>
      </c>
      <c r="V506">
        <v>118.74</v>
      </c>
      <c r="W506">
        <v>16.71</v>
      </c>
      <c r="X506" s="15">
        <f t="shared" si="14"/>
        <v>0.12336655592469561</v>
      </c>
      <c r="Y506" t="s">
        <v>23</v>
      </c>
      <c r="Z506" t="s">
        <v>24</v>
      </c>
      <c r="AA506" t="s">
        <v>25</v>
      </c>
      <c r="AB506" s="17">
        <v>0.39027777777777778</v>
      </c>
      <c r="AC506" s="17" t="str">
        <f t="shared" si="15"/>
        <v>Morning</v>
      </c>
      <c r="AD506" t="s">
        <v>45</v>
      </c>
    </row>
    <row r="507" spans="1:30" x14ac:dyDescent="0.3">
      <c r="A507" t="s">
        <v>3302</v>
      </c>
      <c r="B507" s="16">
        <v>45767</v>
      </c>
      <c r="C507" t="s">
        <v>213</v>
      </c>
      <c r="D507" t="s">
        <v>4713</v>
      </c>
      <c r="E507" t="s">
        <v>3962</v>
      </c>
      <c r="F507" t="s">
        <v>29</v>
      </c>
      <c r="G507" t="s">
        <v>5709</v>
      </c>
      <c r="H507" t="s">
        <v>5690</v>
      </c>
      <c r="I507" t="s">
        <v>659</v>
      </c>
      <c r="J507" t="s">
        <v>5974</v>
      </c>
      <c r="K507" t="s">
        <v>3863</v>
      </c>
      <c r="L507">
        <v>988505</v>
      </c>
      <c r="M507">
        <v>2.2257651706364661E-3</v>
      </c>
      <c r="N507" t="s">
        <v>81</v>
      </c>
      <c r="O507" t="s">
        <v>5592</v>
      </c>
      <c r="P507" t="s">
        <v>5351</v>
      </c>
      <c r="Q507">
        <v>4</v>
      </c>
      <c r="R507">
        <v>478.3</v>
      </c>
      <c r="S507">
        <v>0</v>
      </c>
      <c r="T507">
        <v>0</v>
      </c>
      <c r="U507">
        <v>2200.1799999999998</v>
      </c>
      <c r="V507">
        <v>1520.32</v>
      </c>
      <c r="W507">
        <v>679.86</v>
      </c>
      <c r="X507" s="15">
        <f t="shared" si="14"/>
        <v>0.30900199074621165</v>
      </c>
      <c r="Y507" t="s">
        <v>62</v>
      </c>
      <c r="Z507" t="s">
        <v>24</v>
      </c>
      <c r="AA507" t="s">
        <v>25</v>
      </c>
      <c r="AB507" s="17">
        <v>0.75</v>
      </c>
      <c r="AC507" s="17" t="str">
        <f t="shared" si="15"/>
        <v>Evening</v>
      </c>
      <c r="AD507" t="s">
        <v>26</v>
      </c>
    </row>
    <row r="508" spans="1:30" x14ac:dyDescent="0.3">
      <c r="A508" t="s">
        <v>3301</v>
      </c>
      <c r="B508" s="16">
        <v>45884</v>
      </c>
      <c r="C508" t="s">
        <v>1378</v>
      </c>
      <c r="D508" t="s">
        <v>5285</v>
      </c>
      <c r="E508" t="s">
        <v>3962</v>
      </c>
      <c r="F508" t="s">
        <v>59</v>
      </c>
      <c r="G508" t="s">
        <v>5737</v>
      </c>
      <c r="H508" t="s">
        <v>5721</v>
      </c>
      <c r="I508" t="s">
        <v>363</v>
      </c>
      <c r="J508" t="s">
        <v>6167</v>
      </c>
      <c r="K508" t="s">
        <v>3943</v>
      </c>
      <c r="L508">
        <v>969110</v>
      </c>
      <c r="M508">
        <v>6.5366160704151237E-4</v>
      </c>
      <c r="N508" t="s">
        <v>364</v>
      </c>
      <c r="O508" t="s">
        <v>5527</v>
      </c>
      <c r="P508" t="s">
        <v>5351</v>
      </c>
      <c r="Q508">
        <v>4</v>
      </c>
      <c r="R508">
        <v>197.96</v>
      </c>
      <c r="S508">
        <v>20</v>
      </c>
      <c r="T508">
        <v>158.37</v>
      </c>
      <c r="U508">
        <v>633.47</v>
      </c>
      <c r="V508">
        <v>568</v>
      </c>
      <c r="W508">
        <v>65.47</v>
      </c>
      <c r="X508" s="15">
        <f t="shared" si="14"/>
        <v>0.10335138207018489</v>
      </c>
      <c r="Y508" t="s">
        <v>23</v>
      </c>
      <c r="Z508" t="s">
        <v>24</v>
      </c>
      <c r="AA508" t="s">
        <v>51</v>
      </c>
      <c r="AB508" s="17">
        <v>0.42152777777777778</v>
      </c>
      <c r="AC508" s="17" t="str">
        <f t="shared" si="15"/>
        <v>Morning</v>
      </c>
      <c r="AD508" t="s">
        <v>45</v>
      </c>
    </row>
    <row r="509" spans="1:30" x14ac:dyDescent="0.3">
      <c r="A509" t="s">
        <v>3300</v>
      </c>
      <c r="B509" s="16">
        <v>46109</v>
      </c>
      <c r="C509" t="s">
        <v>208</v>
      </c>
      <c r="D509" t="s">
        <v>5082</v>
      </c>
      <c r="E509" t="s">
        <v>3962</v>
      </c>
      <c r="F509" t="s">
        <v>1325</v>
      </c>
      <c r="G509" t="s">
        <v>5717</v>
      </c>
      <c r="H509" t="s">
        <v>5690</v>
      </c>
      <c r="I509" t="s">
        <v>599</v>
      </c>
      <c r="J509" t="s">
        <v>6150</v>
      </c>
      <c r="K509" t="s">
        <v>3943</v>
      </c>
      <c r="L509">
        <v>2120932</v>
      </c>
      <c r="M509">
        <v>1.2579799823851025E-3</v>
      </c>
      <c r="N509" t="s">
        <v>600</v>
      </c>
      <c r="O509" t="s">
        <v>5531</v>
      </c>
      <c r="P509" t="s">
        <v>5386</v>
      </c>
      <c r="Q509">
        <v>6</v>
      </c>
      <c r="R509">
        <v>386.68</v>
      </c>
      <c r="S509">
        <v>0</v>
      </c>
      <c r="T509">
        <v>0</v>
      </c>
      <c r="U509">
        <v>2668.09</v>
      </c>
      <c r="V509">
        <v>1596.6</v>
      </c>
      <c r="W509">
        <v>1071.49</v>
      </c>
      <c r="X509" s="15">
        <f t="shared" si="14"/>
        <v>0.40159439898953941</v>
      </c>
      <c r="Y509" t="s">
        <v>62</v>
      </c>
      <c r="Z509" t="s">
        <v>24</v>
      </c>
      <c r="AA509" t="s">
        <v>25</v>
      </c>
      <c r="AB509" s="17">
        <v>0.39583333333333331</v>
      </c>
      <c r="AC509" s="17" t="str">
        <f t="shared" si="15"/>
        <v>Morning</v>
      </c>
      <c r="AD509" t="s">
        <v>26</v>
      </c>
    </row>
    <row r="510" spans="1:30" x14ac:dyDescent="0.3">
      <c r="A510" t="s">
        <v>3299</v>
      </c>
      <c r="B510" s="16">
        <v>45984</v>
      </c>
      <c r="C510" t="s">
        <v>1212</v>
      </c>
      <c r="D510" t="s">
        <v>5111</v>
      </c>
      <c r="E510" t="s">
        <v>3864</v>
      </c>
      <c r="F510" t="s">
        <v>302</v>
      </c>
      <c r="G510" t="s">
        <v>5933</v>
      </c>
      <c r="H510" t="s">
        <v>5919</v>
      </c>
      <c r="I510" t="s">
        <v>337</v>
      </c>
      <c r="J510" t="s">
        <v>5983</v>
      </c>
      <c r="K510" t="s">
        <v>3863</v>
      </c>
      <c r="L510">
        <v>544019</v>
      </c>
      <c r="M510">
        <v>1.7911506767226879E-3</v>
      </c>
      <c r="N510" t="s">
        <v>980</v>
      </c>
      <c r="O510" t="s">
        <v>5484</v>
      </c>
      <c r="P510" t="s">
        <v>5360</v>
      </c>
      <c r="Q510">
        <v>3</v>
      </c>
      <c r="R510">
        <v>353.05</v>
      </c>
      <c r="S510">
        <v>20</v>
      </c>
      <c r="T510">
        <v>211.83</v>
      </c>
      <c r="U510">
        <v>974.42</v>
      </c>
      <c r="V510">
        <v>788.4</v>
      </c>
      <c r="W510">
        <v>186.02</v>
      </c>
      <c r="X510" s="15">
        <f t="shared" si="14"/>
        <v>0.1909033065823772</v>
      </c>
      <c r="Y510" t="s">
        <v>116</v>
      </c>
      <c r="Z510" t="s">
        <v>24</v>
      </c>
      <c r="AA510" t="s">
        <v>32</v>
      </c>
      <c r="AB510" s="17">
        <v>0.60833333333333328</v>
      </c>
      <c r="AC510" s="17" t="str">
        <f t="shared" si="15"/>
        <v>Afternoon</v>
      </c>
      <c r="AD510" t="s">
        <v>26</v>
      </c>
    </row>
    <row r="511" spans="1:30" x14ac:dyDescent="0.3">
      <c r="A511" t="s">
        <v>3298</v>
      </c>
      <c r="B511" s="16">
        <v>45793</v>
      </c>
      <c r="C511" t="s">
        <v>191</v>
      </c>
      <c r="D511" t="s">
        <v>5225</v>
      </c>
      <c r="E511" t="s">
        <v>3868</v>
      </c>
      <c r="F511" t="s">
        <v>897</v>
      </c>
      <c r="G511" t="s">
        <v>6502</v>
      </c>
      <c r="H511" t="s">
        <v>5899</v>
      </c>
      <c r="I511" t="s">
        <v>859</v>
      </c>
      <c r="J511" t="s">
        <v>6069</v>
      </c>
      <c r="K511" t="s">
        <v>3863</v>
      </c>
      <c r="L511">
        <v>4677332</v>
      </c>
      <c r="M511">
        <v>3.0831251662272424E-4</v>
      </c>
      <c r="N511" t="s">
        <v>860</v>
      </c>
      <c r="O511" t="s">
        <v>5553</v>
      </c>
      <c r="P511" t="s">
        <v>5351</v>
      </c>
      <c r="Q511">
        <v>4</v>
      </c>
      <c r="R511">
        <v>360.52</v>
      </c>
      <c r="S511">
        <v>0</v>
      </c>
      <c r="T511">
        <v>0</v>
      </c>
      <c r="U511">
        <v>1442.08</v>
      </c>
      <c r="V511">
        <v>1297.92</v>
      </c>
      <c r="W511">
        <v>144.16</v>
      </c>
      <c r="X511" s="15">
        <f t="shared" si="14"/>
        <v>9.996671474536771E-2</v>
      </c>
      <c r="Y511" t="s">
        <v>23</v>
      </c>
      <c r="Z511" t="s">
        <v>24</v>
      </c>
      <c r="AA511" t="s">
        <v>25</v>
      </c>
      <c r="AB511" s="17">
        <v>0.86944444444444446</v>
      </c>
      <c r="AC511" s="17" t="str">
        <f t="shared" si="15"/>
        <v>Evening</v>
      </c>
      <c r="AD511" t="s">
        <v>45</v>
      </c>
    </row>
    <row r="512" spans="1:30" x14ac:dyDescent="0.3">
      <c r="A512" t="s">
        <v>3297</v>
      </c>
      <c r="B512" s="16">
        <v>45931</v>
      </c>
      <c r="C512" t="s">
        <v>2020</v>
      </c>
      <c r="D512" t="s">
        <v>5043</v>
      </c>
      <c r="E512" t="s">
        <v>3962</v>
      </c>
      <c r="F512" t="s">
        <v>929</v>
      </c>
      <c r="G512" t="s">
        <v>5773</v>
      </c>
      <c r="H512" t="s">
        <v>5770</v>
      </c>
      <c r="I512" t="s">
        <v>934</v>
      </c>
      <c r="J512" t="s">
        <v>6209</v>
      </c>
      <c r="K512" t="s">
        <v>3885</v>
      </c>
      <c r="L512">
        <v>562953</v>
      </c>
      <c r="M512">
        <v>7.6759516336177261E-4</v>
      </c>
      <c r="N512" t="s">
        <v>276</v>
      </c>
      <c r="O512" t="s">
        <v>5456</v>
      </c>
      <c r="P512" t="s">
        <v>5360</v>
      </c>
      <c r="Q512">
        <v>3</v>
      </c>
      <c r="R512">
        <v>169.46</v>
      </c>
      <c r="S512">
        <v>15</v>
      </c>
      <c r="T512">
        <v>76.260000000000005</v>
      </c>
      <c r="U512">
        <v>432.12</v>
      </c>
      <c r="V512">
        <v>327.63</v>
      </c>
      <c r="W512">
        <v>104.49</v>
      </c>
      <c r="X512" s="15">
        <f t="shared" si="14"/>
        <v>0.24180783115801169</v>
      </c>
      <c r="Y512" t="s">
        <v>116</v>
      </c>
      <c r="Z512" t="s">
        <v>24</v>
      </c>
      <c r="AA512" t="s">
        <v>51</v>
      </c>
      <c r="AB512" s="17">
        <v>0.75347222222222221</v>
      </c>
      <c r="AC512" s="17" t="str">
        <f t="shared" si="15"/>
        <v>Evening</v>
      </c>
      <c r="AD512" t="s">
        <v>45</v>
      </c>
    </row>
    <row r="513" spans="1:30" x14ac:dyDescent="0.3">
      <c r="A513" t="s">
        <v>3296</v>
      </c>
      <c r="B513" s="16">
        <v>45823</v>
      </c>
      <c r="C513" t="s">
        <v>2773</v>
      </c>
      <c r="D513" t="s">
        <v>4495</v>
      </c>
      <c r="E513" t="s">
        <v>3864</v>
      </c>
      <c r="F513" t="s">
        <v>423</v>
      </c>
      <c r="G513" t="s">
        <v>5887</v>
      </c>
      <c r="H513" t="s">
        <v>5876</v>
      </c>
      <c r="I513" t="s">
        <v>716</v>
      </c>
      <c r="J513" t="s">
        <v>6144</v>
      </c>
      <c r="K513" t="s">
        <v>3943</v>
      </c>
      <c r="L513">
        <v>4088351</v>
      </c>
      <c r="M513">
        <v>2.9561796430883745E-4</v>
      </c>
      <c r="N513" t="s">
        <v>717</v>
      </c>
      <c r="O513" t="s">
        <v>5636</v>
      </c>
      <c r="P513" t="s">
        <v>5360</v>
      </c>
      <c r="Q513">
        <v>4</v>
      </c>
      <c r="R513">
        <v>291.93</v>
      </c>
      <c r="S513">
        <v>10</v>
      </c>
      <c r="T513">
        <v>116.77</v>
      </c>
      <c r="U513">
        <v>1208.5899999999999</v>
      </c>
      <c r="V513">
        <v>1014.8</v>
      </c>
      <c r="W513">
        <v>193.79</v>
      </c>
      <c r="X513" s="15">
        <f t="shared" si="14"/>
        <v>0.16034387178447609</v>
      </c>
      <c r="Y513" t="s">
        <v>72</v>
      </c>
      <c r="Z513" t="s">
        <v>24</v>
      </c>
      <c r="AA513" t="s">
        <v>25</v>
      </c>
      <c r="AB513" s="17">
        <v>0.43819444444444444</v>
      </c>
      <c r="AC513" s="17" t="str">
        <f t="shared" si="15"/>
        <v>Morning</v>
      </c>
      <c r="AD513" t="s">
        <v>26</v>
      </c>
    </row>
    <row r="514" spans="1:30" x14ac:dyDescent="0.3">
      <c r="A514" t="s">
        <v>3295</v>
      </c>
      <c r="B514" s="16">
        <v>45928</v>
      </c>
      <c r="C514" t="s">
        <v>615</v>
      </c>
      <c r="D514" t="s">
        <v>4454</v>
      </c>
      <c r="E514" t="s">
        <v>3962</v>
      </c>
      <c r="F514" t="s">
        <v>54</v>
      </c>
      <c r="G514" t="s">
        <v>5739</v>
      </c>
      <c r="H514" t="s">
        <v>5721</v>
      </c>
      <c r="I514" t="s">
        <v>160</v>
      </c>
      <c r="J514" t="s">
        <v>6101</v>
      </c>
      <c r="K514" t="s">
        <v>3863</v>
      </c>
      <c r="L514">
        <v>926537</v>
      </c>
      <c r="M514">
        <v>1.644715753391392E-3</v>
      </c>
      <c r="N514" t="s">
        <v>161</v>
      </c>
      <c r="O514" t="s">
        <v>5569</v>
      </c>
      <c r="P514" t="s">
        <v>5360</v>
      </c>
      <c r="Q514">
        <v>4</v>
      </c>
      <c r="R514">
        <v>389.74</v>
      </c>
      <c r="S514">
        <v>15</v>
      </c>
      <c r="T514">
        <v>233.84</v>
      </c>
      <c r="U514">
        <v>1523.89</v>
      </c>
      <c r="V514">
        <v>1087.1199999999999</v>
      </c>
      <c r="W514">
        <v>436.77</v>
      </c>
      <c r="X514" s="15">
        <f t="shared" ref="X514:X577" si="16">(U514-V514)/U514</f>
        <v>0.28661517563603683</v>
      </c>
      <c r="Y514" t="s">
        <v>62</v>
      </c>
      <c r="Z514" t="s">
        <v>24</v>
      </c>
      <c r="AA514" t="s">
        <v>25</v>
      </c>
      <c r="AB514" s="17">
        <v>0.82847222222222228</v>
      </c>
      <c r="AC514" s="17" t="str">
        <f t="shared" ref="AC514:AC577" si="17">IF(HOUR(AB514)&gt;=6,IF(HOUR(AB514)&lt;12,"Morning",IF(HOUR(AB514)&lt;17,"Afternoon",IF(HOUR(AB514)&lt;21,"Evening","Night"))),"Night")</f>
        <v>Evening</v>
      </c>
      <c r="AD514" t="s">
        <v>26</v>
      </c>
    </row>
    <row r="515" spans="1:30" x14ac:dyDescent="0.3">
      <c r="A515" t="s">
        <v>3294</v>
      </c>
      <c r="B515" s="16">
        <v>45774</v>
      </c>
      <c r="C515" t="s">
        <v>2090</v>
      </c>
      <c r="D515" t="s">
        <v>3971</v>
      </c>
      <c r="E515" t="s">
        <v>3868</v>
      </c>
      <c r="F515" t="s">
        <v>727</v>
      </c>
      <c r="G515" t="s">
        <v>5847</v>
      </c>
      <c r="H515" t="s">
        <v>5844</v>
      </c>
      <c r="I515" t="s">
        <v>599</v>
      </c>
      <c r="J515" t="s">
        <v>6150</v>
      </c>
      <c r="K515" t="s">
        <v>3943</v>
      </c>
      <c r="L515">
        <v>2120932</v>
      </c>
      <c r="M515">
        <v>6.5811633753463093E-4</v>
      </c>
      <c r="N515" t="s">
        <v>600</v>
      </c>
      <c r="O515" t="s">
        <v>5531</v>
      </c>
      <c r="P515" t="s">
        <v>5386</v>
      </c>
      <c r="Q515">
        <v>3</v>
      </c>
      <c r="R515">
        <v>425.88</v>
      </c>
      <c r="S515">
        <v>5</v>
      </c>
      <c r="T515">
        <v>63.88</v>
      </c>
      <c r="U515">
        <v>1395.82</v>
      </c>
      <c r="V515">
        <v>1072.4100000000001</v>
      </c>
      <c r="W515">
        <v>323.41000000000003</v>
      </c>
      <c r="X515" s="15">
        <f t="shared" si="16"/>
        <v>0.23169892966141756</v>
      </c>
      <c r="Y515" t="s">
        <v>38</v>
      </c>
      <c r="Z515" t="s">
        <v>24</v>
      </c>
      <c r="AA515" t="s">
        <v>25</v>
      </c>
      <c r="AB515" s="17">
        <v>0.86388888888888893</v>
      </c>
      <c r="AC515" s="17" t="str">
        <f t="shared" si="17"/>
        <v>Evening</v>
      </c>
      <c r="AD515" t="s">
        <v>26</v>
      </c>
    </row>
    <row r="516" spans="1:30" x14ac:dyDescent="0.3">
      <c r="A516" t="s">
        <v>3292</v>
      </c>
      <c r="B516" s="16">
        <v>45934</v>
      </c>
      <c r="C516" t="s">
        <v>3293</v>
      </c>
      <c r="D516" t="s">
        <v>4135</v>
      </c>
      <c r="E516" t="s">
        <v>3864</v>
      </c>
      <c r="F516" t="s">
        <v>410</v>
      </c>
      <c r="G516" t="s">
        <v>5706</v>
      </c>
      <c r="H516" t="s">
        <v>5690</v>
      </c>
      <c r="I516" t="s">
        <v>685</v>
      </c>
      <c r="J516" t="s">
        <v>6162</v>
      </c>
      <c r="K516" t="s">
        <v>3943</v>
      </c>
      <c r="L516">
        <v>1069200</v>
      </c>
      <c r="M516">
        <v>8.0050505050505052E-4</v>
      </c>
      <c r="N516" t="s">
        <v>203</v>
      </c>
      <c r="O516" t="s">
        <v>5466</v>
      </c>
      <c r="P516" t="s">
        <v>5351</v>
      </c>
      <c r="Q516">
        <v>4</v>
      </c>
      <c r="R516">
        <v>232.58</v>
      </c>
      <c r="S516">
        <v>20</v>
      </c>
      <c r="T516">
        <v>186.06</v>
      </c>
      <c r="U516">
        <v>855.9</v>
      </c>
      <c r="V516">
        <v>764.8</v>
      </c>
      <c r="W516">
        <v>91.1</v>
      </c>
      <c r="X516" s="15">
        <f t="shared" si="16"/>
        <v>0.10643766795186356</v>
      </c>
      <c r="Y516" t="s">
        <v>116</v>
      </c>
      <c r="Z516" t="s">
        <v>24</v>
      </c>
      <c r="AA516" t="s">
        <v>32</v>
      </c>
      <c r="AB516" s="17">
        <v>0.40277777777777779</v>
      </c>
      <c r="AC516" s="17" t="str">
        <f t="shared" si="17"/>
        <v>Morning</v>
      </c>
      <c r="AD516" t="s">
        <v>26</v>
      </c>
    </row>
    <row r="517" spans="1:30" x14ac:dyDescent="0.3">
      <c r="A517" t="s">
        <v>3291</v>
      </c>
      <c r="B517" s="16">
        <v>46005</v>
      </c>
      <c r="C517" t="s">
        <v>813</v>
      </c>
      <c r="D517" t="s">
        <v>4923</v>
      </c>
      <c r="E517" t="s">
        <v>3962</v>
      </c>
      <c r="F517" t="s">
        <v>341</v>
      </c>
      <c r="G517" t="s">
        <v>5660</v>
      </c>
      <c r="H517" t="s">
        <v>5655</v>
      </c>
      <c r="I517" t="s">
        <v>862</v>
      </c>
      <c r="J517" t="s">
        <v>6037</v>
      </c>
      <c r="K517" t="s">
        <v>3863</v>
      </c>
      <c r="L517">
        <v>808240</v>
      </c>
      <c r="M517">
        <v>2.7943556369395234E-3</v>
      </c>
      <c r="N517" t="s">
        <v>1674</v>
      </c>
      <c r="O517" t="s">
        <v>5493</v>
      </c>
      <c r="P517" t="s">
        <v>5360</v>
      </c>
      <c r="Q517">
        <v>4</v>
      </c>
      <c r="R517">
        <v>490.98</v>
      </c>
      <c r="S517">
        <v>0</v>
      </c>
      <c r="T517">
        <v>0</v>
      </c>
      <c r="U517">
        <v>2258.5100000000002</v>
      </c>
      <c r="V517">
        <v>1016.2</v>
      </c>
      <c r="W517">
        <v>1242.31</v>
      </c>
      <c r="X517" s="15">
        <f t="shared" si="16"/>
        <v>0.55005733868789608</v>
      </c>
      <c r="Y517" t="s">
        <v>116</v>
      </c>
      <c r="Z517" t="s">
        <v>24</v>
      </c>
      <c r="AA517" t="s">
        <v>51</v>
      </c>
      <c r="AB517" s="17">
        <v>0.84652777777777777</v>
      </c>
      <c r="AC517" s="17" t="str">
        <f t="shared" si="17"/>
        <v>Evening</v>
      </c>
      <c r="AD517" t="s">
        <v>26</v>
      </c>
    </row>
    <row r="518" spans="1:30" x14ac:dyDescent="0.3">
      <c r="A518" t="s">
        <v>3290</v>
      </c>
      <c r="B518" s="16">
        <v>45757</v>
      </c>
      <c r="C518" t="s">
        <v>2602</v>
      </c>
      <c r="D518" t="s">
        <v>4411</v>
      </c>
      <c r="E518" t="s">
        <v>3864</v>
      </c>
      <c r="F518" t="s">
        <v>84</v>
      </c>
      <c r="G518" t="s">
        <v>5948</v>
      </c>
      <c r="H518" t="s">
        <v>5941</v>
      </c>
      <c r="I518" t="s">
        <v>1937</v>
      </c>
      <c r="J518" t="s">
        <v>6181</v>
      </c>
      <c r="K518" t="s">
        <v>3943</v>
      </c>
      <c r="L518">
        <v>4200752</v>
      </c>
      <c r="M518">
        <v>3.3601364708033227E-4</v>
      </c>
      <c r="N518" t="s">
        <v>2835</v>
      </c>
      <c r="O518" t="s">
        <v>5390</v>
      </c>
      <c r="P518" t="s">
        <v>5363</v>
      </c>
      <c r="Q518">
        <v>3</v>
      </c>
      <c r="R518">
        <v>522.78</v>
      </c>
      <c r="S518">
        <v>10</v>
      </c>
      <c r="T518">
        <v>156.83000000000001</v>
      </c>
      <c r="U518">
        <v>1411.51</v>
      </c>
      <c r="V518">
        <v>1187.6099999999999</v>
      </c>
      <c r="W518">
        <v>223.9</v>
      </c>
      <c r="X518" s="15">
        <f t="shared" si="16"/>
        <v>0.15862445182818408</v>
      </c>
      <c r="Y518" t="s">
        <v>62</v>
      </c>
      <c r="Z518" t="s">
        <v>290</v>
      </c>
      <c r="AA518" t="s">
        <v>25</v>
      </c>
      <c r="AB518" s="17">
        <v>0.40138888888888891</v>
      </c>
      <c r="AC518" s="17" t="str">
        <f t="shared" si="17"/>
        <v>Morning</v>
      </c>
      <c r="AD518" t="s">
        <v>45</v>
      </c>
    </row>
    <row r="519" spans="1:30" x14ac:dyDescent="0.3">
      <c r="A519" t="s">
        <v>3288</v>
      </c>
      <c r="B519" s="16">
        <v>45964</v>
      </c>
      <c r="C519" t="s">
        <v>378</v>
      </c>
      <c r="D519" t="s">
        <v>4319</v>
      </c>
      <c r="E519" t="s">
        <v>3962</v>
      </c>
      <c r="F519" t="s">
        <v>264</v>
      </c>
      <c r="G519" t="s">
        <v>5725</v>
      </c>
      <c r="H519" t="s">
        <v>5721</v>
      </c>
      <c r="I519" t="s">
        <v>743</v>
      </c>
      <c r="J519" t="s">
        <v>6007</v>
      </c>
      <c r="K519" t="s">
        <v>3863</v>
      </c>
      <c r="L519">
        <v>4433499</v>
      </c>
      <c r="M519">
        <v>3.7465667636329682E-4</v>
      </c>
      <c r="N519" t="s">
        <v>978</v>
      </c>
      <c r="O519" t="s">
        <v>5578</v>
      </c>
      <c r="P519" t="s">
        <v>5363</v>
      </c>
      <c r="Q519">
        <v>6</v>
      </c>
      <c r="R519">
        <v>346.05</v>
      </c>
      <c r="S519">
        <v>20</v>
      </c>
      <c r="T519">
        <v>415.26</v>
      </c>
      <c r="U519">
        <v>1661.04</v>
      </c>
      <c r="V519">
        <v>1483.5</v>
      </c>
      <c r="W519">
        <v>177.54</v>
      </c>
      <c r="X519" s="15">
        <f t="shared" si="16"/>
        <v>0.10688484323074698</v>
      </c>
      <c r="Y519" t="s">
        <v>38</v>
      </c>
      <c r="Z519" t="s">
        <v>24</v>
      </c>
      <c r="AA519" t="s">
        <v>25</v>
      </c>
      <c r="AB519" s="17">
        <v>0.50624999999999998</v>
      </c>
      <c r="AC519" s="17" t="str">
        <f t="shared" si="17"/>
        <v>Afternoon</v>
      </c>
      <c r="AD519" t="s">
        <v>45</v>
      </c>
    </row>
    <row r="520" spans="1:30" x14ac:dyDescent="0.3">
      <c r="A520" t="s">
        <v>3287</v>
      </c>
      <c r="B520" s="16">
        <v>45907</v>
      </c>
      <c r="C520" t="s">
        <v>88</v>
      </c>
      <c r="D520" t="s">
        <v>4927</v>
      </c>
      <c r="E520" t="s">
        <v>3962</v>
      </c>
      <c r="F520" t="s">
        <v>327</v>
      </c>
      <c r="G520" t="s">
        <v>5867</v>
      </c>
      <c r="H520" t="s">
        <v>5861</v>
      </c>
      <c r="I520" t="s">
        <v>128</v>
      </c>
      <c r="J520" t="s">
        <v>6047</v>
      </c>
      <c r="K520" t="s">
        <v>3863</v>
      </c>
      <c r="L520">
        <v>2525315</v>
      </c>
      <c r="M520">
        <v>2.3755056299907141E-4</v>
      </c>
      <c r="N520" t="s">
        <v>303</v>
      </c>
      <c r="O520" t="s">
        <v>5506</v>
      </c>
      <c r="P520" t="s">
        <v>5386</v>
      </c>
      <c r="Q520">
        <v>7</v>
      </c>
      <c r="R520">
        <v>93.15</v>
      </c>
      <c r="S520">
        <v>20</v>
      </c>
      <c r="T520">
        <v>130.41</v>
      </c>
      <c r="U520">
        <v>599.89</v>
      </c>
      <c r="V520">
        <v>483.63</v>
      </c>
      <c r="W520">
        <v>116.26</v>
      </c>
      <c r="X520" s="15">
        <f t="shared" si="16"/>
        <v>0.19380219706946272</v>
      </c>
      <c r="Y520" t="s">
        <v>23</v>
      </c>
      <c r="Z520" t="s">
        <v>24</v>
      </c>
      <c r="AA520" t="s">
        <v>25</v>
      </c>
      <c r="AB520" s="17">
        <v>0.59513888888888888</v>
      </c>
      <c r="AC520" s="17" t="str">
        <f t="shared" si="17"/>
        <v>Afternoon</v>
      </c>
      <c r="AD520" t="s">
        <v>26</v>
      </c>
    </row>
    <row r="521" spans="1:30" x14ac:dyDescent="0.3">
      <c r="A521" t="s">
        <v>3286</v>
      </c>
      <c r="B521" s="16">
        <v>45976</v>
      </c>
      <c r="C521" t="s">
        <v>1886</v>
      </c>
      <c r="D521" t="s">
        <v>5328</v>
      </c>
      <c r="E521" t="s">
        <v>3864</v>
      </c>
      <c r="F521" t="s">
        <v>480</v>
      </c>
      <c r="G521" t="s">
        <v>5728</v>
      </c>
      <c r="H521" t="s">
        <v>5721</v>
      </c>
      <c r="I521" t="s">
        <v>358</v>
      </c>
      <c r="J521" t="s">
        <v>6035</v>
      </c>
      <c r="K521" t="s">
        <v>3863</v>
      </c>
      <c r="L521">
        <v>539795</v>
      </c>
      <c r="M521">
        <v>2.3727526190498246E-4</v>
      </c>
      <c r="N521" t="s">
        <v>596</v>
      </c>
      <c r="O521" t="s">
        <v>4984</v>
      </c>
      <c r="P521" t="s">
        <v>5358</v>
      </c>
      <c r="Q521">
        <v>1</v>
      </c>
      <c r="R521">
        <v>139.21</v>
      </c>
      <c r="S521">
        <v>20</v>
      </c>
      <c r="T521">
        <v>27.84</v>
      </c>
      <c r="U521">
        <v>128.08000000000001</v>
      </c>
      <c r="V521">
        <v>106.99</v>
      </c>
      <c r="W521">
        <v>21.09</v>
      </c>
      <c r="X521" s="15">
        <f t="shared" si="16"/>
        <v>0.16466271080574654</v>
      </c>
      <c r="Y521" t="s">
        <v>38</v>
      </c>
      <c r="Z521" t="s">
        <v>24</v>
      </c>
      <c r="AA521" t="s">
        <v>25</v>
      </c>
      <c r="AB521" s="17">
        <v>0.71180555555555558</v>
      </c>
      <c r="AC521" s="17" t="str">
        <f t="shared" si="17"/>
        <v>Evening</v>
      </c>
      <c r="AD521" t="s">
        <v>26</v>
      </c>
    </row>
    <row r="522" spans="1:30" x14ac:dyDescent="0.3">
      <c r="A522" t="s">
        <v>3285</v>
      </c>
      <c r="B522" s="16">
        <v>45853</v>
      </c>
      <c r="C522" t="s">
        <v>467</v>
      </c>
      <c r="D522" t="s">
        <v>4017</v>
      </c>
      <c r="E522" t="s">
        <v>3962</v>
      </c>
      <c r="F522" t="s">
        <v>214</v>
      </c>
      <c r="G522" t="s">
        <v>5915</v>
      </c>
      <c r="H522" t="s">
        <v>5899</v>
      </c>
      <c r="I522" t="s">
        <v>513</v>
      </c>
      <c r="J522" t="s">
        <v>6100</v>
      </c>
      <c r="K522" t="s">
        <v>3863</v>
      </c>
      <c r="L522">
        <v>1009286</v>
      </c>
      <c r="M522">
        <v>6.5285756465461719E-4</v>
      </c>
      <c r="N522" t="s">
        <v>610</v>
      </c>
      <c r="O522" t="s">
        <v>4694</v>
      </c>
      <c r="P522" t="s">
        <v>5360</v>
      </c>
      <c r="Q522">
        <v>3</v>
      </c>
      <c r="R522">
        <v>219.64</v>
      </c>
      <c r="S522">
        <v>0</v>
      </c>
      <c r="T522">
        <v>0</v>
      </c>
      <c r="U522">
        <v>658.92</v>
      </c>
      <c r="V522">
        <v>586.32000000000005</v>
      </c>
      <c r="W522">
        <v>72.599999999999994</v>
      </c>
      <c r="X522" s="15">
        <f t="shared" si="16"/>
        <v>0.11018029502822788</v>
      </c>
      <c r="Y522" t="s">
        <v>23</v>
      </c>
      <c r="Z522" t="s">
        <v>24</v>
      </c>
      <c r="AA522" t="s">
        <v>32</v>
      </c>
      <c r="AB522" s="17">
        <v>0.64930555555555558</v>
      </c>
      <c r="AC522" s="17" t="str">
        <f t="shared" si="17"/>
        <v>Afternoon</v>
      </c>
      <c r="AD522" t="s">
        <v>45</v>
      </c>
    </row>
    <row r="523" spans="1:30" x14ac:dyDescent="0.3">
      <c r="A523" t="s">
        <v>3284</v>
      </c>
      <c r="B523" s="16">
        <v>45847</v>
      </c>
      <c r="C523" t="s">
        <v>1007</v>
      </c>
      <c r="D523" t="s">
        <v>4915</v>
      </c>
      <c r="E523" t="s">
        <v>3962</v>
      </c>
      <c r="F523" t="s">
        <v>141</v>
      </c>
      <c r="G523" t="s">
        <v>5873</v>
      </c>
      <c r="H523" t="s">
        <v>5861</v>
      </c>
      <c r="I523" t="s">
        <v>1004</v>
      </c>
      <c r="J523" t="s">
        <v>6128</v>
      </c>
      <c r="K523" t="s">
        <v>3863</v>
      </c>
      <c r="L523">
        <v>2322017</v>
      </c>
      <c r="M523">
        <v>4.1082386563061341E-4</v>
      </c>
      <c r="N523" t="s">
        <v>1064</v>
      </c>
      <c r="O523" t="s">
        <v>5509</v>
      </c>
      <c r="P523" t="s">
        <v>5386</v>
      </c>
      <c r="Q523">
        <v>5</v>
      </c>
      <c r="R523">
        <v>200.83</v>
      </c>
      <c r="S523">
        <v>5</v>
      </c>
      <c r="T523">
        <v>50.21</v>
      </c>
      <c r="U523">
        <v>953.94</v>
      </c>
      <c r="V523">
        <v>767.1</v>
      </c>
      <c r="W523">
        <v>186.84</v>
      </c>
      <c r="X523" s="15">
        <f t="shared" si="16"/>
        <v>0.19586137492924086</v>
      </c>
      <c r="Y523" t="s">
        <v>72</v>
      </c>
      <c r="Z523" t="s">
        <v>24</v>
      </c>
      <c r="AA523" t="s">
        <v>51</v>
      </c>
      <c r="AB523" s="17">
        <v>0.80208333333333337</v>
      </c>
      <c r="AC523" s="17" t="str">
        <f t="shared" si="17"/>
        <v>Evening</v>
      </c>
      <c r="AD523" t="s">
        <v>45</v>
      </c>
    </row>
    <row r="524" spans="1:30" x14ac:dyDescent="0.3">
      <c r="A524" t="s">
        <v>3283</v>
      </c>
      <c r="B524" s="16">
        <v>46036</v>
      </c>
      <c r="C524" t="s">
        <v>1059</v>
      </c>
      <c r="D524" t="s">
        <v>4269</v>
      </c>
      <c r="E524" t="s">
        <v>3868</v>
      </c>
      <c r="F524" t="s">
        <v>383</v>
      </c>
      <c r="G524" t="s">
        <v>5854</v>
      </c>
      <c r="H524" t="s">
        <v>5844</v>
      </c>
      <c r="I524" t="s">
        <v>508</v>
      </c>
      <c r="J524" t="s">
        <v>6000</v>
      </c>
      <c r="K524" t="s">
        <v>3863</v>
      </c>
      <c r="L524">
        <v>1059131</v>
      </c>
      <c r="M524">
        <v>6.7309898397837476E-5</v>
      </c>
      <c r="N524" t="s">
        <v>509</v>
      </c>
      <c r="O524" t="s">
        <v>5357</v>
      </c>
      <c r="P524" t="s">
        <v>5358</v>
      </c>
      <c r="Q524">
        <v>1</v>
      </c>
      <c r="R524">
        <v>71.290000000000006</v>
      </c>
      <c r="S524">
        <v>0</v>
      </c>
      <c r="T524">
        <v>0</v>
      </c>
      <c r="U524">
        <v>71.290000000000006</v>
      </c>
      <c r="V524">
        <v>59.37</v>
      </c>
      <c r="W524">
        <v>11.92</v>
      </c>
      <c r="X524" s="15">
        <f t="shared" si="16"/>
        <v>0.16720437649039147</v>
      </c>
      <c r="Y524" t="s">
        <v>44</v>
      </c>
      <c r="Z524" t="s">
        <v>24</v>
      </c>
      <c r="AA524" t="s">
        <v>25</v>
      </c>
      <c r="AB524" s="17">
        <v>0.64027777777777772</v>
      </c>
      <c r="AC524" s="17" t="str">
        <f t="shared" si="17"/>
        <v>Afternoon</v>
      </c>
      <c r="AD524" t="s">
        <v>45</v>
      </c>
    </row>
    <row r="525" spans="1:30" x14ac:dyDescent="0.3">
      <c r="A525" t="s">
        <v>3282</v>
      </c>
      <c r="B525" s="16">
        <v>45818</v>
      </c>
      <c r="C525" t="s">
        <v>1528</v>
      </c>
      <c r="D525" t="s">
        <v>5297</v>
      </c>
      <c r="E525" t="s">
        <v>3962</v>
      </c>
      <c r="F525" t="s">
        <v>306</v>
      </c>
      <c r="G525" t="s">
        <v>5698</v>
      </c>
      <c r="H525" t="s">
        <v>5690</v>
      </c>
      <c r="I525" t="s">
        <v>526</v>
      </c>
      <c r="J525" t="s">
        <v>6094</v>
      </c>
      <c r="K525" t="s">
        <v>3863</v>
      </c>
      <c r="L525">
        <v>794126</v>
      </c>
      <c r="M525">
        <v>2.650461009965673E-3</v>
      </c>
      <c r="N525" t="s">
        <v>851</v>
      </c>
      <c r="O525" t="s">
        <v>5381</v>
      </c>
      <c r="P525" t="s">
        <v>5360</v>
      </c>
      <c r="Q525">
        <v>4</v>
      </c>
      <c r="R525">
        <v>526.20000000000005</v>
      </c>
      <c r="S525">
        <v>0</v>
      </c>
      <c r="T525">
        <v>0</v>
      </c>
      <c r="U525">
        <v>2104.8000000000002</v>
      </c>
      <c r="V525">
        <v>1547.56</v>
      </c>
      <c r="W525">
        <v>557.24</v>
      </c>
      <c r="X525" s="15">
        <f t="shared" si="16"/>
        <v>0.26474724439376673</v>
      </c>
      <c r="Y525" t="s">
        <v>38</v>
      </c>
      <c r="Z525" t="s">
        <v>24</v>
      </c>
      <c r="AA525" t="s">
        <v>25</v>
      </c>
      <c r="AB525" s="17">
        <v>0.4777777777777778</v>
      </c>
      <c r="AC525" s="17" t="str">
        <f t="shared" si="17"/>
        <v>Morning</v>
      </c>
      <c r="AD525" t="s">
        <v>45</v>
      </c>
    </row>
    <row r="526" spans="1:30" x14ac:dyDescent="0.3">
      <c r="A526" t="s">
        <v>3281</v>
      </c>
      <c r="B526" s="16">
        <v>45802</v>
      </c>
      <c r="C526" t="s">
        <v>820</v>
      </c>
      <c r="D526" t="s">
        <v>4325</v>
      </c>
      <c r="E526" t="s">
        <v>3962</v>
      </c>
      <c r="F526" t="s">
        <v>730</v>
      </c>
      <c r="G526" t="s">
        <v>5857</v>
      </c>
      <c r="H526" t="s">
        <v>5844</v>
      </c>
      <c r="I526" t="s">
        <v>955</v>
      </c>
      <c r="J526" t="s">
        <v>6230</v>
      </c>
      <c r="K526" t="s">
        <v>3880</v>
      </c>
      <c r="L526">
        <v>3851285</v>
      </c>
      <c r="M526">
        <v>5.9450287371617526E-4</v>
      </c>
      <c r="N526" t="s">
        <v>956</v>
      </c>
      <c r="O526" t="s">
        <v>5209</v>
      </c>
      <c r="P526" t="s">
        <v>5363</v>
      </c>
      <c r="Q526">
        <v>4</v>
      </c>
      <c r="R526">
        <v>497.74</v>
      </c>
      <c r="S526">
        <v>0</v>
      </c>
      <c r="T526">
        <v>0</v>
      </c>
      <c r="U526">
        <v>2289.6</v>
      </c>
      <c r="V526">
        <v>1480.72</v>
      </c>
      <c r="W526">
        <v>808.88</v>
      </c>
      <c r="X526" s="15">
        <f t="shared" si="16"/>
        <v>0.35328441649196363</v>
      </c>
      <c r="Y526" t="s">
        <v>38</v>
      </c>
      <c r="Z526" t="s">
        <v>24</v>
      </c>
      <c r="AA526" t="s">
        <v>25</v>
      </c>
      <c r="AB526" s="17">
        <v>0.55625000000000002</v>
      </c>
      <c r="AC526" s="17" t="str">
        <f t="shared" si="17"/>
        <v>Afternoon</v>
      </c>
      <c r="AD526" t="s">
        <v>26</v>
      </c>
    </row>
    <row r="527" spans="1:30" x14ac:dyDescent="0.3">
      <c r="A527" t="s">
        <v>3280</v>
      </c>
      <c r="B527" s="16">
        <v>45812</v>
      </c>
      <c r="C527" t="s">
        <v>609</v>
      </c>
      <c r="D527" t="s">
        <v>4021</v>
      </c>
      <c r="E527" t="s">
        <v>3864</v>
      </c>
      <c r="F527" t="s">
        <v>239</v>
      </c>
      <c r="G527" t="s">
        <v>5809</v>
      </c>
      <c r="H527" t="s">
        <v>5794</v>
      </c>
      <c r="I527" t="s">
        <v>1055</v>
      </c>
      <c r="J527" t="s">
        <v>6055</v>
      </c>
      <c r="K527" t="s">
        <v>3863</v>
      </c>
      <c r="L527">
        <v>2213986</v>
      </c>
      <c r="M527">
        <v>6.669418867147308E-5</v>
      </c>
      <c r="N527" t="s">
        <v>50</v>
      </c>
      <c r="O527" t="s">
        <v>5533</v>
      </c>
      <c r="P527" t="s">
        <v>5351</v>
      </c>
      <c r="Q527">
        <v>2</v>
      </c>
      <c r="R527">
        <v>73.83</v>
      </c>
      <c r="S527">
        <v>0</v>
      </c>
      <c r="T527">
        <v>0</v>
      </c>
      <c r="U527">
        <v>147.66</v>
      </c>
      <c r="V527">
        <v>108.64</v>
      </c>
      <c r="W527">
        <v>39.020000000000003</v>
      </c>
      <c r="X527" s="15">
        <f t="shared" si="16"/>
        <v>0.26425572260598673</v>
      </c>
      <c r="Y527" t="s">
        <v>62</v>
      </c>
      <c r="Z527" t="s">
        <v>24</v>
      </c>
      <c r="AA527" t="s">
        <v>25</v>
      </c>
      <c r="AB527" s="17">
        <v>0.40277777777777779</v>
      </c>
      <c r="AC527" s="17" t="str">
        <f t="shared" si="17"/>
        <v>Morning</v>
      </c>
      <c r="AD527" t="s">
        <v>45</v>
      </c>
    </row>
    <row r="528" spans="1:30" x14ac:dyDescent="0.3">
      <c r="A528" t="s">
        <v>3279</v>
      </c>
      <c r="B528" s="16">
        <v>45949</v>
      </c>
      <c r="C528" t="s">
        <v>3056</v>
      </c>
      <c r="D528" t="s">
        <v>4953</v>
      </c>
      <c r="E528" t="s">
        <v>3962</v>
      </c>
      <c r="F528" t="s">
        <v>753</v>
      </c>
      <c r="G528" t="s">
        <v>5930</v>
      </c>
      <c r="H528" t="s">
        <v>5919</v>
      </c>
      <c r="I528" t="s">
        <v>1000</v>
      </c>
      <c r="J528" t="s">
        <v>6053</v>
      </c>
      <c r="K528" t="s">
        <v>3863</v>
      </c>
      <c r="L528">
        <v>4116030</v>
      </c>
      <c r="M528">
        <v>5.5954645617257407E-4</v>
      </c>
      <c r="N528" t="s">
        <v>1001</v>
      </c>
      <c r="O528" t="s">
        <v>4431</v>
      </c>
      <c r="P528" t="s">
        <v>5351</v>
      </c>
      <c r="Q528">
        <v>6</v>
      </c>
      <c r="R528">
        <v>370.87</v>
      </c>
      <c r="S528">
        <v>10</v>
      </c>
      <c r="T528">
        <v>222.52</v>
      </c>
      <c r="U528">
        <v>2303.11</v>
      </c>
      <c r="V528">
        <v>1522.98</v>
      </c>
      <c r="W528">
        <v>780.13</v>
      </c>
      <c r="X528" s="15">
        <f t="shared" si="16"/>
        <v>0.33872893609076427</v>
      </c>
      <c r="Y528" t="s">
        <v>38</v>
      </c>
      <c r="Z528" t="s">
        <v>24</v>
      </c>
      <c r="AA528" t="s">
        <v>25</v>
      </c>
      <c r="AB528" s="17">
        <v>0.40625</v>
      </c>
      <c r="AC528" s="17" t="str">
        <f t="shared" si="17"/>
        <v>Morning</v>
      </c>
      <c r="AD528" t="s">
        <v>26</v>
      </c>
    </row>
    <row r="529" spans="1:30" x14ac:dyDescent="0.3">
      <c r="A529" t="s">
        <v>1645</v>
      </c>
      <c r="B529" s="16">
        <v>45801</v>
      </c>
      <c r="C529" t="s">
        <v>2873</v>
      </c>
      <c r="D529" t="s">
        <v>4142</v>
      </c>
      <c r="E529" t="s">
        <v>3868</v>
      </c>
      <c r="F529" t="s">
        <v>223</v>
      </c>
      <c r="G529" t="s">
        <v>5720</v>
      </c>
      <c r="H529" t="s">
        <v>5721</v>
      </c>
      <c r="I529" t="s">
        <v>114</v>
      </c>
      <c r="J529" t="s">
        <v>6014</v>
      </c>
      <c r="K529" t="s">
        <v>3943</v>
      </c>
      <c r="L529">
        <v>2425092</v>
      </c>
      <c r="M529">
        <v>7.2745693771617741E-4</v>
      </c>
      <c r="N529" t="s">
        <v>1355</v>
      </c>
      <c r="O529" t="s">
        <v>5590</v>
      </c>
      <c r="P529" t="s">
        <v>5351</v>
      </c>
      <c r="Q529">
        <v>4</v>
      </c>
      <c r="R529">
        <v>383.51</v>
      </c>
      <c r="S529">
        <v>0</v>
      </c>
      <c r="T529">
        <v>0</v>
      </c>
      <c r="U529">
        <v>1764.15</v>
      </c>
      <c r="V529">
        <v>1143.5999999999999</v>
      </c>
      <c r="W529">
        <v>620.54999999999995</v>
      </c>
      <c r="X529" s="15">
        <f t="shared" si="16"/>
        <v>0.35175580307796966</v>
      </c>
      <c r="Y529" t="s">
        <v>38</v>
      </c>
      <c r="Z529" t="s">
        <v>24</v>
      </c>
      <c r="AA529" t="s">
        <v>25</v>
      </c>
      <c r="AB529" s="17">
        <v>0.43958333333333333</v>
      </c>
      <c r="AC529" s="17" t="str">
        <f t="shared" si="17"/>
        <v>Morning</v>
      </c>
      <c r="AD529" t="s">
        <v>26</v>
      </c>
    </row>
    <row r="530" spans="1:30" x14ac:dyDescent="0.3">
      <c r="A530" t="s">
        <v>1645</v>
      </c>
      <c r="B530" s="16">
        <v>46017</v>
      </c>
      <c r="C530" t="s">
        <v>1262</v>
      </c>
      <c r="D530" t="s">
        <v>4452</v>
      </c>
      <c r="E530" t="s">
        <v>3868</v>
      </c>
      <c r="F530" t="s">
        <v>711</v>
      </c>
      <c r="G530" t="s">
        <v>5957</v>
      </c>
      <c r="H530" t="s">
        <v>5941</v>
      </c>
      <c r="I530" t="s">
        <v>312</v>
      </c>
      <c r="J530" t="s">
        <v>6179</v>
      </c>
      <c r="K530" t="s">
        <v>3943</v>
      </c>
      <c r="L530">
        <v>2496578</v>
      </c>
      <c r="M530">
        <v>1.7146670362392041E-4</v>
      </c>
      <c r="N530" t="s">
        <v>313</v>
      </c>
      <c r="O530" t="s">
        <v>5412</v>
      </c>
      <c r="P530" t="s">
        <v>5351</v>
      </c>
      <c r="Q530">
        <v>2</v>
      </c>
      <c r="R530">
        <v>214.04</v>
      </c>
      <c r="S530">
        <v>0</v>
      </c>
      <c r="T530">
        <v>0</v>
      </c>
      <c r="U530">
        <v>428.08</v>
      </c>
      <c r="V530">
        <v>316.12</v>
      </c>
      <c r="W530">
        <v>111.96</v>
      </c>
      <c r="X530" s="15">
        <f t="shared" si="16"/>
        <v>0.26153989908428327</v>
      </c>
      <c r="Y530" t="s">
        <v>72</v>
      </c>
      <c r="Z530" t="s">
        <v>24</v>
      </c>
      <c r="AA530" t="s">
        <v>25</v>
      </c>
      <c r="AB530" s="17">
        <v>0.62569444444444444</v>
      </c>
      <c r="AC530" s="17" t="str">
        <f t="shared" si="17"/>
        <v>Afternoon</v>
      </c>
      <c r="AD530" t="s">
        <v>45</v>
      </c>
    </row>
    <row r="531" spans="1:30" x14ac:dyDescent="0.3">
      <c r="A531" t="s">
        <v>3278</v>
      </c>
      <c r="B531" s="16">
        <v>46103</v>
      </c>
      <c r="C531" t="s">
        <v>1348</v>
      </c>
      <c r="D531" t="s">
        <v>6506</v>
      </c>
      <c r="E531" t="s">
        <v>3962</v>
      </c>
      <c r="F531" t="s">
        <v>455</v>
      </c>
      <c r="G531" t="s">
        <v>5848</v>
      </c>
      <c r="H531" t="s">
        <v>5844</v>
      </c>
      <c r="I531" t="s">
        <v>504</v>
      </c>
      <c r="J531" t="s">
        <v>5986</v>
      </c>
      <c r="K531" t="s">
        <v>3863</v>
      </c>
      <c r="L531">
        <v>2118448</v>
      </c>
      <c r="M531">
        <v>9.2950594019772963E-4</v>
      </c>
      <c r="N531" t="s">
        <v>1015</v>
      </c>
      <c r="O531" t="s">
        <v>5445</v>
      </c>
      <c r="P531" t="s">
        <v>5363</v>
      </c>
      <c r="Q531">
        <v>7</v>
      </c>
      <c r="R531">
        <v>244.61</v>
      </c>
      <c r="S531">
        <v>0</v>
      </c>
      <c r="T531">
        <v>0</v>
      </c>
      <c r="U531">
        <v>1969.11</v>
      </c>
      <c r="V531">
        <v>1275.19</v>
      </c>
      <c r="W531">
        <v>693.92</v>
      </c>
      <c r="X531" s="15">
        <f t="shared" si="16"/>
        <v>0.35240286220678374</v>
      </c>
      <c r="Y531" t="s">
        <v>116</v>
      </c>
      <c r="Z531" t="s">
        <v>24</v>
      </c>
      <c r="AA531" t="s">
        <v>25</v>
      </c>
      <c r="AB531" s="17">
        <v>0.41666666666666669</v>
      </c>
      <c r="AC531" s="17" t="str">
        <f t="shared" si="17"/>
        <v>Morning</v>
      </c>
      <c r="AD531" t="s">
        <v>26</v>
      </c>
    </row>
    <row r="532" spans="1:30" x14ac:dyDescent="0.3">
      <c r="A532" t="s">
        <v>3277</v>
      </c>
      <c r="B532" s="16">
        <v>45899</v>
      </c>
      <c r="C532" t="s">
        <v>1985</v>
      </c>
      <c r="D532" t="s">
        <v>4465</v>
      </c>
      <c r="E532" t="s">
        <v>3962</v>
      </c>
      <c r="F532" t="s">
        <v>737</v>
      </c>
      <c r="G532" t="s">
        <v>5704</v>
      </c>
      <c r="H532" t="s">
        <v>5690</v>
      </c>
      <c r="I532" t="s">
        <v>109</v>
      </c>
      <c r="J532" t="s">
        <v>6083</v>
      </c>
      <c r="K532" t="s">
        <v>3863</v>
      </c>
      <c r="L532">
        <v>838760</v>
      </c>
      <c r="M532">
        <v>0</v>
      </c>
      <c r="N532" t="s">
        <v>345</v>
      </c>
      <c r="O532" t="s">
        <v>5383</v>
      </c>
      <c r="P532" t="s">
        <v>5351</v>
      </c>
      <c r="Q532">
        <v>4</v>
      </c>
      <c r="R532">
        <v>522.42999999999995</v>
      </c>
      <c r="S532">
        <v>15</v>
      </c>
      <c r="T532">
        <v>313.45999999999998</v>
      </c>
      <c r="U532">
        <f>Q532*R532-T532</f>
        <v>1776.2599999999998</v>
      </c>
      <c r="V532">
        <v>1590.76</v>
      </c>
      <c r="W532">
        <v>451.94</v>
      </c>
      <c r="X532" s="15">
        <f t="shared" si="16"/>
        <v>0.10443290959656795</v>
      </c>
      <c r="Y532" t="s">
        <v>62</v>
      </c>
      <c r="Z532" t="s">
        <v>24</v>
      </c>
      <c r="AA532" t="s">
        <v>32</v>
      </c>
      <c r="AB532" s="17">
        <v>0.6430555555555556</v>
      </c>
      <c r="AC532" s="17" t="str">
        <f t="shared" si="17"/>
        <v>Afternoon</v>
      </c>
      <c r="AD532" t="s">
        <v>26</v>
      </c>
    </row>
    <row r="533" spans="1:30" x14ac:dyDescent="0.3">
      <c r="A533" t="s">
        <v>3275</v>
      </c>
      <c r="B533" s="16">
        <v>45773</v>
      </c>
      <c r="C533" t="s">
        <v>1221</v>
      </c>
      <c r="D533" t="s">
        <v>4851</v>
      </c>
      <c r="E533" t="s">
        <v>3962</v>
      </c>
      <c r="F533" t="s">
        <v>283</v>
      </c>
      <c r="G533" t="s">
        <v>5817</v>
      </c>
      <c r="H533" t="s">
        <v>5794</v>
      </c>
      <c r="I533" t="s">
        <v>724</v>
      </c>
      <c r="J533" t="s">
        <v>6211</v>
      </c>
      <c r="K533" t="s">
        <v>3885</v>
      </c>
      <c r="L533">
        <v>2549253</v>
      </c>
      <c r="M533">
        <v>3.7924442964272276E-4</v>
      </c>
      <c r="N533" t="s">
        <v>3276</v>
      </c>
      <c r="O533" t="s">
        <v>5634</v>
      </c>
      <c r="P533" t="s">
        <v>5351</v>
      </c>
      <c r="Q533">
        <v>5</v>
      </c>
      <c r="R533">
        <v>197.81</v>
      </c>
      <c r="S533">
        <v>15</v>
      </c>
      <c r="T533">
        <v>148.36000000000001</v>
      </c>
      <c r="U533">
        <v>966.79</v>
      </c>
      <c r="V533">
        <v>678.3</v>
      </c>
      <c r="W533">
        <v>288.49</v>
      </c>
      <c r="X533" s="15">
        <f t="shared" si="16"/>
        <v>0.2983998593282926</v>
      </c>
      <c r="Y533" t="s">
        <v>38</v>
      </c>
      <c r="Z533" t="s">
        <v>24</v>
      </c>
      <c r="AA533" t="s">
        <v>25</v>
      </c>
      <c r="AB533" s="17">
        <v>0.72222222222222221</v>
      </c>
      <c r="AC533" s="17" t="str">
        <f t="shared" si="17"/>
        <v>Evening</v>
      </c>
      <c r="AD533" t="s">
        <v>26</v>
      </c>
    </row>
    <row r="534" spans="1:30" x14ac:dyDescent="0.3">
      <c r="A534" t="s">
        <v>3274</v>
      </c>
      <c r="B534" s="16">
        <v>46026</v>
      </c>
      <c r="C534" t="s">
        <v>1075</v>
      </c>
      <c r="D534" t="s">
        <v>4400</v>
      </c>
      <c r="E534" t="s">
        <v>3868</v>
      </c>
      <c r="F534" t="s">
        <v>1041</v>
      </c>
      <c r="G534" t="s">
        <v>5922</v>
      </c>
      <c r="H534" t="s">
        <v>5919</v>
      </c>
      <c r="I534" t="s">
        <v>197</v>
      </c>
      <c r="J534" t="s">
        <v>6016</v>
      </c>
      <c r="K534" t="s">
        <v>3863</v>
      </c>
      <c r="L534">
        <v>924804</v>
      </c>
      <c r="M534">
        <v>1.828776692142335E-3</v>
      </c>
      <c r="N534" t="s">
        <v>198</v>
      </c>
      <c r="O534" t="s">
        <v>5402</v>
      </c>
      <c r="P534" t="s">
        <v>5354</v>
      </c>
      <c r="Q534">
        <v>3</v>
      </c>
      <c r="R534">
        <v>490.22</v>
      </c>
      <c r="S534">
        <v>0</v>
      </c>
      <c r="T534">
        <v>0</v>
      </c>
      <c r="U534">
        <v>1691.26</v>
      </c>
      <c r="V534">
        <v>1120.74</v>
      </c>
      <c r="W534">
        <v>570.52</v>
      </c>
      <c r="X534" s="15">
        <f t="shared" si="16"/>
        <v>0.33733429514090085</v>
      </c>
      <c r="Y534" t="s">
        <v>38</v>
      </c>
      <c r="Z534" t="s">
        <v>24</v>
      </c>
      <c r="AA534" t="s">
        <v>25</v>
      </c>
      <c r="AB534" s="17">
        <v>0.75347222222222221</v>
      </c>
      <c r="AC534" s="17" t="str">
        <f t="shared" si="17"/>
        <v>Evening</v>
      </c>
      <c r="AD534" t="s">
        <v>26</v>
      </c>
    </row>
    <row r="535" spans="1:30" x14ac:dyDescent="0.3">
      <c r="A535" t="s">
        <v>3273</v>
      </c>
      <c r="B535" s="16">
        <v>46026</v>
      </c>
      <c r="C535" t="s">
        <v>2017</v>
      </c>
      <c r="D535" t="s">
        <v>4592</v>
      </c>
      <c r="E535" t="s">
        <v>3864</v>
      </c>
      <c r="F535" t="s">
        <v>108</v>
      </c>
      <c r="G535" t="s">
        <v>5715</v>
      </c>
      <c r="H535" t="s">
        <v>5690</v>
      </c>
      <c r="I535" t="s">
        <v>270</v>
      </c>
      <c r="J535" t="s">
        <v>6070</v>
      </c>
      <c r="K535" t="s">
        <v>3863</v>
      </c>
      <c r="L535">
        <v>456496</v>
      </c>
      <c r="M535">
        <v>2.8519198415758299E-3</v>
      </c>
      <c r="N535" t="s">
        <v>1200</v>
      </c>
      <c r="O535" t="s">
        <v>5607</v>
      </c>
      <c r="P535" t="s">
        <v>5354</v>
      </c>
      <c r="Q535">
        <v>3</v>
      </c>
      <c r="R535">
        <v>397.22</v>
      </c>
      <c r="S535">
        <v>5</v>
      </c>
      <c r="T535">
        <v>59.58</v>
      </c>
      <c r="U535">
        <v>1301.8900000000001</v>
      </c>
      <c r="V535">
        <v>958.11</v>
      </c>
      <c r="W535">
        <v>343.78</v>
      </c>
      <c r="X535" s="15">
        <f t="shared" si="16"/>
        <v>0.26406224796257755</v>
      </c>
      <c r="Y535" t="s">
        <v>116</v>
      </c>
      <c r="Z535" t="s">
        <v>24</v>
      </c>
      <c r="AA535" t="s">
        <v>25</v>
      </c>
      <c r="AB535" s="17">
        <v>0.5493055555555556</v>
      </c>
      <c r="AC535" s="17" t="str">
        <f t="shared" si="17"/>
        <v>Afternoon</v>
      </c>
      <c r="AD535" t="s">
        <v>26</v>
      </c>
    </row>
    <row r="536" spans="1:30" x14ac:dyDescent="0.3">
      <c r="A536" t="s">
        <v>3272</v>
      </c>
      <c r="B536" s="16">
        <v>45991</v>
      </c>
      <c r="C536" t="s">
        <v>933</v>
      </c>
      <c r="D536" t="s">
        <v>4780</v>
      </c>
      <c r="E536" t="s">
        <v>3864</v>
      </c>
      <c r="F536" t="s">
        <v>379</v>
      </c>
      <c r="G536" t="s">
        <v>6500</v>
      </c>
      <c r="H536" t="s">
        <v>5861</v>
      </c>
      <c r="I536" t="s">
        <v>70</v>
      </c>
      <c r="J536" t="s">
        <v>6062</v>
      </c>
      <c r="K536" t="s">
        <v>3863</v>
      </c>
      <c r="L536">
        <v>789602</v>
      </c>
      <c r="M536">
        <v>1.811988824749684E-3</v>
      </c>
      <c r="N536" t="s">
        <v>71</v>
      </c>
      <c r="O536" t="s">
        <v>4507</v>
      </c>
      <c r="P536" t="s">
        <v>5360</v>
      </c>
      <c r="Q536">
        <v>4</v>
      </c>
      <c r="R536">
        <v>365.92</v>
      </c>
      <c r="S536">
        <v>15</v>
      </c>
      <c r="T536">
        <v>219.55</v>
      </c>
      <c r="U536">
        <v>1430.75</v>
      </c>
      <c r="V536">
        <v>1241.52</v>
      </c>
      <c r="W536">
        <v>189.23</v>
      </c>
      <c r="X536" s="15">
        <f t="shared" si="16"/>
        <v>0.13225930456054519</v>
      </c>
      <c r="Y536" t="s">
        <v>23</v>
      </c>
      <c r="Z536" t="s">
        <v>24</v>
      </c>
      <c r="AA536" t="s">
        <v>25</v>
      </c>
      <c r="AB536" s="17">
        <v>0.80277777777777781</v>
      </c>
      <c r="AC536" s="17" t="str">
        <f t="shared" si="17"/>
        <v>Evening</v>
      </c>
      <c r="AD536" t="s">
        <v>26</v>
      </c>
    </row>
    <row r="537" spans="1:30" x14ac:dyDescent="0.3">
      <c r="A537" t="s">
        <v>3271</v>
      </c>
      <c r="B537" s="16">
        <v>45983</v>
      </c>
      <c r="C537" t="s">
        <v>1009</v>
      </c>
      <c r="D537" t="s">
        <v>5080</v>
      </c>
      <c r="E537" t="s">
        <v>3962</v>
      </c>
      <c r="F537" t="s">
        <v>2093</v>
      </c>
      <c r="G537" t="s">
        <v>5925</v>
      </c>
      <c r="H537" t="s">
        <v>5919</v>
      </c>
      <c r="I537" t="s">
        <v>988</v>
      </c>
      <c r="J537" t="s">
        <v>6089</v>
      </c>
      <c r="K537" t="s">
        <v>3863</v>
      </c>
      <c r="L537">
        <v>496445</v>
      </c>
      <c r="M537">
        <v>6.7509794639889608E-3</v>
      </c>
      <c r="N537" t="s">
        <v>754</v>
      </c>
      <c r="O537" t="s">
        <v>5599</v>
      </c>
      <c r="P537" t="s">
        <v>5354</v>
      </c>
      <c r="Q537">
        <v>6</v>
      </c>
      <c r="R537">
        <v>571.44000000000005</v>
      </c>
      <c r="S537">
        <v>15</v>
      </c>
      <c r="T537">
        <v>514.29999999999995</v>
      </c>
      <c r="U537">
        <v>3351.49</v>
      </c>
      <c r="V537">
        <v>2387.52</v>
      </c>
      <c r="W537">
        <v>963.97</v>
      </c>
      <c r="X537" s="15">
        <f t="shared" si="16"/>
        <v>0.28762431038135272</v>
      </c>
      <c r="Y537" t="s">
        <v>23</v>
      </c>
      <c r="Z537" t="s">
        <v>24</v>
      </c>
      <c r="AA537" t="s">
        <v>32</v>
      </c>
      <c r="AB537" s="17">
        <v>0.89513888888888893</v>
      </c>
      <c r="AC537" s="17" t="str">
        <f t="shared" si="17"/>
        <v>Night</v>
      </c>
      <c r="AD537" t="s">
        <v>26</v>
      </c>
    </row>
    <row r="538" spans="1:30" x14ac:dyDescent="0.3">
      <c r="A538" t="s">
        <v>3270</v>
      </c>
      <c r="B538" s="16">
        <v>46111</v>
      </c>
      <c r="C538" t="s">
        <v>1865</v>
      </c>
      <c r="D538" t="s">
        <v>4625</v>
      </c>
      <c r="E538" t="s">
        <v>3868</v>
      </c>
      <c r="F538" t="s">
        <v>767</v>
      </c>
      <c r="G538" t="s">
        <v>5791</v>
      </c>
      <c r="H538" t="s">
        <v>5770</v>
      </c>
      <c r="I538" t="s">
        <v>1176</v>
      </c>
      <c r="J538" t="s">
        <v>6238</v>
      </c>
      <c r="K538" t="s">
        <v>3880</v>
      </c>
      <c r="L538">
        <v>817593</v>
      </c>
      <c r="M538">
        <v>2.0397679530035117E-3</v>
      </c>
      <c r="N538" t="s">
        <v>898</v>
      </c>
      <c r="O538" t="s">
        <v>5609</v>
      </c>
      <c r="P538" t="s">
        <v>5360</v>
      </c>
      <c r="Q538">
        <v>5</v>
      </c>
      <c r="R538">
        <v>333.54</v>
      </c>
      <c r="S538">
        <v>0</v>
      </c>
      <c r="T538">
        <v>0</v>
      </c>
      <c r="U538">
        <v>1667.7</v>
      </c>
      <c r="V538">
        <v>1192.1500000000001</v>
      </c>
      <c r="W538">
        <v>475.55</v>
      </c>
      <c r="X538" s="15">
        <f t="shared" si="16"/>
        <v>0.28515320501289199</v>
      </c>
      <c r="Y538" t="s">
        <v>72</v>
      </c>
      <c r="Z538" t="s">
        <v>24</v>
      </c>
      <c r="AA538" t="s">
        <v>25</v>
      </c>
      <c r="AB538" s="17">
        <v>0.57638888888888884</v>
      </c>
      <c r="AC538" s="17" t="str">
        <f t="shared" si="17"/>
        <v>Afternoon</v>
      </c>
      <c r="AD538" t="s">
        <v>45</v>
      </c>
    </row>
    <row r="539" spans="1:30" x14ac:dyDescent="0.3">
      <c r="A539" t="s">
        <v>3269</v>
      </c>
      <c r="B539" s="16">
        <v>46089</v>
      </c>
      <c r="C539" t="s">
        <v>446</v>
      </c>
      <c r="D539" t="s">
        <v>4440</v>
      </c>
      <c r="E539" t="s">
        <v>3962</v>
      </c>
      <c r="F539" t="s">
        <v>323</v>
      </c>
      <c r="G539" t="s">
        <v>5851</v>
      </c>
      <c r="H539" t="s">
        <v>5844</v>
      </c>
      <c r="I539" t="s">
        <v>776</v>
      </c>
      <c r="J539" t="s">
        <v>6005</v>
      </c>
      <c r="K539" t="s">
        <v>3863</v>
      </c>
      <c r="L539">
        <v>489039</v>
      </c>
      <c r="M539">
        <v>5.3849897451941457E-3</v>
      </c>
      <c r="N539" t="s">
        <v>1368</v>
      </c>
      <c r="O539" t="s">
        <v>5457</v>
      </c>
      <c r="P539" t="s">
        <v>5360</v>
      </c>
      <c r="Q539">
        <v>6</v>
      </c>
      <c r="R539">
        <v>401.75</v>
      </c>
      <c r="S539">
        <v>5</v>
      </c>
      <c r="T539">
        <v>120.53</v>
      </c>
      <c r="U539">
        <v>2633.47</v>
      </c>
      <c r="V539">
        <v>2016.42</v>
      </c>
      <c r="W539">
        <v>617.04999999999995</v>
      </c>
      <c r="X539" s="15">
        <f t="shared" si="16"/>
        <v>0.23431062438531663</v>
      </c>
      <c r="Y539" t="s">
        <v>23</v>
      </c>
      <c r="Z539" t="s">
        <v>24</v>
      </c>
      <c r="AA539" t="s">
        <v>25</v>
      </c>
      <c r="AB539" s="17">
        <v>0.65486111111111112</v>
      </c>
      <c r="AC539" s="17" t="str">
        <f t="shared" si="17"/>
        <v>Afternoon</v>
      </c>
      <c r="AD539" t="s">
        <v>26</v>
      </c>
    </row>
    <row r="540" spans="1:30" x14ac:dyDescent="0.3">
      <c r="A540" t="s">
        <v>3268</v>
      </c>
      <c r="B540" s="16">
        <v>45808</v>
      </c>
      <c r="C540" t="s">
        <v>1562</v>
      </c>
      <c r="D540" t="s">
        <v>4629</v>
      </c>
      <c r="E540" t="s">
        <v>3864</v>
      </c>
      <c r="F540" t="s">
        <v>720</v>
      </c>
      <c r="G540" t="s">
        <v>5786</v>
      </c>
      <c r="H540" t="s">
        <v>5770</v>
      </c>
      <c r="I540" t="s">
        <v>275</v>
      </c>
      <c r="J540" t="s">
        <v>6112</v>
      </c>
      <c r="K540" t="s">
        <v>3863</v>
      </c>
      <c r="L540">
        <v>1922335</v>
      </c>
      <c r="M540">
        <v>1.3361354810685963E-4</v>
      </c>
      <c r="N540" t="s">
        <v>728</v>
      </c>
      <c r="O540" t="s">
        <v>5635</v>
      </c>
      <c r="P540" t="s">
        <v>5354</v>
      </c>
      <c r="Q540">
        <v>1</v>
      </c>
      <c r="R540">
        <v>262.77</v>
      </c>
      <c r="S540">
        <v>15</v>
      </c>
      <c r="T540">
        <v>39.42</v>
      </c>
      <c r="U540">
        <v>256.85000000000002</v>
      </c>
      <c r="V540">
        <v>194.64</v>
      </c>
      <c r="W540">
        <v>62.21</v>
      </c>
      <c r="X540" s="15">
        <f t="shared" si="16"/>
        <v>0.24220362079034469</v>
      </c>
      <c r="Y540" t="s">
        <v>62</v>
      </c>
      <c r="Z540" t="s">
        <v>24</v>
      </c>
      <c r="AA540" t="s">
        <v>25</v>
      </c>
      <c r="AB540" s="17">
        <v>0.90972222222222221</v>
      </c>
      <c r="AC540" s="17" t="str">
        <f t="shared" si="17"/>
        <v>Night</v>
      </c>
      <c r="AD540" t="s">
        <v>26</v>
      </c>
    </row>
    <row r="541" spans="1:30" x14ac:dyDescent="0.3">
      <c r="A541" t="s">
        <v>3267</v>
      </c>
      <c r="B541" s="16">
        <v>45931</v>
      </c>
      <c r="C541" t="s">
        <v>422</v>
      </c>
      <c r="D541" t="s">
        <v>5167</v>
      </c>
      <c r="E541" t="s">
        <v>3962</v>
      </c>
      <c r="F541" t="s">
        <v>311</v>
      </c>
      <c r="G541" t="s">
        <v>5732</v>
      </c>
      <c r="H541" t="s">
        <v>5721</v>
      </c>
      <c r="I541" t="s">
        <v>1055</v>
      </c>
      <c r="J541" t="s">
        <v>6055</v>
      </c>
      <c r="K541" t="s">
        <v>3863</v>
      </c>
      <c r="L541">
        <v>2213986</v>
      </c>
      <c r="M541">
        <v>1.1612584722757958E-3</v>
      </c>
      <c r="N541" t="s">
        <v>2264</v>
      </c>
      <c r="O541" t="s">
        <v>6493</v>
      </c>
      <c r="P541" t="s">
        <v>5360</v>
      </c>
      <c r="Q541">
        <v>8</v>
      </c>
      <c r="R541">
        <v>401.72</v>
      </c>
      <c r="S541">
        <v>20</v>
      </c>
      <c r="T541">
        <v>642.75</v>
      </c>
      <c r="U541">
        <v>2571.0100000000002</v>
      </c>
      <c r="V541">
        <v>2479.84</v>
      </c>
      <c r="W541">
        <v>91.17</v>
      </c>
      <c r="X541" s="15">
        <f t="shared" si="16"/>
        <v>3.5460772225701209E-2</v>
      </c>
      <c r="Y541" t="s">
        <v>62</v>
      </c>
      <c r="Z541" t="s">
        <v>24</v>
      </c>
      <c r="AA541" t="s">
        <v>51</v>
      </c>
      <c r="AB541" s="17">
        <v>0.78541666666666665</v>
      </c>
      <c r="AC541" s="17" t="str">
        <f t="shared" si="17"/>
        <v>Evening</v>
      </c>
      <c r="AD541" t="s">
        <v>45</v>
      </c>
    </row>
    <row r="542" spans="1:30" x14ac:dyDescent="0.3">
      <c r="A542" t="s">
        <v>3266</v>
      </c>
      <c r="B542" s="16">
        <v>45926</v>
      </c>
      <c r="C542" t="s">
        <v>1794</v>
      </c>
      <c r="D542" t="s">
        <v>5119</v>
      </c>
      <c r="E542" t="s">
        <v>3868</v>
      </c>
      <c r="F542" t="s">
        <v>323</v>
      </c>
      <c r="G542" t="s">
        <v>5851</v>
      </c>
      <c r="H542" t="s">
        <v>5844</v>
      </c>
      <c r="I542" t="s">
        <v>319</v>
      </c>
      <c r="J542" t="s">
        <v>6014</v>
      </c>
      <c r="K542" t="s">
        <v>3863</v>
      </c>
      <c r="L542">
        <v>1058381</v>
      </c>
      <c r="M542">
        <v>1.1043565596888076E-3</v>
      </c>
      <c r="N542" t="s">
        <v>1727</v>
      </c>
      <c r="O542" t="s">
        <v>5448</v>
      </c>
      <c r="P542" t="s">
        <v>5358</v>
      </c>
      <c r="Q542">
        <v>3</v>
      </c>
      <c r="R542">
        <v>389.61</v>
      </c>
      <c r="S542">
        <v>0</v>
      </c>
      <c r="T542">
        <v>0</v>
      </c>
      <c r="U542">
        <v>1168.83</v>
      </c>
      <c r="V542">
        <v>1008.21</v>
      </c>
      <c r="W542">
        <v>160.62</v>
      </c>
      <c r="X542" s="15">
        <f t="shared" si="16"/>
        <v>0.137419470752804</v>
      </c>
      <c r="Y542" t="s">
        <v>38</v>
      </c>
      <c r="Z542" t="s">
        <v>24</v>
      </c>
      <c r="AA542" t="s">
        <v>25</v>
      </c>
      <c r="AB542" s="17">
        <v>0.64236111111111116</v>
      </c>
      <c r="AC542" s="17" t="str">
        <f t="shared" si="17"/>
        <v>Afternoon</v>
      </c>
      <c r="AD542" t="s">
        <v>45</v>
      </c>
    </row>
    <row r="543" spans="1:30" x14ac:dyDescent="0.3">
      <c r="A543" t="s">
        <v>3265</v>
      </c>
      <c r="B543" s="16">
        <v>45939</v>
      </c>
      <c r="C543" t="s">
        <v>1339</v>
      </c>
      <c r="D543" t="s">
        <v>4222</v>
      </c>
      <c r="E543" t="s">
        <v>3864</v>
      </c>
      <c r="F543" t="s">
        <v>818</v>
      </c>
      <c r="G543" t="s">
        <v>5837</v>
      </c>
      <c r="H543" t="s">
        <v>5822</v>
      </c>
      <c r="I543" t="s">
        <v>551</v>
      </c>
      <c r="J543" t="s">
        <v>6159</v>
      </c>
      <c r="K543" t="s">
        <v>3943</v>
      </c>
      <c r="L543">
        <v>520137</v>
      </c>
      <c r="M543">
        <v>1.0056965760943753E-3</v>
      </c>
      <c r="N543" t="s">
        <v>620</v>
      </c>
      <c r="O543" t="s">
        <v>5601</v>
      </c>
      <c r="P543" t="s">
        <v>5360</v>
      </c>
      <c r="Q543">
        <v>2</v>
      </c>
      <c r="R543">
        <v>261.55</v>
      </c>
      <c r="S543">
        <v>0</v>
      </c>
      <c r="T543">
        <v>0</v>
      </c>
      <c r="U543">
        <v>523.1</v>
      </c>
      <c r="V543">
        <v>430.06</v>
      </c>
      <c r="W543">
        <v>93.04</v>
      </c>
      <c r="X543" s="15">
        <f t="shared" si="16"/>
        <v>0.17786274134964636</v>
      </c>
      <c r="Y543" t="s">
        <v>72</v>
      </c>
      <c r="Z543" t="s">
        <v>24</v>
      </c>
      <c r="AA543" t="s">
        <v>25</v>
      </c>
      <c r="AB543" s="17">
        <v>0.58263888888888893</v>
      </c>
      <c r="AC543" s="17" t="str">
        <f t="shared" si="17"/>
        <v>Afternoon</v>
      </c>
      <c r="AD543" t="s">
        <v>45</v>
      </c>
    </row>
    <row r="544" spans="1:30" x14ac:dyDescent="0.3">
      <c r="A544" t="s">
        <v>3264</v>
      </c>
      <c r="B544" s="16">
        <v>46067</v>
      </c>
      <c r="C544" t="s">
        <v>1129</v>
      </c>
      <c r="D544" t="s">
        <v>4256</v>
      </c>
      <c r="E544" t="s">
        <v>3868</v>
      </c>
      <c r="F544" t="s">
        <v>327</v>
      </c>
      <c r="G544" t="s">
        <v>5867</v>
      </c>
      <c r="H544" t="s">
        <v>5861</v>
      </c>
      <c r="I544" t="s">
        <v>95</v>
      </c>
      <c r="J544" t="s">
        <v>6059</v>
      </c>
      <c r="K544" t="s">
        <v>3885</v>
      </c>
      <c r="L544">
        <v>2220333</v>
      </c>
      <c r="M544">
        <v>8.1807548687516684E-5</v>
      </c>
      <c r="N544" t="s">
        <v>1532</v>
      </c>
      <c r="O544" t="s">
        <v>4442</v>
      </c>
      <c r="P544" t="s">
        <v>5351</v>
      </c>
      <c r="Q544">
        <v>2</v>
      </c>
      <c r="R544">
        <v>83.13</v>
      </c>
      <c r="S544">
        <v>5</v>
      </c>
      <c r="T544">
        <v>8.31</v>
      </c>
      <c r="U544">
        <v>181.64</v>
      </c>
      <c r="V544">
        <v>138.18</v>
      </c>
      <c r="W544">
        <v>43.46</v>
      </c>
      <c r="X544" s="15">
        <f t="shared" si="16"/>
        <v>0.23926447918960572</v>
      </c>
      <c r="Y544" t="s">
        <v>62</v>
      </c>
      <c r="Z544" t="s">
        <v>24</v>
      </c>
      <c r="AA544" t="s">
        <v>25</v>
      </c>
      <c r="AB544" s="17">
        <v>0.4465277777777778</v>
      </c>
      <c r="AC544" s="17" t="str">
        <f t="shared" si="17"/>
        <v>Morning</v>
      </c>
      <c r="AD544" t="s">
        <v>26</v>
      </c>
    </row>
    <row r="545" spans="1:30" x14ac:dyDescent="0.3">
      <c r="A545" t="s">
        <v>3263</v>
      </c>
      <c r="B545" s="16">
        <v>46032</v>
      </c>
      <c r="C545" t="s">
        <v>1424</v>
      </c>
      <c r="D545" t="s">
        <v>4965</v>
      </c>
      <c r="E545" t="s">
        <v>3864</v>
      </c>
      <c r="F545" t="s">
        <v>232</v>
      </c>
      <c r="G545" t="s">
        <v>5778</v>
      </c>
      <c r="H545" t="s">
        <v>5770</v>
      </c>
      <c r="I545" t="s">
        <v>632</v>
      </c>
      <c r="J545" t="s">
        <v>5965</v>
      </c>
      <c r="K545" t="s">
        <v>3863</v>
      </c>
      <c r="L545">
        <v>591044</v>
      </c>
      <c r="M545">
        <v>2.396945066695542E-4</v>
      </c>
      <c r="N545" t="s">
        <v>470</v>
      </c>
      <c r="O545" t="s">
        <v>5403</v>
      </c>
      <c r="P545" t="s">
        <v>5351</v>
      </c>
      <c r="Q545">
        <v>3</v>
      </c>
      <c r="R545">
        <v>51.33</v>
      </c>
      <c r="S545">
        <v>20</v>
      </c>
      <c r="T545">
        <v>30.8</v>
      </c>
      <c r="U545">
        <v>141.66999999999999</v>
      </c>
      <c r="V545">
        <v>112.44</v>
      </c>
      <c r="W545">
        <v>29.23</v>
      </c>
      <c r="X545" s="15">
        <f t="shared" si="16"/>
        <v>0.20632455706924538</v>
      </c>
      <c r="Y545" t="s">
        <v>38</v>
      </c>
      <c r="Z545" t="s">
        <v>24</v>
      </c>
      <c r="AA545" t="s">
        <v>25</v>
      </c>
      <c r="AB545" s="17">
        <v>0.53402777777777777</v>
      </c>
      <c r="AC545" s="17" t="str">
        <f t="shared" si="17"/>
        <v>Afternoon</v>
      </c>
      <c r="AD545" t="s">
        <v>26</v>
      </c>
    </row>
    <row r="546" spans="1:30" x14ac:dyDescent="0.3">
      <c r="A546" t="s">
        <v>3262</v>
      </c>
      <c r="B546" s="16">
        <v>45940</v>
      </c>
      <c r="C546" t="s">
        <v>1676</v>
      </c>
      <c r="D546" t="s">
        <v>4679</v>
      </c>
      <c r="E546" t="s">
        <v>3868</v>
      </c>
      <c r="F546" t="s">
        <v>662</v>
      </c>
      <c r="G546" t="s">
        <v>5788</v>
      </c>
      <c r="H546" t="s">
        <v>5770</v>
      </c>
      <c r="I546" t="s">
        <v>526</v>
      </c>
      <c r="J546" t="s">
        <v>6094</v>
      </c>
      <c r="K546" t="s">
        <v>3863</v>
      </c>
      <c r="L546">
        <v>794126</v>
      </c>
      <c r="M546">
        <v>6.6760186670629092E-4</v>
      </c>
      <c r="N546" t="s">
        <v>851</v>
      </c>
      <c r="O546" t="s">
        <v>5381</v>
      </c>
      <c r="P546" t="s">
        <v>5360</v>
      </c>
      <c r="Q546">
        <v>1</v>
      </c>
      <c r="R546">
        <v>530.16</v>
      </c>
      <c r="S546">
        <v>0</v>
      </c>
      <c r="T546">
        <v>0</v>
      </c>
      <c r="U546">
        <v>530.16</v>
      </c>
      <c r="V546">
        <v>379.19</v>
      </c>
      <c r="W546">
        <v>150.97</v>
      </c>
      <c r="X546" s="15">
        <f t="shared" si="16"/>
        <v>0.28476309038780739</v>
      </c>
      <c r="Y546" t="s">
        <v>116</v>
      </c>
      <c r="Z546" t="s">
        <v>24</v>
      </c>
      <c r="AA546" t="s">
        <v>51</v>
      </c>
      <c r="AB546" s="17">
        <v>0.63749999999999996</v>
      </c>
      <c r="AC546" s="17" t="str">
        <f t="shared" si="17"/>
        <v>Afternoon</v>
      </c>
      <c r="AD546" t="s">
        <v>45</v>
      </c>
    </row>
    <row r="547" spans="1:30" x14ac:dyDescent="0.3">
      <c r="A547" t="s">
        <v>3261</v>
      </c>
      <c r="B547" s="16">
        <v>45917</v>
      </c>
      <c r="C547" t="s">
        <v>1939</v>
      </c>
      <c r="D547" t="s">
        <v>3914</v>
      </c>
      <c r="E547" t="s">
        <v>3868</v>
      </c>
      <c r="F547" t="s">
        <v>341</v>
      </c>
      <c r="G547" t="s">
        <v>5660</v>
      </c>
      <c r="H547" t="s">
        <v>5655</v>
      </c>
      <c r="I547" t="s">
        <v>137</v>
      </c>
      <c r="J547" t="s">
        <v>5994</v>
      </c>
      <c r="K547" t="s">
        <v>3863</v>
      </c>
      <c r="L547">
        <v>4909566</v>
      </c>
      <c r="M547">
        <v>2.8711295458702456E-4</v>
      </c>
      <c r="N547" t="s">
        <v>548</v>
      </c>
      <c r="O547" t="s">
        <v>5591</v>
      </c>
      <c r="P547" t="s">
        <v>5363</v>
      </c>
      <c r="Q547">
        <v>4</v>
      </c>
      <c r="R547">
        <v>440.5</v>
      </c>
      <c r="S547">
        <v>20</v>
      </c>
      <c r="T547">
        <v>352.4</v>
      </c>
      <c r="U547">
        <v>1409.6</v>
      </c>
      <c r="V547">
        <v>1016.2</v>
      </c>
      <c r="W547">
        <v>393.4</v>
      </c>
      <c r="X547" s="15">
        <f t="shared" si="16"/>
        <v>0.27908626560726441</v>
      </c>
      <c r="Y547" t="s">
        <v>72</v>
      </c>
      <c r="Z547" t="s">
        <v>24</v>
      </c>
      <c r="AA547" t="s">
        <v>25</v>
      </c>
      <c r="AB547" s="17">
        <v>0.5805555555555556</v>
      </c>
      <c r="AC547" s="17" t="str">
        <f t="shared" si="17"/>
        <v>Afternoon</v>
      </c>
      <c r="AD547" t="s">
        <v>45</v>
      </c>
    </row>
    <row r="548" spans="1:30" x14ac:dyDescent="0.3">
      <c r="A548" t="s">
        <v>3260</v>
      </c>
      <c r="B548" s="16">
        <v>45769</v>
      </c>
      <c r="C548" t="s">
        <v>2341</v>
      </c>
      <c r="D548" t="s">
        <v>5031</v>
      </c>
      <c r="E548" t="s">
        <v>3864</v>
      </c>
      <c r="F548" t="s">
        <v>196</v>
      </c>
      <c r="G548" t="s">
        <v>5774</v>
      </c>
      <c r="H548" t="s">
        <v>5770</v>
      </c>
      <c r="I548" t="s">
        <v>1114</v>
      </c>
      <c r="J548" t="s">
        <v>6173</v>
      </c>
      <c r="K548" t="s">
        <v>3943</v>
      </c>
      <c r="L548">
        <v>4934958</v>
      </c>
      <c r="M548">
        <v>1.5275104671610176E-4</v>
      </c>
      <c r="N548" t="s">
        <v>1265</v>
      </c>
      <c r="O548" t="s">
        <v>5418</v>
      </c>
      <c r="P548" t="s">
        <v>5358</v>
      </c>
      <c r="Q548">
        <v>2</v>
      </c>
      <c r="R548">
        <v>418.79</v>
      </c>
      <c r="S548">
        <v>10</v>
      </c>
      <c r="T548">
        <v>83.76</v>
      </c>
      <c r="U548">
        <v>753.82</v>
      </c>
      <c r="V548">
        <v>617.88</v>
      </c>
      <c r="W548">
        <v>135.94</v>
      </c>
      <c r="X548" s="15">
        <f t="shared" si="16"/>
        <v>0.18033482794301034</v>
      </c>
      <c r="Y548" t="s">
        <v>62</v>
      </c>
      <c r="Z548" t="s">
        <v>24</v>
      </c>
      <c r="AA548" t="s">
        <v>25</v>
      </c>
      <c r="AB548" s="17">
        <v>0.7944444444444444</v>
      </c>
      <c r="AC548" s="17" t="str">
        <f t="shared" si="17"/>
        <v>Evening</v>
      </c>
      <c r="AD548" t="s">
        <v>45</v>
      </c>
    </row>
    <row r="549" spans="1:30" x14ac:dyDescent="0.3">
      <c r="A549" t="s">
        <v>3259</v>
      </c>
      <c r="B549" s="16">
        <v>45871</v>
      </c>
      <c r="C549" t="s">
        <v>715</v>
      </c>
      <c r="D549" t="s">
        <v>5150</v>
      </c>
      <c r="E549" t="s">
        <v>3962</v>
      </c>
      <c r="F549" t="s">
        <v>1563</v>
      </c>
      <c r="G549" t="s">
        <v>5944</v>
      </c>
      <c r="H549" t="s">
        <v>5941</v>
      </c>
      <c r="I549" t="s">
        <v>771</v>
      </c>
      <c r="J549" t="s">
        <v>5998</v>
      </c>
      <c r="K549" t="s">
        <v>3863</v>
      </c>
      <c r="L549">
        <v>4282083</v>
      </c>
      <c r="M549">
        <v>6.2313131249440987E-4</v>
      </c>
      <c r="N549" t="s">
        <v>299</v>
      </c>
      <c r="O549" t="s">
        <v>5441</v>
      </c>
      <c r="P549" t="s">
        <v>5360</v>
      </c>
      <c r="Q549">
        <v>7</v>
      </c>
      <c r="R549">
        <v>389.96</v>
      </c>
      <c r="S549">
        <v>15</v>
      </c>
      <c r="T549">
        <v>409.46</v>
      </c>
      <c r="U549">
        <v>2668.3</v>
      </c>
      <c r="V549">
        <v>1820.42</v>
      </c>
      <c r="W549">
        <v>847.88</v>
      </c>
      <c r="X549" s="15">
        <f t="shared" si="16"/>
        <v>0.3177603717722895</v>
      </c>
      <c r="Y549" t="s">
        <v>23</v>
      </c>
      <c r="Z549" t="s">
        <v>24</v>
      </c>
      <c r="AA549" t="s">
        <v>51</v>
      </c>
      <c r="AB549" s="17">
        <v>0.76875000000000004</v>
      </c>
      <c r="AC549" s="17" t="str">
        <f t="shared" si="17"/>
        <v>Evening</v>
      </c>
      <c r="AD549" t="s">
        <v>26</v>
      </c>
    </row>
    <row r="550" spans="1:30" x14ac:dyDescent="0.3">
      <c r="A550" t="s">
        <v>3258</v>
      </c>
      <c r="B550" s="16">
        <v>45982</v>
      </c>
      <c r="C550" t="s">
        <v>1530</v>
      </c>
      <c r="D550" t="s">
        <v>4658</v>
      </c>
      <c r="E550" t="s">
        <v>3962</v>
      </c>
      <c r="F550" t="s">
        <v>104</v>
      </c>
      <c r="G550" t="s">
        <v>5740</v>
      </c>
      <c r="H550" t="s">
        <v>5721</v>
      </c>
      <c r="I550" t="s">
        <v>559</v>
      </c>
      <c r="J550" t="s">
        <v>6134</v>
      </c>
      <c r="K550" t="s">
        <v>3943</v>
      </c>
      <c r="L550">
        <v>2143974</v>
      </c>
      <c r="M550">
        <v>1.9844457068975648E-4</v>
      </c>
      <c r="N550" t="s">
        <v>1713</v>
      </c>
      <c r="O550" t="s">
        <v>5575</v>
      </c>
      <c r="P550" t="s">
        <v>5354</v>
      </c>
      <c r="Q550">
        <v>3</v>
      </c>
      <c r="R550">
        <v>141.82</v>
      </c>
      <c r="S550">
        <v>0</v>
      </c>
      <c r="T550">
        <v>0</v>
      </c>
      <c r="U550">
        <v>425.46</v>
      </c>
      <c r="V550">
        <v>347.73</v>
      </c>
      <c r="W550">
        <v>77.73</v>
      </c>
      <c r="X550" s="15">
        <f t="shared" si="16"/>
        <v>0.18269637568749111</v>
      </c>
      <c r="Y550" t="s">
        <v>62</v>
      </c>
      <c r="Z550" t="s">
        <v>24</v>
      </c>
      <c r="AA550" t="s">
        <v>25</v>
      </c>
      <c r="AB550" s="17">
        <v>0.43263888888888891</v>
      </c>
      <c r="AC550" s="17" t="str">
        <f t="shared" si="17"/>
        <v>Morning</v>
      </c>
      <c r="AD550" t="s">
        <v>45</v>
      </c>
    </row>
    <row r="551" spans="1:30" x14ac:dyDescent="0.3">
      <c r="A551" t="s">
        <v>3257</v>
      </c>
      <c r="B551" s="16">
        <v>45802</v>
      </c>
      <c r="C551" t="s">
        <v>2959</v>
      </c>
      <c r="D551" t="s">
        <v>4224</v>
      </c>
      <c r="E551" t="s">
        <v>3868</v>
      </c>
      <c r="F551" t="s">
        <v>264</v>
      </c>
      <c r="G551" t="s">
        <v>5725</v>
      </c>
      <c r="H551" t="s">
        <v>5721</v>
      </c>
      <c r="I551" t="s">
        <v>939</v>
      </c>
      <c r="J551" t="s">
        <v>6177</v>
      </c>
      <c r="K551" t="s">
        <v>3943</v>
      </c>
      <c r="L551">
        <v>531978</v>
      </c>
      <c r="M551">
        <v>3.0289974397437486E-3</v>
      </c>
      <c r="N551" t="s">
        <v>579</v>
      </c>
      <c r="O551" t="s">
        <v>5515</v>
      </c>
      <c r="P551" t="s">
        <v>5351</v>
      </c>
      <c r="Q551">
        <v>5</v>
      </c>
      <c r="R551">
        <v>329.69</v>
      </c>
      <c r="S551">
        <v>15</v>
      </c>
      <c r="T551">
        <v>247.27</v>
      </c>
      <c r="U551">
        <v>1611.36</v>
      </c>
      <c r="V551">
        <v>1236.25</v>
      </c>
      <c r="W551">
        <v>375.11</v>
      </c>
      <c r="X551" s="15">
        <f t="shared" si="16"/>
        <v>0.23279093436600135</v>
      </c>
      <c r="Y551" t="s">
        <v>44</v>
      </c>
      <c r="Z551" t="s">
        <v>24</v>
      </c>
      <c r="AA551" t="s">
        <v>25</v>
      </c>
      <c r="AB551" s="17">
        <v>0.62638888888888888</v>
      </c>
      <c r="AC551" s="17" t="str">
        <f t="shared" si="17"/>
        <v>Afternoon</v>
      </c>
      <c r="AD551" t="s">
        <v>26</v>
      </c>
    </row>
    <row r="552" spans="1:30" x14ac:dyDescent="0.3">
      <c r="A552" t="s">
        <v>3255</v>
      </c>
      <c r="B552" s="16">
        <v>46099</v>
      </c>
      <c r="C552" t="s">
        <v>3256</v>
      </c>
      <c r="D552" t="s">
        <v>3910</v>
      </c>
      <c r="E552" t="s">
        <v>3864</v>
      </c>
      <c r="F552" t="s">
        <v>89</v>
      </c>
      <c r="G552" t="s">
        <v>5694</v>
      </c>
      <c r="H552" t="s">
        <v>5690</v>
      </c>
      <c r="I552" t="s">
        <v>137</v>
      </c>
      <c r="J552" t="s">
        <v>5994</v>
      </c>
      <c r="K552" t="s">
        <v>3863</v>
      </c>
      <c r="L552">
        <v>4909566</v>
      </c>
      <c r="M552">
        <v>1.7706249391494073E-4</v>
      </c>
      <c r="N552" t="s">
        <v>303</v>
      </c>
      <c r="O552" t="s">
        <v>5506</v>
      </c>
      <c r="P552" t="s">
        <v>5386</v>
      </c>
      <c r="Q552">
        <v>2</v>
      </c>
      <c r="R552">
        <v>434.65</v>
      </c>
      <c r="S552">
        <v>0</v>
      </c>
      <c r="T552">
        <v>0</v>
      </c>
      <c r="U552">
        <v>869.3</v>
      </c>
      <c r="V552">
        <v>703.26</v>
      </c>
      <c r="W552">
        <v>166.04</v>
      </c>
      <c r="X552" s="15">
        <f t="shared" si="16"/>
        <v>0.19100425629817092</v>
      </c>
      <c r="Y552" t="s">
        <v>23</v>
      </c>
      <c r="Z552" t="s">
        <v>24</v>
      </c>
      <c r="AA552" t="s">
        <v>25</v>
      </c>
      <c r="AB552" s="17">
        <v>0.50972222222222219</v>
      </c>
      <c r="AC552" s="17" t="str">
        <f t="shared" si="17"/>
        <v>Afternoon</v>
      </c>
      <c r="AD552" t="s">
        <v>45</v>
      </c>
    </row>
    <row r="553" spans="1:30" x14ac:dyDescent="0.3">
      <c r="A553" t="s">
        <v>3254</v>
      </c>
      <c r="B553" s="16">
        <v>45962</v>
      </c>
      <c r="C553" t="s">
        <v>1156</v>
      </c>
      <c r="D553" t="s">
        <v>4522</v>
      </c>
      <c r="E553" t="s">
        <v>3868</v>
      </c>
      <c r="F553" t="s">
        <v>323</v>
      </c>
      <c r="G553" t="s">
        <v>5851</v>
      </c>
      <c r="H553" t="s">
        <v>5844</v>
      </c>
      <c r="I553" t="s">
        <v>1414</v>
      </c>
      <c r="J553" t="s">
        <v>6098</v>
      </c>
      <c r="K553" t="s">
        <v>3863</v>
      </c>
      <c r="L553">
        <v>461555</v>
      </c>
      <c r="M553">
        <v>4.611043104288763E-3</v>
      </c>
      <c r="N553" t="s">
        <v>1415</v>
      </c>
      <c r="O553" t="s">
        <v>5416</v>
      </c>
      <c r="P553" t="s">
        <v>5351</v>
      </c>
      <c r="Q553">
        <v>5</v>
      </c>
      <c r="R553">
        <v>389.61</v>
      </c>
      <c r="S553">
        <v>5</v>
      </c>
      <c r="T553">
        <v>97.4</v>
      </c>
      <c r="U553">
        <v>2128.25</v>
      </c>
      <c r="V553">
        <v>1680.35</v>
      </c>
      <c r="W553">
        <v>447.9</v>
      </c>
      <c r="X553" s="15">
        <f t="shared" si="16"/>
        <v>0.21045459884881951</v>
      </c>
      <c r="Y553" t="s">
        <v>23</v>
      </c>
      <c r="Z553" t="s">
        <v>24</v>
      </c>
      <c r="AA553" t="s">
        <v>25</v>
      </c>
      <c r="AB553" s="17">
        <v>0.67013888888888884</v>
      </c>
      <c r="AC553" s="17" t="str">
        <f t="shared" si="17"/>
        <v>Afternoon</v>
      </c>
      <c r="AD553" t="s">
        <v>26</v>
      </c>
    </row>
    <row r="554" spans="1:30" x14ac:dyDescent="0.3">
      <c r="A554" t="s">
        <v>3253</v>
      </c>
      <c r="B554" s="16">
        <v>46040</v>
      </c>
      <c r="C554" t="s">
        <v>832</v>
      </c>
      <c r="D554" t="s">
        <v>4509</v>
      </c>
      <c r="E554" t="s">
        <v>3962</v>
      </c>
      <c r="F554" t="s">
        <v>1173</v>
      </c>
      <c r="G554" t="s">
        <v>5912</v>
      </c>
      <c r="H554" t="s">
        <v>5899</v>
      </c>
      <c r="I554" t="s">
        <v>30</v>
      </c>
      <c r="J554" t="s">
        <v>6096</v>
      </c>
      <c r="K554" t="s">
        <v>3863</v>
      </c>
      <c r="L554">
        <v>5200952</v>
      </c>
      <c r="M554">
        <v>3.3485408056063579E-4</v>
      </c>
      <c r="N554" t="s">
        <v>31</v>
      </c>
      <c r="O554" t="s">
        <v>5450</v>
      </c>
      <c r="P554" t="s">
        <v>5363</v>
      </c>
      <c r="Q554">
        <v>8</v>
      </c>
      <c r="R554">
        <v>189.3</v>
      </c>
      <c r="S554">
        <v>0</v>
      </c>
      <c r="T554">
        <v>0</v>
      </c>
      <c r="U554">
        <v>1741.56</v>
      </c>
      <c r="V554">
        <v>1267.44</v>
      </c>
      <c r="W554">
        <v>474.12</v>
      </c>
      <c r="X554" s="15">
        <f t="shared" si="16"/>
        <v>0.27223868256046296</v>
      </c>
      <c r="Y554" t="s">
        <v>23</v>
      </c>
      <c r="Z554" t="s">
        <v>24</v>
      </c>
      <c r="AA554" t="s">
        <v>32</v>
      </c>
      <c r="AB554" s="17">
        <v>0.8930555555555556</v>
      </c>
      <c r="AC554" s="17" t="str">
        <f t="shared" si="17"/>
        <v>Night</v>
      </c>
      <c r="AD554" t="s">
        <v>26</v>
      </c>
    </row>
    <row r="555" spans="1:30" x14ac:dyDescent="0.3">
      <c r="A555" t="s">
        <v>3252</v>
      </c>
      <c r="B555" s="16">
        <v>45961</v>
      </c>
      <c r="C555" t="s">
        <v>465</v>
      </c>
      <c r="D555" t="s">
        <v>5074</v>
      </c>
      <c r="E555" t="s">
        <v>3962</v>
      </c>
      <c r="F555" t="s">
        <v>182</v>
      </c>
      <c r="G555" t="s">
        <v>5782</v>
      </c>
      <c r="H555" t="s">
        <v>5770</v>
      </c>
      <c r="I555" t="s">
        <v>551</v>
      </c>
      <c r="J555" t="s">
        <v>6159</v>
      </c>
      <c r="K555" t="s">
        <v>3943</v>
      </c>
      <c r="L555">
        <v>520137</v>
      </c>
      <c r="M555">
        <v>2.0632448758692423E-3</v>
      </c>
      <c r="N555" t="s">
        <v>544</v>
      </c>
      <c r="O555" t="s">
        <v>4040</v>
      </c>
      <c r="P555" t="s">
        <v>5360</v>
      </c>
      <c r="Q555">
        <v>7</v>
      </c>
      <c r="R555">
        <v>153.31</v>
      </c>
      <c r="S555">
        <v>0</v>
      </c>
      <c r="T555">
        <v>0</v>
      </c>
      <c r="U555">
        <v>1073.17</v>
      </c>
      <c r="V555">
        <v>789.6</v>
      </c>
      <c r="W555">
        <v>283.57</v>
      </c>
      <c r="X555" s="15">
        <f t="shared" si="16"/>
        <v>0.26423586197899684</v>
      </c>
      <c r="Y555" t="s">
        <v>116</v>
      </c>
      <c r="Z555" t="s">
        <v>24</v>
      </c>
      <c r="AA555" t="s">
        <v>32</v>
      </c>
      <c r="AB555" s="17">
        <v>0.62430555555555556</v>
      </c>
      <c r="AC555" s="17" t="str">
        <f t="shared" si="17"/>
        <v>Afternoon</v>
      </c>
      <c r="AD555" t="s">
        <v>45</v>
      </c>
    </row>
    <row r="556" spans="1:30" x14ac:dyDescent="0.3">
      <c r="A556" t="s">
        <v>3251</v>
      </c>
      <c r="B556" s="16">
        <v>46094</v>
      </c>
      <c r="C556" t="s">
        <v>497</v>
      </c>
      <c r="D556" t="s">
        <v>4608</v>
      </c>
      <c r="E556" t="s">
        <v>3962</v>
      </c>
      <c r="F556" t="s">
        <v>711</v>
      </c>
      <c r="G556" t="s">
        <v>5957</v>
      </c>
      <c r="H556" t="s">
        <v>5941</v>
      </c>
      <c r="I556" t="s">
        <v>677</v>
      </c>
      <c r="J556" t="s">
        <v>6081</v>
      </c>
      <c r="K556" t="s">
        <v>3863</v>
      </c>
      <c r="L556">
        <v>4458567</v>
      </c>
      <c r="M556">
        <v>1.3149292138034486E-4</v>
      </c>
      <c r="N556" t="s">
        <v>678</v>
      </c>
      <c r="O556" t="s">
        <v>5576</v>
      </c>
      <c r="P556" t="s">
        <v>5374</v>
      </c>
      <c r="Q556">
        <v>3</v>
      </c>
      <c r="R556">
        <v>244.28</v>
      </c>
      <c r="S556">
        <v>20</v>
      </c>
      <c r="T556">
        <v>146.57</v>
      </c>
      <c r="U556">
        <v>586.27</v>
      </c>
      <c r="V556">
        <v>474.18</v>
      </c>
      <c r="W556">
        <v>112.09</v>
      </c>
      <c r="X556" s="15">
        <f t="shared" si="16"/>
        <v>0.19119177170928067</v>
      </c>
      <c r="Y556" t="s">
        <v>116</v>
      </c>
      <c r="Z556" t="s">
        <v>24</v>
      </c>
      <c r="AA556" t="s">
        <v>25</v>
      </c>
      <c r="AB556" s="17">
        <v>0.51180555555555551</v>
      </c>
      <c r="AC556" s="17" t="str">
        <f t="shared" si="17"/>
        <v>Afternoon</v>
      </c>
      <c r="AD556" t="s">
        <v>45</v>
      </c>
    </row>
    <row r="557" spans="1:30" x14ac:dyDescent="0.3">
      <c r="A557" t="s">
        <v>3251</v>
      </c>
      <c r="B557" s="16">
        <v>45903</v>
      </c>
      <c r="C557" t="s">
        <v>1182</v>
      </c>
      <c r="D557" t="s">
        <v>4769</v>
      </c>
      <c r="E557" t="s">
        <v>3868</v>
      </c>
      <c r="F557" t="s">
        <v>205</v>
      </c>
      <c r="G557" t="s">
        <v>5932</v>
      </c>
      <c r="H557" t="s">
        <v>5919</v>
      </c>
      <c r="I557" t="s">
        <v>337</v>
      </c>
      <c r="J557" t="s">
        <v>5983</v>
      </c>
      <c r="K557" t="s">
        <v>3863</v>
      </c>
      <c r="L557">
        <v>544019</v>
      </c>
      <c r="M557">
        <v>2.9594554601953242E-4</v>
      </c>
      <c r="N557" t="s">
        <v>1094</v>
      </c>
      <c r="O557" t="s">
        <v>5585</v>
      </c>
      <c r="P557" t="s">
        <v>5351</v>
      </c>
      <c r="Q557">
        <v>2</v>
      </c>
      <c r="R557">
        <v>80.5</v>
      </c>
      <c r="S557">
        <v>0</v>
      </c>
      <c r="T557">
        <v>0</v>
      </c>
      <c r="U557">
        <v>161</v>
      </c>
      <c r="V557">
        <v>124.5</v>
      </c>
      <c r="W557">
        <v>36.5</v>
      </c>
      <c r="X557" s="15">
        <f t="shared" si="16"/>
        <v>0.2267080745341615</v>
      </c>
      <c r="Y557" t="s">
        <v>72</v>
      </c>
      <c r="Z557" t="s">
        <v>24</v>
      </c>
      <c r="AA557" t="s">
        <v>25</v>
      </c>
      <c r="AB557" s="17">
        <v>0.89652777777777781</v>
      </c>
      <c r="AC557" s="17" t="str">
        <f t="shared" si="17"/>
        <v>Night</v>
      </c>
      <c r="AD557" t="s">
        <v>45</v>
      </c>
    </row>
    <row r="558" spans="1:30" x14ac:dyDescent="0.3">
      <c r="A558" t="s">
        <v>3250</v>
      </c>
      <c r="B558" s="16">
        <v>45997</v>
      </c>
      <c r="C558" t="s">
        <v>1672</v>
      </c>
      <c r="D558" t="s">
        <v>4442</v>
      </c>
      <c r="E558" t="s">
        <v>3962</v>
      </c>
      <c r="F558" t="s">
        <v>612</v>
      </c>
      <c r="G558" t="s">
        <v>5684</v>
      </c>
      <c r="H558" t="s">
        <v>5655</v>
      </c>
      <c r="I558" t="s">
        <v>169</v>
      </c>
      <c r="J558" t="s">
        <v>6104</v>
      </c>
      <c r="K558" t="s">
        <v>3863</v>
      </c>
      <c r="L558">
        <v>476658</v>
      </c>
      <c r="M558">
        <v>2.5946485740300173E-3</v>
      </c>
      <c r="N558" t="s">
        <v>569</v>
      </c>
      <c r="O558" t="s">
        <v>5365</v>
      </c>
      <c r="P558" t="s">
        <v>5360</v>
      </c>
      <c r="Q558">
        <v>6</v>
      </c>
      <c r="R558">
        <v>179.24</v>
      </c>
      <c r="S558">
        <v>0</v>
      </c>
      <c r="T558">
        <v>0</v>
      </c>
      <c r="U558">
        <v>1236.76</v>
      </c>
      <c r="V558">
        <v>613.38</v>
      </c>
      <c r="W558">
        <v>623.38</v>
      </c>
      <c r="X558" s="15">
        <f t="shared" si="16"/>
        <v>0.50404282156602731</v>
      </c>
      <c r="Y558" t="s">
        <v>62</v>
      </c>
      <c r="Z558" t="s">
        <v>24</v>
      </c>
      <c r="AA558" t="s">
        <v>25</v>
      </c>
      <c r="AB558" s="17">
        <v>0.54652777777777772</v>
      </c>
      <c r="AC558" s="17" t="str">
        <f t="shared" si="17"/>
        <v>Afternoon</v>
      </c>
      <c r="AD558" t="s">
        <v>26</v>
      </c>
    </row>
    <row r="559" spans="1:30" x14ac:dyDescent="0.3">
      <c r="A559" t="s">
        <v>3249</v>
      </c>
      <c r="B559" s="16">
        <v>45960</v>
      </c>
      <c r="C559" t="s">
        <v>1672</v>
      </c>
      <c r="D559" t="s">
        <v>4442</v>
      </c>
      <c r="E559" t="s">
        <v>3962</v>
      </c>
      <c r="F559" t="s">
        <v>79</v>
      </c>
      <c r="G559" t="s">
        <v>5713</v>
      </c>
      <c r="H559" t="s">
        <v>5690</v>
      </c>
      <c r="I559" t="s">
        <v>1070</v>
      </c>
      <c r="J559" t="s">
        <v>6133</v>
      </c>
      <c r="K559" t="s">
        <v>3943</v>
      </c>
      <c r="L559">
        <v>594561</v>
      </c>
      <c r="M559">
        <v>2.0783401534913993E-4</v>
      </c>
      <c r="N559" t="s">
        <v>1071</v>
      </c>
      <c r="O559" t="s">
        <v>5427</v>
      </c>
      <c r="P559" t="s">
        <v>5360</v>
      </c>
      <c r="Q559">
        <v>3</v>
      </c>
      <c r="R559">
        <v>41.19</v>
      </c>
      <c r="S559">
        <v>0</v>
      </c>
      <c r="T559">
        <v>0</v>
      </c>
      <c r="U559">
        <v>123.57</v>
      </c>
      <c r="V559">
        <v>97.2</v>
      </c>
      <c r="W559">
        <v>26.37</v>
      </c>
      <c r="X559" s="15">
        <f t="shared" si="16"/>
        <v>0.21340131099781492</v>
      </c>
      <c r="Y559" t="s">
        <v>44</v>
      </c>
      <c r="Z559" t="s">
        <v>24</v>
      </c>
      <c r="AA559" t="s">
        <v>25</v>
      </c>
      <c r="AB559" s="17">
        <v>0.65416666666666667</v>
      </c>
      <c r="AC559" s="17" t="str">
        <f t="shared" si="17"/>
        <v>Afternoon</v>
      </c>
      <c r="AD559" t="s">
        <v>45</v>
      </c>
    </row>
    <row r="560" spans="1:30" x14ac:dyDescent="0.3">
      <c r="A560" t="s">
        <v>3248</v>
      </c>
      <c r="B560" s="16">
        <v>46109</v>
      </c>
      <c r="C560" t="s">
        <v>1303</v>
      </c>
      <c r="D560" t="s">
        <v>4951</v>
      </c>
      <c r="E560" t="s">
        <v>3868</v>
      </c>
      <c r="F560" t="s">
        <v>720</v>
      </c>
      <c r="G560" t="s">
        <v>5786</v>
      </c>
      <c r="H560" t="s">
        <v>5770</v>
      </c>
      <c r="I560" t="s">
        <v>1498</v>
      </c>
      <c r="J560" t="s">
        <v>6166</v>
      </c>
      <c r="K560" t="s">
        <v>3943</v>
      </c>
      <c r="L560">
        <v>442084</v>
      </c>
      <c r="M560">
        <v>2.0506510075008369E-3</v>
      </c>
      <c r="N560" t="s">
        <v>1522</v>
      </c>
      <c r="O560" t="s">
        <v>5461</v>
      </c>
      <c r="P560" t="s">
        <v>5360</v>
      </c>
      <c r="Q560">
        <v>3</v>
      </c>
      <c r="R560">
        <v>262.77</v>
      </c>
      <c r="S560">
        <v>0</v>
      </c>
      <c r="T560">
        <v>0</v>
      </c>
      <c r="U560">
        <v>906.56</v>
      </c>
      <c r="V560">
        <v>583.91999999999996</v>
      </c>
      <c r="W560">
        <v>322.64</v>
      </c>
      <c r="X560" s="15">
        <f t="shared" si="16"/>
        <v>0.35589481115425342</v>
      </c>
      <c r="Y560" t="s">
        <v>62</v>
      </c>
      <c r="Z560" t="s">
        <v>24</v>
      </c>
      <c r="AA560" t="s">
        <v>25</v>
      </c>
      <c r="AB560" s="17">
        <v>0.56666666666666665</v>
      </c>
      <c r="AC560" s="17" t="str">
        <f t="shared" si="17"/>
        <v>Afternoon</v>
      </c>
      <c r="AD560" t="s">
        <v>26</v>
      </c>
    </row>
    <row r="561" spans="1:30" x14ac:dyDescent="0.3">
      <c r="A561" t="s">
        <v>3247</v>
      </c>
      <c r="B561" s="16">
        <v>45843</v>
      </c>
      <c r="C561" t="s">
        <v>1463</v>
      </c>
      <c r="D561" t="s">
        <v>4643</v>
      </c>
      <c r="E561" t="s">
        <v>3864</v>
      </c>
      <c r="F561" t="s">
        <v>205</v>
      </c>
      <c r="G561" t="s">
        <v>5932</v>
      </c>
      <c r="H561" t="s">
        <v>5919</v>
      </c>
      <c r="I561" t="s">
        <v>930</v>
      </c>
      <c r="J561" t="s">
        <v>6093</v>
      </c>
      <c r="K561" t="s">
        <v>3863</v>
      </c>
      <c r="L561">
        <v>2169082</v>
      </c>
      <c r="M561">
        <v>7.6820516697847295E-5</v>
      </c>
      <c r="N561" t="s">
        <v>931</v>
      </c>
      <c r="O561" t="s">
        <v>5589</v>
      </c>
      <c r="P561" t="s">
        <v>5363</v>
      </c>
      <c r="Q561">
        <v>2</v>
      </c>
      <c r="R561">
        <v>80.5</v>
      </c>
      <c r="S561">
        <v>10</v>
      </c>
      <c r="T561">
        <v>16.100000000000001</v>
      </c>
      <c r="U561">
        <v>166.63</v>
      </c>
      <c r="V561">
        <v>124.5</v>
      </c>
      <c r="W561">
        <v>42.13</v>
      </c>
      <c r="X561" s="15">
        <f t="shared" si="16"/>
        <v>0.25283562383724417</v>
      </c>
      <c r="Y561" t="s">
        <v>72</v>
      </c>
      <c r="Z561" t="s">
        <v>24</v>
      </c>
      <c r="AA561" t="s">
        <v>25</v>
      </c>
      <c r="AB561" s="17">
        <v>0.78541666666666665</v>
      </c>
      <c r="AC561" s="17" t="str">
        <f t="shared" si="17"/>
        <v>Evening</v>
      </c>
      <c r="AD561" t="s">
        <v>26</v>
      </c>
    </row>
    <row r="562" spans="1:30" x14ac:dyDescent="0.3">
      <c r="A562" t="s">
        <v>3246</v>
      </c>
      <c r="B562" s="16">
        <v>45860</v>
      </c>
      <c r="C562" t="s">
        <v>811</v>
      </c>
      <c r="D562" t="s">
        <v>4076</v>
      </c>
      <c r="E562" t="s">
        <v>3868</v>
      </c>
      <c r="F562" t="s">
        <v>602</v>
      </c>
      <c r="G562" t="s">
        <v>5680</v>
      </c>
      <c r="H562" t="s">
        <v>5655</v>
      </c>
      <c r="I562" t="s">
        <v>522</v>
      </c>
      <c r="J562" t="s">
        <v>5979</v>
      </c>
      <c r="K562" t="s">
        <v>3863</v>
      </c>
      <c r="L562">
        <v>3928553</v>
      </c>
      <c r="M562">
        <v>5.728546872092599E-4</v>
      </c>
      <c r="N562" t="s">
        <v>1581</v>
      </c>
      <c r="O562" t="s">
        <v>5494</v>
      </c>
      <c r="P562" t="s">
        <v>5358</v>
      </c>
      <c r="Q562">
        <v>4</v>
      </c>
      <c r="R562">
        <v>661.91</v>
      </c>
      <c r="S562">
        <v>15</v>
      </c>
      <c r="T562">
        <v>397.15</v>
      </c>
      <c r="U562">
        <v>2250.4899999999998</v>
      </c>
      <c r="V562">
        <v>1594.88</v>
      </c>
      <c r="W562">
        <v>655.61</v>
      </c>
      <c r="X562" s="15">
        <f t="shared" si="16"/>
        <v>0.29131877946580509</v>
      </c>
      <c r="Y562" t="s">
        <v>72</v>
      </c>
      <c r="Z562" t="s">
        <v>24</v>
      </c>
      <c r="AA562" t="s">
        <v>25</v>
      </c>
      <c r="AB562" s="17">
        <v>0.78819444444444442</v>
      </c>
      <c r="AC562" s="17" t="str">
        <f t="shared" si="17"/>
        <v>Evening</v>
      </c>
      <c r="AD562" t="s">
        <v>45</v>
      </c>
    </row>
    <row r="563" spans="1:30" x14ac:dyDescent="0.3">
      <c r="A563" t="s">
        <v>3245</v>
      </c>
      <c r="B563" s="16">
        <v>46003</v>
      </c>
      <c r="C563" t="s">
        <v>378</v>
      </c>
      <c r="D563" t="s">
        <v>4319</v>
      </c>
      <c r="E563" t="s">
        <v>3962</v>
      </c>
      <c r="F563" t="s">
        <v>146</v>
      </c>
      <c r="G563" t="s">
        <v>5888</v>
      </c>
      <c r="H563" t="s">
        <v>5876</v>
      </c>
      <c r="I563" t="s">
        <v>142</v>
      </c>
      <c r="J563" t="s">
        <v>6232</v>
      </c>
      <c r="K563" t="s">
        <v>3880</v>
      </c>
      <c r="L563">
        <v>513656</v>
      </c>
      <c r="M563">
        <v>2.7152023922625262E-3</v>
      </c>
      <c r="N563" t="s">
        <v>143</v>
      </c>
      <c r="O563" t="s">
        <v>6488</v>
      </c>
      <c r="P563" t="s">
        <v>5351</v>
      </c>
      <c r="Q563">
        <v>7</v>
      </c>
      <c r="R563">
        <v>249.05</v>
      </c>
      <c r="S563">
        <v>20</v>
      </c>
      <c r="T563">
        <v>348.67</v>
      </c>
      <c r="U563">
        <v>1394.68</v>
      </c>
      <c r="V563">
        <v>1336.3</v>
      </c>
      <c r="W563">
        <v>58.38</v>
      </c>
      <c r="X563" s="15">
        <f t="shared" si="16"/>
        <v>4.185906444489066E-2</v>
      </c>
      <c r="Y563" t="s">
        <v>44</v>
      </c>
      <c r="Z563" t="s">
        <v>24</v>
      </c>
      <c r="AA563" t="s">
        <v>25</v>
      </c>
      <c r="AB563" s="17">
        <v>0.71111111111111114</v>
      </c>
      <c r="AC563" s="17" t="str">
        <f t="shared" si="17"/>
        <v>Evening</v>
      </c>
      <c r="AD563" t="s">
        <v>45</v>
      </c>
    </row>
    <row r="564" spans="1:30" x14ac:dyDescent="0.3">
      <c r="A564" t="s">
        <v>3244</v>
      </c>
      <c r="B564" s="16">
        <v>45970</v>
      </c>
      <c r="C564" t="s">
        <v>2057</v>
      </c>
      <c r="D564" t="s">
        <v>4144</v>
      </c>
      <c r="E564" t="s">
        <v>3868</v>
      </c>
      <c r="F564" t="s">
        <v>232</v>
      </c>
      <c r="G564" t="s">
        <v>5778</v>
      </c>
      <c r="H564" t="s">
        <v>5770</v>
      </c>
      <c r="I564" t="s">
        <v>210</v>
      </c>
      <c r="J564" t="s">
        <v>6102</v>
      </c>
      <c r="K564" t="s">
        <v>3863</v>
      </c>
      <c r="L564">
        <v>433000</v>
      </c>
      <c r="M564">
        <v>3.885219399538106E-4</v>
      </c>
      <c r="N564" t="s">
        <v>211</v>
      </c>
      <c r="O564" t="s">
        <v>5530</v>
      </c>
      <c r="P564" t="s">
        <v>5358</v>
      </c>
      <c r="Q564">
        <v>3</v>
      </c>
      <c r="R564">
        <v>51.33</v>
      </c>
      <c r="S564">
        <v>5</v>
      </c>
      <c r="T564">
        <v>7.7</v>
      </c>
      <c r="U564">
        <v>168.23</v>
      </c>
      <c r="V564">
        <v>112.44</v>
      </c>
      <c r="W564">
        <v>55.79</v>
      </c>
      <c r="X564" s="15">
        <f t="shared" si="16"/>
        <v>0.33162931700647919</v>
      </c>
      <c r="Y564" t="s">
        <v>23</v>
      </c>
      <c r="Z564" t="s">
        <v>24</v>
      </c>
      <c r="AA564" t="s">
        <v>25</v>
      </c>
      <c r="AB564" s="17">
        <v>0.58402777777777781</v>
      </c>
      <c r="AC564" s="17" t="str">
        <f t="shared" si="17"/>
        <v>Afternoon</v>
      </c>
      <c r="AD564" t="s">
        <v>26</v>
      </c>
    </row>
    <row r="565" spans="1:30" x14ac:dyDescent="0.3">
      <c r="A565" t="s">
        <v>3243</v>
      </c>
      <c r="B565" s="16">
        <v>45954</v>
      </c>
      <c r="C565" t="s">
        <v>756</v>
      </c>
      <c r="D565" t="s">
        <v>5313</v>
      </c>
      <c r="E565" t="s">
        <v>3962</v>
      </c>
      <c r="F565" t="s">
        <v>236</v>
      </c>
      <c r="G565" t="s">
        <v>5744</v>
      </c>
      <c r="H565" t="s">
        <v>5721</v>
      </c>
      <c r="I565" t="s">
        <v>337</v>
      </c>
      <c r="J565" t="s">
        <v>5983</v>
      </c>
      <c r="K565" t="s">
        <v>3863</v>
      </c>
      <c r="L565">
        <v>544019</v>
      </c>
      <c r="M565">
        <v>1.1185271102663694E-3</v>
      </c>
      <c r="N565" t="s">
        <v>980</v>
      </c>
      <c r="O565" t="s">
        <v>5484</v>
      </c>
      <c r="P565" t="s">
        <v>5360</v>
      </c>
      <c r="Q565">
        <v>6</v>
      </c>
      <c r="R565">
        <v>126.77</v>
      </c>
      <c r="S565">
        <v>20</v>
      </c>
      <c r="T565">
        <v>152.12</v>
      </c>
      <c r="U565">
        <v>608.5</v>
      </c>
      <c r="V565">
        <v>584.1</v>
      </c>
      <c r="W565">
        <v>24.4</v>
      </c>
      <c r="X565" s="15">
        <f t="shared" si="16"/>
        <v>4.0098603122432172E-2</v>
      </c>
      <c r="Y565" t="s">
        <v>116</v>
      </c>
      <c r="Z565" t="s">
        <v>290</v>
      </c>
      <c r="AA565" t="s">
        <v>51</v>
      </c>
      <c r="AB565" s="17">
        <v>0.56388888888888888</v>
      </c>
      <c r="AC565" s="17" t="str">
        <f t="shared" si="17"/>
        <v>Afternoon</v>
      </c>
      <c r="AD565" t="s">
        <v>45</v>
      </c>
    </row>
    <row r="566" spans="1:30" x14ac:dyDescent="0.3">
      <c r="A566" t="s">
        <v>3241</v>
      </c>
      <c r="B566" s="16">
        <v>46047</v>
      </c>
      <c r="C566" t="s">
        <v>3242</v>
      </c>
      <c r="D566" t="s">
        <v>4467</v>
      </c>
      <c r="E566" t="s">
        <v>3864</v>
      </c>
      <c r="F566" t="s">
        <v>146</v>
      </c>
      <c r="G566" t="s">
        <v>5888</v>
      </c>
      <c r="H566" t="s">
        <v>5876</v>
      </c>
      <c r="I566" t="s">
        <v>469</v>
      </c>
      <c r="J566" t="s">
        <v>6020</v>
      </c>
      <c r="K566" t="s">
        <v>3863</v>
      </c>
      <c r="L566">
        <v>2273658</v>
      </c>
      <c r="M566">
        <v>1.140321015737635E-4</v>
      </c>
      <c r="N566" t="s">
        <v>2737</v>
      </c>
      <c r="O566" t="s">
        <v>5632</v>
      </c>
      <c r="P566" t="s">
        <v>5360</v>
      </c>
      <c r="Q566">
        <v>1</v>
      </c>
      <c r="R566">
        <v>225.45</v>
      </c>
      <c r="S566">
        <v>0</v>
      </c>
      <c r="T566">
        <v>0</v>
      </c>
      <c r="U566">
        <v>259.27</v>
      </c>
      <c r="V566">
        <v>190.9</v>
      </c>
      <c r="W566">
        <v>68.37</v>
      </c>
      <c r="X566" s="15">
        <f t="shared" si="16"/>
        <v>0.26370193234851691</v>
      </c>
      <c r="Y566" t="s">
        <v>116</v>
      </c>
      <c r="Z566" t="s">
        <v>24</v>
      </c>
      <c r="AA566" t="s">
        <v>25</v>
      </c>
      <c r="AB566" s="17">
        <v>0.71319444444444446</v>
      </c>
      <c r="AC566" s="17" t="str">
        <f t="shared" si="17"/>
        <v>Evening</v>
      </c>
      <c r="AD566" t="s">
        <v>26</v>
      </c>
    </row>
    <row r="567" spans="1:30" x14ac:dyDescent="0.3">
      <c r="A567" t="s">
        <v>3240</v>
      </c>
      <c r="B567" s="16">
        <v>45852</v>
      </c>
      <c r="C567" t="s">
        <v>2543</v>
      </c>
      <c r="D567" t="s">
        <v>4040</v>
      </c>
      <c r="E567" t="s">
        <v>3962</v>
      </c>
      <c r="F567" t="s">
        <v>54</v>
      </c>
      <c r="G567" t="s">
        <v>5739</v>
      </c>
      <c r="H567" t="s">
        <v>5721</v>
      </c>
      <c r="I567" t="s">
        <v>771</v>
      </c>
      <c r="J567" t="s">
        <v>5998</v>
      </c>
      <c r="K567" t="s">
        <v>3863</v>
      </c>
      <c r="L567">
        <v>4282083</v>
      </c>
      <c r="M567">
        <v>2.7845093147423809E-4</v>
      </c>
      <c r="N567" t="s">
        <v>1385</v>
      </c>
      <c r="O567" t="s">
        <v>5643</v>
      </c>
      <c r="P567" t="s">
        <v>5358</v>
      </c>
      <c r="Q567">
        <v>4</v>
      </c>
      <c r="R567">
        <v>372.61</v>
      </c>
      <c r="S567">
        <v>20</v>
      </c>
      <c r="T567">
        <v>298.08999999999997</v>
      </c>
      <c r="U567">
        <v>1192.3499999999999</v>
      </c>
      <c r="V567">
        <v>1087.1199999999999</v>
      </c>
      <c r="W567">
        <v>105.23</v>
      </c>
      <c r="X567" s="15">
        <f t="shared" si="16"/>
        <v>8.8254287751079824E-2</v>
      </c>
      <c r="Y567" t="s">
        <v>38</v>
      </c>
      <c r="Z567" t="s">
        <v>24</v>
      </c>
      <c r="AA567" t="s">
        <v>25</v>
      </c>
      <c r="AB567" s="17">
        <v>0.59930555555555554</v>
      </c>
      <c r="AC567" s="17" t="str">
        <f t="shared" si="17"/>
        <v>Afternoon</v>
      </c>
      <c r="AD567" t="s">
        <v>45</v>
      </c>
    </row>
    <row r="568" spans="1:30" x14ac:dyDescent="0.3">
      <c r="A568" t="s">
        <v>3239</v>
      </c>
      <c r="B568" s="16">
        <v>45982</v>
      </c>
      <c r="C568" t="s">
        <v>1528</v>
      </c>
      <c r="D568" t="s">
        <v>5297</v>
      </c>
      <c r="E568" t="s">
        <v>3962</v>
      </c>
      <c r="F568" t="s">
        <v>2175</v>
      </c>
      <c r="G568" t="s">
        <v>5952</v>
      </c>
      <c r="H568" t="s">
        <v>5941</v>
      </c>
      <c r="I568" t="s">
        <v>65</v>
      </c>
      <c r="J568" t="s">
        <v>5993</v>
      </c>
      <c r="K568" t="s">
        <v>3863</v>
      </c>
      <c r="L568">
        <v>967200</v>
      </c>
      <c r="M568">
        <v>1.6387096774193549E-3</v>
      </c>
      <c r="N568" t="s">
        <v>1559</v>
      </c>
      <c r="O568" t="s">
        <v>5406</v>
      </c>
      <c r="P568" t="s">
        <v>5360</v>
      </c>
      <c r="Q568">
        <v>4</v>
      </c>
      <c r="R568">
        <v>396.24</v>
      </c>
      <c r="S568">
        <v>0</v>
      </c>
      <c r="T568">
        <v>0</v>
      </c>
      <c r="U568">
        <v>1584.96</v>
      </c>
      <c r="V568">
        <v>1131.96</v>
      </c>
      <c r="W568">
        <v>453</v>
      </c>
      <c r="X568" s="15">
        <f t="shared" si="16"/>
        <v>0.28581162931556631</v>
      </c>
      <c r="Y568" t="s">
        <v>116</v>
      </c>
      <c r="Z568" t="s">
        <v>24</v>
      </c>
      <c r="AA568" t="s">
        <v>25</v>
      </c>
      <c r="AB568" s="17">
        <v>0.67291666666666672</v>
      </c>
      <c r="AC568" s="17" t="str">
        <f t="shared" si="17"/>
        <v>Afternoon</v>
      </c>
      <c r="AD568" t="s">
        <v>45</v>
      </c>
    </row>
    <row r="569" spans="1:30" x14ac:dyDescent="0.3">
      <c r="A569" t="s">
        <v>3238</v>
      </c>
      <c r="B569" s="16">
        <v>45953</v>
      </c>
      <c r="C569" t="s">
        <v>465</v>
      </c>
      <c r="D569" t="s">
        <v>5074</v>
      </c>
      <c r="E569" t="s">
        <v>3962</v>
      </c>
      <c r="F569" t="s">
        <v>1995</v>
      </c>
      <c r="G569" t="s">
        <v>5802</v>
      </c>
      <c r="H569" t="s">
        <v>5794</v>
      </c>
      <c r="I569" t="s">
        <v>1738</v>
      </c>
      <c r="J569" t="s">
        <v>6191</v>
      </c>
      <c r="K569" t="s">
        <v>3885</v>
      </c>
      <c r="L569">
        <v>4533328</v>
      </c>
      <c r="M569">
        <v>9.4945699936117576E-5</v>
      </c>
      <c r="N569" t="s">
        <v>889</v>
      </c>
      <c r="O569" t="s">
        <v>5640</v>
      </c>
      <c r="P569" t="s">
        <v>5358</v>
      </c>
      <c r="Q569">
        <v>7</v>
      </c>
      <c r="R569">
        <v>76.86</v>
      </c>
      <c r="S569">
        <v>20</v>
      </c>
      <c r="T569">
        <v>107.6</v>
      </c>
      <c r="U569">
        <v>430.42</v>
      </c>
      <c r="V569">
        <v>379.75</v>
      </c>
      <c r="W569">
        <v>50.67</v>
      </c>
      <c r="X569" s="15">
        <f t="shared" si="16"/>
        <v>0.11772222480368016</v>
      </c>
      <c r="Y569" t="s">
        <v>72</v>
      </c>
      <c r="Z569" t="s">
        <v>24</v>
      </c>
      <c r="AA569" t="s">
        <v>51</v>
      </c>
      <c r="AB569" s="17">
        <v>0.78541666666666665</v>
      </c>
      <c r="AC569" s="17" t="str">
        <f t="shared" si="17"/>
        <v>Evening</v>
      </c>
      <c r="AD569" t="s">
        <v>45</v>
      </c>
    </row>
    <row r="570" spans="1:30" x14ac:dyDescent="0.3">
      <c r="A570" t="s">
        <v>3237</v>
      </c>
      <c r="B570" s="16">
        <v>46021</v>
      </c>
      <c r="C570" t="s">
        <v>1528</v>
      </c>
      <c r="D570" t="s">
        <v>5297</v>
      </c>
      <c r="E570" t="s">
        <v>3962</v>
      </c>
      <c r="F570" t="s">
        <v>362</v>
      </c>
      <c r="G570" t="s">
        <v>6499</v>
      </c>
      <c r="H570" t="s">
        <v>5844</v>
      </c>
      <c r="I570" t="s">
        <v>1073</v>
      </c>
      <c r="J570" t="s">
        <v>6019</v>
      </c>
      <c r="K570" t="s">
        <v>3863</v>
      </c>
      <c r="L570">
        <v>471467</v>
      </c>
      <c r="M570">
        <v>1.6262644045076326E-3</v>
      </c>
      <c r="N570" t="s">
        <v>1048</v>
      </c>
      <c r="O570" t="s">
        <v>5480</v>
      </c>
      <c r="P570" t="s">
        <v>5374</v>
      </c>
      <c r="Q570">
        <v>3</v>
      </c>
      <c r="R570">
        <v>319.47000000000003</v>
      </c>
      <c r="S570">
        <v>20</v>
      </c>
      <c r="T570">
        <v>191.68</v>
      </c>
      <c r="U570">
        <v>766.73</v>
      </c>
      <c r="V570">
        <v>754.26</v>
      </c>
      <c r="W570">
        <v>12.47</v>
      </c>
      <c r="X570" s="15">
        <f t="shared" si="16"/>
        <v>1.6263873853899061E-2</v>
      </c>
      <c r="Y570" t="s">
        <v>38</v>
      </c>
      <c r="Z570" t="s">
        <v>24</v>
      </c>
      <c r="AA570" t="s">
        <v>25</v>
      </c>
      <c r="AB570" s="17">
        <v>0.54027777777777775</v>
      </c>
      <c r="AC570" s="17" t="str">
        <f t="shared" si="17"/>
        <v>Afternoon</v>
      </c>
      <c r="AD570" t="s">
        <v>45</v>
      </c>
    </row>
    <row r="571" spans="1:30" x14ac:dyDescent="0.3">
      <c r="A571" t="s">
        <v>3236</v>
      </c>
      <c r="B571" s="16">
        <v>45991</v>
      </c>
      <c r="C571" t="s">
        <v>2959</v>
      </c>
      <c r="D571" t="s">
        <v>4224</v>
      </c>
      <c r="E571" t="s">
        <v>3868</v>
      </c>
      <c r="F571" t="s">
        <v>711</v>
      </c>
      <c r="G571" t="s">
        <v>5957</v>
      </c>
      <c r="H571" t="s">
        <v>5941</v>
      </c>
      <c r="I571" t="s">
        <v>228</v>
      </c>
      <c r="J571" t="s">
        <v>6005</v>
      </c>
      <c r="K571" t="s">
        <v>3943</v>
      </c>
      <c r="L571">
        <v>817396</v>
      </c>
      <c r="M571">
        <v>9.0340544852189153E-4</v>
      </c>
      <c r="N571" t="s">
        <v>2469</v>
      </c>
      <c r="O571" t="s">
        <v>5471</v>
      </c>
      <c r="P571" t="s">
        <v>5360</v>
      </c>
      <c r="Q571">
        <v>3</v>
      </c>
      <c r="R571">
        <v>214.04</v>
      </c>
      <c r="S571">
        <v>0</v>
      </c>
      <c r="T571">
        <v>0</v>
      </c>
      <c r="U571">
        <v>738.44</v>
      </c>
      <c r="V571">
        <v>474.18</v>
      </c>
      <c r="W571">
        <v>264.26</v>
      </c>
      <c r="X571" s="15">
        <f t="shared" si="16"/>
        <v>0.35786252099019561</v>
      </c>
      <c r="Y571" t="s">
        <v>38</v>
      </c>
      <c r="Z571" t="s">
        <v>24</v>
      </c>
      <c r="AA571" t="s">
        <v>25</v>
      </c>
      <c r="AB571" s="17">
        <v>0.81527777777777777</v>
      </c>
      <c r="AC571" s="17" t="str">
        <f t="shared" si="17"/>
        <v>Evening</v>
      </c>
      <c r="AD571" t="s">
        <v>26</v>
      </c>
    </row>
    <row r="572" spans="1:30" x14ac:dyDescent="0.3">
      <c r="A572" t="s">
        <v>3235</v>
      </c>
      <c r="B572" s="16">
        <v>45864</v>
      </c>
      <c r="C572" t="s">
        <v>806</v>
      </c>
      <c r="D572" t="s">
        <v>4307</v>
      </c>
      <c r="E572" t="s">
        <v>3962</v>
      </c>
      <c r="F572" t="s">
        <v>99</v>
      </c>
      <c r="G572" t="s">
        <v>5918</v>
      </c>
      <c r="H572" t="s">
        <v>5919</v>
      </c>
      <c r="I572" t="s">
        <v>294</v>
      </c>
      <c r="J572" t="s">
        <v>5968</v>
      </c>
      <c r="K572" t="s">
        <v>3863</v>
      </c>
      <c r="L572">
        <v>890380</v>
      </c>
      <c r="M572">
        <v>1.3616433432916285E-3</v>
      </c>
      <c r="N572" t="s">
        <v>483</v>
      </c>
      <c r="O572" t="s">
        <v>5369</v>
      </c>
      <c r="P572" t="s">
        <v>5363</v>
      </c>
      <c r="Q572">
        <v>5</v>
      </c>
      <c r="R572">
        <v>263.56</v>
      </c>
      <c r="S572">
        <v>20</v>
      </c>
      <c r="T572">
        <v>263.56</v>
      </c>
      <c r="U572">
        <v>1212.3800000000001</v>
      </c>
      <c r="V572">
        <v>953.7</v>
      </c>
      <c r="W572">
        <v>258.68</v>
      </c>
      <c r="X572" s="15">
        <f t="shared" si="16"/>
        <v>0.21336544647717715</v>
      </c>
      <c r="Y572" t="s">
        <v>38</v>
      </c>
      <c r="Z572" t="s">
        <v>24</v>
      </c>
      <c r="AA572" t="s">
        <v>25</v>
      </c>
      <c r="AB572" s="17">
        <v>0.54097222222222219</v>
      </c>
      <c r="AC572" s="17" t="str">
        <f t="shared" si="17"/>
        <v>Afternoon</v>
      </c>
      <c r="AD572" t="s">
        <v>26</v>
      </c>
    </row>
    <row r="573" spans="1:30" x14ac:dyDescent="0.3">
      <c r="A573" t="s">
        <v>3234</v>
      </c>
      <c r="B573" s="16">
        <v>45901</v>
      </c>
      <c r="C573" t="s">
        <v>1440</v>
      </c>
      <c r="D573" t="s">
        <v>4052</v>
      </c>
      <c r="E573" t="s">
        <v>3868</v>
      </c>
      <c r="F573" t="s">
        <v>698</v>
      </c>
      <c r="G573" t="s">
        <v>5841</v>
      </c>
      <c r="H573" t="s">
        <v>5822</v>
      </c>
      <c r="I573" t="s">
        <v>738</v>
      </c>
      <c r="J573" t="s">
        <v>6051</v>
      </c>
      <c r="K573" t="s">
        <v>3863</v>
      </c>
      <c r="L573">
        <v>2005131</v>
      </c>
      <c r="M573">
        <v>2.7500447601677892E-4</v>
      </c>
      <c r="N573" t="s">
        <v>739</v>
      </c>
      <c r="O573" t="s">
        <v>5410</v>
      </c>
      <c r="P573" t="s">
        <v>5351</v>
      </c>
      <c r="Q573">
        <v>2</v>
      </c>
      <c r="R573">
        <v>275.70999999999998</v>
      </c>
      <c r="S573">
        <v>0</v>
      </c>
      <c r="T573">
        <v>0</v>
      </c>
      <c r="U573">
        <v>551.41999999999996</v>
      </c>
      <c r="V573">
        <v>412.6</v>
      </c>
      <c r="W573">
        <v>138.82</v>
      </c>
      <c r="X573" s="15">
        <f t="shared" si="16"/>
        <v>0.25175002720249529</v>
      </c>
      <c r="Y573" t="s">
        <v>116</v>
      </c>
      <c r="Z573" t="s">
        <v>24</v>
      </c>
      <c r="AA573" t="s">
        <v>25</v>
      </c>
      <c r="AB573" s="17">
        <v>0.54166666666666663</v>
      </c>
      <c r="AC573" s="17" t="str">
        <f t="shared" si="17"/>
        <v>Afternoon</v>
      </c>
      <c r="AD573" t="s">
        <v>45</v>
      </c>
    </row>
    <row r="574" spans="1:30" x14ac:dyDescent="0.3">
      <c r="A574" t="s">
        <v>3233</v>
      </c>
      <c r="B574" s="16">
        <v>45966</v>
      </c>
      <c r="C574" t="s">
        <v>347</v>
      </c>
      <c r="D574" t="s">
        <v>4881</v>
      </c>
      <c r="E574" t="s">
        <v>3962</v>
      </c>
      <c r="F574" t="s">
        <v>264</v>
      </c>
      <c r="G574" t="s">
        <v>5725</v>
      </c>
      <c r="H574" t="s">
        <v>5721</v>
      </c>
      <c r="I574" t="s">
        <v>685</v>
      </c>
      <c r="J574" t="s">
        <v>6162</v>
      </c>
      <c r="K574" t="s">
        <v>3943</v>
      </c>
      <c r="L574">
        <v>1069200</v>
      </c>
      <c r="M574">
        <v>2.4113729891507667E-3</v>
      </c>
      <c r="N574" t="s">
        <v>1164</v>
      </c>
      <c r="O574" t="s">
        <v>5565</v>
      </c>
      <c r="P574" t="s">
        <v>5358</v>
      </c>
      <c r="Q574">
        <v>7</v>
      </c>
      <c r="R574">
        <v>368.32</v>
      </c>
      <c r="S574">
        <v>0</v>
      </c>
      <c r="T574">
        <v>0</v>
      </c>
      <c r="U574">
        <v>2578.2399999999998</v>
      </c>
      <c r="V574">
        <v>1730.75</v>
      </c>
      <c r="W574">
        <v>847.49</v>
      </c>
      <c r="X574" s="15">
        <f t="shared" si="16"/>
        <v>0.32870873153779318</v>
      </c>
      <c r="Y574" t="s">
        <v>23</v>
      </c>
      <c r="Z574" t="s">
        <v>24</v>
      </c>
      <c r="AA574" t="s">
        <v>25</v>
      </c>
      <c r="AB574" s="17">
        <v>0.79305555555555551</v>
      </c>
      <c r="AC574" s="17" t="str">
        <f t="shared" si="17"/>
        <v>Evening</v>
      </c>
      <c r="AD574" t="s">
        <v>45</v>
      </c>
    </row>
    <row r="575" spans="1:30" x14ac:dyDescent="0.3">
      <c r="A575" t="s">
        <v>3231</v>
      </c>
      <c r="B575" s="16">
        <v>45948</v>
      </c>
      <c r="C575" t="s">
        <v>2526</v>
      </c>
      <c r="D575" t="s">
        <v>4114</v>
      </c>
      <c r="E575" t="s">
        <v>3864</v>
      </c>
      <c r="F575" t="s">
        <v>323</v>
      </c>
      <c r="G575" t="s">
        <v>5851</v>
      </c>
      <c r="H575" t="s">
        <v>5844</v>
      </c>
      <c r="I575" t="s">
        <v>21</v>
      </c>
      <c r="J575" t="s">
        <v>6044</v>
      </c>
      <c r="K575" t="s">
        <v>3863</v>
      </c>
      <c r="L575">
        <v>457604</v>
      </c>
      <c r="M575">
        <v>2.4967876154928714E-3</v>
      </c>
      <c r="N575" t="s">
        <v>3232</v>
      </c>
      <c r="O575" t="s">
        <v>5470</v>
      </c>
      <c r="P575" t="s">
        <v>5351</v>
      </c>
      <c r="Q575">
        <v>3</v>
      </c>
      <c r="R575">
        <v>389.61</v>
      </c>
      <c r="S575">
        <v>15</v>
      </c>
      <c r="T575">
        <v>175.32</v>
      </c>
      <c r="U575">
        <v>1142.54</v>
      </c>
      <c r="V575">
        <v>1008.21</v>
      </c>
      <c r="W575">
        <v>134.33000000000001</v>
      </c>
      <c r="X575" s="15">
        <f t="shared" si="16"/>
        <v>0.11757137605685572</v>
      </c>
      <c r="Y575" t="s">
        <v>62</v>
      </c>
      <c r="Z575" t="s">
        <v>24</v>
      </c>
      <c r="AA575" t="s">
        <v>25</v>
      </c>
      <c r="AB575" s="17">
        <v>0.4861111111111111</v>
      </c>
      <c r="AC575" s="17" t="str">
        <f t="shared" si="17"/>
        <v>Morning</v>
      </c>
      <c r="AD575" t="s">
        <v>26</v>
      </c>
    </row>
    <row r="576" spans="1:30" x14ac:dyDescent="0.3">
      <c r="A576" t="s">
        <v>3229</v>
      </c>
      <c r="B576" s="16">
        <v>45938</v>
      </c>
      <c r="C576" t="s">
        <v>3230</v>
      </c>
      <c r="D576" t="s">
        <v>3939</v>
      </c>
      <c r="E576" t="s">
        <v>3864</v>
      </c>
      <c r="F576" t="s">
        <v>379</v>
      </c>
      <c r="G576" t="s">
        <v>6500</v>
      </c>
      <c r="H576" t="s">
        <v>5861</v>
      </c>
      <c r="I576" t="s">
        <v>250</v>
      </c>
      <c r="J576" t="s">
        <v>6017</v>
      </c>
      <c r="K576" t="s">
        <v>3863</v>
      </c>
      <c r="L576">
        <v>4405163</v>
      </c>
      <c r="M576">
        <v>7.8911949455672805E-5</v>
      </c>
      <c r="N576" t="s">
        <v>2783</v>
      </c>
      <c r="O576" t="s">
        <v>5594</v>
      </c>
      <c r="P576" t="s">
        <v>5374</v>
      </c>
      <c r="Q576">
        <v>1</v>
      </c>
      <c r="R576">
        <v>365.92</v>
      </c>
      <c r="S576">
        <v>5</v>
      </c>
      <c r="T576">
        <v>18.3</v>
      </c>
      <c r="U576">
        <v>347.62</v>
      </c>
      <c r="V576">
        <v>310.38</v>
      </c>
      <c r="W576">
        <v>37.24</v>
      </c>
      <c r="X576" s="15">
        <f t="shared" si="16"/>
        <v>0.10712847362062024</v>
      </c>
      <c r="Y576" t="s">
        <v>72</v>
      </c>
      <c r="Z576" t="s">
        <v>24</v>
      </c>
      <c r="AA576" t="s">
        <v>25</v>
      </c>
      <c r="AB576" s="17">
        <v>0.77222222222222225</v>
      </c>
      <c r="AC576" s="17" t="str">
        <f t="shared" si="17"/>
        <v>Evening</v>
      </c>
      <c r="AD576" t="s">
        <v>45</v>
      </c>
    </row>
    <row r="577" spans="1:30" x14ac:dyDescent="0.3">
      <c r="A577" t="s">
        <v>3228</v>
      </c>
      <c r="B577" s="16">
        <v>46087</v>
      </c>
      <c r="C577" t="s">
        <v>1014</v>
      </c>
      <c r="D577" t="s">
        <v>4969</v>
      </c>
      <c r="E577" t="s">
        <v>3868</v>
      </c>
      <c r="F577" t="s">
        <v>323</v>
      </c>
      <c r="G577" t="s">
        <v>5851</v>
      </c>
      <c r="H577" t="s">
        <v>5844</v>
      </c>
      <c r="I577" t="s">
        <v>427</v>
      </c>
      <c r="J577" t="s">
        <v>6190</v>
      </c>
      <c r="K577" t="s">
        <v>3885</v>
      </c>
      <c r="L577">
        <v>520611</v>
      </c>
      <c r="M577">
        <v>3.7418533223462433E-3</v>
      </c>
      <c r="N577" t="s">
        <v>428</v>
      </c>
      <c r="O577" t="s">
        <v>5488</v>
      </c>
      <c r="P577" t="s">
        <v>5358</v>
      </c>
      <c r="Q577">
        <v>5</v>
      </c>
      <c r="R577">
        <v>389.61</v>
      </c>
      <c r="S577">
        <v>0</v>
      </c>
      <c r="T577">
        <v>0</v>
      </c>
      <c r="U577">
        <v>1948.05</v>
      </c>
      <c r="V577">
        <v>1680.35</v>
      </c>
      <c r="W577">
        <v>267.7</v>
      </c>
      <c r="X577" s="15">
        <f t="shared" si="16"/>
        <v>0.13741947075280411</v>
      </c>
      <c r="Y577" t="s">
        <v>44</v>
      </c>
      <c r="Z577" t="s">
        <v>24</v>
      </c>
      <c r="AA577" t="s">
        <v>25</v>
      </c>
      <c r="AB577" s="17">
        <v>0.71875</v>
      </c>
      <c r="AC577" s="17" t="str">
        <f t="shared" si="17"/>
        <v>Evening</v>
      </c>
      <c r="AD577" t="s">
        <v>45</v>
      </c>
    </row>
    <row r="578" spans="1:30" x14ac:dyDescent="0.3">
      <c r="A578" t="s">
        <v>3227</v>
      </c>
      <c r="B578" s="16">
        <v>45976</v>
      </c>
      <c r="C578" t="s">
        <v>806</v>
      </c>
      <c r="D578" t="s">
        <v>4307</v>
      </c>
      <c r="E578" t="s">
        <v>3962</v>
      </c>
      <c r="F578" t="s">
        <v>982</v>
      </c>
      <c r="G578" t="s">
        <v>5682</v>
      </c>
      <c r="H578" t="s">
        <v>5655</v>
      </c>
      <c r="I578" t="s">
        <v>250</v>
      </c>
      <c r="J578" t="s">
        <v>6017</v>
      </c>
      <c r="K578" t="s">
        <v>3863</v>
      </c>
      <c r="L578">
        <v>4405163</v>
      </c>
      <c r="M578">
        <v>1.6218242094560406E-4</v>
      </c>
      <c r="N578" t="s">
        <v>2783</v>
      </c>
      <c r="O578" t="s">
        <v>5594</v>
      </c>
      <c r="P578" t="s">
        <v>5374</v>
      </c>
      <c r="Q578">
        <v>4</v>
      </c>
      <c r="R578">
        <v>194.14</v>
      </c>
      <c r="S578">
        <v>20</v>
      </c>
      <c r="T578">
        <v>155.31</v>
      </c>
      <c r="U578">
        <v>714.44</v>
      </c>
      <c r="V578">
        <v>430.4</v>
      </c>
      <c r="W578">
        <v>284.04000000000002</v>
      </c>
      <c r="X578" s="15">
        <f t="shared" ref="X578:X641" si="18">(U578-V578)/U578</f>
        <v>0.39757012485303184</v>
      </c>
      <c r="Y578" t="s">
        <v>116</v>
      </c>
      <c r="Z578" t="s">
        <v>24</v>
      </c>
      <c r="AA578" t="s">
        <v>25</v>
      </c>
      <c r="AB578" s="17">
        <v>0.41319444444444442</v>
      </c>
      <c r="AC578" s="17" t="str">
        <f t="shared" ref="AC578:AC641" si="19">IF(HOUR(AB578)&gt;=6,IF(HOUR(AB578)&lt;12,"Morning",IF(HOUR(AB578)&lt;17,"Afternoon",IF(HOUR(AB578)&lt;21,"Evening","Night"))),"Night")</f>
        <v>Morning</v>
      </c>
      <c r="AD578" t="s">
        <v>26</v>
      </c>
    </row>
    <row r="579" spans="1:30" x14ac:dyDescent="0.3">
      <c r="A579" t="s">
        <v>3226</v>
      </c>
      <c r="B579" s="16">
        <v>46075</v>
      </c>
      <c r="C579" t="s">
        <v>1363</v>
      </c>
      <c r="D579" t="s">
        <v>4992</v>
      </c>
      <c r="E579" t="s">
        <v>3868</v>
      </c>
      <c r="F579" t="s">
        <v>209</v>
      </c>
      <c r="G579" t="s">
        <v>5909</v>
      </c>
      <c r="H579" t="s">
        <v>5899</v>
      </c>
      <c r="I579" t="s">
        <v>508</v>
      </c>
      <c r="J579" t="s">
        <v>6000</v>
      </c>
      <c r="K579" t="s">
        <v>3863</v>
      </c>
      <c r="L579">
        <v>1059131</v>
      </c>
      <c r="M579">
        <v>9.8319282506130023E-4</v>
      </c>
      <c r="N579" t="s">
        <v>509</v>
      </c>
      <c r="O579" t="s">
        <v>5357</v>
      </c>
      <c r="P579" t="s">
        <v>5358</v>
      </c>
      <c r="Q579">
        <v>3</v>
      </c>
      <c r="R579">
        <v>317.72000000000003</v>
      </c>
      <c r="S579">
        <v>5</v>
      </c>
      <c r="T579">
        <v>47.66</v>
      </c>
      <c r="U579">
        <v>1041.33</v>
      </c>
      <c r="V579">
        <v>814.59</v>
      </c>
      <c r="W579">
        <v>226.74</v>
      </c>
      <c r="X579" s="15">
        <f t="shared" si="18"/>
        <v>0.21774077381809792</v>
      </c>
      <c r="Y579" t="s">
        <v>62</v>
      </c>
      <c r="Z579" t="s">
        <v>24</v>
      </c>
      <c r="AA579" t="s">
        <v>25</v>
      </c>
      <c r="AB579" s="17">
        <v>0.53541666666666665</v>
      </c>
      <c r="AC579" s="17" t="str">
        <f t="shared" si="19"/>
        <v>Afternoon</v>
      </c>
      <c r="AD579" t="s">
        <v>26</v>
      </c>
    </row>
    <row r="580" spans="1:30" x14ac:dyDescent="0.3">
      <c r="A580" t="s">
        <v>3225</v>
      </c>
      <c r="B580" s="16">
        <v>45763</v>
      </c>
      <c r="C580" t="s">
        <v>2113</v>
      </c>
      <c r="D580" t="s">
        <v>5269</v>
      </c>
      <c r="E580" t="s">
        <v>3868</v>
      </c>
      <c r="F580" t="s">
        <v>302</v>
      </c>
      <c r="G580" t="s">
        <v>5933</v>
      </c>
      <c r="H580" t="s">
        <v>5919</v>
      </c>
      <c r="I580" t="s">
        <v>1031</v>
      </c>
      <c r="J580" t="s">
        <v>6141</v>
      </c>
      <c r="K580" t="s">
        <v>3943</v>
      </c>
      <c r="L580">
        <v>427159</v>
      </c>
      <c r="M580">
        <v>7.0252528917803434E-4</v>
      </c>
      <c r="N580" t="s">
        <v>1164</v>
      </c>
      <c r="O580" t="s">
        <v>5565</v>
      </c>
      <c r="P580" t="s">
        <v>5358</v>
      </c>
      <c r="Q580">
        <v>1</v>
      </c>
      <c r="R580">
        <v>353.05</v>
      </c>
      <c r="S580">
        <v>15</v>
      </c>
      <c r="T580">
        <v>52.96</v>
      </c>
      <c r="U580">
        <v>300.08999999999997</v>
      </c>
      <c r="V580">
        <v>262.8</v>
      </c>
      <c r="W580">
        <v>37.29</v>
      </c>
      <c r="X580" s="15">
        <f t="shared" si="18"/>
        <v>0.1242627211836448</v>
      </c>
      <c r="Y580" t="s">
        <v>72</v>
      </c>
      <c r="Z580" t="s">
        <v>24</v>
      </c>
      <c r="AA580" t="s">
        <v>25</v>
      </c>
      <c r="AB580" s="17">
        <v>0.41111111111111109</v>
      </c>
      <c r="AC580" s="17" t="str">
        <f t="shared" si="19"/>
        <v>Morning</v>
      </c>
      <c r="AD580" t="s">
        <v>45</v>
      </c>
    </row>
    <row r="581" spans="1:30" x14ac:dyDescent="0.3">
      <c r="A581" t="s">
        <v>3224</v>
      </c>
      <c r="B581" s="16">
        <v>45961</v>
      </c>
      <c r="C581" t="s">
        <v>1278</v>
      </c>
      <c r="D581" t="s">
        <v>6485</v>
      </c>
      <c r="E581" t="s">
        <v>3868</v>
      </c>
      <c r="F581" t="s">
        <v>468</v>
      </c>
      <c r="G581" t="s">
        <v>5785</v>
      </c>
      <c r="H581" t="s">
        <v>5770</v>
      </c>
      <c r="I581" t="s">
        <v>60</v>
      </c>
      <c r="J581" t="s">
        <v>6057</v>
      </c>
      <c r="K581" t="s">
        <v>3863</v>
      </c>
      <c r="L581">
        <v>982441</v>
      </c>
      <c r="M581">
        <v>6.6892566576517054E-4</v>
      </c>
      <c r="N581" t="s">
        <v>814</v>
      </c>
      <c r="O581" t="s">
        <v>5463</v>
      </c>
      <c r="P581" t="s">
        <v>5358</v>
      </c>
      <c r="Q581">
        <v>2</v>
      </c>
      <c r="R581">
        <v>328.59</v>
      </c>
      <c r="S581">
        <v>0</v>
      </c>
      <c r="T581">
        <v>0</v>
      </c>
      <c r="U581">
        <v>657.18</v>
      </c>
      <c r="V581">
        <v>510.98</v>
      </c>
      <c r="W581">
        <v>146.19999999999999</v>
      </c>
      <c r="X581" s="15">
        <f t="shared" si="18"/>
        <v>0.22246568672205475</v>
      </c>
      <c r="Y581" t="s">
        <v>72</v>
      </c>
      <c r="Z581" t="s">
        <v>24</v>
      </c>
      <c r="AA581" t="s">
        <v>25</v>
      </c>
      <c r="AB581" s="17">
        <v>0.38958333333333334</v>
      </c>
      <c r="AC581" s="17" t="str">
        <f t="shared" si="19"/>
        <v>Morning</v>
      </c>
      <c r="AD581" t="s">
        <v>45</v>
      </c>
    </row>
    <row r="582" spans="1:30" x14ac:dyDescent="0.3">
      <c r="A582" t="s">
        <v>3223</v>
      </c>
      <c r="B582" s="16">
        <v>45877</v>
      </c>
      <c r="C582" t="s">
        <v>1221</v>
      </c>
      <c r="D582" t="s">
        <v>4851</v>
      </c>
      <c r="E582" t="s">
        <v>3962</v>
      </c>
      <c r="F582" t="s">
        <v>1054</v>
      </c>
      <c r="G582" t="s">
        <v>5765</v>
      </c>
      <c r="H582" t="s">
        <v>5751</v>
      </c>
      <c r="I582" t="s">
        <v>265</v>
      </c>
      <c r="J582" t="s">
        <v>6189</v>
      </c>
      <c r="K582" t="s">
        <v>3885</v>
      </c>
      <c r="L582">
        <v>4727024</v>
      </c>
      <c r="M582">
        <v>2.6564916954092049E-4</v>
      </c>
      <c r="N582" t="s">
        <v>266</v>
      </c>
      <c r="O582" t="s">
        <v>5395</v>
      </c>
      <c r="P582" t="s">
        <v>5363</v>
      </c>
      <c r="Q582">
        <v>6</v>
      </c>
      <c r="R582">
        <v>261.61</v>
      </c>
      <c r="S582">
        <v>20</v>
      </c>
      <c r="T582">
        <v>313.93</v>
      </c>
      <c r="U582">
        <v>1255.73</v>
      </c>
      <c r="V582">
        <v>1249.32</v>
      </c>
      <c r="W582">
        <v>6.41</v>
      </c>
      <c r="X582" s="15">
        <f t="shared" si="18"/>
        <v>5.1046005112564659E-3</v>
      </c>
      <c r="Y582" t="s">
        <v>44</v>
      </c>
      <c r="Z582" t="s">
        <v>24</v>
      </c>
      <c r="AA582" t="s">
        <v>25</v>
      </c>
      <c r="AB582" s="17">
        <v>0.68680555555555556</v>
      </c>
      <c r="AC582" s="17" t="str">
        <f t="shared" si="19"/>
        <v>Afternoon</v>
      </c>
      <c r="AD582" t="s">
        <v>45</v>
      </c>
    </row>
    <row r="583" spans="1:30" x14ac:dyDescent="0.3">
      <c r="A583" t="s">
        <v>3222</v>
      </c>
      <c r="B583" s="16">
        <v>45771</v>
      </c>
      <c r="C583" t="s">
        <v>1536</v>
      </c>
      <c r="D583" t="s">
        <v>5056</v>
      </c>
      <c r="E583" t="s">
        <v>3864</v>
      </c>
      <c r="F583" t="s">
        <v>306</v>
      </c>
      <c r="G583" t="s">
        <v>5698</v>
      </c>
      <c r="H583" t="s">
        <v>5690</v>
      </c>
      <c r="I583" t="s">
        <v>431</v>
      </c>
      <c r="J583" t="s">
        <v>6154</v>
      </c>
      <c r="K583" t="s">
        <v>3943</v>
      </c>
      <c r="L583">
        <v>590020</v>
      </c>
      <c r="M583">
        <v>3.1156909935256432E-3</v>
      </c>
      <c r="N583" t="s">
        <v>432</v>
      </c>
      <c r="O583" t="s">
        <v>4565</v>
      </c>
      <c r="P583" t="s">
        <v>5351</v>
      </c>
      <c r="Q583">
        <v>4</v>
      </c>
      <c r="R583">
        <v>459.58</v>
      </c>
      <c r="S583">
        <v>0</v>
      </c>
      <c r="T583">
        <v>0</v>
      </c>
      <c r="U583">
        <v>1838.32</v>
      </c>
      <c r="V583">
        <v>1547.56</v>
      </c>
      <c r="W583">
        <v>290.76</v>
      </c>
      <c r="X583" s="15">
        <f t="shared" si="18"/>
        <v>0.1581661517037295</v>
      </c>
      <c r="Y583" t="s">
        <v>72</v>
      </c>
      <c r="Z583" t="s">
        <v>24</v>
      </c>
      <c r="AA583" t="s">
        <v>25</v>
      </c>
      <c r="AB583" s="17">
        <v>0.44444444444444442</v>
      </c>
      <c r="AC583" s="17" t="str">
        <f t="shared" si="19"/>
        <v>Morning</v>
      </c>
      <c r="AD583" t="s">
        <v>45</v>
      </c>
    </row>
    <row r="584" spans="1:30" x14ac:dyDescent="0.3">
      <c r="A584" t="s">
        <v>3221</v>
      </c>
      <c r="B584" s="16">
        <v>46098</v>
      </c>
      <c r="C584" t="s">
        <v>2326</v>
      </c>
      <c r="D584" t="s">
        <v>4267</v>
      </c>
      <c r="E584" t="s">
        <v>3868</v>
      </c>
      <c r="F584" t="s">
        <v>543</v>
      </c>
      <c r="G584" t="s">
        <v>5859</v>
      </c>
      <c r="H584" t="s">
        <v>5844</v>
      </c>
      <c r="I584" t="s">
        <v>142</v>
      </c>
      <c r="J584" t="s">
        <v>6232</v>
      </c>
      <c r="K584" t="s">
        <v>3880</v>
      </c>
      <c r="L584">
        <v>513656</v>
      </c>
      <c r="M584">
        <v>1.309903904558693E-3</v>
      </c>
      <c r="N584" t="s">
        <v>143</v>
      </c>
      <c r="O584" t="s">
        <v>6488</v>
      </c>
      <c r="P584" t="s">
        <v>5351</v>
      </c>
      <c r="Q584">
        <v>3</v>
      </c>
      <c r="R584">
        <v>224.28</v>
      </c>
      <c r="S584">
        <v>0</v>
      </c>
      <c r="T584">
        <v>0</v>
      </c>
      <c r="U584">
        <v>672.84</v>
      </c>
      <c r="V584">
        <v>577.16999999999996</v>
      </c>
      <c r="W584">
        <v>95.67</v>
      </c>
      <c r="X584" s="15">
        <f t="shared" si="18"/>
        <v>0.14218833600856082</v>
      </c>
      <c r="Y584" t="s">
        <v>116</v>
      </c>
      <c r="Z584" t="s">
        <v>24</v>
      </c>
      <c r="AA584" t="s">
        <v>51</v>
      </c>
      <c r="AB584" s="17">
        <v>0.7993055555555556</v>
      </c>
      <c r="AC584" s="17" t="str">
        <f t="shared" si="19"/>
        <v>Evening</v>
      </c>
      <c r="AD584" t="s">
        <v>45</v>
      </c>
    </row>
    <row r="585" spans="1:30" x14ac:dyDescent="0.3">
      <c r="A585" t="s">
        <v>3220</v>
      </c>
      <c r="B585" s="16">
        <v>46088</v>
      </c>
      <c r="C585" t="s">
        <v>756</v>
      </c>
      <c r="D585" t="s">
        <v>5313</v>
      </c>
      <c r="E585" t="s">
        <v>3962</v>
      </c>
      <c r="F585" t="s">
        <v>595</v>
      </c>
      <c r="G585" t="s">
        <v>5858</v>
      </c>
      <c r="H585" t="s">
        <v>5844</v>
      </c>
      <c r="I585" t="s">
        <v>476</v>
      </c>
      <c r="J585" t="s">
        <v>6121</v>
      </c>
      <c r="K585" t="s">
        <v>3943</v>
      </c>
      <c r="L585">
        <v>2632479</v>
      </c>
      <c r="M585">
        <v>1.1840094450895906E-3</v>
      </c>
      <c r="N585" t="s">
        <v>925</v>
      </c>
      <c r="O585" t="s">
        <v>5637</v>
      </c>
      <c r="P585" t="s">
        <v>5360</v>
      </c>
      <c r="Q585">
        <v>7</v>
      </c>
      <c r="R585">
        <v>387.19</v>
      </c>
      <c r="S585">
        <v>0</v>
      </c>
      <c r="T585">
        <v>0</v>
      </c>
      <c r="U585">
        <v>3116.88</v>
      </c>
      <c r="V585">
        <v>2110.9899999999998</v>
      </c>
      <c r="W585">
        <v>1005.89</v>
      </c>
      <c r="X585" s="15">
        <f t="shared" si="18"/>
        <v>0.32272336439003113</v>
      </c>
      <c r="Y585" t="s">
        <v>38</v>
      </c>
      <c r="Z585" t="s">
        <v>24</v>
      </c>
      <c r="AA585" t="s">
        <v>25</v>
      </c>
      <c r="AB585" s="17">
        <v>0.53888888888888886</v>
      </c>
      <c r="AC585" s="17" t="str">
        <f t="shared" si="19"/>
        <v>Afternoon</v>
      </c>
      <c r="AD585" t="s">
        <v>26</v>
      </c>
    </row>
    <row r="586" spans="1:30" x14ac:dyDescent="0.3">
      <c r="A586" t="s">
        <v>3219</v>
      </c>
      <c r="B586" s="16">
        <v>46055</v>
      </c>
      <c r="C586" t="s">
        <v>518</v>
      </c>
      <c r="D586" t="s">
        <v>4140</v>
      </c>
      <c r="E586" t="s">
        <v>3962</v>
      </c>
      <c r="F586" t="s">
        <v>1468</v>
      </c>
      <c r="G586" t="s">
        <v>5955</v>
      </c>
      <c r="H586" t="s">
        <v>5941</v>
      </c>
      <c r="I586" t="s">
        <v>49</v>
      </c>
      <c r="J586" t="s">
        <v>6515</v>
      </c>
      <c r="K586" t="s">
        <v>3943</v>
      </c>
      <c r="L586">
        <v>1079276</v>
      </c>
      <c r="M586">
        <v>5.7474640407087713E-4</v>
      </c>
      <c r="N586" t="s">
        <v>175</v>
      </c>
      <c r="O586" t="s">
        <v>5430</v>
      </c>
      <c r="P586" t="s">
        <v>5351</v>
      </c>
      <c r="Q586">
        <v>7</v>
      </c>
      <c r="R586">
        <v>110.77</v>
      </c>
      <c r="S586">
        <v>20</v>
      </c>
      <c r="T586">
        <v>155.08000000000001</v>
      </c>
      <c r="U586">
        <v>620.30999999999995</v>
      </c>
      <c r="V586">
        <v>583.30999999999995</v>
      </c>
      <c r="W586">
        <v>37</v>
      </c>
      <c r="X586" s="15">
        <f t="shared" si="18"/>
        <v>5.9647595557060187E-2</v>
      </c>
      <c r="Y586" t="s">
        <v>62</v>
      </c>
      <c r="Z586" t="s">
        <v>24</v>
      </c>
      <c r="AA586" t="s">
        <v>25</v>
      </c>
      <c r="AB586" s="17">
        <v>0.71944444444444444</v>
      </c>
      <c r="AC586" s="17" t="str">
        <f t="shared" si="19"/>
        <v>Evening</v>
      </c>
      <c r="AD586" t="s">
        <v>45</v>
      </c>
    </row>
    <row r="587" spans="1:30" x14ac:dyDescent="0.3">
      <c r="A587" t="s">
        <v>3218</v>
      </c>
      <c r="B587" s="16">
        <v>45963</v>
      </c>
      <c r="C587" t="s">
        <v>823</v>
      </c>
      <c r="D587" t="s">
        <v>4755</v>
      </c>
      <c r="E587" t="s">
        <v>3962</v>
      </c>
      <c r="F587" t="s">
        <v>168</v>
      </c>
      <c r="G587" t="s">
        <v>5914</v>
      </c>
      <c r="H587" t="s">
        <v>5899</v>
      </c>
      <c r="I587" t="s">
        <v>70</v>
      </c>
      <c r="J587" t="s">
        <v>6062</v>
      </c>
      <c r="K587" t="s">
        <v>3863</v>
      </c>
      <c r="L587">
        <v>789602</v>
      </c>
      <c r="M587">
        <v>1.4613691454682233E-3</v>
      </c>
      <c r="N587" t="s">
        <v>71</v>
      </c>
      <c r="O587" t="s">
        <v>4507</v>
      </c>
      <c r="P587" t="s">
        <v>5360</v>
      </c>
      <c r="Q587">
        <v>8</v>
      </c>
      <c r="R587">
        <v>139.36000000000001</v>
      </c>
      <c r="S587">
        <v>10</v>
      </c>
      <c r="T587">
        <v>111.49</v>
      </c>
      <c r="U587">
        <v>1153.9000000000001</v>
      </c>
      <c r="V587">
        <v>871.36</v>
      </c>
      <c r="W587">
        <v>282.54000000000002</v>
      </c>
      <c r="X587" s="15">
        <f t="shared" si="18"/>
        <v>0.24485657335990993</v>
      </c>
      <c r="Y587" t="s">
        <v>116</v>
      </c>
      <c r="Z587" t="s">
        <v>24</v>
      </c>
      <c r="AA587" t="s">
        <v>25</v>
      </c>
      <c r="AB587" s="17">
        <v>0.41736111111111113</v>
      </c>
      <c r="AC587" s="17" t="str">
        <f t="shared" si="19"/>
        <v>Morning</v>
      </c>
      <c r="AD587" t="s">
        <v>26</v>
      </c>
    </row>
    <row r="588" spans="1:30" x14ac:dyDescent="0.3">
      <c r="A588" t="s">
        <v>3217</v>
      </c>
      <c r="B588" s="16">
        <v>46019</v>
      </c>
      <c r="C588" t="s">
        <v>1103</v>
      </c>
      <c r="D588" t="s">
        <v>3960</v>
      </c>
      <c r="E588" t="s">
        <v>3962</v>
      </c>
      <c r="F588" t="s">
        <v>311</v>
      </c>
      <c r="G588" t="s">
        <v>5732</v>
      </c>
      <c r="H588" t="s">
        <v>5721</v>
      </c>
      <c r="I588" t="s">
        <v>210</v>
      </c>
      <c r="J588" t="s">
        <v>6102</v>
      </c>
      <c r="K588" t="s">
        <v>3863</v>
      </c>
      <c r="L588">
        <v>433000</v>
      </c>
      <c r="M588">
        <v>6.7347575057736721E-3</v>
      </c>
      <c r="N588" t="s">
        <v>211</v>
      </c>
      <c r="O588" t="s">
        <v>5530</v>
      </c>
      <c r="P588" t="s">
        <v>5358</v>
      </c>
      <c r="Q588">
        <v>6</v>
      </c>
      <c r="R588">
        <v>422.63</v>
      </c>
      <c r="S588">
        <v>0</v>
      </c>
      <c r="T588">
        <v>0</v>
      </c>
      <c r="U588">
        <v>2916.15</v>
      </c>
      <c r="V588">
        <v>1859.88</v>
      </c>
      <c r="W588">
        <v>1056.27</v>
      </c>
      <c r="X588" s="15">
        <f t="shared" si="18"/>
        <v>0.36221387788693993</v>
      </c>
      <c r="Y588" t="s">
        <v>44</v>
      </c>
      <c r="Z588" t="s">
        <v>24</v>
      </c>
      <c r="AA588" t="s">
        <v>32</v>
      </c>
      <c r="AB588" s="17">
        <v>0.67500000000000004</v>
      </c>
      <c r="AC588" s="17" t="str">
        <f t="shared" si="19"/>
        <v>Afternoon</v>
      </c>
      <c r="AD588" t="s">
        <v>26</v>
      </c>
    </row>
    <row r="589" spans="1:30" x14ac:dyDescent="0.3">
      <c r="A589" t="s">
        <v>3216</v>
      </c>
      <c r="B589" s="16">
        <v>45928</v>
      </c>
      <c r="C589" t="s">
        <v>2506</v>
      </c>
      <c r="D589" t="s">
        <v>4925</v>
      </c>
      <c r="E589" t="s">
        <v>3962</v>
      </c>
      <c r="F589" t="s">
        <v>595</v>
      </c>
      <c r="G589" t="s">
        <v>5858</v>
      </c>
      <c r="H589" t="s">
        <v>5844</v>
      </c>
      <c r="I589" t="s">
        <v>677</v>
      </c>
      <c r="J589" t="s">
        <v>6081</v>
      </c>
      <c r="K589" t="s">
        <v>3863</v>
      </c>
      <c r="L589">
        <v>4458567</v>
      </c>
      <c r="M589">
        <v>6.5259981514239891E-4</v>
      </c>
      <c r="N589" t="s">
        <v>678</v>
      </c>
      <c r="O589" t="s">
        <v>5576</v>
      </c>
      <c r="P589" t="s">
        <v>5374</v>
      </c>
      <c r="Q589">
        <v>7</v>
      </c>
      <c r="R589">
        <v>401.61</v>
      </c>
      <c r="S589">
        <v>10</v>
      </c>
      <c r="T589">
        <v>281.13</v>
      </c>
      <c r="U589">
        <v>2909.66</v>
      </c>
      <c r="V589">
        <v>2110.9899999999998</v>
      </c>
      <c r="W589">
        <v>798.67</v>
      </c>
      <c r="X589" s="15">
        <f t="shared" si="18"/>
        <v>0.27448911556676731</v>
      </c>
      <c r="Y589" t="s">
        <v>72</v>
      </c>
      <c r="Z589" t="s">
        <v>24</v>
      </c>
      <c r="AA589" t="s">
        <v>51</v>
      </c>
      <c r="AB589" s="17">
        <v>0.64513888888888893</v>
      </c>
      <c r="AC589" s="17" t="str">
        <f t="shared" si="19"/>
        <v>Afternoon</v>
      </c>
      <c r="AD589" t="s">
        <v>26</v>
      </c>
    </row>
    <row r="590" spans="1:30" x14ac:dyDescent="0.3">
      <c r="A590" t="s">
        <v>3215</v>
      </c>
      <c r="B590" s="16">
        <v>45933</v>
      </c>
      <c r="C590" t="s">
        <v>1189</v>
      </c>
      <c r="D590" t="s">
        <v>4888</v>
      </c>
      <c r="E590" t="s">
        <v>3962</v>
      </c>
      <c r="F590" t="s">
        <v>418</v>
      </c>
      <c r="G590" t="s">
        <v>5745</v>
      </c>
      <c r="H590" t="s">
        <v>5721</v>
      </c>
      <c r="I590" t="s">
        <v>228</v>
      </c>
      <c r="J590" t="s">
        <v>6005</v>
      </c>
      <c r="K590" t="s">
        <v>3943</v>
      </c>
      <c r="L590">
        <v>817396</v>
      </c>
      <c r="M590">
        <v>5.5767339208902412E-3</v>
      </c>
      <c r="N590" t="s">
        <v>3176</v>
      </c>
      <c r="O590" t="s">
        <v>4778</v>
      </c>
      <c r="P590" t="s">
        <v>5354</v>
      </c>
      <c r="Q590">
        <v>8</v>
      </c>
      <c r="R590">
        <v>569.79999999999995</v>
      </c>
      <c r="S590">
        <v>0</v>
      </c>
      <c r="T590">
        <v>0</v>
      </c>
      <c r="U590">
        <v>4558.3999999999996</v>
      </c>
      <c r="V590">
        <v>3118.4</v>
      </c>
      <c r="W590">
        <v>1440</v>
      </c>
      <c r="X590" s="15">
        <f t="shared" si="18"/>
        <v>0.31590031590031581</v>
      </c>
      <c r="Y590" t="s">
        <v>44</v>
      </c>
      <c r="Z590" t="s">
        <v>24</v>
      </c>
      <c r="AA590" t="s">
        <v>51</v>
      </c>
      <c r="AB590" s="17">
        <v>0.3888888888888889</v>
      </c>
      <c r="AC590" s="17" t="str">
        <f t="shared" si="19"/>
        <v>Morning</v>
      </c>
      <c r="AD590" t="s">
        <v>45</v>
      </c>
    </row>
    <row r="591" spans="1:30" x14ac:dyDescent="0.3">
      <c r="A591" t="s">
        <v>3213</v>
      </c>
      <c r="B591" s="16">
        <v>46001</v>
      </c>
      <c r="C591" t="s">
        <v>3214</v>
      </c>
      <c r="D591" t="s">
        <v>5248</v>
      </c>
      <c r="E591" t="s">
        <v>3868</v>
      </c>
      <c r="F591" t="s">
        <v>336</v>
      </c>
      <c r="G591" t="s">
        <v>5711</v>
      </c>
      <c r="H591" t="s">
        <v>5690</v>
      </c>
      <c r="I591" t="s">
        <v>504</v>
      </c>
      <c r="J591" t="s">
        <v>5986</v>
      </c>
      <c r="K591" t="s">
        <v>3863</v>
      </c>
      <c r="L591">
        <v>2118448</v>
      </c>
      <c r="M591">
        <v>2.3585662711569978E-4</v>
      </c>
      <c r="N591" t="s">
        <v>1764</v>
      </c>
      <c r="O591" t="s">
        <v>5397</v>
      </c>
      <c r="P591" t="s">
        <v>5354</v>
      </c>
      <c r="Q591">
        <v>5</v>
      </c>
      <c r="R591">
        <v>99.93</v>
      </c>
      <c r="S591">
        <v>0</v>
      </c>
      <c r="T591">
        <v>0</v>
      </c>
      <c r="U591">
        <v>499.65</v>
      </c>
      <c r="V591">
        <v>430.25</v>
      </c>
      <c r="W591">
        <v>69.400000000000006</v>
      </c>
      <c r="X591" s="15">
        <f t="shared" si="18"/>
        <v>0.13889722805964172</v>
      </c>
      <c r="Y591" t="s">
        <v>23</v>
      </c>
      <c r="Z591" t="s">
        <v>24</v>
      </c>
      <c r="AA591" t="s">
        <v>51</v>
      </c>
      <c r="AB591" s="17">
        <v>0.39583333333333331</v>
      </c>
      <c r="AC591" s="17" t="str">
        <f t="shared" si="19"/>
        <v>Morning</v>
      </c>
      <c r="AD591" t="s">
        <v>45</v>
      </c>
    </row>
    <row r="592" spans="1:30" x14ac:dyDescent="0.3">
      <c r="A592" t="s">
        <v>3212</v>
      </c>
      <c r="B592" s="16">
        <v>45999</v>
      </c>
      <c r="C592" t="s">
        <v>1613</v>
      </c>
      <c r="D592" t="s">
        <v>4204</v>
      </c>
      <c r="E592" t="s">
        <v>3868</v>
      </c>
      <c r="F592" t="s">
        <v>383</v>
      </c>
      <c r="G592" t="s">
        <v>5854</v>
      </c>
      <c r="H592" t="s">
        <v>5844</v>
      </c>
      <c r="I592" t="s">
        <v>451</v>
      </c>
      <c r="J592" t="s">
        <v>5991</v>
      </c>
      <c r="K592" t="s">
        <v>3863</v>
      </c>
      <c r="L592">
        <v>970105</v>
      </c>
      <c r="M592">
        <v>1.2492462156158353E-4</v>
      </c>
      <c r="N592" t="s">
        <v>452</v>
      </c>
      <c r="O592" t="s">
        <v>5611</v>
      </c>
      <c r="P592" t="s">
        <v>5360</v>
      </c>
      <c r="Q592">
        <v>2</v>
      </c>
      <c r="R592">
        <v>71.290000000000006</v>
      </c>
      <c r="S592">
        <v>15</v>
      </c>
      <c r="T592">
        <v>21.39</v>
      </c>
      <c r="U592">
        <v>121.19</v>
      </c>
      <c r="V592">
        <v>118.74</v>
      </c>
      <c r="W592">
        <v>2.4500000000000002</v>
      </c>
      <c r="X592" s="15">
        <f t="shared" si="18"/>
        <v>2.0216189454575484E-2</v>
      </c>
      <c r="Y592" t="s">
        <v>62</v>
      </c>
      <c r="Z592" t="s">
        <v>24</v>
      </c>
      <c r="AA592" t="s">
        <v>25</v>
      </c>
      <c r="AB592" s="17">
        <v>0.50763888888888886</v>
      </c>
      <c r="AC592" s="17" t="str">
        <f t="shared" si="19"/>
        <v>Afternoon</v>
      </c>
      <c r="AD592" t="s">
        <v>45</v>
      </c>
    </row>
    <row r="593" spans="1:30" x14ac:dyDescent="0.3">
      <c r="A593" t="s">
        <v>3211</v>
      </c>
      <c r="B593" s="16">
        <v>45941</v>
      </c>
      <c r="C593" t="s">
        <v>2894</v>
      </c>
      <c r="D593" t="s">
        <v>4108</v>
      </c>
      <c r="E593" t="s">
        <v>3864</v>
      </c>
      <c r="F593" t="s">
        <v>886</v>
      </c>
      <c r="G593" t="s">
        <v>5881</v>
      </c>
      <c r="H593" t="s">
        <v>5876</v>
      </c>
      <c r="I593" t="s">
        <v>947</v>
      </c>
      <c r="J593" t="s">
        <v>6056</v>
      </c>
      <c r="K593" t="s">
        <v>3863</v>
      </c>
      <c r="L593">
        <v>983222</v>
      </c>
      <c r="M593">
        <v>4.7381974772736982E-4</v>
      </c>
      <c r="N593" t="s">
        <v>2332</v>
      </c>
      <c r="O593" t="s">
        <v>5452</v>
      </c>
      <c r="P593" t="s">
        <v>5354</v>
      </c>
      <c r="Q593">
        <v>1</v>
      </c>
      <c r="R593">
        <v>405.1</v>
      </c>
      <c r="S593">
        <v>0</v>
      </c>
      <c r="T593">
        <v>0</v>
      </c>
      <c r="U593">
        <v>465.87</v>
      </c>
      <c r="V593">
        <v>348.41</v>
      </c>
      <c r="W593">
        <v>117.46</v>
      </c>
      <c r="X593" s="15">
        <f t="shared" si="18"/>
        <v>0.2521304226500955</v>
      </c>
      <c r="Y593" t="s">
        <v>72</v>
      </c>
      <c r="Z593" t="s">
        <v>24</v>
      </c>
      <c r="AA593" t="s">
        <v>25</v>
      </c>
      <c r="AB593" s="17">
        <v>0.74652777777777779</v>
      </c>
      <c r="AC593" s="17" t="str">
        <f t="shared" si="19"/>
        <v>Evening</v>
      </c>
      <c r="AD593" t="s">
        <v>26</v>
      </c>
    </row>
    <row r="594" spans="1:30" x14ac:dyDescent="0.3">
      <c r="A594" t="s">
        <v>3210</v>
      </c>
      <c r="B594" s="16">
        <v>46087</v>
      </c>
      <c r="C594" t="s">
        <v>1824</v>
      </c>
      <c r="D594" t="s">
        <v>4048</v>
      </c>
      <c r="E594" t="s">
        <v>3962</v>
      </c>
      <c r="F594" t="s">
        <v>410</v>
      </c>
      <c r="G594" t="s">
        <v>5706</v>
      </c>
      <c r="H594" t="s">
        <v>5690</v>
      </c>
      <c r="I594" t="s">
        <v>367</v>
      </c>
      <c r="J594" t="s">
        <v>5985</v>
      </c>
      <c r="K594" t="s">
        <v>3863</v>
      </c>
      <c r="L594">
        <v>2203116</v>
      </c>
      <c r="M594">
        <v>3.4327289166798298E-4</v>
      </c>
      <c r="N594" t="s">
        <v>575</v>
      </c>
      <c r="O594" t="s">
        <v>5503</v>
      </c>
      <c r="P594" t="s">
        <v>5354</v>
      </c>
      <c r="Q594">
        <v>3</v>
      </c>
      <c r="R594">
        <v>252.09</v>
      </c>
      <c r="S594">
        <v>0</v>
      </c>
      <c r="T594">
        <v>0</v>
      </c>
      <c r="U594">
        <v>756.27</v>
      </c>
      <c r="V594">
        <v>573.6</v>
      </c>
      <c r="W594">
        <v>182.67</v>
      </c>
      <c r="X594" s="15">
        <f t="shared" si="18"/>
        <v>0.24154071958427542</v>
      </c>
      <c r="Y594" t="s">
        <v>23</v>
      </c>
      <c r="Z594" t="s">
        <v>24</v>
      </c>
      <c r="AA594" t="s">
        <v>25</v>
      </c>
      <c r="AB594" s="17">
        <v>0.63888888888888884</v>
      </c>
      <c r="AC594" s="17" t="str">
        <f t="shared" si="19"/>
        <v>Afternoon</v>
      </c>
      <c r="AD594" t="s">
        <v>45</v>
      </c>
    </row>
    <row r="595" spans="1:30" x14ac:dyDescent="0.3">
      <c r="A595" t="s">
        <v>3209</v>
      </c>
      <c r="B595" s="16">
        <v>45939</v>
      </c>
      <c r="C595" t="s">
        <v>1644</v>
      </c>
      <c r="D595" t="s">
        <v>4357</v>
      </c>
      <c r="E595" t="s">
        <v>3962</v>
      </c>
      <c r="F595" t="s">
        <v>108</v>
      </c>
      <c r="G595" t="s">
        <v>5715</v>
      </c>
      <c r="H595" t="s">
        <v>5690</v>
      </c>
      <c r="I595" t="s">
        <v>894</v>
      </c>
      <c r="J595" t="s">
        <v>6028</v>
      </c>
      <c r="K595" t="s">
        <v>3863</v>
      </c>
      <c r="L595">
        <v>977898</v>
      </c>
      <c r="M595">
        <v>1.9499477450613458E-3</v>
      </c>
      <c r="N595" t="s">
        <v>1258</v>
      </c>
      <c r="O595" t="s">
        <v>3983</v>
      </c>
      <c r="P595" t="s">
        <v>5358</v>
      </c>
      <c r="Q595">
        <v>5</v>
      </c>
      <c r="R595">
        <v>448.67</v>
      </c>
      <c r="S595">
        <v>15</v>
      </c>
      <c r="T595">
        <v>336.5</v>
      </c>
      <c r="U595">
        <v>1906.85</v>
      </c>
      <c r="V595">
        <v>1596.85</v>
      </c>
      <c r="W595">
        <v>310</v>
      </c>
      <c r="X595" s="15">
        <f t="shared" si="18"/>
        <v>0.16257178068542361</v>
      </c>
      <c r="Y595" t="s">
        <v>38</v>
      </c>
      <c r="Z595" t="s">
        <v>24</v>
      </c>
      <c r="AA595" t="s">
        <v>25</v>
      </c>
      <c r="AB595" s="17">
        <v>0.40902777777777777</v>
      </c>
      <c r="AC595" s="17" t="str">
        <f t="shared" si="19"/>
        <v>Morning</v>
      </c>
      <c r="AD595" t="s">
        <v>45</v>
      </c>
    </row>
    <row r="596" spans="1:30" x14ac:dyDescent="0.3">
      <c r="A596" t="s">
        <v>3208</v>
      </c>
      <c r="B596" s="16">
        <v>45954</v>
      </c>
      <c r="C596" t="s">
        <v>287</v>
      </c>
      <c r="D596" t="s">
        <v>4921</v>
      </c>
      <c r="E596" t="s">
        <v>3962</v>
      </c>
      <c r="F596" t="s">
        <v>619</v>
      </c>
      <c r="G596" t="s">
        <v>5938</v>
      </c>
      <c r="H596" t="s">
        <v>5919</v>
      </c>
      <c r="I596" t="s">
        <v>70</v>
      </c>
      <c r="J596" t="s">
        <v>6062</v>
      </c>
      <c r="K596" t="s">
        <v>3863</v>
      </c>
      <c r="L596">
        <v>789602</v>
      </c>
      <c r="M596">
        <v>3.5056775438765354E-3</v>
      </c>
      <c r="N596" t="s">
        <v>71</v>
      </c>
      <c r="O596" t="s">
        <v>4507</v>
      </c>
      <c r="P596" t="s">
        <v>5360</v>
      </c>
      <c r="Q596">
        <v>6</v>
      </c>
      <c r="R596">
        <v>485.63</v>
      </c>
      <c r="S596">
        <v>5</v>
      </c>
      <c r="T596">
        <v>145.69</v>
      </c>
      <c r="U596">
        <v>2768.09</v>
      </c>
      <c r="V596">
        <v>2111.2199999999998</v>
      </c>
      <c r="W596">
        <v>656.87</v>
      </c>
      <c r="X596" s="15">
        <f t="shared" si="18"/>
        <v>0.2373008103060234</v>
      </c>
      <c r="Y596" t="s">
        <v>72</v>
      </c>
      <c r="Z596" t="s">
        <v>24</v>
      </c>
      <c r="AA596" t="s">
        <v>51</v>
      </c>
      <c r="AB596" s="17">
        <v>0.80277777777777781</v>
      </c>
      <c r="AC596" s="17" t="str">
        <f t="shared" si="19"/>
        <v>Evening</v>
      </c>
      <c r="AD596" t="s">
        <v>45</v>
      </c>
    </row>
    <row r="597" spans="1:30" x14ac:dyDescent="0.3">
      <c r="A597" t="s">
        <v>3207</v>
      </c>
      <c r="B597" s="16">
        <v>45997</v>
      </c>
      <c r="C597" t="s">
        <v>1264</v>
      </c>
      <c r="D597" t="s">
        <v>6508</v>
      </c>
      <c r="E597" t="s">
        <v>3868</v>
      </c>
      <c r="F597" t="s">
        <v>336</v>
      </c>
      <c r="G597" t="s">
        <v>5711</v>
      </c>
      <c r="H597" t="s">
        <v>5690</v>
      </c>
      <c r="I597" t="s">
        <v>588</v>
      </c>
      <c r="J597" t="s">
        <v>6187</v>
      </c>
      <c r="K597" t="s">
        <v>3885</v>
      </c>
      <c r="L597">
        <v>2471169</v>
      </c>
      <c r="M597">
        <v>1.8601722504612189E-4</v>
      </c>
      <c r="N597" t="s">
        <v>1964</v>
      </c>
      <c r="O597" t="s">
        <v>4110</v>
      </c>
      <c r="P597" t="s">
        <v>5351</v>
      </c>
      <c r="Q597">
        <v>4</v>
      </c>
      <c r="R597">
        <v>99.93</v>
      </c>
      <c r="S597">
        <v>0</v>
      </c>
      <c r="T597">
        <v>0</v>
      </c>
      <c r="U597">
        <v>459.68</v>
      </c>
      <c r="V597">
        <v>344.2</v>
      </c>
      <c r="W597">
        <v>115.48</v>
      </c>
      <c r="X597" s="15">
        <f t="shared" si="18"/>
        <v>0.25121823877479987</v>
      </c>
      <c r="Y597" t="s">
        <v>44</v>
      </c>
      <c r="Z597" t="s">
        <v>24</v>
      </c>
      <c r="AA597" t="s">
        <v>51</v>
      </c>
      <c r="AB597" s="17">
        <v>0.81041666666666667</v>
      </c>
      <c r="AC597" s="17" t="str">
        <f t="shared" si="19"/>
        <v>Evening</v>
      </c>
      <c r="AD597" t="s">
        <v>26</v>
      </c>
    </row>
    <row r="598" spans="1:30" x14ac:dyDescent="0.3">
      <c r="A598" t="s">
        <v>3206</v>
      </c>
      <c r="B598" s="16">
        <v>45983</v>
      </c>
      <c r="C598" t="s">
        <v>1189</v>
      </c>
      <c r="D598" t="s">
        <v>4888</v>
      </c>
      <c r="E598" t="s">
        <v>3962</v>
      </c>
      <c r="F598" t="s">
        <v>89</v>
      </c>
      <c r="G598" t="s">
        <v>5694</v>
      </c>
      <c r="H598" t="s">
        <v>5690</v>
      </c>
      <c r="I598" t="s">
        <v>583</v>
      </c>
      <c r="J598" t="s">
        <v>6516</v>
      </c>
      <c r="K598" t="s">
        <v>3943</v>
      </c>
      <c r="L598">
        <v>5188197</v>
      </c>
      <c r="M598">
        <v>7.2237812095415812E-4</v>
      </c>
      <c r="N598" t="s">
        <v>584</v>
      </c>
      <c r="O598" t="s">
        <v>5476</v>
      </c>
      <c r="P598" t="s">
        <v>5360</v>
      </c>
      <c r="Q598">
        <v>7</v>
      </c>
      <c r="R598">
        <v>465.57</v>
      </c>
      <c r="S598">
        <v>0</v>
      </c>
      <c r="T598">
        <v>0</v>
      </c>
      <c r="U598">
        <v>3747.84</v>
      </c>
      <c r="V598">
        <v>2461.41</v>
      </c>
      <c r="W598">
        <v>1286.43</v>
      </c>
      <c r="X598" s="15">
        <f t="shared" si="18"/>
        <v>0.3432457095286886</v>
      </c>
      <c r="Y598" t="s">
        <v>62</v>
      </c>
      <c r="Z598" t="s">
        <v>24</v>
      </c>
      <c r="AA598" t="s">
        <v>32</v>
      </c>
      <c r="AB598" s="17">
        <v>0.76249999999999996</v>
      </c>
      <c r="AC598" s="17" t="str">
        <f t="shared" si="19"/>
        <v>Evening</v>
      </c>
      <c r="AD598" t="s">
        <v>26</v>
      </c>
    </row>
    <row r="599" spans="1:30" x14ac:dyDescent="0.3">
      <c r="A599" t="s">
        <v>3205</v>
      </c>
      <c r="B599" s="16">
        <v>46039</v>
      </c>
      <c r="C599" t="s">
        <v>1184</v>
      </c>
      <c r="D599" t="s">
        <v>4303</v>
      </c>
      <c r="E599" t="s">
        <v>3868</v>
      </c>
      <c r="F599" t="s">
        <v>1041</v>
      </c>
      <c r="G599" t="s">
        <v>5922</v>
      </c>
      <c r="H599" t="s">
        <v>5919</v>
      </c>
      <c r="I599" t="s">
        <v>250</v>
      </c>
      <c r="J599" t="s">
        <v>6017</v>
      </c>
      <c r="K599" t="s">
        <v>3863</v>
      </c>
      <c r="L599">
        <v>4405163</v>
      </c>
      <c r="M599">
        <v>3.647311121064079E-4</v>
      </c>
      <c r="N599" t="s">
        <v>203</v>
      </c>
      <c r="O599" t="s">
        <v>5466</v>
      </c>
      <c r="P599" t="s">
        <v>5351</v>
      </c>
      <c r="Q599">
        <v>3</v>
      </c>
      <c r="R599">
        <v>490.22</v>
      </c>
      <c r="S599">
        <v>5</v>
      </c>
      <c r="T599">
        <v>73.53</v>
      </c>
      <c r="U599">
        <v>1606.7</v>
      </c>
      <c r="V599">
        <v>1120.74</v>
      </c>
      <c r="W599">
        <v>485.96</v>
      </c>
      <c r="X599" s="15">
        <f t="shared" si="18"/>
        <v>0.3024584552187714</v>
      </c>
      <c r="Y599" t="s">
        <v>62</v>
      </c>
      <c r="Z599" t="s">
        <v>24</v>
      </c>
      <c r="AA599" t="s">
        <v>25</v>
      </c>
      <c r="AB599" s="17">
        <v>0.82152777777777775</v>
      </c>
      <c r="AC599" s="17" t="str">
        <f t="shared" si="19"/>
        <v>Evening</v>
      </c>
      <c r="AD599" t="s">
        <v>26</v>
      </c>
    </row>
    <row r="600" spans="1:30" x14ac:dyDescent="0.3">
      <c r="A600" t="s">
        <v>3204</v>
      </c>
      <c r="B600" s="16">
        <v>45971</v>
      </c>
      <c r="C600" t="s">
        <v>938</v>
      </c>
      <c r="D600" t="s">
        <v>4749</v>
      </c>
      <c r="E600" t="s">
        <v>3962</v>
      </c>
      <c r="F600" t="s">
        <v>418</v>
      </c>
      <c r="G600" t="s">
        <v>5745</v>
      </c>
      <c r="H600" t="s">
        <v>5721</v>
      </c>
      <c r="I600" t="s">
        <v>856</v>
      </c>
      <c r="J600" t="s">
        <v>6026</v>
      </c>
      <c r="K600" t="s">
        <v>3943</v>
      </c>
      <c r="L600">
        <v>516958</v>
      </c>
      <c r="M600">
        <v>3.1220331245478358E-3</v>
      </c>
      <c r="N600" t="s">
        <v>256</v>
      </c>
      <c r="O600" t="s">
        <v>4796</v>
      </c>
      <c r="P600" t="s">
        <v>5354</v>
      </c>
      <c r="Q600">
        <v>3</v>
      </c>
      <c r="R600">
        <v>566.29999999999995</v>
      </c>
      <c r="S600">
        <v>5</v>
      </c>
      <c r="T600">
        <v>84.94</v>
      </c>
      <c r="U600">
        <v>1613.96</v>
      </c>
      <c r="V600">
        <v>1169.4000000000001</v>
      </c>
      <c r="W600">
        <v>444.56</v>
      </c>
      <c r="X600" s="15">
        <f t="shared" si="18"/>
        <v>0.27544672730427022</v>
      </c>
      <c r="Y600" t="s">
        <v>23</v>
      </c>
      <c r="Z600" t="s">
        <v>24</v>
      </c>
      <c r="AA600" t="s">
        <v>25</v>
      </c>
      <c r="AB600" s="17">
        <v>0.49027777777777776</v>
      </c>
      <c r="AC600" s="17" t="str">
        <f t="shared" si="19"/>
        <v>Morning</v>
      </c>
      <c r="AD600" t="s">
        <v>45</v>
      </c>
    </row>
    <row r="601" spans="1:30" x14ac:dyDescent="0.3">
      <c r="A601" t="s">
        <v>3203</v>
      </c>
      <c r="B601" s="16">
        <v>46085</v>
      </c>
      <c r="C601" t="s">
        <v>1602</v>
      </c>
      <c r="D601" t="s">
        <v>4338</v>
      </c>
      <c r="E601" t="s">
        <v>3864</v>
      </c>
      <c r="F601" t="s">
        <v>1222</v>
      </c>
      <c r="G601" t="s">
        <v>5953</v>
      </c>
      <c r="H601" t="s">
        <v>5941</v>
      </c>
      <c r="I601" t="s">
        <v>738</v>
      </c>
      <c r="J601" t="s">
        <v>6051</v>
      </c>
      <c r="K601" t="s">
        <v>3863</v>
      </c>
      <c r="L601">
        <v>2005131</v>
      </c>
      <c r="M601">
        <v>9.9345130068808471E-5</v>
      </c>
      <c r="N601" t="s">
        <v>739</v>
      </c>
      <c r="O601" t="s">
        <v>5410</v>
      </c>
      <c r="P601" t="s">
        <v>5351</v>
      </c>
      <c r="Q601">
        <v>3</v>
      </c>
      <c r="R601">
        <v>66.400000000000006</v>
      </c>
      <c r="S601">
        <v>0</v>
      </c>
      <c r="T601">
        <v>0</v>
      </c>
      <c r="U601">
        <v>199.2</v>
      </c>
      <c r="V601">
        <v>149.97</v>
      </c>
      <c r="W601">
        <v>49.23</v>
      </c>
      <c r="X601" s="15">
        <f t="shared" si="18"/>
        <v>0.24713855421686742</v>
      </c>
      <c r="Y601" t="s">
        <v>23</v>
      </c>
      <c r="Z601" t="s">
        <v>24</v>
      </c>
      <c r="AA601" t="s">
        <v>25</v>
      </c>
      <c r="AB601" s="17">
        <v>0.91388888888888886</v>
      </c>
      <c r="AC601" s="17" t="str">
        <f t="shared" si="19"/>
        <v>Night</v>
      </c>
      <c r="AD601" t="s">
        <v>45</v>
      </c>
    </row>
    <row r="602" spans="1:30" x14ac:dyDescent="0.3">
      <c r="A602" t="s">
        <v>3202</v>
      </c>
      <c r="B602" s="16">
        <v>45938</v>
      </c>
      <c r="C602" t="s">
        <v>803</v>
      </c>
      <c r="D602" t="s">
        <v>4565</v>
      </c>
      <c r="E602" t="s">
        <v>3864</v>
      </c>
      <c r="F602" t="s">
        <v>54</v>
      </c>
      <c r="G602" t="s">
        <v>5739</v>
      </c>
      <c r="H602" t="s">
        <v>5721</v>
      </c>
      <c r="I602" t="s">
        <v>574</v>
      </c>
      <c r="J602" t="s">
        <v>6140</v>
      </c>
      <c r="K602" t="s">
        <v>3943</v>
      </c>
      <c r="L602">
        <v>443076</v>
      </c>
      <c r="M602">
        <v>7.7291480468362082E-4</v>
      </c>
      <c r="N602" t="s">
        <v>575</v>
      </c>
      <c r="O602" t="s">
        <v>5503</v>
      </c>
      <c r="P602" t="s">
        <v>5354</v>
      </c>
      <c r="Q602">
        <v>1</v>
      </c>
      <c r="R602">
        <v>342.46</v>
      </c>
      <c r="S602">
        <v>0</v>
      </c>
      <c r="T602">
        <v>0</v>
      </c>
      <c r="U602">
        <v>342.46</v>
      </c>
      <c r="V602">
        <v>271.77999999999997</v>
      </c>
      <c r="W602">
        <v>70.680000000000007</v>
      </c>
      <c r="X602" s="15">
        <f t="shared" si="18"/>
        <v>0.20638906733633128</v>
      </c>
      <c r="Y602" t="s">
        <v>62</v>
      </c>
      <c r="Z602" t="s">
        <v>24</v>
      </c>
      <c r="AA602" t="s">
        <v>25</v>
      </c>
      <c r="AB602" s="17">
        <v>0.67361111111111116</v>
      </c>
      <c r="AC602" s="17" t="str">
        <f t="shared" si="19"/>
        <v>Afternoon</v>
      </c>
      <c r="AD602" t="s">
        <v>45</v>
      </c>
    </row>
    <row r="603" spans="1:30" x14ac:dyDescent="0.3">
      <c r="A603" t="s">
        <v>3201</v>
      </c>
      <c r="B603" s="16">
        <v>46006</v>
      </c>
      <c r="C603" t="s">
        <v>1199</v>
      </c>
      <c r="D603" t="s">
        <v>4794</v>
      </c>
      <c r="E603" t="s">
        <v>3962</v>
      </c>
      <c r="F603" t="s">
        <v>543</v>
      </c>
      <c r="G603" t="s">
        <v>5859</v>
      </c>
      <c r="H603" t="s">
        <v>5844</v>
      </c>
      <c r="I603" t="s">
        <v>206</v>
      </c>
      <c r="J603" t="s">
        <v>5996</v>
      </c>
      <c r="K603" t="s">
        <v>3863</v>
      </c>
      <c r="L603">
        <v>4327607</v>
      </c>
      <c r="M603">
        <v>3.3204031696963242E-4</v>
      </c>
      <c r="N603" t="s">
        <v>936</v>
      </c>
      <c r="O603" t="s">
        <v>3919</v>
      </c>
      <c r="P603" t="s">
        <v>5351</v>
      </c>
      <c r="Q603">
        <v>6</v>
      </c>
      <c r="R603">
        <v>239.49</v>
      </c>
      <c r="S603">
        <v>0</v>
      </c>
      <c r="T603">
        <v>0</v>
      </c>
      <c r="U603">
        <v>1436.94</v>
      </c>
      <c r="V603">
        <v>1154.3399999999999</v>
      </c>
      <c r="W603">
        <v>282.60000000000002</v>
      </c>
      <c r="X603" s="15">
        <f t="shared" si="18"/>
        <v>0.1966679193285733</v>
      </c>
      <c r="Y603" t="s">
        <v>62</v>
      </c>
      <c r="Z603" t="s">
        <v>24</v>
      </c>
      <c r="AA603" t="s">
        <v>25</v>
      </c>
      <c r="AB603" s="17">
        <v>0.88263888888888886</v>
      </c>
      <c r="AC603" s="17" t="str">
        <f t="shared" si="19"/>
        <v>Night</v>
      </c>
      <c r="AD603" t="s">
        <v>45</v>
      </c>
    </row>
    <row r="604" spans="1:30" x14ac:dyDescent="0.3">
      <c r="A604" t="s">
        <v>3200</v>
      </c>
      <c r="B604" s="16">
        <v>45757</v>
      </c>
      <c r="C604" t="s">
        <v>1129</v>
      </c>
      <c r="D604" t="s">
        <v>4256</v>
      </c>
      <c r="E604" t="s">
        <v>3868</v>
      </c>
      <c r="F604" t="s">
        <v>383</v>
      </c>
      <c r="G604" t="s">
        <v>5854</v>
      </c>
      <c r="H604" t="s">
        <v>5844</v>
      </c>
      <c r="I604" t="s">
        <v>137</v>
      </c>
      <c r="J604" t="s">
        <v>5994</v>
      </c>
      <c r="K604" t="s">
        <v>3863</v>
      </c>
      <c r="L604">
        <v>4909566</v>
      </c>
      <c r="M604">
        <v>6.5341824511575981E-5</v>
      </c>
      <c r="N604" t="s">
        <v>523</v>
      </c>
      <c r="O604" t="s">
        <v>5462</v>
      </c>
      <c r="P604" t="s">
        <v>5358</v>
      </c>
      <c r="Q604">
        <v>5</v>
      </c>
      <c r="R604">
        <v>71.290000000000006</v>
      </c>
      <c r="S604">
        <v>10</v>
      </c>
      <c r="T604">
        <v>35.65</v>
      </c>
      <c r="U604">
        <v>320.8</v>
      </c>
      <c r="V604">
        <v>296.85000000000002</v>
      </c>
      <c r="W604">
        <v>23.95</v>
      </c>
      <c r="X604" s="15">
        <f t="shared" si="18"/>
        <v>7.4657107231920164E-2</v>
      </c>
      <c r="Y604" t="s">
        <v>38</v>
      </c>
      <c r="Z604" t="s">
        <v>24</v>
      </c>
      <c r="AA604" t="s">
        <v>32</v>
      </c>
      <c r="AB604" s="17">
        <v>0.5229166666666667</v>
      </c>
      <c r="AC604" s="17" t="str">
        <f t="shared" si="19"/>
        <v>Afternoon</v>
      </c>
      <c r="AD604" t="s">
        <v>45</v>
      </c>
    </row>
    <row r="605" spans="1:30" x14ac:dyDescent="0.3">
      <c r="A605" t="s">
        <v>3199</v>
      </c>
      <c r="B605" s="16">
        <v>45872</v>
      </c>
      <c r="C605" t="s">
        <v>680</v>
      </c>
      <c r="D605" t="s">
        <v>5233</v>
      </c>
      <c r="E605" t="s">
        <v>3962</v>
      </c>
      <c r="F605" t="s">
        <v>1995</v>
      </c>
      <c r="G605" t="s">
        <v>5802</v>
      </c>
      <c r="H605" t="s">
        <v>5794</v>
      </c>
      <c r="I605" t="s">
        <v>1031</v>
      </c>
      <c r="J605" t="s">
        <v>6141</v>
      </c>
      <c r="K605" t="s">
        <v>3943</v>
      </c>
      <c r="L605">
        <v>427159</v>
      </c>
      <c r="M605">
        <v>5.9881683401262758E-4</v>
      </c>
      <c r="N605" t="s">
        <v>523</v>
      </c>
      <c r="O605" t="s">
        <v>5462</v>
      </c>
      <c r="P605" t="s">
        <v>5358</v>
      </c>
      <c r="Q605">
        <v>3</v>
      </c>
      <c r="R605">
        <v>82.38</v>
      </c>
      <c r="S605">
        <v>10</v>
      </c>
      <c r="T605">
        <v>24.71</v>
      </c>
      <c r="U605">
        <v>255.79</v>
      </c>
      <c r="V605">
        <v>162.75</v>
      </c>
      <c r="W605">
        <v>93.04</v>
      </c>
      <c r="X605" s="15">
        <f t="shared" si="18"/>
        <v>0.36373587708667265</v>
      </c>
      <c r="Y605" t="s">
        <v>72</v>
      </c>
      <c r="Z605" t="s">
        <v>24</v>
      </c>
      <c r="AA605" t="s">
        <v>32</v>
      </c>
      <c r="AB605" s="17">
        <v>0.91111111111111109</v>
      </c>
      <c r="AC605" s="17" t="str">
        <f t="shared" si="19"/>
        <v>Night</v>
      </c>
      <c r="AD605" t="s">
        <v>26</v>
      </c>
    </row>
    <row r="606" spans="1:30" x14ac:dyDescent="0.3">
      <c r="A606" t="s">
        <v>3198</v>
      </c>
      <c r="B606" s="16">
        <v>45767</v>
      </c>
      <c r="C606" t="s">
        <v>263</v>
      </c>
      <c r="D606" t="s">
        <v>4112</v>
      </c>
      <c r="E606" t="s">
        <v>3962</v>
      </c>
      <c r="F606" t="s">
        <v>48</v>
      </c>
      <c r="G606" t="s">
        <v>5719</v>
      </c>
      <c r="H606" t="s">
        <v>5690</v>
      </c>
      <c r="I606" t="s">
        <v>1738</v>
      </c>
      <c r="J606" t="s">
        <v>6191</v>
      </c>
      <c r="K606" t="s">
        <v>3885</v>
      </c>
      <c r="L606">
        <v>4533328</v>
      </c>
      <c r="M606">
        <v>2.2547011820013907E-4</v>
      </c>
      <c r="N606" t="s">
        <v>1556</v>
      </c>
      <c r="O606" t="s">
        <v>5566</v>
      </c>
      <c r="P606" t="s">
        <v>5354</v>
      </c>
      <c r="Q606">
        <v>3</v>
      </c>
      <c r="R606">
        <v>329.19</v>
      </c>
      <c r="S606">
        <v>10</v>
      </c>
      <c r="T606">
        <v>98.76</v>
      </c>
      <c r="U606">
        <v>1022.13</v>
      </c>
      <c r="V606">
        <v>738.36</v>
      </c>
      <c r="W606">
        <v>283.77</v>
      </c>
      <c r="X606" s="15">
        <f t="shared" si="18"/>
        <v>0.27762613366205863</v>
      </c>
      <c r="Y606" t="s">
        <v>38</v>
      </c>
      <c r="Z606" t="s">
        <v>24</v>
      </c>
      <c r="AA606" t="s">
        <v>25</v>
      </c>
      <c r="AB606" s="17">
        <v>0.5180555555555556</v>
      </c>
      <c r="AC606" s="17" t="str">
        <f t="shared" si="19"/>
        <v>Afternoon</v>
      </c>
      <c r="AD606" t="s">
        <v>26</v>
      </c>
    </row>
    <row r="607" spans="1:30" x14ac:dyDescent="0.3">
      <c r="A607" t="s">
        <v>3197</v>
      </c>
      <c r="B607" s="16">
        <v>45936</v>
      </c>
      <c r="C607" t="s">
        <v>177</v>
      </c>
      <c r="D607" t="s">
        <v>4639</v>
      </c>
      <c r="E607" t="s">
        <v>3962</v>
      </c>
      <c r="F607" t="s">
        <v>264</v>
      </c>
      <c r="G607" t="s">
        <v>5725</v>
      </c>
      <c r="H607" t="s">
        <v>5721</v>
      </c>
      <c r="I607" t="s">
        <v>508</v>
      </c>
      <c r="J607" t="s">
        <v>6000</v>
      </c>
      <c r="K607" t="s">
        <v>3863</v>
      </c>
      <c r="L607">
        <v>1059131</v>
      </c>
      <c r="M607">
        <v>2.1072180872809881E-3</v>
      </c>
      <c r="N607" t="s">
        <v>769</v>
      </c>
      <c r="O607" t="s">
        <v>4348</v>
      </c>
      <c r="P607" t="s">
        <v>5351</v>
      </c>
      <c r="Q607">
        <v>6</v>
      </c>
      <c r="R607">
        <v>371.97</v>
      </c>
      <c r="S607">
        <v>0</v>
      </c>
      <c r="T607">
        <v>0</v>
      </c>
      <c r="U607">
        <v>2231.8200000000002</v>
      </c>
      <c r="V607">
        <v>1483.5</v>
      </c>
      <c r="W607">
        <v>748.32</v>
      </c>
      <c r="X607" s="15">
        <f t="shared" si="18"/>
        <v>0.33529585719278443</v>
      </c>
      <c r="Y607" t="s">
        <v>44</v>
      </c>
      <c r="Z607" t="s">
        <v>24</v>
      </c>
      <c r="AA607" t="s">
        <v>25</v>
      </c>
      <c r="AB607" s="17">
        <v>0.89652777777777781</v>
      </c>
      <c r="AC607" s="17" t="str">
        <f t="shared" si="19"/>
        <v>Night</v>
      </c>
      <c r="AD607" t="s">
        <v>45</v>
      </c>
    </row>
    <row r="608" spans="1:30" x14ac:dyDescent="0.3">
      <c r="A608" t="s">
        <v>3196</v>
      </c>
      <c r="B608" s="16">
        <v>45964</v>
      </c>
      <c r="C608" t="s">
        <v>2127</v>
      </c>
      <c r="D608" t="s">
        <v>4955</v>
      </c>
      <c r="E608" t="s">
        <v>3864</v>
      </c>
      <c r="F608" t="s">
        <v>336</v>
      </c>
      <c r="G608" t="s">
        <v>5711</v>
      </c>
      <c r="H608" t="s">
        <v>5690</v>
      </c>
      <c r="I608" t="s">
        <v>930</v>
      </c>
      <c r="J608" t="s">
        <v>6093</v>
      </c>
      <c r="K608" t="s">
        <v>3863</v>
      </c>
      <c r="L608">
        <v>2169082</v>
      </c>
      <c r="M608">
        <v>4.1464545830909112E-5</v>
      </c>
      <c r="N608" t="s">
        <v>931</v>
      </c>
      <c r="O608" t="s">
        <v>5589</v>
      </c>
      <c r="P608" t="s">
        <v>5363</v>
      </c>
      <c r="Q608">
        <v>1</v>
      </c>
      <c r="R608">
        <v>99.93</v>
      </c>
      <c r="S608">
        <v>10</v>
      </c>
      <c r="T608">
        <v>9.99</v>
      </c>
      <c r="U608">
        <v>89.94</v>
      </c>
      <c r="V608">
        <v>86.05</v>
      </c>
      <c r="W608">
        <v>3.89</v>
      </c>
      <c r="X608" s="15">
        <f t="shared" si="18"/>
        <v>4.3251056259728714E-2</v>
      </c>
      <c r="Y608" t="s">
        <v>116</v>
      </c>
      <c r="Z608" t="s">
        <v>24</v>
      </c>
      <c r="AA608" t="s">
        <v>51</v>
      </c>
      <c r="AB608" s="17">
        <v>0.70902777777777781</v>
      </c>
      <c r="AC608" s="17" t="str">
        <f t="shared" si="19"/>
        <v>Evening</v>
      </c>
      <c r="AD608" t="s">
        <v>45</v>
      </c>
    </row>
    <row r="609" spans="1:30" x14ac:dyDescent="0.3">
      <c r="A609" t="s">
        <v>3195</v>
      </c>
      <c r="B609" s="16">
        <v>46039</v>
      </c>
      <c r="C609" t="s">
        <v>1270</v>
      </c>
      <c r="D609" t="s">
        <v>3950</v>
      </c>
      <c r="E609" t="s">
        <v>3868</v>
      </c>
      <c r="F609" t="s">
        <v>1563</v>
      </c>
      <c r="G609" t="s">
        <v>5944</v>
      </c>
      <c r="H609" t="s">
        <v>5941</v>
      </c>
      <c r="I609" t="s">
        <v>164</v>
      </c>
      <c r="J609" t="s">
        <v>6032</v>
      </c>
      <c r="K609" t="s">
        <v>3863</v>
      </c>
      <c r="L609">
        <v>486040</v>
      </c>
      <c r="M609">
        <v>3.1694304995473622E-3</v>
      </c>
      <c r="N609" t="s">
        <v>193</v>
      </c>
      <c r="O609" t="s">
        <v>5584</v>
      </c>
      <c r="P609" t="s">
        <v>5358</v>
      </c>
      <c r="Q609">
        <v>4</v>
      </c>
      <c r="R609">
        <v>352.51</v>
      </c>
      <c r="S609">
        <v>5</v>
      </c>
      <c r="T609">
        <v>70.5</v>
      </c>
      <c r="U609">
        <v>1540.47</v>
      </c>
      <c r="V609">
        <v>1040.24</v>
      </c>
      <c r="W609">
        <v>500.23</v>
      </c>
      <c r="X609" s="15">
        <f t="shared" si="18"/>
        <v>0.32472557076736319</v>
      </c>
      <c r="Y609" t="s">
        <v>72</v>
      </c>
      <c r="Z609" t="s">
        <v>24</v>
      </c>
      <c r="AA609" t="s">
        <v>25</v>
      </c>
      <c r="AB609" s="17">
        <v>0.89930555555555558</v>
      </c>
      <c r="AC609" s="17" t="str">
        <f t="shared" si="19"/>
        <v>Night</v>
      </c>
      <c r="AD609" t="s">
        <v>26</v>
      </c>
    </row>
    <row r="610" spans="1:30" x14ac:dyDescent="0.3">
      <c r="A610" t="s">
        <v>3194</v>
      </c>
      <c r="B610" s="16">
        <v>46100</v>
      </c>
      <c r="C610" t="s">
        <v>919</v>
      </c>
      <c r="D610" t="s">
        <v>4864</v>
      </c>
      <c r="E610" t="s">
        <v>3868</v>
      </c>
      <c r="F610" t="s">
        <v>59</v>
      </c>
      <c r="G610" t="s">
        <v>5737</v>
      </c>
      <c r="H610" t="s">
        <v>5721</v>
      </c>
      <c r="I610" t="s">
        <v>398</v>
      </c>
      <c r="J610" t="s">
        <v>6169</v>
      </c>
      <c r="K610" t="s">
        <v>3943</v>
      </c>
      <c r="L610">
        <v>2124862</v>
      </c>
      <c r="M610">
        <v>8.1242923069827598E-5</v>
      </c>
      <c r="N610" t="s">
        <v>399</v>
      </c>
      <c r="O610" t="s">
        <v>5419</v>
      </c>
      <c r="P610" t="s">
        <v>5360</v>
      </c>
      <c r="Q610">
        <v>1</v>
      </c>
      <c r="R610">
        <v>172.63</v>
      </c>
      <c r="S610">
        <v>0</v>
      </c>
      <c r="T610">
        <v>0</v>
      </c>
      <c r="U610">
        <v>172.63</v>
      </c>
      <c r="V610">
        <v>142</v>
      </c>
      <c r="W610">
        <v>30.63</v>
      </c>
      <c r="X610" s="15">
        <f t="shared" si="18"/>
        <v>0.17743150089787404</v>
      </c>
      <c r="Y610" t="s">
        <v>72</v>
      </c>
      <c r="Z610" t="s">
        <v>24</v>
      </c>
      <c r="AA610" t="s">
        <v>25</v>
      </c>
      <c r="AB610" s="17">
        <v>0.60833333333333328</v>
      </c>
      <c r="AC610" s="17" t="str">
        <f t="shared" si="19"/>
        <v>Afternoon</v>
      </c>
      <c r="AD610" t="s">
        <v>45</v>
      </c>
    </row>
    <row r="611" spans="1:30" x14ac:dyDescent="0.3">
      <c r="A611" t="s">
        <v>3192</v>
      </c>
      <c r="B611" s="16">
        <v>45991</v>
      </c>
      <c r="C611" t="s">
        <v>3193</v>
      </c>
      <c r="D611" t="s">
        <v>5011</v>
      </c>
      <c r="E611" t="s">
        <v>3868</v>
      </c>
      <c r="F611" t="s">
        <v>602</v>
      </c>
      <c r="G611" t="s">
        <v>5680</v>
      </c>
      <c r="H611" t="s">
        <v>5655</v>
      </c>
      <c r="I611" t="s">
        <v>49</v>
      </c>
      <c r="J611" t="s">
        <v>6515</v>
      </c>
      <c r="K611" t="s">
        <v>3943</v>
      </c>
      <c r="L611">
        <v>1079276</v>
      </c>
      <c r="M611">
        <v>1.798474162308807E-3</v>
      </c>
      <c r="N611" t="s">
        <v>1308</v>
      </c>
      <c r="O611" t="s">
        <v>5265</v>
      </c>
      <c r="P611" t="s">
        <v>5360</v>
      </c>
      <c r="Q611">
        <v>3</v>
      </c>
      <c r="R611">
        <v>661.91</v>
      </c>
      <c r="S611">
        <v>15</v>
      </c>
      <c r="T611">
        <v>297.86</v>
      </c>
      <c r="U611">
        <v>1941.05</v>
      </c>
      <c r="V611">
        <v>1196.1600000000001</v>
      </c>
      <c r="W611">
        <v>744.89</v>
      </c>
      <c r="X611" s="15">
        <f t="shared" si="18"/>
        <v>0.38375621442003033</v>
      </c>
      <c r="Y611" t="s">
        <v>62</v>
      </c>
      <c r="Z611" t="s">
        <v>24</v>
      </c>
      <c r="AA611" t="s">
        <v>51</v>
      </c>
      <c r="AB611" s="17">
        <v>0.79097222222222219</v>
      </c>
      <c r="AC611" s="17" t="str">
        <f t="shared" si="19"/>
        <v>Evening</v>
      </c>
      <c r="AD611" t="s">
        <v>26</v>
      </c>
    </row>
    <row r="612" spans="1:30" x14ac:dyDescent="0.3">
      <c r="A612" t="s">
        <v>3191</v>
      </c>
      <c r="B612" s="16">
        <v>45757</v>
      </c>
      <c r="C612" t="s">
        <v>238</v>
      </c>
      <c r="D612" t="s">
        <v>4945</v>
      </c>
      <c r="E612" t="s">
        <v>3962</v>
      </c>
      <c r="F612" t="s">
        <v>69</v>
      </c>
      <c r="G612" t="s">
        <v>5875</v>
      </c>
      <c r="H612" t="s">
        <v>5876</v>
      </c>
      <c r="I612" t="s">
        <v>513</v>
      </c>
      <c r="J612" t="s">
        <v>6100</v>
      </c>
      <c r="K612" t="s">
        <v>3863</v>
      </c>
      <c r="L612">
        <v>1009286</v>
      </c>
      <c r="M612">
        <v>9.4780864888644053E-4</v>
      </c>
      <c r="N612" t="s">
        <v>905</v>
      </c>
      <c r="O612" t="s">
        <v>5424</v>
      </c>
      <c r="P612" t="s">
        <v>5351</v>
      </c>
      <c r="Q612">
        <v>8</v>
      </c>
      <c r="R612">
        <v>149.47</v>
      </c>
      <c r="S612">
        <v>20</v>
      </c>
      <c r="T612">
        <v>239.15</v>
      </c>
      <c r="U612">
        <v>956.61</v>
      </c>
      <c r="V612">
        <v>938.16</v>
      </c>
      <c r="W612">
        <v>18.45</v>
      </c>
      <c r="X612" s="15">
        <f t="shared" si="18"/>
        <v>1.9286856712767007E-2</v>
      </c>
      <c r="Y612" t="s">
        <v>72</v>
      </c>
      <c r="Z612" t="s">
        <v>24</v>
      </c>
      <c r="AA612" t="s">
        <v>32</v>
      </c>
      <c r="AB612" s="17">
        <v>0.4201388888888889</v>
      </c>
      <c r="AC612" s="17" t="str">
        <f t="shared" si="19"/>
        <v>Morning</v>
      </c>
      <c r="AD612" t="s">
        <v>45</v>
      </c>
    </row>
    <row r="613" spans="1:30" x14ac:dyDescent="0.3">
      <c r="A613" t="s">
        <v>3190</v>
      </c>
      <c r="B613" s="16">
        <v>45900</v>
      </c>
      <c r="C613" t="s">
        <v>2306</v>
      </c>
      <c r="D613" t="s">
        <v>4767</v>
      </c>
      <c r="E613" t="s">
        <v>3864</v>
      </c>
      <c r="F613" t="s">
        <v>423</v>
      </c>
      <c r="G613" t="s">
        <v>5887</v>
      </c>
      <c r="H613" t="s">
        <v>5876</v>
      </c>
      <c r="I613" t="s">
        <v>188</v>
      </c>
      <c r="J613" t="s">
        <v>5987</v>
      </c>
      <c r="K613" t="s">
        <v>3863</v>
      </c>
      <c r="L613">
        <v>4219703</v>
      </c>
      <c r="M613">
        <v>2.3868030522527297E-4</v>
      </c>
      <c r="N613" t="s">
        <v>211</v>
      </c>
      <c r="O613" t="s">
        <v>5530</v>
      </c>
      <c r="P613" t="s">
        <v>5358</v>
      </c>
      <c r="Q613">
        <v>3</v>
      </c>
      <c r="R613">
        <v>291.93</v>
      </c>
      <c r="S613">
        <v>0</v>
      </c>
      <c r="T613">
        <v>0</v>
      </c>
      <c r="U613">
        <v>1007.16</v>
      </c>
      <c r="V613">
        <v>761.1</v>
      </c>
      <c r="W613">
        <v>246.06</v>
      </c>
      <c r="X613" s="15">
        <f t="shared" si="18"/>
        <v>0.24431073513642315</v>
      </c>
      <c r="Y613" t="s">
        <v>38</v>
      </c>
      <c r="Z613" t="s">
        <v>290</v>
      </c>
      <c r="AA613" t="s">
        <v>25</v>
      </c>
      <c r="AB613" s="17">
        <v>0.52013888888888893</v>
      </c>
      <c r="AC613" s="17" t="str">
        <f t="shared" si="19"/>
        <v>Afternoon</v>
      </c>
      <c r="AD613" t="s">
        <v>26</v>
      </c>
    </row>
    <row r="614" spans="1:30" x14ac:dyDescent="0.3">
      <c r="A614" t="s">
        <v>3189</v>
      </c>
      <c r="B614" s="16">
        <v>45978</v>
      </c>
      <c r="C614" t="s">
        <v>788</v>
      </c>
      <c r="D614" t="s">
        <v>4181</v>
      </c>
      <c r="E614" t="s">
        <v>3864</v>
      </c>
      <c r="F614" t="s">
        <v>323</v>
      </c>
      <c r="G614" t="s">
        <v>5851</v>
      </c>
      <c r="H614" t="s">
        <v>5844</v>
      </c>
      <c r="I614" t="s">
        <v>537</v>
      </c>
      <c r="J614" t="s">
        <v>6215</v>
      </c>
      <c r="K614" t="s">
        <v>3885</v>
      </c>
      <c r="L614">
        <v>426625</v>
      </c>
      <c r="M614">
        <v>2.4657486082625257E-3</v>
      </c>
      <c r="N614" t="s">
        <v>978</v>
      </c>
      <c r="O614" t="s">
        <v>5578</v>
      </c>
      <c r="P614" t="s">
        <v>5363</v>
      </c>
      <c r="Q614">
        <v>3</v>
      </c>
      <c r="R614">
        <v>389.61</v>
      </c>
      <c r="S614">
        <v>10</v>
      </c>
      <c r="T614">
        <v>116.88</v>
      </c>
      <c r="U614">
        <v>1051.95</v>
      </c>
      <c r="V614">
        <v>1008.21</v>
      </c>
      <c r="W614">
        <v>43.74</v>
      </c>
      <c r="X614" s="15">
        <f t="shared" si="18"/>
        <v>4.1579923000142599E-2</v>
      </c>
      <c r="Y614" t="s">
        <v>62</v>
      </c>
      <c r="Z614" t="s">
        <v>24</v>
      </c>
      <c r="AA614" t="s">
        <v>32</v>
      </c>
      <c r="AB614" s="17">
        <v>0.80486111111111114</v>
      </c>
      <c r="AC614" s="17" t="str">
        <f t="shared" si="19"/>
        <v>Evening</v>
      </c>
      <c r="AD614" t="s">
        <v>45</v>
      </c>
    </row>
    <row r="615" spans="1:30" x14ac:dyDescent="0.3">
      <c r="A615" t="s">
        <v>3188</v>
      </c>
      <c r="B615" s="16">
        <v>45776</v>
      </c>
      <c r="C615" t="s">
        <v>1285</v>
      </c>
      <c r="D615" t="s">
        <v>5161</v>
      </c>
      <c r="E615" t="s">
        <v>3962</v>
      </c>
      <c r="F615" t="s">
        <v>595</v>
      </c>
      <c r="G615" t="s">
        <v>5858</v>
      </c>
      <c r="H615" t="s">
        <v>5844</v>
      </c>
      <c r="I615" t="s">
        <v>451</v>
      </c>
      <c r="J615" t="s">
        <v>5991</v>
      </c>
      <c r="K615" t="s">
        <v>3863</v>
      </c>
      <c r="L615">
        <v>970105</v>
      </c>
      <c r="M615">
        <v>3.5512856855701184E-3</v>
      </c>
      <c r="N615" t="s">
        <v>452</v>
      </c>
      <c r="O615" t="s">
        <v>5611</v>
      </c>
      <c r="P615" t="s">
        <v>5360</v>
      </c>
      <c r="Q615">
        <v>8</v>
      </c>
      <c r="R615">
        <v>430.64</v>
      </c>
      <c r="S615">
        <v>0</v>
      </c>
      <c r="T615">
        <v>0</v>
      </c>
      <c r="U615">
        <v>3445.12</v>
      </c>
      <c r="V615">
        <v>2412.56</v>
      </c>
      <c r="W615">
        <v>1032.56</v>
      </c>
      <c r="X615" s="15">
        <f t="shared" si="18"/>
        <v>0.29971670072450307</v>
      </c>
      <c r="Y615" t="s">
        <v>116</v>
      </c>
      <c r="Z615" t="s">
        <v>24</v>
      </c>
      <c r="AA615" t="s">
        <v>32</v>
      </c>
      <c r="AB615" s="17">
        <v>0.42430555555555555</v>
      </c>
      <c r="AC615" s="17" t="str">
        <f t="shared" si="19"/>
        <v>Morning</v>
      </c>
      <c r="AD615" t="s">
        <v>45</v>
      </c>
    </row>
    <row r="616" spans="1:30" x14ac:dyDescent="0.3">
      <c r="A616" t="s">
        <v>3187</v>
      </c>
      <c r="B616" s="16">
        <v>45864</v>
      </c>
      <c r="C616" t="s">
        <v>953</v>
      </c>
      <c r="D616" t="s">
        <v>4084</v>
      </c>
      <c r="E616" t="s">
        <v>3962</v>
      </c>
      <c r="F616" t="s">
        <v>418</v>
      </c>
      <c r="G616" t="s">
        <v>5745</v>
      </c>
      <c r="H616" t="s">
        <v>5721</v>
      </c>
      <c r="I616" t="s">
        <v>776</v>
      </c>
      <c r="J616" t="s">
        <v>6005</v>
      </c>
      <c r="K616" t="s">
        <v>3863</v>
      </c>
      <c r="L616">
        <v>489039</v>
      </c>
      <c r="M616">
        <v>5.1598747748134608E-3</v>
      </c>
      <c r="N616" t="s">
        <v>777</v>
      </c>
      <c r="O616" t="s">
        <v>5543</v>
      </c>
      <c r="P616" t="s">
        <v>5360</v>
      </c>
      <c r="Q616">
        <v>4</v>
      </c>
      <c r="R616">
        <v>548.55999999999995</v>
      </c>
      <c r="S616">
        <v>0</v>
      </c>
      <c r="T616">
        <v>0</v>
      </c>
      <c r="U616">
        <v>2523.38</v>
      </c>
      <c r="V616">
        <v>1559.2</v>
      </c>
      <c r="W616">
        <v>964.18</v>
      </c>
      <c r="X616" s="15">
        <f t="shared" si="18"/>
        <v>0.38209861376407833</v>
      </c>
      <c r="Y616" t="s">
        <v>38</v>
      </c>
      <c r="Z616" t="s">
        <v>24</v>
      </c>
      <c r="AA616" t="s">
        <v>51</v>
      </c>
      <c r="AB616" s="17">
        <v>0.6118055555555556</v>
      </c>
      <c r="AC616" s="17" t="str">
        <f t="shared" si="19"/>
        <v>Afternoon</v>
      </c>
      <c r="AD616" t="s">
        <v>26</v>
      </c>
    </row>
    <row r="617" spans="1:30" x14ac:dyDescent="0.3">
      <c r="A617" t="s">
        <v>3185</v>
      </c>
      <c r="B617" s="16">
        <v>45842</v>
      </c>
      <c r="C617" t="s">
        <v>3186</v>
      </c>
      <c r="D617" t="s">
        <v>4919</v>
      </c>
      <c r="E617" t="s">
        <v>3864</v>
      </c>
      <c r="F617" t="s">
        <v>357</v>
      </c>
      <c r="G617" t="s">
        <v>5869</v>
      </c>
      <c r="H617" t="s">
        <v>5861</v>
      </c>
      <c r="I617" t="s">
        <v>930</v>
      </c>
      <c r="J617" t="s">
        <v>6093</v>
      </c>
      <c r="K617" t="s">
        <v>3863</v>
      </c>
      <c r="L617">
        <v>2169082</v>
      </c>
      <c r="M617">
        <v>2.1424731752879792E-4</v>
      </c>
      <c r="N617" t="s">
        <v>931</v>
      </c>
      <c r="O617" t="s">
        <v>5589</v>
      </c>
      <c r="P617" t="s">
        <v>5363</v>
      </c>
      <c r="Q617">
        <v>2</v>
      </c>
      <c r="R617">
        <v>290.45</v>
      </c>
      <c r="S617">
        <v>20</v>
      </c>
      <c r="T617">
        <v>116.18</v>
      </c>
      <c r="U617">
        <v>464.72</v>
      </c>
      <c r="V617">
        <v>475.78</v>
      </c>
      <c r="W617">
        <v>-11.06</v>
      </c>
      <c r="X617" s="15">
        <f t="shared" si="18"/>
        <v>-2.3799276983990241E-2</v>
      </c>
      <c r="Y617" t="s">
        <v>62</v>
      </c>
      <c r="Z617" t="s">
        <v>24</v>
      </c>
      <c r="AA617" t="s">
        <v>32</v>
      </c>
      <c r="AB617" s="17">
        <v>0.47916666666666669</v>
      </c>
      <c r="AC617" s="17" t="str">
        <f t="shared" si="19"/>
        <v>Morning</v>
      </c>
      <c r="AD617" t="s">
        <v>45</v>
      </c>
    </row>
    <row r="618" spans="1:30" x14ac:dyDescent="0.3">
      <c r="A618" t="s">
        <v>3184</v>
      </c>
      <c r="B618" s="16">
        <v>45769</v>
      </c>
      <c r="C618" t="s">
        <v>1127</v>
      </c>
      <c r="D618" t="s">
        <v>4842</v>
      </c>
      <c r="E618" t="s">
        <v>3868</v>
      </c>
      <c r="F618" t="s">
        <v>415</v>
      </c>
      <c r="G618" t="s">
        <v>5833</v>
      </c>
      <c r="H618" t="s">
        <v>5861</v>
      </c>
      <c r="I618" t="s">
        <v>384</v>
      </c>
      <c r="J618" t="s">
        <v>5970</v>
      </c>
      <c r="K618" t="s">
        <v>3863</v>
      </c>
      <c r="L618">
        <v>584869</v>
      </c>
      <c r="M618">
        <v>2.3314622590699797E-3</v>
      </c>
      <c r="N618" t="s">
        <v>385</v>
      </c>
      <c r="O618" t="s">
        <v>5523</v>
      </c>
      <c r="P618" t="s">
        <v>5354</v>
      </c>
      <c r="Q618">
        <v>4</v>
      </c>
      <c r="R618">
        <v>401.06</v>
      </c>
      <c r="S618">
        <v>15</v>
      </c>
      <c r="T618">
        <v>240.64</v>
      </c>
      <c r="U618">
        <v>1363.6</v>
      </c>
      <c r="V618">
        <v>1389.88</v>
      </c>
      <c r="W618">
        <v>-26.28</v>
      </c>
      <c r="X618" s="15">
        <f t="shared" si="18"/>
        <v>-1.9272513933705045E-2</v>
      </c>
      <c r="Y618" t="s">
        <v>44</v>
      </c>
      <c r="Z618" t="s">
        <v>24</v>
      </c>
      <c r="AA618" t="s">
        <v>32</v>
      </c>
      <c r="AB618" s="17">
        <v>0.46319444444444446</v>
      </c>
      <c r="AC618" s="17" t="str">
        <f t="shared" si="19"/>
        <v>Morning</v>
      </c>
      <c r="AD618" t="s">
        <v>45</v>
      </c>
    </row>
    <row r="619" spans="1:30" x14ac:dyDescent="0.3">
      <c r="A619" t="s">
        <v>3183</v>
      </c>
      <c r="B619" s="16">
        <v>46063</v>
      </c>
      <c r="C619" t="s">
        <v>1872</v>
      </c>
      <c r="D619" t="s">
        <v>4315</v>
      </c>
      <c r="E619" t="s">
        <v>3962</v>
      </c>
      <c r="F619" t="s">
        <v>698</v>
      </c>
      <c r="G619" t="s">
        <v>5841</v>
      </c>
      <c r="H619" t="s">
        <v>5822</v>
      </c>
      <c r="I619" t="s">
        <v>328</v>
      </c>
      <c r="J619" t="s">
        <v>6513</v>
      </c>
      <c r="K619" t="s">
        <v>3863</v>
      </c>
      <c r="L619">
        <v>2183318</v>
      </c>
      <c r="M619">
        <v>1.1403194587320765E-3</v>
      </c>
      <c r="N619" t="s">
        <v>670</v>
      </c>
      <c r="O619" t="s">
        <v>5481</v>
      </c>
      <c r="P619" t="s">
        <v>5363</v>
      </c>
      <c r="Q619">
        <v>8</v>
      </c>
      <c r="R619">
        <v>311.20999999999998</v>
      </c>
      <c r="S619">
        <v>0</v>
      </c>
      <c r="T619">
        <v>0</v>
      </c>
      <c r="U619">
        <v>2489.6799999999998</v>
      </c>
      <c r="V619">
        <v>1650.4</v>
      </c>
      <c r="W619">
        <v>839.28</v>
      </c>
      <c r="X619" s="15">
        <f t="shared" si="18"/>
        <v>0.3371035635101699</v>
      </c>
      <c r="Y619" t="s">
        <v>38</v>
      </c>
      <c r="Z619" t="s">
        <v>24</v>
      </c>
      <c r="AA619" t="s">
        <v>25</v>
      </c>
      <c r="AB619" s="17">
        <v>0.6430555555555556</v>
      </c>
      <c r="AC619" s="17" t="str">
        <f t="shared" si="19"/>
        <v>Afternoon</v>
      </c>
      <c r="AD619" t="s">
        <v>45</v>
      </c>
    </row>
    <row r="620" spans="1:30" x14ac:dyDescent="0.3">
      <c r="A620" t="s">
        <v>3182</v>
      </c>
      <c r="B620" s="16">
        <v>46054</v>
      </c>
      <c r="C620" t="s">
        <v>2635</v>
      </c>
      <c r="D620" t="s">
        <v>4387</v>
      </c>
      <c r="E620" t="s">
        <v>3868</v>
      </c>
      <c r="F620" t="s">
        <v>146</v>
      </c>
      <c r="G620" t="s">
        <v>5888</v>
      </c>
      <c r="H620" t="s">
        <v>5876</v>
      </c>
      <c r="I620" t="s">
        <v>406</v>
      </c>
      <c r="J620" t="s">
        <v>6091</v>
      </c>
      <c r="K620" t="s">
        <v>3863</v>
      </c>
      <c r="L620">
        <v>2101567</v>
      </c>
      <c r="M620">
        <v>3.5159954453034331E-4</v>
      </c>
      <c r="N620" t="s">
        <v>407</v>
      </c>
      <c r="O620" t="s">
        <v>5598</v>
      </c>
      <c r="P620" t="s">
        <v>5358</v>
      </c>
      <c r="Q620">
        <v>3</v>
      </c>
      <c r="R620">
        <v>225.45</v>
      </c>
      <c r="S620">
        <v>5</v>
      </c>
      <c r="T620">
        <v>33.82</v>
      </c>
      <c r="U620">
        <v>738.91</v>
      </c>
      <c r="V620">
        <v>572.70000000000005</v>
      </c>
      <c r="W620">
        <v>166.21</v>
      </c>
      <c r="X620" s="15">
        <f t="shared" si="18"/>
        <v>0.22493943782057346</v>
      </c>
      <c r="Y620" t="s">
        <v>44</v>
      </c>
      <c r="Z620" t="s">
        <v>24</v>
      </c>
      <c r="AA620" t="s">
        <v>32</v>
      </c>
      <c r="AB620" s="17">
        <v>0.87222222222222223</v>
      </c>
      <c r="AC620" s="17" t="str">
        <f t="shared" si="19"/>
        <v>Evening</v>
      </c>
      <c r="AD620" t="s">
        <v>26</v>
      </c>
    </row>
    <row r="621" spans="1:30" x14ac:dyDescent="0.3">
      <c r="A621" t="s">
        <v>3181</v>
      </c>
      <c r="B621" s="16">
        <v>45808</v>
      </c>
      <c r="C621" t="s">
        <v>3175</v>
      </c>
      <c r="D621" t="s">
        <v>3979</v>
      </c>
      <c r="E621" t="s">
        <v>3864</v>
      </c>
      <c r="F621" t="s">
        <v>392</v>
      </c>
      <c r="G621" t="s">
        <v>5664</v>
      </c>
      <c r="H621" t="s">
        <v>5655</v>
      </c>
      <c r="I621" t="s">
        <v>1576</v>
      </c>
      <c r="J621" t="s">
        <v>6165</v>
      </c>
      <c r="K621" t="s">
        <v>3943</v>
      </c>
      <c r="L621">
        <v>2138213</v>
      </c>
      <c r="M621">
        <v>6.3437085079924224E-4</v>
      </c>
      <c r="N621" t="s">
        <v>1670</v>
      </c>
      <c r="O621" t="s">
        <v>5563</v>
      </c>
      <c r="P621" t="s">
        <v>5360</v>
      </c>
      <c r="Q621">
        <v>2</v>
      </c>
      <c r="R621">
        <v>589.75</v>
      </c>
      <c r="S621">
        <v>0</v>
      </c>
      <c r="T621">
        <v>0</v>
      </c>
      <c r="U621">
        <v>1356.42</v>
      </c>
      <c r="V621">
        <v>687.3</v>
      </c>
      <c r="W621">
        <v>669.12</v>
      </c>
      <c r="X621" s="15">
        <f t="shared" si="18"/>
        <v>0.49329853585172739</v>
      </c>
      <c r="Y621" t="s">
        <v>38</v>
      </c>
      <c r="Z621" t="s">
        <v>24</v>
      </c>
      <c r="AA621" t="s">
        <v>25</v>
      </c>
      <c r="AB621" s="17">
        <v>0.76388888888888884</v>
      </c>
      <c r="AC621" s="17" t="str">
        <f t="shared" si="19"/>
        <v>Evening</v>
      </c>
      <c r="AD621" t="s">
        <v>26</v>
      </c>
    </row>
    <row r="622" spans="1:30" x14ac:dyDescent="0.3">
      <c r="A622" t="s">
        <v>3180</v>
      </c>
      <c r="B622" s="16">
        <v>45842</v>
      </c>
      <c r="C622" t="s">
        <v>2552</v>
      </c>
      <c r="D622" t="s">
        <v>4784</v>
      </c>
      <c r="E622" t="s">
        <v>3864</v>
      </c>
      <c r="F622" t="s">
        <v>602</v>
      </c>
      <c r="G622" t="s">
        <v>5680</v>
      </c>
      <c r="H622" t="s">
        <v>5655</v>
      </c>
      <c r="I622" t="s">
        <v>55</v>
      </c>
      <c r="J622" t="s">
        <v>6001</v>
      </c>
      <c r="K622" t="s">
        <v>3863</v>
      </c>
      <c r="L622">
        <v>578838</v>
      </c>
      <c r="M622">
        <v>2.1726804390865841E-3</v>
      </c>
      <c r="N622" t="s">
        <v>564</v>
      </c>
      <c r="O622" t="s">
        <v>5625</v>
      </c>
      <c r="P622" t="s">
        <v>5351</v>
      </c>
      <c r="Q622">
        <v>2</v>
      </c>
      <c r="R622">
        <v>661.91</v>
      </c>
      <c r="S622">
        <v>5</v>
      </c>
      <c r="T622">
        <v>66.19</v>
      </c>
      <c r="U622">
        <v>1257.6300000000001</v>
      </c>
      <c r="V622">
        <v>797.44</v>
      </c>
      <c r="W622">
        <v>460.19</v>
      </c>
      <c r="X622" s="15">
        <f t="shared" si="18"/>
        <v>0.36591843387959894</v>
      </c>
      <c r="Y622" t="s">
        <v>62</v>
      </c>
      <c r="Z622" t="s">
        <v>24</v>
      </c>
      <c r="AA622" t="s">
        <v>25</v>
      </c>
      <c r="AB622" s="17">
        <v>0.52222222222222225</v>
      </c>
      <c r="AC622" s="17" t="str">
        <f t="shared" si="19"/>
        <v>Afternoon</v>
      </c>
      <c r="AD622" t="s">
        <v>45</v>
      </c>
    </row>
    <row r="623" spans="1:30" x14ac:dyDescent="0.3">
      <c r="A623" t="s">
        <v>3179</v>
      </c>
      <c r="B623" s="16">
        <v>45988</v>
      </c>
      <c r="C623" t="s">
        <v>2322</v>
      </c>
      <c r="D623" t="s">
        <v>4189</v>
      </c>
      <c r="E623" t="s">
        <v>3864</v>
      </c>
      <c r="F623" t="s">
        <v>108</v>
      </c>
      <c r="G623" t="s">
        <v>5715</v>
      </c>
      <c r="H623" t="s">
        <v>5690</v>
      </c>
      <c r="I623" t="s">
        <v>930</v>
      </c>
      <c r="J623" t="s">
        <v>6093</v>
      </c>
      <c r="K623" t="s">
        <v>3863</v>
      </c>
      <c r="L623">
        <v>2169082</v>
      </c>
      <c r="M623">
        <v>6.2263667302573159E-4</v>
      </c>
      <c r="N623" t="s">
        <v>931</v>
      </c>
      <c r="O623" t="s">
        <v>5589</v>
      </c>
      <c r="P623" t="s">
        <v>5363</v>
      </c>
      <c r="Q623">
        <v>4</v>
      </c>
      <c r="R623">
        <v>397.22</v>
      </c>
      <c r="S623">
        <v>15</v>
      </c>
      <c r="T623">
        <v>238.33</v>
      </c>
      <c r="U623">
        <v>1350.55</v>
      </c>
      <c r="V623">
        <v>1277.48</v>
      </c>
      <c r="W623">
        <v>73.069999999999993</v>
      </c>
      <c r="X623" s="15">
        <f t="shared" si="18"/>
        <v>5.4103883602976521E-2</v>
      </c>
      <c r="Y623" t="s">
        <v>38</v>
      </c>
      <c r="Z623" t="s">
        <v>24</v>
      </c>
      <c r="AA623" t="s">
        <v>25</v>
      </c>
      <c r="AB623" s="17">
        <v>0.45347222222222222</v>
      </c>
      <c r="AC623" s="17" t="str">
        <f t="shared" si="19"/>
        <v>Morning</v>
      </c>
      <c r="AD623" t="s">
        <v>45</v>
      </c>
    </row>
    <row r="624" spans="1:30" x14ac:dyDescent="0.3">
      <c r="A624" t="s">
        <v>3178</v>
      </c>
      <c r="B624" s="16">
        <v>46082</v>
      </c>
      <c r="C624" t="s">
        <v>3028</v>
      </c>
      <c r="D624" t="s">
        <v>5023</v>
      </c>
      <c r="E624" t="s">
        <v>3962</v>
      </c>
      <c r="F624" t="s">
        <v>587</v>
      </c>
      <c r="G624" t="s">
        <v>5671</v>
      </c>
      <c r="H624" t="s">
        <v>5690</v>
      </c>
      <c r="I624" t="s">
        <v>109</v>
      </c>
      <c r="J624" t="s">
        <v>6083</v>
      </c>
      <c r="K624" t="s">
        <v>3863</v>
      </c>
      <c r="L624">
        <v>838760</v>
      </c>
      <c r="M624">
        <v>6.6486241594735079E-4</v>
      </c>
      <c r="N624" t="s">
        <v>345</v>
      </c>
      <c r="O624" t="s">
        <v>5383</v>
      </c>
      <c r="P624" t="s">
        <v>5351</v>
      </c>
      <c r="Q624">
        <v>3</v>
      </c>
      <c r="R624">
        <v>161.63999999999999</v>
      </c>
      <c r="S624">
        <v>0</v>
      </c>
      <c r="T624">
        <v>0</v>
      </c>
      <c r="U624">
        <v>557.66</v>
      </c>
      <c r="V624">
        <v>372.72</v>
      </c>
      <c r="W624">
        <v>-396.41</v>
      </c>
      <c r="X624" s="15">
        <f t="shared" si="18"/>
        <v>0.33163576372700204</v>
      </c>
      <c r="Y624" t="s">
        <v>23</v>
      </c>
      <c r="Z624" t="s">
        <v>24</v>
      </c>
      <c r="AA624" t="s">
        <v>25</v>
      </c>
      <c r="AB624" s="17">
        <v>0.51249999999999996</v>
      </c>
      <c r="AC624" s="17" t="str">
        <f t="shared" si="19"/>
        <v>Afternoon</v>
      </c>
      <c r="AD624" t="s">
        <v>26</v>
      </c>
    </row>
    <row r="625" spans="1:30" x14ac:dyDescent="0.3">
      <c r="A625" t="s">
        <v>3177</v>
      </c>
      <c r="B625" s="16">
        <v>45836</v>
      </c>
      <c r="C625" t="s">
        <v>1226</v>
      </c>
      <c r="D625" t="s">
        <v>4413</v>
      </c>
      <c r="E625" t="s">
        <v>3864</v>
      </c>
      <c r="F625" t="s">
        <v>468</v>
      </c>
      <c r="G625" t="s">
        <v>5785</v>
      </c>
      <c r="H625" t="s">
        <v>5770</v>
      </c>
      <c r="I625" t="s">
        <v>1498</v>
      </c>
      <c r="J625" t="s">
        <v>6166</v>
      </c>
      <c r="K625" t="s">
        <v>3943</v>
      </c>
      <c r="L625">
        <v>442084</v>
      </c>
      <c r="M625">
        <v>2.5643090453397999E-3</v>
      </c>
      <c r="N625" t="s">
        <v>560</v>
      </c>
      <c r="O625" t="s">
        <v>4452</v>
      </c>
      <c r="P625" t="s">
        <v>5360</v>
      </c>
      <c r="Q625">
        <v>3</v>
      </c>
      <c r="R625">
        <v>328.59</v>
      </c>
      <c r="S625">
        <v>0</v>
      </c>
      <c r="T625">
        <v>0</v>
      </c>
      <c r="U625">
        <v>1133.6400000000001</v>
      </c>
      <c r="V625">
        <v>766.47</v>
      </c>
      <c r="W625">
        <v>367.17</v>
      </c>
      <c r="X625" s="15">
        <f t="shared" si="18"/>
        <v>0.32388588970043403</v>
      </c>
      <c r="Y625" t="s">
        <v>44</v>
      </c>
      <c r="Z625" t="s">
        <v>24</v>
      </c>
      <c r="AA625" t="s">
        <v>51</v>
      </c>
      <c r="AB625" s="17">
        <v>0.90069444444444446</v>
      </c>
      <c r="AC625" s="17" t="str">
        <f t="shared" si="19"/>
        <v>Night</v>
      </c>
      <c r="AD625" t="s">
        <v>26</v>
      </c>
    </row>
    <row r="626" spans="1:30" x14ac:dyDescent="0.3">
      <c r="A626" t="s">
        <v>3174</v>
      </c>
      <c r="B626" s="16">
        <v>46021</v>
      </c>
      <c r="C626" t="s">
        <v>3175</v>
      </c>
      <c r="D626" t="s">
        <v>3979</v>
      </c>
      <c r="E626" t="s">
        <v>3864</v>
      </c>
      <c r="F626" t="s">
        <v>274</v>
      </c>
      <c r="G626" t="s">
        <v>6501</v>
      </c>
      <c r="H626" t="s">
        <v>5861</v>
      </c>
      <c r="I626" t="s">
        <v>228</v>
      </c>
      <c r="J626" t="s">
        <v>6005</v>
      </c>
      <c r="K626" t="s">
        <v>3943</v>
      </c>
      <c r="L626">
        <v>817396</v>
      </c>
      <c r="M626">
        <v>1.9590504480080646E-3</v>
      </c>
      <c r="N626" t="s">
        <v>3176</v>
      </c>
      <c r="O626" t="s">
        <v>4778</v>
      </c>
      <c r="P626" t="s">
        <v>5354</v>
      </c>
      <c r="Q626">
        <v>4</v>
      </c>
      <c r="R626">
        <v>400.33</v>
      </c>
      <c r="S626">
        <v>0</v>
      </c>
      <c r="T626">
        <v>0</v>
      </c>
      <c r="U626">
        <v>1601.32</v>
      </c>
      <c r="V626">
        <v>1363.6</v>
      </c>
      <c r="W626">
        <v>237.72</v>
      </c>
      <c r="X626" s="15">
        <f t="shared" si="18"/>
        <v>0.14845252666550099</v>
      </c>
      <c r="Y626" t="s">
        <v>116</v>
      </c>
      <c r="Z626" t="s">
        <v>24</v>
      </c>
      <c r="AA626" t="s">
        <v>25</v>
      </c>
      <c r="AB626" s="17">
        <v>0.78472222222222221</v>
      </c>
      <c r="AC626" s="17" t="str">
        <f t="shared" si="19"/>
        <v>Evening</v>
      </c>
      <c r="AD626" t="s">
        <v>45</v>
      </c>
    </row>
    <row r="627" spans="1:30" x14ac:dyDescent="0.3">
      <c r="A627" t="s">
        <v>3173</v>
      </c>
      <c r="B627" s="16">
        <v>45817</v>
      </c>
      <c r="C627" t="s">
        <v>680</v>
      </c>
      <c r="D627" t="s">
        <v>5233</v>
      </c>
      <c r="E627" t="s">
        <v>3962</v>
      </c>
      <c r="F627" t="s">
        <v>89</v>
      </c>
      <c r="G627" t="s">
        <v>5694</v>
      </c>
      <c r="H627" t="s">
        <v>5690</v>
      </c>
      <c r="I627" t="s">
        <v>123</v>
      </c>
      <c r="J627" t="s">
        <v>6004</v>
      </c>
      <c r="K627" t="s">
        <v>3863</v>
      </c>
      <c r="L627">
        <v>5159296</v>
      </c>
      <c r="M627">
        <v>3.6984890961867665E-4</v>
      </c>
      <c r="N627" t="s">
        <v>124</v>
      </c>
      <c r="O627" t="s">
        <v>5474</v>
      </c>
      <c r="P627" t="s">
        <v>5351</v>
      </c>
      <c r="Q627">
        <v>5</v>
      </c>
      <c r="R627">
        <v>448.98</v>
      </c>
      <c r="S627">
        <v>15</v>
      </c>
      <c r="T627">
        <v>336.74</v>
      </c>
      <c r="U627">
        <v>1908.16</v>
      </c>
      <c r="V627">
        <v>1758.15</v>
      </c>
      <c r="W627">
        <v>150.01</v>
      </c>
      <c r="X627" s="15">
        <f t="shared" si="18"/>
        <v>7.8615000838504104E-2</v>
      </c>
      <c r="Y627" t="s">
        <v>38</v>
      </c>
      <c r="Z627" t="s">
        <v>290</v>
      </c>
      <c r="AA627" t="s">
        <v>25</v>
      </c>
      <c r="AB627" s="17">
        <v>0.58263888888888893</v>
      </c>
      <c r="AC627" s="17" t="str">
        <f t="shared" si="19"/>
        <v>Afternoon</v>
      </c>
      <c r="AD627" t="s">
        <v>45</v>
      </c>
    </row>
    <row r="628" spans="1:30" x14ac:dyDescent="0.3">
      <c r="A628" t="s">
        <v>3172</v>
      </c>
      <c r="B628" s="16">
        <v>46009</v>
      </c>
      <c r="C628" t="s">
        <v>479</v>
      </c>
      <c r="D628" t="s">
        <v>4729</v>
      </c>
      <c r="E628" t="s">
        <v>3962</v>
      </c>
      <c r="F628" t="s">
        <v>480</v>
      </c>
      <c r="G628" t="s">
        <v>5728</v>
      </c>
      <c r="H628" t="s">
        <v>5721</v>
      </c>
      <c r="I628" t="s">
        <v>312</v>
      </c>
      <c r="J628" t="s">
        <v>6179</v>
      </c>
      <c r="K628" t="s">
        <v>3943</v>
      </c>
      <c r="L628">
        <v>2496578</v>
      </c>
      <c r="M628">
        <v>1.8118801014829099E-4</v>
      </c>
      <c r="N628" t="s">
        <v>313</v>
      </c>
      <c r="O628" t="s">
        <v>5412</v>
      </c>
      <c r="P628" t="s">
        <v>5351</v>
      </c>
      <c r="Q628">
        <v>4</v>
      </c>
      <c r="R628">
        <v>141.36000000000001</v>
      </c>
      <c r="S628">
        <v>20</v>
      </c>
      <c r="T628">
        <v>113.09</v>
      </c>
      <c r="U628">
        <v>452.35</v>
      </c>
      <c r="V628">
        <v>427.96</v>
      </c>
      <c r="W628">
        <v>24.39</v>
      </c>
      <c r="X628" s="15">
        <f t="shared" si="18"/>
        <v>5.3918425997568346E-2</v>
      </c>
      <c r="Y628" t="s">
        <v>23</v>
      </c>
      <c r="Z628" t="s">
        <v>24</v>
      </c>
      <c r="AA628" t="s">
        <v>25</v>
      </c>
      <c r="AB628" s="17">
        <v>0.82013888888888886</v>
      </c>
      <c r="AC628" s="17" t="str">
        <f t="shared" si="19"/>
        <v>Evening</v>
      </c>
      <c r="AD628" t="s">
        <v>45</v>
      </c>
    </row>
    <row r="629" spans="1:30" x14ac:dyDescent="0.3">
      <c r="A629" t="s">
        <v>3171</v>
      </c>
      <c r="B629" s="16">
        <v>46096</v>
      </c>
      <c r="C629" t="s">
        <v>2824</v>
      </c>
      <c r="D629" t="s">
        <v>5133</v>
      </c>
      <c r="E629" t="s">
        <v>3864</v>
      </c>
      <c r="F629" t="s">
        <v>232</v>
      </c>
      <c r="G629" t="s">
        <v>5778</v>
      </c>
      <c r="H629" t="s">
        <v>5770</v>
      </c>
      <c r="I629" t="s">
        <v>197</v>
      </c>
      <c r="J629" t="s">
        <v>6016</v>
      </c>
      <c r="K629" t="s">
        <v>3863</v>
      </c>
      <c r="L629">
        <v>924804</v>
      </c>
      <c r="M629">
        <v>5.4249332831605404E-5</v>
      </c>
      <c r="N629" t="s">
        <v>198</v>
      </c>
      <c r="O629" t="s">
        <v>5402</v>
      </c>
      <c r="P629" t="s">
        <v>5354</v>
      </c>
      <c r="Q629">
        <v>1</v>
      </c>
      <c r="R629">
        <v>51.33</v>
      </c>
      <c r="S629">
        <v>15</v>
      </c>
      <c r="T629">
        <v>7.7</v>
      </c>
      <c r="U629">
        <v>50.17</v>
      </c>
      <c r="V629">
        <v>37.479999999999997</v>
      </c>
      <c r="W629">
        <v>12.69</v>
      </c>
      <c r="X629" s="15">
        <f t="shared" si="18"/>
        <v>0.25294000398644617</v>
      </c>
      <c r="Y629" t="s">
        <v>23</v>
      </c>
      <c r="Z629" t="s">
        <v>24</v>
      </c>
      <c r="AA629" t="s">
        <v>25</v>
      </c>
      <c r="AB629" s="17">
        <v>0.59236111111111112</v>
      </c>
      <c r="AC629" s="17" t="str">
        <f t="shared" si="19"/>
        <v>Afternoon</v>
      </c>
      <c r="AD629" t="s">
        <v>26</v>
      </c>
    </row>
    <row r="630" spans="1:30" x14ac:dyDescent="0.3">
      <c r="A630" t="s">
        <v>3170</v>
      </c>
      <c r="B630" s="16">
        <v>45945</v>
      </c>
      <c r="C630" t="s">
        <v>2279</v>
      </c>
      <c r="D630" t="s">
        <v>5105</v>
      </c>
      <c r="E630" t="s">
        <v>3868</v>
      </c>
      <c r="F630" t="s">
        <v>730</v>
      </c>
      <c r="G630" t="s">
        <v>5857</v>
      </c>
      <c r="H630" t="s">
        <v>5844</v>
      </c>
      <c r="I630" t="s">
        <v>834</v>
      </c>
      <c r="J630" t="s">
        <v>5982</v>
      </c>
      <c r="K630" t="s">
        <v>3863</v>
      </c>
      <c r="L630">
        <v>569084</v>
      </c>
      <c r="M630">
        <v>2.9293742224346495E-3</v>
      </c>
      <c r="N630" t="s">
        <v>1808</v>
      </c>
      <c r="O630" t="s">
        <v>5439</v>
      </c>
      <c r="P630" t="s">
        <v>5360</v>
      </c>
      <c r="Q630">
        <v>4</v>
      </c>
      <c r="R630">
        <v>438.7</v>
      </c>
      <c r="S630">
        <v>5</v>
      </c>
      <c r="T630">
        <v>87.74</v>
      </c>
      <c r="U630">
        <v>1667.06</v>
      </c>
      <c r="V630">
        <v>1480.72</v>
      </c>
      <c r="W630">
        <v>186.34</v>
      </c>
      <c r="X630" s="15">
        <f t="shared" si="18"/>
        <v>0.11177762048156631</v>
      </c>
      <c r="Y630" t="s">
        <v>72</v>
      </c>
      <c r="Z630" t="s">
        <v>24</v>
      </c>
      <c r="AA630" t="s">
        <v>25</v>
      </c>
      <c r="AB630" s="17">
        <v>0.7319444444444444</v>
      </c>
      <c r="AC630" s="17" t="str">
        <f t="shared" si="19"/>
        <v>Evening</v>
      </c>
      <c r="AD630" t="s">
        <v>45</v>
      </c>
    </row>
    <row r="631" spans="1:30" x14ac:dyDescent="0.3">
      <c r="A631" t="s">
        <v>3168</v>
      </c>
      <c r="B631" s="16">
        <v>45871</v>
      </c>
      <c r="C631" t="s">
        <v>3169</v>
      </c>
      <c r="D631" t="s">
        <v>4584</v>
      </c>
      <c r="E631" t="s">
        <v>3868</v>
      </c>
      <c r="F631" t="s">
        <v>720</v>
      </c>
      <c r="G631" t="s">
        <v>5786</v>
      </c>
      <c r="H631" t="s">
        <v>5770</v>
      </c>
      <c r="I631" t="s">
        <v>372</v>
      </c>
      <c r="J631" t="s">
        <v>6183</v>
      </c>
      <c r="K631" t="s">
        <v>3943</v>
      </c>
      <c r="L631">
        <v>2297282</v>
      </c>
      <c r="M631">
        <v>2.6308045768869473E-4</v>
      </c>
      <c r="N631" t="s">
        <v>1777</v>
      </c>
      <c r="O631" t="s">
        <v>5385</v>
      </c>
      <c r="P631" t="s">
        <v>5386</v>
      </c>
      <c r="Q631">
        <v>2</v>
      </c>
      <c r="R631">
        <v>262.77</v>
      </c>
      <c r="S631">
        <v>0</v>
      </c>
      <c r="T631">
        <v>0</v>
      </c>
      <c r="U631">
        <v>604.37</v>
      </c>
      <c r="V631">
        <v>389.28</v>
      </c>
      <c r="W631">
        <v>215.09</v>
      </c>
      <c r="X631" s="15">
        <f t="shared" si="18"/>
        <v>0.35589125866604898</v>
      </c>
      <c r="Y631" t="s">
        <v>116</v>
      </c>
      <c r="Z631" t="s">
        <v>24</v>
      </c>
      <c r="AA631" t="s">
        <v>25</v>
      </c>
      <c r="AB631" s="17">
        <v>0.71597222222222223</v>
      </c>
      <c r="AC631" s="17" t="str">
        <f t="shared" si="19"/>
        <v>Evening</v>
      </c>
      <c r="AD631" t="s">
        <v>26</v>
      </c>
    </row>
    <row r="632" spans="1:30" x14ac:dyDescent="0.3">
      <c r="A632" t="s">
        <v>3167</v>
      </c>
      <c r="B632" s="16">
        <v>46108</v>
      </c>
      <c r="C632" t="s">
        <v>640</v>
      </c>
      <c r="D632" t="s">
        <v>5608</v>
      </c>
      <c r="E632" t="s">
        <v>3868</v>
      </c>
      <c r="F632" t="s">
        <v>698</v>
      </c>
      <c r="G632" t="s">
        <v>5841</v>
      </c>
      <c r="H632" t="s">
        <v>5822</v>
      </c>
      <c r="I632" t="s">
        <v>288</v>
      </c>
      <c r="J632" t="s">
        <v>5973</v>
      </c>
      <c r="K632" t="s">
        <v>3863</v>
      </c>
      <c r="L632">
        <v>2561982</v>
      </c>
      <c r="M632">
        <v>3.228477015060996E-4</v>
      </c>
      <c r="N632" t="s">
        <v>289</v>
      </c>
      <c r="O632" t="s">
        <v>5571</v>
      </c>
      <c r="P632" t="s">
        <v>5374</v>
      </c>
      <c r="Q632">
        <v>3</v>
      </c>
      <c r="R632">
        <v>275.70999999999998</v>
      </c>
      <c r="S632">
        <v>0</v>
      </c>
      <c r="T632">
        <v>0</v>
      </c>
      <c r="U632">
        <v>827.13</v>
      </c>
      <c r="V632">
        <v>618.9</v>
      </c>
      <c r="W632">
        <v>208.23</v>
      </c>
      <c r="X632" s="15">
        <f t="shared" si="18"/>
        <v>0.2517500272024954</v>
      </c>
      <c r="Y632" t="s">
        <v>116</v>
      </c>
      <c r="Z632" t="s">
        <v>24</v>
      </c>
      <c r="AA632" t="s">
        <v>25</v>
      </c>
      <c r="AB632" s="17">
        <v>0.59166666666666667</v>
      </c>
      <c r="AC632" s="17" t="str">
        <f t="shared" si="19"/>
        <v>Afternoon</v>
      </c>
      <c r="AD632" t="s">
        <v>45</v>
      </c>
    </row>
    <row r="633" spans="1:30" x14ac:dyDescent="0.3">
      <c r="A633" t="s">
        <v>3166</v>
      </c>
      <c r="B633" s="16">
        <v>46096</v>
      </c>
      <c r="C633" t="s">
        <v>1189</v>
      </c>
      <c r="D633" t="s">
        <v>4888</v>
      </c>
      <c r="E633" t="s">
        <v>3962</v>
      </c>
      <c r="F633" t="s">
        <v>94</v>
      </c>
      <c r="G633" t="s">
        <v>5701</v>
      </c>
      <c r="H633" t="s">
        <v>5690</v>
      </c>
      <c r="I633" t="s">
        <v>164</v>
      </c>
      <c r="J633" t="s">
        <v>6032</v>
      </c>
      <c r="K633" t="s">
        <v>3863</v>
      </c>
      <c r="L633">
        <v>486040</v>
      </c>
      <c r="M633">
        <v>6.331577647930212E-4</v>
      </c>
      <c r="N633" t="s">
        <v>1983</v>
      </c>
      <c r="O633" t="s">
        <v>5577</v>
      </c>
      <c r="P633" t="s">
        <v>5358</v>
      </c>
      <c r="Q633">
        <v>5</v>
      </c>
      <c r="R633">
        <v>66.900000000000006</v>
      </c>
      <c r="S633">
        <v>20</v>
      </c>
      <c r="T633">
        <v>66.900000000000006</v>
      </c>
      <c r="U633">
        <v>307.74</v>
      </c>
      <c r="V633">
        <v>240.75</v>
      </c>
      <c r="W633">
        <v>66.989999999999995</v>
      </c>
      <c r="X633" s="15">
        <f t="shared" si="18"/>
        <v>0.21768375901735235</v>
      </c>
      <c r="Y633" t="s">
        <v>116</v>
      </c>
      <c r="Z633" t="s">
        <v>24</v>
      </c>
      <c r="AA633" t="s">
        <v>25</v>
      </c>
      <c r="AB633" s="17">
        <v>0.90555555555555556</v>
      </c>
      <c r="AC633" s="17" t="str">
        <f t="shared" si="19"/>
        <v>Night</v>
      </c>
      <c r="AD633" t="s">
        <v>26</v>
      </c>
    </row>
    <row r="634" spans="1:30" x14ac:dyDescent="0.3">
      <c r="A634" t="s">
        <v>3165</v>
      </c>
      <c r="B634" s="16">
        <v>45866</v>
      </c>
      <c r="C634" t="s">
        <v>806</v>
      </c>
      <c r="D634" t="s">
        <v>4307</v>
      </c>
      <c r="E634" t="s">
        <v>3962</v>
      </c>
      <c r="F634" t="s">
        <v>173</v>
      </c>
      <c r="G634" t="s">
        <v>5866</v>
      </c>
      <c r="H634" t="s">
        <v>5861</v>
      </c>
      <c r="I634" t="s">
        <v>105</v>
      </c>
      <c r="J634" t="s">
        <v>6110</v>
      </c>
      <c r="K634" t="s">
        <v>3863</v>
      </c>
      <c r="L634">
        <v>4650212</v>
      </c>
      <c r="M634">
        <v>2.6543521026568248E-4</v>
      </c>
      <c r="N634" t="s">
        <v>224</v>
      </c>
      <c r="O634" t="s">
        <v>5644</v>
      </c>
      <c r="P634" t="s">
        <v>5360</v>
      </c>
      <c r="Q634">
        <v>6</v>
      </c>
      <c r="R634">
        <v>216.55</v>
      </c>
      <c r="S634">
        <v>5</v>
      </c>
      <c r="T634">
        <v>64.97</v>
      </c>
      <c r="U634">
        <v>1234.33</v>
      </c>
      <c r="V634">
        <v>1021.2</v>
      </c>
      <c r="W634">
        <v>213.13</v>
      </c>
      <c r="X634" s="15">
        <f t="shared" si="18"/>
        <v>0.17266857323406212</v>
      </c>
      <c r="Y634" t="s">
        <v>62</v>
      </c>
      <c r="Z634" t="s">
        <v>24</v>
      </c>
      <c r="AA634" t="s">
        <v>51</v>
      </c>
      <c r="AB634" s="17">
        <v>0.66041666666666665</v>
      </c>
      <c r="AC634" s="17" t="str">
        <f t="shared" si="19"/>
        <v>Afternoon</v>
      </c>
      <c r="AD634" t="s">
        <v>45</v>
      </c>
    </row>
    <row r="635" spans="1:30" x14ac:dyDescent="0.3">
      <c r="A635" t="s">
        <v>3164</v>
      </c>
      <c r="B635" s="16">
        <v>45916</v>
      </c>
      <c r="C635" t="s">
        <v>2506</v>
      </c>
      <c r="D635" t="s">
        <v>4925</v>
      </c>
      <c r="E635" t="s">
        <v>3962</v>
      </c>
      <c r="F635" t="s">
        <v>418</v>
      </c>
      <c r="G635" t="s">
        <v>5745</v>
      </c>
      <c r="H635" t="s">
        <v>5721</v>
      </c>
      <c r="I635" t="s">
        <v>1067</v>
      </c>
      <c r="J635" t="s">
        <v>6067</v>
      </c>
      <c r="K635" t="s">
        <v>3863</v>
      </c>
      <c r="L635">
        <v>523684</v>
      </c>
      <c r="M635">
        <v>6.4615684267611767E-3</v>
      </c>
      <c r="N635" t="s">
        <v>1569</v>
      </c>
      <c r="O635" t="s">
        <v>5478</v>
      </c>
      <c r="P635" t="s">
        <v>5354</v>
      </c>
      <c r="Q635">
        <v>7</v>
      </c>
      <c r="R635">
        <v>568.71</v>
      </c>
      <c r="S635">
        <v>15</v>
      </c>
      <c r="T635">
        <v>597.15</v>
      </c>
      <c r="U635">
        <v>3383.82</v>
      </c>
      <c r="V635">
        <v>2728.6</v>
      </c>
      <c r="W635">
        <v>655.22</v>
      </c>
      <c r="X635" s="15">
        <f t="shared" si="18"/>
        <v>0.19363323108203162</v>
      </c>
      <c r="Y635" t="s">
        <v>62</v>
      </c>
      <c r="Z635" t="s">
        <v>24</v>
      </c>
      <c r="AA635" t="s">
        <v>25</v>
      </c>
      <c r="AB635" s="17">
        <v>0.37638888888888888</v>
      </c>
      <c r="AC635" s="17" t="str">
        <f t="shared" si="19"/>
        <v>Morning</v>
      </c>
      <c r="AD635" t="s">
        <v>45</v>
      </c>
    </row>
    <row r="636" spans="1:30" x14ac:dyDescent="0.3">
      <c r="A636" t="s">
        <v>3163</v>
      </c>
      <c r="B636" s="16">
        <v>46100</v>
      </c>
      <c r="C636" t="s">
        <v>446</v>
      </c>
      <c r="D636" t="s">
        <v>4440</v>
      </c>
      <c r="E636" t="s">
        <v>3962</v>
      </c>
      <c r="F636" t="s">
        <v>244</v>
      </c>
      <c r="G636" t="s">
        <v>5950</v>
      </c>
      <c r="H636" t="s">
        <v>5941</v>
      </c>
      <c r="I636" t="s">
        <v>1125</v>
      </c>
      <c r="J636" t="s">
        <v>5977</v>
      </c>
      <c r="K636" t="s">
        <v>3863</v>
      </c>
      <c r="L636">
        <v>429599</v>
      </c>
      <c r="M636">
        <v>2.1611782150330891E-3</v>
      </c>
      <c r="N636" t="s">
        <v>1437</v>
      </c>
      <c r="O636" t="s">
        <v>5624</v>
      </c>
      <c r="P636" t="s">
        <v>5354</v>
      </c>
      <c r="Q636">
        <v>4</v>
      </c>
      <c r="R636">
        <v>232.11</v>
      </c>
      <c r="S636">
        <v>0</v>
      </c>
      <c r="T636">
        <v>0</v>
      </c>
      <c r="U636">
        <v>928.44</v>
      </c>
      <c r="V636">
        <v>622.6</v>
      </c>
      <c r="W636">
        <v>305.83999999999997</v>
      </c>
      <c r="X636" s="15">
        <f t="shared" si="18"/>
        <v>0.32941277842402311</v>
      </c>
      <c r="Y636" t="s">
        <v>38</v>
      </c>
      <c r="Z636" t="s">
        <v>24</v>
      </c>
      <c r="AA636" t="s">
        <v>25</v>
      </c>
      <c r="AB636" s="17">
        <v>0.43541666666666667</v>
      </c>
      <c r="AC636" s="17" t="str">
        <f t="shared" si="19"/>
        <v>Morning</v>
      </c>
      <c r="AD636" t="s">
        <v>45</v>
      </c>
    </row>
    <row r="637" spans="1:30" x14ac:dyDescent="0.3">
      <c r="A637" t="s">
        <v>3162</v>
      </c>
      <c r="B637" s="16">
        <v>45786</v>
      </c>
      <c r="C637" t="s">
        <v>53</v>
      </c>
      <c r="D637" t="s">
        <v>4690</v>
      </c>
      <c r="E637" t="s">
        <v>3962</v>
      </c>
      <c r="F637" t="s">
        <v>104</v>
      </c>
      <c r="G637" t="s">
        <v>5740</v>
      </c>
      <c r="H637" t="s">
        <v>5721</v>
      </c>
      <c r="I637" t="s">
        <v>169</v>
      </c>
      <c r="J637" t="s">
        <v>6104</v>
      </c>
      <c r="K637" t="s">
        <v>3863</v>
      </c>
      <c r="L637">
        <v>476658</v>
      </c>
      <c r="M637">
        <v>2.2422575515359021E-3</v>
      </c>
      <c r="N637" t="s">
        <v>170</v>
      </c>
      <c r="O637" t="s">
        <v>5537</v>
      </c>
      <c r="P637" t="s">
        <v>5351</v>
      </c>
      <c r="Q637">
        <v>7</v>
      </c>
      <c r="R637">
        <v>160.72</v>
      </c>
      <c r="S637">
        <v>5</v>
      </c>
      <c r="T637">
        <v>56.25</v>
      </c>
      <c r="U637">
        <v>1068.79</v>
      </c>
      <c r="V637">
        <v>811.37</v>
      </c>
      <c r="W637">
        <v>257.42</v>
      </c>
      <c r="X637" s="15">
        <f t="shared" si="18"/>
        <v>0.24085180437691217</v>
      </c>
      <c r="Y637" t="s">
        <v>62</v>
      </c>
      <c r="Z637" t="s">
        <v>24</v>
      </c>
      <c r="AA637" t="s">
        <v>25</v>
      </c>
      <c r="AB637" s="17">
        <v>0.91249999999999998</v>
      </c>
      <c r="AC637" s="17" t="str">
        <f t="shared" si="19"/>
        <v>Night</v>
      </c>
      <c r="AD637" t="s">
        <v>45</v>
      </c>
    </row>
    <row r="638" spans="1:30" x14ac:dyDescent="0.3">
      <c r="A638" t="s">
        <v>3161</v>
      </c>
      <c r="B638" s="16">
        <v>45837</v>
      </c>
      <c r="C638" t="s">
        <v>391</v>
      </c>
      <c r="D638" t="s">
        <v>5252</v>
      </c>
      <c r="E638" t="s">
        <v>3962</v>
      </c>
      <c r="F638" t="s">
        <v>440</v>
      </c>
      <c r="G638" t="s">
        <v>5790</v>
      </c>
      <c r="H638" t="s">
        <v>5770</v>
      </c>
      <c r="I638" t="s">
        <v>947</v>
      </c>
      <c r="J638" t="s">
        <v>6056</v>
      </c>
      <c r="K638" t="s">
        <v>3863</v>
      </c>
      <c r="L638">
        <v>983222</v>
      </c>
      <c r="M638">
        <v>5.9980350317629186E-4</v>
      </c>
      <c r="N638" t="s">
        <v>203</v>
      </c>
      <c r="O638" t="s">
        <v>5466</v>
      </c>
      <c r="P638" t="s">
        <v>5351</v>
      </c>
      <c r="Q638">
        <v>4</v>
      </c>
      <c r="R638">
        <v>142.44999999999999</v>
      </c>
      <c r="S638">
        <v>10</v>
      </c>
      <c r="T638">
        <v>56.98</v>
      </c>
      <c r="U638">
        <v>589.74</v>
      </c>
      <c r="V638">
        <v>382.8</v>
      </c>
      <c r="W638">
        <v>206.94</v>
      </c>
      <c r="X638" s="15">
        <f t="shared" si="18"/>
        <v>0.35090039678502388</v>
      </c>
      <c r="Y638" t="s">
        <v>116</v>
      </c>
      <c r="Z638" t="s">
        <v>24</v>
      </c>
      <c r="AA638" t="s">
        <v>51</v>
      </c>
      <c r="AB638" s="17">
        <v>0.53194444444444444</v>
      </c>
      <c r="AC638" s="17" t="str">
        <f t="shared" si="19"/>
        <v>Afternoon</v>
      </c>
      <c r="AD638" t="s">
        <v>26</v>
      </c>
    </row>
    <row r="639" spans="1:30" x14ac:dyDescent="0.3">
      <c r="A639" t="s">
        <v>3160</v>
      </c>
      <c r="B639" s="16">
        <v>45858</v>
      </c>
      <c r="C639" t="s">
        <v>961</v>
      </c>
      <c r="D639" t="s">
        <v>3986</v>
      </c>
      <c r="E639" t="s">
        <v>3962</v>
      </c>
      <c r="F639" t="s">
        <v>662</v>
      </c>
      <c r="G639" t="s">
        <v>5788</v>
      </c>
      <c r="H639" t="s">
        <v>5770</v>
      </c>
      <c r="I639" t="s">
        <v>419</v>
      </c>
      <c r="J639" t="s">
        <v>6124</v>
      </c>
      <c r="K639" t="s">
        <v>3943</v>
      </c>
      <c r="L639">
        <v>572932</v>
      </c>
      <c r="M639">
        <v>0</v>
      </c>
      <c r="N639" t="s">
        <v>1108</v>
      </c>
      <c r="O639" t="s">
        <v>5376</v>
      </c>
      <c r="P639" t="s">
        <v>5374</v>
      </c>
      <c r="Q639">
        <v>7</v>
      </c>
      <c r="R639">
        <v>548.45000000000005</v>
      </c>
      <c r="S639">
        <v>15</v>
      </c>
      <c r="T639">
        <v>575.87</v>
      </c>
      <c r="U639">
        <f>Q639*R639-T639</f>
        <v>3263.2800000000007</v>
      </c>
      <c r="V639">
        <v>2654.33</v>
      </c>
      <c r="W639">
        <v>1098.44</v>
      </c>
      <c r="X639" s="15">
        <f t="shared" si="18"/>
        <v>0.18660672697408762</v>
      </c>
      <c r="Y639" t="s">
        <v>44</v>
      </c>
      <c r="Z639" t="s">
        <v>24</v>
      </c>
      <c r="AA639" t="s">
        <v>25</v>
      </c>
      <c r="AB639" s="17">
        <v>0.86458333333333337</v>
      </c>
      <c r="AC639" s="17" t="str">
        <f t="shared" si="19"/>
        <v>Evening</v>
      </c>
      <c r="AD639" t="s">
        <v>26</v>
      </c>
    </row>
    <row r="640" spans="1:30" x14ac:dyDescent="0.3">
      <c r="A640" t="s">
        <v>3159</v>
      </c>
      <c r="B640" s="16">
        <v>45788</v>
      </c>
      <c r="C640" t="s">
        <v>1761</v>
      </c>
      <c r="D640" t="s">
        <v>5113</v>
      </c>
      <c r="E640" t="s">
        <v>3864</v>
      </c>
      <c r="F640" t="s">
        <v>418</v>
      </c>
      <c r="G640" t="s">
        <v>5745</v>
      </c>
      <c r="H640" t="s">
        <v>5721</v>
      </c>
      <c r="I640" t="s">
        <v>288</v>
      </c>
      <c r="J640" t="s">
        <v>5973</v>
      </c>
      <c r="K640" t="s">
        <v>3863</v>
      </c>
      <c r="L640">
        <v>2561982</v>
      </c>
      <c r="M640">
        <v>4.5188842076173839E-4</v>
      </c>
      <c r="N640" t="s">
        <v>289</v>
      </c>
      <c r="O640" t="s">
        <v>5571</v>
      </c>
      <c r="P640" t="s">
        <v>5374</v>
      </c>
      <c r="Q640">
        <v>2</v>
      </c>
      <c r="R640">
        <v>503.36</v>
      </c>
      <c r="S640">
        <v>0</v>
      </c>
      <c r="T640">
        <v>0</v>
      </c>
      <c r="U640">
        <v>1157.73</v>
      </c>
      <c r="V640">
        <v>779.6</v>
      </c>
      <c r="W640">
        <v>378.13</v>
      </c>
      <c r="X640" s="15">
        <f t="shared" si="18"/>
        <v>0.32661328634482995</v>
      </c>
      <c r="Y640" t="s">
        <v>23</v>
      </c>
      <c r="Z640" t="s">
        <v>24</v>
      </c>
      <c r="AA640" t="s">
        <v>51</v>
      </c>
      <c r="AB640" s="17">
        <v>0.51458333333333328</v>
      </c>
      <c r="AC640" s="17" t="str">
        <f t="shared" si="19"/>
        <v>Afternoon</v>
      </c>
      <c r="AD640" t="s">
        <v>26</v>
      </c>
    </row>
    <row r="641" spans="1:30" x14ac:dyDescent="0.3">
      <c r="A641" t="s">
        <v>3158</v>
      </c>
      <c r="B641" s="16">
        <v>45764</v>
      </c>
      <c r="C641" t="s">
        <v>1934</v>
      </c>
      <c r="D641" t="s">
        <v>4554</v>
      </c>
      <c r="E641" t="s">
        <v>3868</v>
      </c>
      <c r="F641" t="s">
        <v>1041</v>
      </c>
      <c r="G641" t="s">
        <v>5922</v>
      </c>
      <c r="H641" t="s">
        <v>5919</v>
      </c>
      <c r="I641" t="s">
        <v>838</v>
      </c>
      <c r="J641" t="s">
        <v>6228</v>
      </c>
      <c r="K641" t="s">
        <v>3880</v>
      </c>
      <c r="L641">
        <v>575642</v>
      </c>
      <c r="M641">
        <v>3.4064227419125085E-3</v>
      </c>
      <c r="N641" t="s">
        <v>1144</v>
      </c>
      <c r="O641" t="s">
        <v>5514</v>
      </c>
      <c r="P641" t="s">
        <v>5360</v>
      </c>
      <c r="Q641">
        <v>5</v>
      </c>
      <c r="R641">
        <v>490.22</v>
      </c>
      <c r="S641">
        <v>20</v>
      </c>
      <c r="T641">
        <v>490.22</v>
      </c>
      <c r="U641">
        <v>1960.88</v>
      </c>
      <c r="V641">
        <v>1867.9</v>
      </c>
      <c r="W641">
        <v>92.98</v>
      </c>
      <c r="X641" s="15">
        <f t="shared" si="18"/>
        <v>4.7417486026681901E-2</v>
      </c>
      <c r="Y641" t="s">
        <v>62</v>
      </c>
      <c r="Z641" t="s">
        <v>24</v>
      </c>
      <c r="AA641" t="s">
        <v>25</v>
      </c>
      <c r="AB641" s="17">
        <v>0.43611111111111112</v>
      </c>
      <c r="AC641" s="17" t="str">
        <f t="shared" si="19"/>
        <v>Morning</v>
      </c>
      <c r="AD641" t="s">
        <v>45</v>
      </c>
    </row>
    <row r="642" spans="1:30" x14ac:dyDescent="0.3">
      <c r="A642" t="s">
        <v>3157</v>
      </c>
      <c r="B642" s="16">
        <v>46112</v>
      </c>
      <c r="C642" t="s">
        <v>1534</v>
      </c>
      <c r="D642" t="s">
        <v>4879</v>
      </c>
      <c r="E642" t="s">
        <v>3864</v>
      </c>
      <c r="F642" t="s">
        <v>737</v>
      </c>
      <c r="G642" t="s">
        <v>5704</v>
      </c>
      <c r="H642" t="s">
        <v>5690</v>
      </c>
      <c r="I642" t="s">
        <v>298</v>
      </c>
      <c r="J642" t="s">
        <v>6106</v>
      </c>
      <c r="K642" t="s">
        <v>3863</v>
      </c>
      <c r="L642">
        <v>846057</v>
      </c>
      <c r="M642">
        <v>1.0978220143560069E-3</v>
      </c>
      <c r="N642" t="s">
        <v>299</v>
      </c>
      <c r="O642" t="s">
        <v>5441</v>
      </c>
      <c r="P642" t="s">
        <v>5360</v>
      </c>
      <c r="Q642">
        <v>2</v>
      </c>
      <c r="R642">
        <v>464.41</v>
      </c>
      <c r="S642">
        <v>0</v>
      </c>
      <c r="T642">
        <v>0</v>
      </c>
      <c r="U642">
        <v>928.82</v>
      </c>
      <c r="V642">
        <v>795.38</v>
      </c>
      <c r="W642">
        <v>133.44</v>
      </c>
      <c r="X642" s="15">
        <f t="shared" ref="X642:X705" si="20">(U642-V642)/U642</f>
        <v>0.1436661570594949</v>
      </c>
      <c r="Y642" t="s">
        <v>44</v>
      </c>
      <c r="Z642" t="s">
        <v>24</v>
      </c>
      <c r="AA642" t="s">
        <v>25</v>
      </c>
      <c r="AB642" s="17">
        <v>0.61944444444444446</v>
      </c>
      <c r="AC642" s="17" t="str">
        <f t="shared" ref="AC642:AC705" si="21">IF(HOUR(AB642)&gt;=6,IF(HOUR(AB642)&lt;12,"Morning",IF(HOUR(AB642)&lt;17,"Afternoon",IF(HOUR(AB642)&lt;21,"Evening","Night"))),"Night")</f>
        <v>Afternoon</v>
      </c>
      <c r="AD642" t="s">
        <v>45</v>
      </c>
    </row>
    <row r="643" spans="1:30" x14ac:dyDescent="0.3">
      <c r="A643" t="s">
        <v>3156</v>
      </c>
      <c r="B643" s="16">
        <v>45781</v>
      </c>
      <c r="C643" t="s">
        <v>1967</v>
      </c>
      <c r="D643" t="s">
        <v>4875</v>
      </c>
      <c r="E643" t="s">
        <v>3962</v>
      </c>
      <c r="F643" t="s">
        <v>447</v>
      </c>
      <c r="G643" t="s">
        <v>5890</v>
      </c>
      <c r="H643" t="s">
        <v>5876</v>
      </c>
      <c r="I643" t="s">
        <v>1125</v>
      </c>
      <c r="J643" t="s">
        <v>5977</v>
      </c>
      <c r="K643" t="s">
        <v>3863</v>
      </c>
      <c r="L643">
        <v>429599</v>
      </c>
      <c r="M643">
        <v>4.2673749240570861E-3</v>
      </c>
      <c r="N643" t="s">
        <v>1437</v>
      </c>
      <c r="O643" t="s">
        <v>5624</v>
      </c>
      <c r="P643" t="s">
        <v>5354</v>
      </c>
      <c r="Q643">
        <v>6</v>
      </c>
      <c r="R643">
        <v>265.69</v>
      </c>
      <c r="S643">
        <v>0</v>
      </c>
      <c r="T643">
        <v>0</v>
      </c>
      <c r="U643">
        <v>1833.26</v>
      </c>
      <c r="V643">
        <v>1263.1199999999999</v>
      </c>
      <c r="W643">
        <v>570.14</v>
      </c>
      <c r="X643" s="15">
        <f t="shared" si="20"/>
        <v>0.31099789446123305</v>
      </c>
      <c r="Y643" t="s">
        <v>72</v>
      </c>
      <c r="Z643" t="s">
        <v>24</v>
      </c>
      <c r="AA643" t="s">
        <v>51</v>
      </c>
      <c r="AB643" s="17">
        <v>0.54305555555555551</v>
      </c>
      <c r="AC643" s="17" t="str">
        <f t="shared" si="21"/>
        <v>Afternoon</v>
      </c>
      <c r="AD643" t="s">
        <v>26</v>
      </c>
    </row>
    <row r="644" spans="1:30" x14ac:dyDescent="0.3">
      <c r="A644" t="s">
        <v>3155</v>
      </c>
      <c r="B644" s="16">
        <v>46005</v>
      </c>
      <c r="C644" t="s">
        <v>463</v>
      </c>
      <c r="D644" t="s">
        <v>6485</v>
      </c>
      <c r="E644" t="s">
        <v>3962</v>
      </c>
      <c r="F644" t="s">
        <v>1318</v>
      </c>
      <c r="G644" t="s">
        <v>6503</v>
      </c>
      <c r="H644" t="s">
        <v>5941</v>
      </c>
      <c r="I644" t="s">
        <v>1576</v>
      </c>
      <c r="J644" t="s">
        <v>6165</v>
      </c>
      <c r="K644" t="s">
        <v>3943</v>
      </c>
      <c r="L644">
        <v>2138213</v>
      </c>
      <c r="M644">
        <v>4.3583590596446656E-4</v>
      </c>
      <c r="N644" t="s">
        <v>1670</v>
      </c>
      <c r="O644" t="s">
        <v>5563</v>
      </c>
      <c r="P644" t="s">
        <v>5360</v>
      </c>
      <c r="Q644">
        <v>3</v>
      </c>
      <c r="R644">
        <v>270.12</v>
      </c>
      <c r="S644">
        <v>0</v>
      </c>
      <c r="T644">
        <v>0</v>
      </c>
      <c r="U644">
        <v>931.91</v>
      </c>
      <c r="V644">
        <v>558.12</v>
      </c>
      <c r="W644">
        <v>373.79</v>
      </c>
      <c r="X644" s="15">
        <f t="shared" si="20"/>
        <v>0.40110096468543099</v>
      </c>
      <c r="Y644" t="s">
        <v>62</v>
      </c>
      <c r="Z644" t="s">
        <v>24</v>
      </c>
      <c r="AA644" t="s">
        <v>25</v>
      </c>
      <c r="AB644" s="17">
        <v>0.66388888888888886</v>
      </c>
      <c r="AC644" s="17" t="str">
        <f t="shared" si="21"/>
        <v>Afternoon</v>
      </c>
      <c r="AD644" t="s">
        <v>26</v>
      </c>
    </row>
    <row r="645" spans="1:30" x14ac:dyDescent="0.3">
      <c r="A645" t="s">
        <v>3154</v>
      </c>
      <c r="B645" s="16">
        <v>45752</v>
      </c>
      <c r="C645" t="s">
        <v>684</v>
      </c>
      <c r="D645" t="s">
        <v>4973</v>
      </c>
      <c r="E645" t="s">
        <v>3868</v>
      </c>
      <c r="F645" t="s">
        <v>655</v>
      </c>
      <c r="G645" t="s">
        <v>5864</v>
      </c>
      <c r="H645" t="s">
        <v>5861</v>
      </c>
      <c r="I645" t="s">
        <v>384</v>
      </c>
      <c r="J645" t="s">
        <v>5970</v>
      </c>
      <c r="K645" t="s">
        <v>3863</v>
      </c>
      <c r="L645">
        <v>584869</v>
      </c>
      <c r="M645">
        <v>2.3491243338251817E-3</v>
      </c>
      <c r="N645" t="s">
        <v>385</v>
      </c>
      <c r="O645" t="s">
        <v>5523</v>
      </c>
      <c r="P645" t="s">
        <v>5354</v>
      </c>
      <c r="Q645">
        <v>4</v>
      </c>
      <c r="R645">
        <v>298.68</v>
      </c>
      <c r="S645">
        <v>0</v>
      </c>
      <c r="T645">
        <v>0</v>
      </c>
      <c r="U645">
        <v>1373.93</v>
      </c>
      <c r="V645">
        <v>1002.76</v>
      </c>
      <c r="W645">
        <v>371.17</v>
      </c>
      <c r="X645" s="15">
        <f t="shared" si="20"/>
        <v>0.27015204559184242</v>
      </c>
      <c r="Y645" t="s">
        <v>62</v>
      </c>
      <c r="Z645" t="s">
        <v>24</v>
      </c>
      <c r="AA645" t="s">
        <v>32</v>
      </c>
      <c r="AB645" s="17">
        <v>0.42152777777777778</v>
      </c>
      <c r="AC645" s="17" t="str">
        <f t="shared" si="21"/>
        <v>Morning</v>
      </c>
      <c r="AD645" t="s">
        <v>26</v>
      </c>
    </row>
    <row r="646" spans="1:30" x14ac:dyDescent="0.3">
      <c r="A646" t="s">
        <v>3153</v>
      </c>
      <c r="B646" s="16">
        <v>45977</v>
      </c>
      <c r="C646" t="s">
        <v>568</v>
      </c>
      <c r="D646" t="s">
        <v>5254</v>
      </c>
      <c r="E646" t="s">
        <v>3868</v>
      </c>
      <c r="F646" t="s">
        <v>127</v>
      </c>
      <c r="G646" t="s">
        <v>5735</v>
      </c>
      <c r="H646" t="s">
        <v>5721</v>
      </c>
      <c r="I646" t="s">
        <v>1073</v>
      </c>
      <c r="J646" t="s">
        <v>6019</v>
      </c>
      <c r="K646" t="s">
        <v>3863</v>
      </c>
      <c r="L646">
        <v>471467</v>
      </c>
      <c r="M646">
        <v>1.4608657657906067E-3</v>
      </c>
      <c r="N646" t="s">
        <v>1048</v>
      </c>
      <c r="O646" t="s">
        <v>5480</v>
      </c>
      <c r="P646" t="s">
        <v>5374</v>
      </c>
      <c r="Q646">
        <v>2</v>
      </c>
      <c r="R646">
        <v>332.73</v>
      </c>
      <c r="S646">
        <v>10</v>
      </c>
      <c r="T646">
        <v>66.55</v>
      </c>
      <c r="U646">
        <v>688.75</v>
      </c>
      <c r="V646">
        <v>522.44000000000005</v>
      </c>
      <c r="W646">
        <v>166.31</v>
      </c>
      <c r="X646" s="15">
        <f t="shared" si="20"/>
        <v>0.24146642468239557</v>
      </c>
      <c r="Y646" t="s">
        <v>23</v>
      </c>
      <c r="Z646" t="s">
        <v>24</v>
      </c>
      <c r="AA646" t="s">
        <v>25</v>
      </c>
      <c r="AB646" s="17">
        <v>0.57152777777777775</v>
      </c>
      <c r="AC646" s="17" t="str">
        <f t="shared" si="21"/>
        <v>Afternoon</v>
      </c>
      <c r="AD646" t="s">
        <v>26</v>
      </c>
    </row>
    <row r="647" spans="1:30" x14ac:dyDescent="0.3">
      <c r="A647" t="s">
        <v>3152</v>
      </c>
      <c r="B647" s="16">
        <v>46067</v>
      </c>
      <c r="C647" t="s">
        <v>1545</v>
      </c>
      <c r="D647" t="s">
        <v>5341</v>
      </c>
      <c r="E647" t="s">
        <v>3962</v>
      </c>
      <c r="F647" t="s">
        <v>236</v>
      </c>
      <c r="G647" t="s">
        <v>5744</v>
      </c>
      <c r="H647" t="s">
        <v>5721</v>
      </c>
      <c r="I647" t="s">
        <v>169</v>
      </c>
      <c r="J647" t="s">
        <v>6104</v>
      </c>
      <c r="K647" t="s">
        <v>3863</v>
      </c>
      <c r="L647">
        <v>476658</v>
      </c>
      <c r="M647">
        <v>1.2619110557254888E-3</v>
      </c>
      <c r="N647" t="s">
        <v>170</v>
      </c>
      <c r="O647" t="s">
        <v>5537</v>
      </c>
      <c r="P647" t="s">
        <v>5351</v>
      </c>
      <c r="Q647">
        <v>4</v>
      </c>
      <c r="R647">
        <v>130.76</v>
      </c>
      <c r="S647">
        <v>0</v>
      </c>
      <c r="T647">
        <v>0</v>
      </c>
      <c r="U647">
        <v>601.5</v>
      </c>
      <c r="V647">
        <v>389.4</v>
      </c>
      <c r="W647">
        <v>212.1</v>
      </c>
      <c r="X647" s="15">
        <f t="shared" si="20"/>
        <v>0.35261845386533669</v>
      </c>
      <c r="Y647" t="s">
        <v>23</v>
      </c>
      <c r="Z647" t="s">
        <v>24</v>
      </c>
      <c r="AA647" t="s">
        <v>25</v>
      </c>
      <c r="AB647" s="17">
        <v>0.68402777777777779</v>
      </c>
      <c r="AC647" s="17" t="str">
        <f t="shared" si="21"/>
        <v>Afternoon</v>
      </c>
      <c r="AD647" t="s">
        <v>26</v>
      </c>
    </row>
    <row r="648" spans="1:30" x14ac:dyDescent="0.3">
      <c r="A648" t="s">
        <v>3151</v>
      </c>
      <c r="B648" s="16">
        <v>45980</v>
      </c>
      <c r="C648" t="s">
        <v>1872</v>
      </c>
      <c r="D648" t="s">
        <v>4315</v>
      </c>
      <c r="E648" t="s">
        <v>3962</v>
      </c>
      <c r="F648" t="s">
        <v>415</v>
      </c>
      <c r="G648" t="s">
        <v>5833</v>
      </c>
      <c r="H648" t="s">
        <v>5861</v>
      </c>
      <c r="I648" t="s">
        <v>494</v>
      </c>
      <c r="J648" t="s">
        <v>5989</v>
      </c>
      <c r="K648" t="s">
        <v>3863</v>
      </c>
      <c r="L648">
        <v>4616552</v>
      </c>
      <c r="M648">
        <v>4.87264088003341E-4</v>
      </c>
      <c r="N648" t="s">
        <v>2207</v>
      </c>
      <c r="O648" t="s">
        <v>5619</v>
      </c>
      <c r="P648" t="s">
        <v>5386</v>
      </c>
      <c r="Q648">
        <v>6</v>
      </c>
      <c r="R648">
        <v>416.57</v>
      </c>
      <c r="S648">
        <v>10</v>
      </c>
      <c r="T648">
        <v>249.94</v>
      </c>
      <c r="U648">
        <v>2249.48</v>
      </c>
      <c r="V648">
        <v>2084.8200000000002</v>
      </c>
      <c r="W648">
        <v>164.66</v>
      </c>
      <c r="X648" s="15">
        <f t="shared" si="20"/>
        <v>7.3199139356651247E-2</v>
      </c>
      <c r="Y648" t="s">
        <v>116</v>
      </c>
      <c r="Z648" t="s">
        <v>24</v>
      </c>
      <c r="AA648" t="s">
        <v>25</v>
      </c>
      <c r="AB648" s="17">
        <v>0.77916666666666667</v>
      </c>
      <c r="AC648" s="17" t="str">
        <f t="shared" si="21"/>
        <v>Evening</v>
      </c>
      <c r="AD648" t="s">
        <v>45</v>
      </c>
    </row>
    <row r="649" spans="1:30" x14ac:dyDescent="0.3">
      <c r="A649" t="s">
        <v>3150</v>
      </c>
      <c r="B649" s="16">
        <v>46083</v>
      </c>
      <c r="C649" t="s">
        <v>3056</v>
      </c>
      <c r="D649" t="s">
        <v>4953</v>
      </c>
      <c r="E649" t="s">
        <v>3962</v>
      </c>
      <c r="F649" t="s">
        <v>954</v>
      </c>
      <c r="G649" t="s">
        <v>5894</v>
      </c>
      <c r="H649" t="s">
        <v>5876</v>
      </c>
      <c r="I649" t="s">
        <v>80</v>
      </c>
      <c r="J649" t="s">
        <v>6099</v>
      </c>
      <c r="K649" t="s">
        <v>3863</v>
      </c>
      <c r="L649">
        <v>5001334</v>
      </c>
      <c r="M649">
        <v>1.5821178909466955E-4</v>
      </c>
      <c r="N649" t="s">
        <v>81</v>
      </c>
      <c r="O649" t="s">
        <v>5592</v>
      </c>
      <c r="P649" t="s">
        <v>5351</v>
      </c>
      <c r="Q649">
        <v>4</v>
      </c>
      <c r="R649">
        <v>208.23</v>
      </c>
      <c r="S649">
        <v>5</v>
      </c>
      <c r="T649">
        <v>41.65</v>
      </c>
      <c r="U649">
        <v>791.27</v>
      </c>
      <c r="V649">
        <v>633.12</v>
      </c>
      <c r="W649">
        <v>158.15</v>
      </c>
      <c r="X649" s="15">
        <f t="shared" si="20"/>
        <v>0.19986856572345721</v>
      </c>
      <c r="Y649" t="s">
        <v>116</v>
      </c>
      <c r="Z649" t="s">
        <v>24</v>
      </c>
      <c r="AA649" t="s">
        <v>25</v>
      </c>
      <c r="AB649" s="17">
        <v>0.71805555555555556</v>
      </c>
      <c r="AC649" s="17" t="str">
        <f t="shared" si="21"/>
        <v>Evening</v>
      </c>
      <c r="AD649" t="s">
        <v>45</v>
      </c>
    </row>
    <row r="650" spans="1:30" x14ac:dyDescent="0.3">
      <c r="A650" t="s">
        <v>3149</v>
      </c>
      <c r="B650" s="16">
        <v>45939</v>
      </c>
      <c r="C650" t="s">
        <v>1254</v>
      </c>
      <c r="D650" t="s">
        <v>5273</v>
      </c>
      <c r="E650" t="s">
        <v>3868</v>
      </c>
      <c r="F650" t="s">
        <v>1669</v>
      </c>
      <c r="G650" t="s">
        <v>5766</v>
      </c>
      <c r="H650" t="s">
        <v>5751</v>
      </c>
      <c r="I650" t="s">
        <v>1073</v>
      </c>
      <c r="J650" t="s">
        <v>6019</v>
      </c>
      <c r="K650" t="s">
        <v>3863</v>
      </c>
      <c r="L650">
        <v>471467</v>
      </c>
      <c r="M650">
        <v>4.3873696356266716E-4</v>
      </c>
      <c r="N650" t="s">
        <v>1048</v>
      </c>
      <c r="O650" t="s">
        <v>5480</v>
      </c>
      <c r="P650" t="s">
        <v>5374</v>
      </c>
      <c r="Q650">
        <v>3</v>
      </c>
      <c r="R650">
        <v>68.95</v>
      </c>
      <c r="S650">
        <v>0</v>
      </c>
      <c r="T650">
        <v>0</v>
      </c>
      <c r="U650">
        <v>206.85</v>
      </c>
      <c r="V650">
        <v>173.67</v>
      </c>
      <c r="W650">
        <v>33.18</v>
      </c>
      <c r="X650" s="15">
        <f t="shared" si="20"/>
        <v>0.16040609137055842</v>
      </c>
      <c r="Y650" t="s">
        <v>116</v>
      </c>
      <c r="Z650" t="s">
        <v>24</v>
      </c>
      <c r="AA650" t="s">
        <v>25</v>
      </c>
      <c r="AB650" s="17">
        <v>0.625</v>
      </c>
      <c r="AC650" s="17" t="str">
        <f t="shared" si="21"/>
        <v>Afternoon</v>
      </c>
      <c r="AD650" t="s">
        <v>45</v>
      </c>
    </row>
    <row r="651" spans="1:30" x14ac:dyDescent="0.3">
      <c r="A651" t="s">
        <v>3148</v>
      </c>
      <c r="B651" s="16">
        <v>45939</v>
      </c>
      <c r="C651" t="s">
        <v>1526</v>
      </c>
      <c r="D651" t="s">
        <v>4098</v>
      </c>
      <c r="E651" t="s">
        <v>3868</v>
      </c>
      <c r="F651" t="s">
        <v>311</v>
      </c>
      <c r="G651" t="s">
        <v>5732</v>
      </c>
      <c r="H651" t="s">
        <v>5721</v>
      </c>
      <c r="I651" t="s">
        <v>659</v>
      </c>
      <c r="J651" t="s">
        <v>5974</v>
      </c>
      <c r="K651" t="s">
        <v>3863</v>
      </c>
      <c r="L651">
        <v>988505</v>
      </c>
      <c r="M651">
        <v>1.2305248835362494E-3</v>
      </c>
      <c r="N651" t="s">
        <v>1355</v>
      </c>
      <c r="O651" t="s">
        <v>5590</v>
      </c>
      <c r="P651" t="s">
        <v>5351</v>
      </c>
      <c r="Q651">
        <v>4</v>
      </c>
      <c r="R651">
        <v>380.12</v>
      </c>
      <c r="S651">
        <v>20</v>
      </c>
      <c r="T651">
        <v>304.10000000000002</v>
      </c>
      <c r="U651">
        <v>1216.3800000000001</v>
      </c>
      <c r="V651">
        <v>1239.92</v>
      </c>
      <c r="W651">
        <v>-23.54</v>
      </c>
      <c r="X651" s="15">
        <f t="shared" si="20"/>
        <v>-1.9352504973774613E-2</v>
      </c>
      <c r="Y651" t="s">
        <v>38</v>
      </c>
      <c r="Z651" t="s">
        <v>24</v>
      </c>
      <c r="AA651" t="s">
        <v>51</v>
      </c>
      <c r="AB651" s="17">
        <v>0.86041666666666672</v>
      </c>
      <c r="AC651" s="17" t="str">
        <f t="shared" si="21"/>
        <v>Evening</v>
      </c>
      <c r="AD651" t="s">
        <v>45</v>
      </c>
    </row>
    <row r="652" spans="1:30" x14ac:dyDescent="0.3">
      <c r="A652" t="s">
        <v>3147</v>
      </c>
      <c r="B652" s="16">
        <v>45864</v>
      </c>
      <c r="C652" t="s">
        <v>950</v>
      </c>
      <c r="D652" t="s">
        <v>4061</v>
      </c>
      <c r="E652" t="s">
        <v>3962</v>
      </c>
      <c r="F652" t="s">
        <v>201</v>
      </c>
      <c r="G652" t="s">
        <v>5688</v>
      </c>
      <c r="H652" t="s">
        <v>5655</v>
      </c>
      <c r="I652" t="s">
        <v>160</v>
      </c>
      <c r="J652" t="s">
        <v>6101</v>
      </c>
      <c r="K652" t="s">
        <v>3863</v>
      </c>
      <c r="L652">
        <v>926537</v>
      </c>
      <c r="M652">
        <v>4.0350574235027848E-3</v>
      </c>
      <c r="N652" t="s">
        <v>161</v>
      </c>
      <c r="O652" t="s">
        <v>5569</v>
      </c>
      <c r="P652" t="s">
        <v>5360</v>
      </c>
      <c r="Q652">
        <v>6</v>
      </c>
      <c r="R652">
        <v>541.83000000000004</v>
      </c>
      <c r="S652">
        <v>0</v>
      </c>
      <c r="T652">
        <v>0</v>
      </c>
      <c r="U652">
        <v>3738.63</v>
      </c>
      <c r="V652">
        <v>2018.4</v>
      </c>
      <c r="W652">
        <v>1720.23</v>
      </c>
      <c r="X652" s="15">
        <f t="shared" si="20"/>
        <v>0.46012309321863892</v>
      </c>
      <c r="Y652" t="s">
        <v>72</v>
      </c>
      <c r="Z652" t="s">
        <v>24</v>
      </c>
      <c r="AA652" t="s">
        <v>51</v>
      </c>
      <c r="AB652" s="17">
        <v>0.87222222222222223</v>
      </c>
      <c r="AC652" s="17" t="str">
        <f t="shared" si="21"/>
        <v>Evening</v>
      </c>
      <c r="AD652" t="s">
        <v>26</v>
      </c>
    </row>
    <row r="653" spans="1:30" x14ac:dyDescent="0.3">
      <c r="A653" t="s">
        <v>3145</v>
      </c>
      <c r="B653" s="16">
        <v>46012</v>
      </c>
      <c r="C653" t="s">
        <v>126</v>
      </c>
      <c r="D653" t="s">
        <v>5117</v>
      </c>
      <c r="E653" t="s">
        <v>3868</v>
      </c>
      <c r="F653" t="s">
        <v>958</v>
      </c>
      <c r="G653" t="s">
        <v>5908</v>
      </c>
      <c r="H653" t="s">
        <v>5899</v>
      </c>
      <c r="I653" t="s">
        <v>298</v>
      </c>
      <c r="J653" t="s">
        <v>6106</v>
      </c>
      <c r="K653" t="s">
        <v>3863</v>
      </c>
      <c r="L653">
        <v>846057</v>
      </c>
      <c r="M653">
        <v>1.3418717651411194E-4</v>
      </c>
      <c r="N653" t="s">
        <v>3146</v>
      </c>
      <c r="O653" t="s">
        <v>4639</v>
      </c>
      <c r="P653" t="s">
        <v>5360</v>
      </c>
      <c r="Q653">
        <v>1</v>
      </c>
      <c r="R653">
        <v>109.69</v>
      </c>
      <c r="S653">
        <v>10</v>
      </c>
      <c r="T653">
        <v>10.97</v>
      </c>
      <c r="U653">
        <v>113.53</v>
      </c>
      <c r="V653">
        <v>92.96</v>
      </c>
      <c r="W653">
        <v>20.57</v>
      </c>
      <c r="X653" s="15">
        <f t="shared" si="20"/>
        <v>0.18118558971197046</v>
      </c>
      <c r="Y653" t="s">
        <v>72</v>
      </c>
      <c r="Z653" t="s">
        <v>24</v>
      </c>
      <c r="AA653" t="s">
        <v>25</v>
      </c>
      <c r="AB653" s="17">
        <v>0.55694444444444446</v>
      </c>
      <c r="AC653" s="17" t="str">
        <f t="shared" si="21"/>
        <v>Afternoon</v>
      </c>
      <c r="AD653" t="s">
        <v>26</v>
      </c>
    </row>
    <row r="654" spans="1:30" x14ac:dyDescent="0.3">
      <c r="A654" t="s">
        <v>3144</v>
      </c>
      <c r="B654" s="16">
        <v>45865</v>
      </c>
      <c r="C654" t="s">
        <v>1440</v>
      </c>
      <c r="D654" t="s">
        <v>4052</v>
      </c>
      <c r="E654" t="s">
        <v>3868</v>
      </c>
      <c r="F654" t="s">
        <v>440</v>
      </c>
      <c r="G654" t="s">
        <v>5790</v>
      </c>
      <c r="H654" t="s">
        <v>5770</v>
      </c>
      <c r="I654" t="s">
        <v>650</v>
      </c>
      <c r="J654" t="s">
        <v>6080</v>
      </c>
      <c r="K654" t="s">
        <v>3863</v>
      </c>
      <c r="L654">
        <v>4760462</v>
      </c>
      <c r="M654">
        <v>8.1628631842875748E-5</v>
      </c>
      <c r="N654" t="s">
        <v>651</v>
      </c>
      <c r="O654" t="s">
        <v>5449</v>
      </c>
      <c r="P654" t="s">
        <v>5363</v>
      </c>
      <c r="Q654">
        <v>3</v>
      </c>
      <c r="R654">
        <v>125.15</v>
      </c>
      <c r="S654">
        <v>10</v>
      </c>
      <c r="T654">
        <v>37.549999999999997</v>
      </c>
      <c r="U654">
        <v>388.59</v>
      </c>
      <c r="V654">
        <v>287.10000000000002</v>
      </c>
      <c r="W654">
        <v>101.49</v>
      </c>
      <c r="X654" s="15">
        <f t="shared" si="20"/>
        <v>0.2611750173704932</v>
      </c>
      <c r="Y654" t="s">
        <v>72</v>
      </c>
      <c r="Z654" t="s">
        <v>24</v>
      </c>
      <c r="AA654" t="s">
        <v>25</v>
      </c>
      <c r="AB654" s="17">
        <v>0.85972222222222228</v>
      </c>
      <c r="AC654" s="17" t="str">
        <f t="shared" si="21"/>
        <v>Evening</v>
      </c>
      <c r="AD654" t="s">
        <v>26</v>
      </c>
    </row>
    <row r="655" spans="1:30" x14ac:dyDescent="0.3">
      <c r="A655" t="s">
        <v>3143</v>
      </c>
      <c r="B655" s="16">
        <v>45907</v>
      </c>
      <c r="C655" t="s">
        <v>553</v>
      </c>
      <c r="D655" t="s">
        <v>5181</v>
      </c>
      <c r="E655" t="s">
        <v>3868</v>
      </c>
      <c r="F655" t="s">
        <v>410</v>
      </c>
      <c r="G655" t="s">
        <v>5706</v>
      </c>
      <c r="H655" t="s">
        <v>5690</v>
      </c>
      <c r="I655" t="s">
        <v>188</v>
      </c>
      <c r="J655" t="s">
        <v>5987</v>
      </c>
      <c r="K655" t="s">
        <v>3863</v>
      </c>
      <c r="L655">
        <v>4219703</v>
      </c>
      <c r="M655">
        <v>6.3385977638710604E-5</v>
      </c>
      <c r="N655" t="s">
        <v>1621</v>
      </c>
      <c r="O655" t="s">
        <v>5453</v>
      </c>
      <c r="P655" t="s">
        <v>5358</v>
      </c>
      <c r="Q655">
        <v>1</v>
      </c>
      <c r="R655">
        <v>232.58</v>
      </c>
      <c r="S655">
        <v>0</v>
      </c>
      <c r="T655">
        <v>0</v>
      </c>
      <c r="U655">
        <v>267.47000000000003</v>
      </c>
      <c r="V655">
        <v>191.2</v>
      </c>
      <c r="W655">
        <v>76.27</v>
      </c>
      <c r="X655" s="15">
        <f t="shared" si="20"/>
        <v>0.28515347515609241</v>
      </c>
      <c r="Y655" t="s">
        <v>116</v>
      </c>
      <c r="Z655" t="s">
        <v>24</v>
      </c>
      <c r="AA655" t="s">
        <v>51</v>
      </c>
      <c r="AB655" s="17">
        <v>0.74236111111111114</v>
      </c>
      <c r="AC655" s="17" t="str">
        <f t="shared" si="21"/>
        <v>Evening</v>
      </c>
      <c r="AD655" t="s">
        <v>26</v>
      </c>
    </row>
    <row r="656" spans="1:30" x14ac:dyDescent="0.3">
      <c r="A656" t="s">
        <v>3142</v>
      </c>
      <c r="B656" s="16">
        <v>45795</v>
      </c>
      <c r="C656" t="s">
        <v>518</v>
      </c>
      <c r="D656" t="s">
        <v>4140</v>
      </c>
      <c r="E656" t="s">
        <v>3962</v>
      </c>
      <c r="F656" t="s">
        <v>886</v>
      </c>
      <c r="G656" t="s">
        <v>5881</v>
      </c>
      <c r="H656" t="s">
        <v>5876</v>
      </c>
      <c r="I656" t="s">
        <v>780</v>
      </c>
      <c r="J656" t="s">
        <v>6119</v>
      </c>
      <c r="K656" t="s">
        <v>3943</v>
      </c>
      <c r="L656">
        <v>1021792</v>
      </c>
      <c r="M656">
        <v>1.3194368325451756E-3</v>
      </c>
      <c r="N656" t="s">
        <v>781</v>
      </c>
      <c r="O656" t="s">
        <v>5603</v>
      </c>
      <c r="P656" t="s">
        <v>5358</v>
      </c>
      <c r="Q656">
        <v>3</v>
      </c>
      <c r="R656">
        <v>459.74</v>
      </c>
      <c r="S656">
        <v>15</v>
      </c>
      <c r="T656">
        <v>206.88</v>
      </c>
      <c r="U656">
        <v>1348.19</v>
      </c>
      <c r="V656">
        <v>1045.23</v>
      </c>
      <c r="W656">
        <v>302.95999999999998</v>
      </c>
      <c r="X656" s="15">
        <f t="shared" si="20"/>
        <v>0.22471610084631991</v>
      </c>
      <c r="Y656" t="s">
        <v>23</v>
      </c>
      <c r="Z656" t="s">
        <v>24</v>
      </c>
      <c r="AA656" t="s">
        <v>25</v>
      </c>
      <c r="AB656" s="17">
        <v>0.8256944444444444</v>
      </c>
      <c r="AC656" s="17" t="str">
        <f t="shared" si="21"/>
        <v>Evening</v>
      </c>
      <c r="AD656" t="s">
        <v>26</v>
      </c>
    </row>
    <row r="657" spans="1:30" x14ac:dyDescent="0.3">
      <c r="A657" t="s">
        <v>3141</v>
      </c>
      <c r="B657" s="16">
        <v>45913</v>
      </c>
      <c r="C657" t="s">
        <v>2638</v>
      </c>
      <c r="D657" t="s">
        <v>4094</v>
      </c>
      <c r="E657" t="s">
        <v>3864</v>
      </c>
      <c r="F657" t="s">
        <v>924</v>
      </c>
      <c r="G657" t="s">
        <v>5819</v>
      </c>
      <c r="H657" t="s">
        <v>5794</v>
      </c>
      <c r="I657" t="s">
        <v>856</v>
      </c>
      <c r="J657" t="s">
        <v>6026</v>
      </c>
      <c r="K657" t="s">
        <v>3943</v>
      </c>
      <c r="L657">
        <v>516958</v>
      </c>
      <c r="M657">
        <v>3.1295385698644762E-3</v>
      </c>
      <c r="N657" t="s">
        <v>256</v>
      </c>
      <c r="O657" t="s">
        <v>4796</v>
      </c>
      <c r="P657" t="s">
        <v>5354</v>
      </c>
      <c r="Q657">
        <v>3</v>
      </c>
      <c r="R657">
        <v>468.94</v>
      </c>
      <c r="S657">
        <v>0</v>
      </c>
      <c r="T657">
        <v>0</v>
      </c>
      <c r="U657">
        <v>1617.84</v>
      </c>
      <c r="V657">
        <v>1010.4</v>
      </c>
      <c r="W657">
        <v>607.44000000000005</v>
      </c>
      <c r="X657" s="15">
        <f t="shared" si="20"/>
        <v>0.37546358107105771</v>
      </c>
      <c r="Y657" t="s">
        <v>72</v>
      </c>
      <c r="Z657" t="s">
        <v>24</v>
      </c>
      <c r="AA657" t="s">
        <v>25</v>
      </c>
      <c r="AB657" s="17">
        <v>0.46319444444444446</v>
      </c>
      <c r="AC657" s="17" t="str">
        <f t="shared" si="21"/>
        <v>Morning</v>
      </c>
      <c r="AD657" t="s">
        <v>26</v>
      </c>
    </row>
    <row r="658" spans="1:30" x14ac:dyDescent="0.3">
      <c r="A658" t="s">
        <v>3140</v>
      </c>
      <c r="B658" s="16">
        <v>45932</v>
      </c>
      <c r="C658" t="s">
        <v>909</v>
      </c>
      <c r="D658" t="s">
        <v>3952</v>
      </c>
      <c r="E658" t="s">
        <v>3864</v>
      </c>
      <c r="F658" t="s">
        <v>460</v>
      </c>
      <c r="G658" t="s">
        <v>5815</v>
      </c>
      <c r="H658" t="s">
        <v>5794</v>
      </c>
      <c r="I658" t="s">
        <v>1329</v>
      </c>
      <c r="J658" t="s">
        <v>6064</v>
      </c>
      <c r="K658" t="s">
        <v>3863</v>
      </c>
      <c r="L658">
        <v>1996693</v>
      </c>
      <c r="M658">
        <v>4.6799382779425783E-4</v>
      </c>
      <c r="N658" t="s">
        <v>663</v>
      </c>
      <c r="O658" t="s">
        <v>5593</v>
      </c>
      <c r="P658" t="s">
        <v>5360</v>
      </c>
      <c r="Q658">
        <v>2</v>
      </c>
      <c r="R658">
        <v>491.81</v>
      </c>
      <c r="S658">
        <v>5</v>
      </c>
      <c r="T658">
        <v>49.18</v>
      </c>
      <c r="U658">
        <v>934.44</v>
      </c>
      <c r="V658">
        <v>731.14</v>
      </c>
      <c r="W658">
        <v>203.3</v>
      </c>
      <c r="X658" s="15">
        <f t="shared" si="20"/>
        <v>0.21756346046830194</v>
      </c>
      <c r="Y658" t="s">
        <v>23</v>
      </c>
      <c r="Z658" t="s">
        <v>24</v>
      </c>
      <c r="AA658" t="s">
        <v>32</v>
      </c>
      <c r="AB658" s="17">
        <v>0.68263888888888891</v>
      </c>
      <c r="AC658" s="17" t="str">
        <f t="shared" si="21"/>
        <v>Afternoon</v>
      </c>
      <c r="AD658" t="s">
        <v>45</v>
      </c>
    </row>
    <row r="659" spans="1:30" x14ac:dyDescent="0.3">
      <c r="A659" t="s">
        <v>3139</v>
      </c>
      <c r="B659" s="16">
        <v>45907</v>
      </c>
      <c r="C659" t="s">
        <v>1967</v>
      </c>
      <c r="D659" t="s">
        <v>4875</v>
      </c>
      <c r="E659" t="s">
        <v>3962</v>
      </c>
      <c r="F659" t="s">
        <v>375</v>
      </c>
      <c r="G659" t="s">
        <v>5834</v>
      </c>
      <c r="H659" t="s">
        <v>5822</v>
      </c>
      <c r="I659" t="s">
        <v>49</v>
      </c>
      <c r="J659" t="s">
        <v>6515</v>
      </c>
      <c r="K659" t="s">
        <v>3943</v>
      </c>
      <c r="L659">
        <v>1079276</v>
      </c>
      <c r="M659">
        <v>1.7051430773963286E-3</v>
      </c>
      <c r="N659" t="s">
        <v>412</v>
      </c>
      <c r="O659" t="s">
        <v>5392</v>
      </c>
      <c r="P659" t="s">
        <v>5360</v>
      </c>
      <c r="Q659">
        <v>4</v>
      </c>
      <c r="R659">
        <v>400.07</v>
      </c>
      <c r="S659">
        <v>0</v>
      </c>
      <c r="T659">
        <v>0</v>
      </c>
      <c r="U659">
        <v>1840.32</v>
      </c>
      <c r="V659">
        <v>1280.76</v>
      </c>
      <c r="W659">
        <v>559.55999999999995</v>
      </c>
      <c r="X659" s="15">
        <f t="shared" si="20"/>
        <v>0.30405581637976004</v>
      </c>
      <c r="Y659" t="s">
        <v>116</v>
      </c>
      <c r="Z659" t="s">
        <v>24</v>
      </c>
      <c r="AA659" t="s">
        <v>25</v>
      </c>
      <c r="AB659" s="17">
        <v>0.4597222222222222</v>
      </c>
      <c r="AC659" s="17" t="str">
        <f t="shared" si="21"/>
        <v>Morning</v>
      </c>
      <c r="AD659" t="s">
        <v>26</v>
      </c>
    </row>
    <row r="660" spans="1:30" x14ac:dyDescent="0.3">
      <c r="A660" t="s">
        <v>3138</v>
      </c>
      <c r="B660" s="16">
        <v>45927</v>
      </c>
      <c r="C660" t="s">
        <v>997</v>
      </c>
      <c r="D660" t="s">
        <v>4871</v>
      </c>
      <c r="E660" t="s">
        <v>3864</v>
      </c>
      <c r="F660" t="s">
        <v>306</v>
      </c>
      <c r="G660" t="s">
        <v>5698</v>
      </c>
      <c r="H660" t="s">
        <v>5690</v>
      </c>
      <c r="I660" t="s">
        <v>1139</v>
      </c>
      <c r="J660" t="s">
        <v>6514</v>
      </c>
      <c r="K660" t="s">
        <v>3943</v>
      </c>
      <c r="L660">
        <v>2397693</v>
      </c>
      <c r="M660">
        <v>6.612814901657551E-4</v>
      </c>
      <c r="N660" t="s">
        <v>1140</v>
      </c>
      <c r="O660" t="s">
        <v>4772</v>
      </c>
      <c r="P660" t="s">
        <v>5360</v>
      </c>
      <c r="Q660">
        <v>3</v>
      </c>
      <c r="R660">
        <v>459.58</v>
      </c>
      <c r="S660">
        <v>0</v>
      </c>
      <c r="T660">
        <v>0</v>
      </c>
      <c r="U660">
        <v>1585.55</v>
      </c>
      <c r="V660">
        <v>1160.67</v>
      </c>
      <c r="W660">
        <v>424.88</v>
      </c>
      <c r="X660" s="15">
        <f t="shared" si="20"/>
        <v>0.26797010501087942</v>
      </c>
      <c r="Y660" t="s">
        <v>72</v>
      </c>
      <c r="Z660" t="s">
        <v>24</v>
      </c>
      <c r="AA660" t="s">
        <v>51</v>
      </c>
      <c r="AB660" s="17">
        <v>0.76875000000000004</v>
      </c>
      <c r="AC660" s="17" t="str">
        <f t="shared" si="21"/>
        <v>Evening</v>
      </c>
      <c r="AD660" t="s">
        <v>26</v>
      </c>
    </row>
    <row r="661" spans="1:30" x14ac:dyDescent="0.3">
      <c r="A661" t="s">
        <v>3137</v>
      </c>
      <c r="B661" s="16">
        <v>46009</v>
      </c>
      <c r="C661" t="s">
        <v>562</v>
      </c>
      <c r="D661" t="s">
        <v>5084</v>
      </c>
      <c r="E661" t="s">
        <v>3864</v>
      </c>
      <c r="F661" t="s">
        <v>141</v>
      </c>
      <c r="G661" t="s">
        <v>5873</v>
      </c>
      <c r="H661" t="s">
        <v>5861</v>
      </c>
      <c r="I661" t="s">
        <v>188</v>
      </c>
      <c r="J661" t="s">
        <v>5987</v>
      </c>
      <c r="K661" t="s">
        <v>3863</v>
      </c>
      <c r="L661">
        <v>4219703</v>
      </c>
      <c r="M661">
        <v>2.8701546056677445E-4</v>
      </c>
      <c r="N661" t="s">
        <v>1200</v>
      </c>
      <c r="O661" t="s">
        <v>5607</v>
      </c>
      <c r="P661" t="s">
        <v>5354</v>
      </c>
      <c r="Q661">
        <v>7</v>
      </c>
      <c r="R661">
        <v>203.55</v>
      </c>
      <c r="S661">
        <v>15</v>
      </c>
      <c r="T661">
        <v>213.73</v>
      </c>
      <c r="U661">
        <v>1211.1199999999999</v>
      </c>
      <c r="V661">
        <v>1073.94</v>
      </c>
      <c r="W661">
        <v>137.18</v>
      </c>
      <c r="X661" s="15">
        <f t="shared" si="20"/>
        <v>0.11326705859039554</v>
      </c>
      <c r="Y661" t="s">
        <v>72</v>
      </c>
      <c r="Z661" t="s">
        <v>24</v>
      </c>
      <c r="AA661" t="s">
        <v>25</v>
      </c>
      <c r="AB661" s="17">
        <v>0.40347222222222223</v>
      </c>
      <c r="AC661" s="17" t="str">
        <f t="shared" si="21"/>
        <v>Morning</v>
      </c>
      <c r="AD661" t="s">
        <v>45</v>
      </c>
    </row>
    <row r="662" spans="1:30" x14ac:dyDescent="0.3">
      <c r="A662" t="s">
        <v>3136</v>
      </c>
      <c r="B662" s="16">
        <v>45845</v>
      </c>
      <c r="C662" t="s">
        <v>145</v>
      </c>
      <c r="D662" t="s">
        <v>4949</v>
      </c>
      <c r="E662" t="s">
        <v>3868</v>
      </c>
      <c r="F662" t="s">
        <v>958</v>
      </c>
      <c r="G662" t="s">
        <v>5908</v>
      </c>
      <c r="H662" t="s">
        <v>5899</v>
      </c>
      <c r="I662" t="s">
        <v>951</v>
      </c>
      <c r="J662" t="s">
        <v>6199</v>
      </c>
      <c r="K662" t="s">
        <v>3885</v>
      </c>
      <c r="L662">
        <v>4038552</v>
      </c>
      <c r="M662">
        <v>8.1482174799284493E-5</v>
      </c>
      <c r="N662" t="s">
        <v>2081</v>
      </c>
      <c r="O662" t="s">
        <v>5388</v>
      </c>
      <c r="P662" t="s">
        <v>5360</v>
      </c>
      <c r="Q662">
        <v>3</v>
      </c>
      <c r="R662">
        <v>109.69</v>
      </c>
      <c r="S662">
        <v>0</v>
      </c>
      <c r="T662">
        <v>0</v>
      </c>
      <c r="U662">
        <v>329.07</v>
      </c>
      <c r="V662">
        <v>278.88</v>
      </c>
      <c r="W662">
        <v>50.19</v>
      </c>
      <c r="X662" s="15">
        <f t="shared" si="20"/>
        <v>0.15252074026802809</v>
      </c>
      <c r="Y662" t="s">
        <v>116</v>
      </c>
      <c r="Z662" t="s">
        <v>24</v>
      </c>
      <c r="AA662" t="s">
        <v>25</v>
      </c>
      <c r="AB662" s="17">
        <v>0.82777777777777772</v>
      </c>
      <c r="AC662" s="17" t="str">
        <f t="shared" si="21"/>
        <v>Evening</v>
      </c>
      <c r="AD662" t="s">
        <v>45</v>
      </c>
    </row>
    <row r="663" spans="1:30" x14ac:dyDescent="0.3">
      <c r="A663" t="s">
        <v>3135</v>
      </c>
      <c r="B663" s="16">
        <v>45773</v>
      </c>
      <c r="C663" t="s">
        <v>2638</v>
      </c>
      <c r="D663" t="s">
        <v>4094</v>
      </c>
      <c r="E663" t="s">
        <v>3864</v>
      </c>
      <c r="F663" t="s">
        <v>440</v>
      </c>
      <c r="G663" t="s">
        <v>5790</v>
      </c>
      <c r="H663" t="s">
        <v>5770</v>
      </c>
      <c r="I663" t="s">
        <v>250</v>
      </c>
      <c r="J663" t="s">
        <v>6017</v>
      </c>
      <c r="K663" t="s">
        <v>3863</v>
      </c>
      <c r="L663">
        <v>4405163</v>
      </c>
      <c r="M663">
        <v>7.8410265409021193E-5</v>
      </c>
      <c r="N663" t="s">
        <v>251</v>
      </c>
      <c r="O663" t="s">
        <v>5485</v>
      </c>
      <c r="P663" t="s">
        <v>5351</v>
      </c>
      <c r="Q663">
        <v>3</v>
      </c>
      <c r="R663">
        <v>125.15</v>
      </c>
      <c r="S663">
        <v>20</v>
      </c>
      <c r="T663">
        <v>75.09</v>
      </c>
      <c r="U663">
        <v>345.41</v>
      </c>
      <c r="V663">
        <v>287.10000000000002</v>
      </c>
      <c r="W663">
        <v>58.31</v>
      </c>
      <c r="X663" s="15">
        <f t="shared" si="20"/>
        <v>0.16881387336788164</v>
      </c>
      <c r="Y663" t="s">
        <v>72</v>
      </c>
      <c r="Z663" t="s">
        <v>24</v>
      </c>
      <c r="AA663" t="s">
        <v>25</v>
      </c>
      <c r="AB663" s="17">
        <v>0.60763888888888884</v>
      </c>
      <c r="AC663" s="17" t="str">
        <f t="shared" si="21"/>
        <v>Afternoon</v>
      </c>
      <c r="AD663" t="s">
        <v>26</v>
      </c>
    </row>
    <row r="664" spans="1:30" x14ac:dyDescent="0.3">
      <c r="A664" t="s">
        <v>3134</v>
      </c>
      <c r="B664" s="16">
        <v>45992</v>
      </c>
      <c r="C664" t="s">
        <v>808</v>
      </c>
      <c r="D664" t="s">
        <v>4381</v>
      </c>
      <c r="E664" t="s">
        <v>3962</v>
      </c>
      <c r="F664" t="s">
        <v>1995</v>
      </c>
      <c r="G664" t="s">
        <v>5802</v>
      </c>
      <c r="H664" t="s">
        <v>5794</v>
      </c>
      <c r="I664" t="s">
        <v>55</v>
      </c>
      <c r="J664" t="s">
        <v>6001</v>
      </c>
      <c r="K664" t="s">
        <v>3863</v>
      </c>
      <c r="L664">
        <v>578838</v>
      </c>
      <c r="M664">
        <v>4.2141324515667598E-4</v>
      </c>
      <c r="N664" t="s">
        <v>564</v>
      </c>
      <c r="O664" t="s">
        <v>5625</v>
      </c>
      <c r="P664" t="s">
        <v>5351</v>
      </c>
      <c r="Q664">
        <v>3</v>
      </c>
      <c r="R664">
        <v>81.31</v>
      </c>
      <c r="S664">
        <v>0</v>
      </c>
      <c r="T664">
        <v>0</v>
      </c>
      <c r="U664">
        <v>243.93</v>
      </c>
      <c r="V664">
        <v>162.75</v>
      </c>
      <c r="W664">
        <v>81.180000000000007</v>
      </c>
      <c r="X664" s="15">
        <f t="shared" si="20"/>
        <v>0.33280039355552826</v>
      </c>
      <c r="Y664" t="s">
        <v>44</v>
      </c>
      <c r="Z664" t="s">
        <v>24</v>
      </c>
      <c r="AA664" t="s">
        <v>51</v>
      </c>
      <c r="AB664" s="17">
        <v>0.67500000000000004</v>
      </c>
      <c r="AC664" s="17" t="str">
        <f t="shared" si="21"/>
        <v>Afternoon</v>
      </c>
      <c r="AD664" t="s">
        <v>45</v>
      </c>
    </row>
    <row r="665" spans="1:30" x14ac:dyDescent="0.3">
      <c r="A665" t="s">
        <v>3133</v>
      </c>
      <c r="B665" s="16">
        <v>45779</v>
      </c>
      <c r="C665" t="s">
        <v>1278</v>
      </c>
      <c r="D665" t="s">
        <v>6485</v>
      </c>
      <c r="E665" t="s">
        <v>3868</v>
      </c>
      <c r="F665" t="s">
        <v>503</v>
      </c>
      <c r="G665" t="s">
        <v>5793</v>
      </c>
      <c r="H665" t="s">
        <v>5794</v>
      </c>
      <c r="I665" t="s">
        <v>202</v>
      </c>
      <c r="J665" t="s">
        <v>6012</v>
      </c>
      <c r="K665" t="s">
        <v>3863</v>
      </c>
      <c r="L665">
        <v>1018249</v>
      </c>
      <c r="M665">
        <v>9.9915639494858335E-4</v>
      </c>
      <c r="N665" t="s">
        <v>457</v>
      </c>
      <c r="O665" t="s">
        <v>5387</v>
      </c>
      <c r="P665" t="s">
        <v>5360</v>
      </c>
      <c r="Q665">
        <v>3</v>
      </c>
      <c r="R665">
        <v>339.13</v>
      </c>
      <c r="S665">
        <v>0</v>
      </c>
      <c r="T665">
        <v>0</v>
      </c>
      <c r="U665">
        <v>1017.39</v>
      </c>
      <c r="V665">
        <v>752.04</v>
      </c>
      <c r="W665">
        <v>265.35000000000002</v>
      </c>
      <c r="X665" s="15">
        <f t="shared" si="20"/>
        <v>0.26081443694158585</v>
      </c>
      <c r="Y665" t="s">
        <v>116</v>
      </c>
      <c r="Z665" t="s">
        <v>24</v>
      </c>
      <c r="AA665" t="s">
        <v>25</v>
      </c>
      <c r="AB665" s="17">
        <v>0.51597222222222228</v>
      </c>
      <c r="AC665" s="17" t="str">
        <f t="shared" si="21"/>
        <v>Afternoon</v>
      </c>
      <c r="AD665" t="s">
        <v>45</v>
      </c>
    </row>
    <row r="666" spans="1:30" x14ac:dyDescent="0.3">
      <c r="A666" t="s">
        <v>3132</v>
      </c>
      <c r="B666" s="16">
        <v>45954</v>
      </c>
      <c r="C666" t="s">
        <v>858</v>
      </c>
      <c r="D666" t="s">
        <v>3983</v>
      </c>
      <c r="E666" t="s">
        <v>3962</v>
      </c>
      <c r="F666" t="s">
        <v>239</v>
      </c>
      <c r="G666" t="s">
        <v>5809</v>
      </c>
      <c r="H666" t="s">
        <v>5794</v>
      </c>
      <c r="I666" t="s">
        <v>210</v>
      </c>
      <c r="J666" t="s">
        <v>6102</v>
      </c>
      <c r="K666" t="s">
        <v>3863</v>
      </c>
      <c r="L666">
        <v>433000</v>
      </c>
      <c r="M666">
        <v>1.4470207852193995E-3</v>
      </c>
      <c r="N666" t="s">
        <v>211</v>
      </c>
      <c r="O666" t="s">
        <v>5530</v>
      </c>
      <c r="P666" t="s">
        <v>5358</v>
      </c>
      <c r="Q666">
        <v>8</v>
      </c>
      <c r="R666">
        <v>78.319999999999993</v>
      </c>
      <c r="S666">
        <v>0</v>
      </c>
      <c r="T666">
        <v>0</v>
      </c>
      <c r="U666">
        <v>626.55999999999995</v>
      </c>
      <c r="V666">
        <v>434.56</v>
      </c>
      <c r="W666">
        <v>192</v>
      </c>
      <c r="X666" s="15">
        <f t="shared" si="20"/>
        <v>0.306435137895812</v>
      </c>
      <c r="Y666" t="s">
        <v>116</v>
      </c>
      <c r="Z666" t="s">
        <v>24</v>
      </c>
      <c r="AA666" t="s">
        <v>25</v>
      </c>
      <c r="AB666" s="17">
        <v>0.73958333333333337</v>
      </c>
      <c r="AC666" s="17" t="str">
        <f t="shared" si="21"/>
        <v>Evening</v>
      </c>
      <c r="AD666" t="s">
        <v>45</v>
      </c>
    </row>
    <row r="667" spans="1:30" x14ac:dyDescent="0.3">
      <c r="A667" t="s">
        <v>3131</v>
      </c>
      <c r="B667" s="16">
        <v>46067</v>
      </c>
      <c r="C667" t="s">
        <v>361</v>
      </c>
      <c r="D667" t="s">
        <v>4753</v>
      </c>
      <c r="E667" t="s">
        <v>3868</v>
      </c>
      <c r="F667" t="s">
        <v>168</v>
      </c>
      <c r="G667" t="s">
        <v>5914</v>
      </c>
      <c r="H667" t="s">
        <v>5899</v>
      </c>
      <c r="I667" t="s">
        <v>930</v>
      </c>
      <c r="J667" t="s">
        <v>6093</v>
      </c>
      <c r="K667" t="s">
        <v>3863</v>
      </c>
      <c r="L667">
        <v>2169082</v>
      </c>
      <c r="M667">
        <v>3.2314131047143447E-4</v>
      </c>
      <c r="N667" t="s">
        <v>931</v>
      </c>
      <c r="O667" t="s">
        <v>5589</v>
      </c>
      <c r="P667" t="s">
        <v>5363</v>
      </c>
      <c r="Q667">
        <v>5</v>
      </c>
      <c r="R667">
        <v>121.9</v>
      </c>
      <c r="S667">
        <v>0</v>
      </c>
      <c r="T667">
        <v>0</v>
      </c>
      <c r="U667">
        <v>700.92</v>
      </c>
      <c r="V667">
        <v>544.6</v>
      </c>
      <c r="W667">
        <v>156.32</v>
      </c>
      <c r="X667" s="15">
        <f t="shared" si="20"/>
        <v>0.22302117217371448</v>
      </c>
      <c r="Y667" t="s">
        <v>23</v>
      </c>
      <c r="Z667" t="s">
        <v>24</v>
      </c>
      <c r="AA667" t="s">
        <v>25</v>
      </c>
      <c r="AB667" s="17">
        <v>0.42430555555555555</v>
      </c>
      <c r="AC667" s="17" t="str">
        <f t="shared" si="21"/>
        <v>Morning</v>
      </c>
      <c r="AD667" t="s">
        <v>26</v>
      </c>
    </row>
    <row r="668" spans="1:30" x14ac:dyDescent="0.3">
      <c r="A668" t="s">
        <v>3130</v>
      </c>
      <c r="B668" s="16">
        <v>45975</v>
      </c>
      <c r="C668" t="s">
        <v>2281</v>
      </c>
      <c r="D668" t="s">
        <v>4398</v>
      </c>
      <c r="E668" t="s">
        <v>3868</v>
      </c>
      <c r="F668" t="s">
        <v>767</v>
      </c>
      <c r="G668" t="s">
        <v>5791</v>
      </c>
      <c r="H668" t="s">
        <v>5770</v>
      </c>
      <c r="I668" t="s">
        <v>666</v>
      </c>
      <c r="J668" t="s">
        <v>6022</v>
      </c>
      <c r="K668" t="s">
        <v>3863</v>
      </c>
      <c r="L668">
        <v>4125485</v>
      </c>
      <c r="M668">
        <v>3.0722448390916462E-4</v>
      </c>
      <c r="N668" t="s">
        <v>3846</v>
      </c>
      <c r="O668" t="s">
        <v>6492</v>
      </c>
      <c r="P668" t="s">
        <v>6537</v>
      </c>
      <c r="Q668">
        <v>4</v>
      </c>
      <c r="R668">
        <v>333.54</v>
      </c>
      <c r="S668">
        <v>5</v>
      </c>
      <c r="T668">
        <v>66.709999999999994</v>
      </c>
      <c r="U668">
        <v>1267.45</v>
      </c>
      <c r="V668">
        <v>953.72</v>
      </c>
      <c r="W668">
        <v>313.73</v>
      </c>
      <c r="X668" s="15">
        <f t="shared" si="20"/>
        <v>0.2475285021105369</v>
      </c>
      <c r="Y668" t="s">
        <v>38</v>
      </c>
      <c r="Z668" t="s">
        <v>24</v>
      </c>
      <c r="AA668" t="s">
        <v>25</v>
      </c>
      <c r="AB668" s="17">
        <v>0.3840277777777778</v>
      </c>
      <c r="AC668" s="17" t="str">
        <f t="shared" si="21"/>
        <v>Morning</v>
      </c>
      <c r="AD668" t="s">
        <v>45</v>
      </c>
    </row>
    <row r="669" spans="1:30" x14ac:dyDescent="0.3">
      <c r="A669" t="s">
        <v>3129</v>
      </c>
      <c r="B669" s="16">
        <v>45814</v>
      </c>
      <c r="C669" t="s">
        <v>361</v>
      </c>
      <c r="D669" t="s">
        <v>4753</v>
      </c>
      <c r="E669" t="s">
        <v>3868</v>
      </c>
      <c r="F669" t="s">
        <v>563</v>
      </c>
      <c r="G669" t="s">
        <v>5870</v>
      </c>
      <c r="H669" t="s">
        <v>5861</v>
      </c>
      <c r="I669" t="s">
        <v>206</v>
      </c>
      <c r="J669" t="s">
        <v>5996</v>
      </c>
      <c r="K669" t="s">
        <v>3863</v>
      </c>
      <c r="L669">
        <v>4327607</v>
      </c>
      <c r="M669">
        <v>2.9759864978497354E-4</v>
      </c>
      <c r="N669" t="s">
        <v>189</v>
      </c>
      <c r="O669" t="s">
        <v>4242</v>
      </c>
      <c r="P669" t="s">
        <v>5351</v>
      </c>
      <c r="Q669">
        <v>3</v>
      </c>
      <c r="R669">
        <v>451.89</v>
      </c>
      <c r="S669">
        <v>5</v>
      </c>
      <c r="T669">
        <v>67.78</v>
      </c>
      <c r="U669">
        <v>1287.8900000000001</v>
      </c>
      <c r="V669">
        <v>1161.48</v>
      </c>
      <c r="W669">
        <v>126.41</v>
      </c>
      <c r="X669" s="15">
        <f t="shared" si="20"/>
        <v>9.8152792552159016E-2</v>
      </c>
      <c r="Y669" t="s">
        <v>38</v>
      </c>
      <c r="Z669" t="s">
        <v>24</v>
      </c>
      <c r="AA669" t="s">
        <v>25</v>
      </c>
      <c r="AB669" s="17">
        <v>0.41666666666666669</v>
      </c>
      <c r="AC669" s="17" t="str">
        <f t="shared" si="21"/>
        <v>Morning</v>
      </c>
      <c r="AD669" t="s">
        <v>45</v>
      </c>
    </row>
    <row r="670" spans="1:30" x14ac:dyDescent="0.3">
      <c r="A670" t="s">
        <v>3128</v>
      </c>
      <c r="B670" s="16">
        <v>46017</v>
      </c>
      <c r="C670" t="s">
        <v>387</v>
      </c>
      <c r="D670" t="s">
        <v>5237</v>
      </c>
      <c r="E670" t="s">
        <v>3962</v>
      </c>
      <c r="F670" t="s">
        <v>723</v>
      </c>
      <c r="G670" t="s">
        <v>5843</v>
      </c>
      <c r="H670" t="s">
        <v>5844</v>
      </c>
      <c r="I670" t="s">
        <v>105</v>
      </c>
      <c r="J670" t="s">
        <v>6110</v>
      </c>
      <c r="K670" t="s">
        <v>3863</v>
      </c>
      <c r="L670">
        <v>4650212</v>
      </c>
      <c r="M670">
        <v>4.106479446528459E-4</v>
      </c>
      <c r="N670" t="s">
        <v>1804</v>
      </c>
      <c r="O670" t="s">
        <v>5641</v>
      </c>
      <c r="P670" t="s">
        <v>5351</v>
      </c>
      <c r="Q670">
        <v>8</v>
      </c>
      <c r="R670">
        <v>238.7</v>
      </c>
      <c r="S670">
        <v>0</v>
      </c>
      <c r="T670">
        <v>0</v>
      </c>
      <c r="U670">
        <v>1909.6</v>
      </c>
      <c r="V670">
        <v>1539.28</v>
      </c>
      <c r="W670">
        <v>370.32</v>
      </c>
      <c r="X670" s="15">
        <f t="shared" si="20"/>
        <v>0.19392542940930035</v>
      </c>
      <c r="Y670" t="s">
        <v>116</v>
      </c>
      <c r="Z670" t="s">
        <v>24</v>
      </c>
      <c r="AA670" t="s">
        <v>25</v>
      </c>
      <c r="AB670" s="17">
        <v>0.56458333333333333</v>
      </c>
      <c r="AC670" s="17" t="str">
        <f t="shared" si="21"/>
        <v>Afternoon</v>
      </c>
      <c r="AD670" t="s">
        <v>45</v>
      </c>
    </row>
    <row r="671" spans="1:30" x14ac:dyDescent="0.3">
      <c r="A671" t="s">
        <v>3127</v>
      </c>
      <c r="B671" s="16">
        <v>46083</v>
      </c>
      <c r="C671" t="s">
        <v>292</v>
      </c>
      <c r="D671" t="s">
        <v>4244</v>
      </c>
      <c r="E671" t="s">
        <v>3962</v>
      </c>
      <c r="F671" t="s">
        <v>269</v>
      </c>
      <c r="G671" t="s">
        <v>5954</v>
      </c>
      <c r="H671" t="s">
        <v>5941</v>
      </c>
      <c r="I671" t="s">
        <v>476</v>
      </c>
      <c r="J671" t="s">
        <v>6121</v>
      </c>
      <c r="K671" t="s">
        <v>3943</v>
      </c>
      <c r="L671">
        <v>2632479</v>
      </c>
      <c r="M671">
        <v>2.1467217782174142E-4</v>
      </c>
      <c r="N671" t="s">
        <v>925</v>
      </c>
      <c r="O671" t="s">
        <v>5637</v>
      </c>
      <c r="P671" t="s">
        <v>5360</v>
      </c>
      <c r="Q671">
        <v>8</v>
      </c>
      <c r="R671">
        <v>70.64</v>
      </c>
      <c r="S671">
        <v>0</v>
      </c>
      <c r="T671">
        <v>0</v>
      </c>
      <c r="U671">
        <v>565.12</v>
      </c>
      <c r="V671">
        <v>403.44</v>
      </c>
      <c r="W671">
        <v>161.68</v>
      </c>
      <c r="X671" s="15">
        <f t="shared" si="20"/>
        <v>0.28609852774631939</v>
      </c>
      <c r="Y671" t="s">
        <v>44</v>
      </c>
      <c r="Z671" t="s">
        <v>24</v>
      </c>
      <c r="AA671" t="s">
        <v>51</v>
      </c>
      <c r="AB671" s="17">
        <v>0.81736111111111109</v>
      </c>
      <c r="AC671" s="17" t="str">
        <f t="shared" si="21"/>
        <v>Evening</v>
      </c>
      <c r="AD671" t="s">
        <v>45</v>
      </c>
    </row>
    <row r="672" spans="1:30" x14ac:dyDescent="0.3">
      <c r="A672" t="s">
        <v>3126</v>
      </c>
      <c r="B672" s="16">
        <v>46089</v>
      </c>
      <c r="C672" t="s">
        <v>1328</v>
      </c>
      <c r="D672" t="s">
        <v>4975</v>
      </c>
      <c r="E672" t="s">
        <v>3864</v>
      </c>
      <c r="F672" t="s">
        <v>720</v>
      </c>
      <c r="G672" t="s">
        <v>5786</v>
      </c>
      <c r="H672" t="s">
        <v>5770</v>
      </c>
      <c r="I672" t="s">
        <v>856</v>
      </c>
      <c r="J672" t="s">
        <v>6026</v>
      </c>
      <c r="K672" t="s">
        <v>3943</v>
      </c>
      <c r="L672">
        <v>516958</v>
      </c>
      <c r="M672">
        <v>2.3381783433083538E-3</v>
      </c>
      <c r="N672" t="s">
        <v>256</v>
      </c>
      <c r="O672" t="s">
        <v>4796</v>
      </c>
      <c r="P672" t="s">
        <v>5354</v>
      </c>
      <c r="Q672">
        <v>4</v>
      </c>
      <c r="R672">
        <v>262.77</v>
      </c>
      <c r="S672">
        <v>0</v>
      </c>
      <c r="T672">
        <v>0</v>
      </c>
      <c r="U672">
        <v>1208.74</v>
      </c>
      <c r="V672">
        <v>778.56</v>
      </c>
      <c r="W672">
        <v>430.18</v>
      </c>
      <c r="X672" s="15">
        <f t="shared" si="20"/>
        <v>0.35589125866604898</v>
      </c>
      <c r="Y672" t="s">
        <v>44</v>
      </c>
      <c r="Z672" t="s">
        <v>24</v>
      </c>
      <c r="AA672" t="s">
        <v>25</v>
      </c>
      <c r="AB672" s="17">
        <v>0.78611111111111109</v>
      </c>
      <c r="AC672" s="17" t="str">
        <f t="shared" si="21"/>
        <v>Evening</v>
      </c>
      <c r="AD672" t="s">
        <v>26</v>
      </c>
    </row>
    <row r="673" spans="1:30" x14ac:dyDescent="0.3">
      <c r="A673" t="s">
        <v>3125</v>
      </c>
      <c r="B673" s="16">
        <v>46005</v>
      </c>
      <c r="C673" t="s">
        <v>865</v>
      </c>
      <c r="D673" t="s">
        <v>5091</v>
      </c>
      <c r="E673" t="s">
        <v>3962</v>
      </c>
      <c r="F673" t="s">
        <v>54</v>
      </c>
      <c r="G673" t="s">
        <v>5739</v>
      </c>
      <c r="H673" t="s">
        <v>5721</v>
      </c>
      <c r="I673" t="s">
        <v>1139</v>
      </c>
      <c r="J673" t="s">
        <v>6514</v>
      </c>
      <c r="K673" t="s">
        <v>3943</v>
      </c>
      <c r="L673">
        <v>2397693</v>
      </c>
      <c r="M673">
        <v>9.344107022875739E-4</v>
      </c>
      <c r="N673" t="s">
        <v>1140</v>
      </c>
      <c r="O673" t="s">
        <v>4772</v>
      </c>
      <c r="P673" t="s">
        <v>5360</v>
      </c>
      <c r="Q673">
        <v>5</v>
      </c>
      <c r="R673">
        <v>389.64</v>
      </c>
      <c r="S673">
        <v>0</v>
      </c>
      <c r="T673">
        <v>0</v>
      </c>
      <c r="U673">
        <v>2240.4299999999998</v>
      </c>
      <c r="V673">
        <v>1358.9</v>
      </c>
      <c r="W673">
        <v>881.53</v>
      </c>
      <c r="X673" s="15">
        <f t="shared" si="20"/>
        <v>0.39346464741143433</v>
      </c>
      <c r="Y673" t="s">
        <v>62</v>
      </c>
      <c r="Z673" t="s">
        <v>24</v>
      </c>
      <c r="AA673" t="s">
        <v>25</v>
      </c>
      <c r="AB673" s="17">
        <v>0.57430555555555551</v>
      </c>
      <c r="AC673" s="17" t="str">
        <f t="shared" si="21"/>
        <v>Afternoon</v>
      </c>
      <c r="AD673" t="s">
        <v>26</v>
      </c>
    </row>
    <row r="674" spans="1:30" x14ac:dyDescent="0.3">
      <c r="A674" t="s">
        <v>3124</v>
      </c>
      <c r="B674" s="16">
        <v>45948</v>
      </c>
      <c r="C674" t="s">
        <v>1249</v>
      </c>
      <c r="D674" t="s">
        <v>4935</v>
      </c>
      <c r="E674" t="s">
        <v>3962</v>
      </c>
      <c r="F674" t="s">
        <v>159</v>
      </c>
      <c r="G674" t="s">
        <v>5742</v>
      </c>
      <c r="H674" t="s">
        <v>5721</v>
      </c>
      <c r="I674" t="s">
        <v>1000</v>
      </c>
      <c r="J674" t="s">
        <v>6053</v>
      </c>
      <c r="K674" t="s">
        <v>3863</v>
      </c>
      <c r="L674">
        <v>4116030</v>
      </c>
      <c r="M674">
        <v>4.0646934060247376E-4</v>
      </c>
      <c r="N674" t="s">
        <v>395</v>
      </c>
      <c r="O674" t="s">
        <v>5489</v>
      </c>
      <c r="P674" t="s">
        <v>5360</v>
      </c>
      <c r="Q674">
        <v>6</v>
      </c>
      <c r="R674">
        <v>242.47</v>
      </c>
      <c r="S674">
        <v>0</v>
      </c>
      <c r="T674">
        <v>0</v>
      </c>
      <c r="U674">
        <v>1673.04</v>
      </c>
      <c r="V674">
        <v>1062.18</v>
      </c>
      <c r="W674">
        <v>610.86</v>
      </c>
      <c r="X674" s="15">
        <f t="shared" si="20"/>
        <v>0.36511978195380856</v>
      </c>
      <c r="Y674" t="s">
        <v>23</v>
      </c>
      <c r="Z674" t="s">
        <v>24</v>
      </c>
      <c r="AA674" t="s">
        <v>51</v>
      </c>
      <c r="AB674" s="17">
        <v>0.84722222222222221</v>
      </c>
      <c r="AC674" s="17" t="str">
        <f t="shared" si="21"/>
        <v>Evening</v>
      </c>
      <c r="AD674" t="s">
        <v>26</v>
      </c>
    </row>
    <row r="675" spans="1:30" x14ac:dyDescent="0.3">
      <c r="A675" t="s">
        <v>3123</v>
      </c>
      <c r="B675" s="16">
        <v>45986</v>
      </c>
      <c r="C675" t="s">
        <v>1292</v>
      </c>
      <c r="D675" t="s">
        <v>3889</v>
      </c>
      <c r="E675" t="s">
        <v>3868</v>
      </c>
      <c r="F675" t="s">
        <v>655</v>
      </c>
      <c r="G675" t="s">
        <v>5864</v>
      </c>
      <c r="H675" t="s">
        <v>5861</v>
      </c>
      <c r="I675" t="s">
        <v>1125</v>
      </c>
      <c r="J675" t="s">
        <v>5977</v>
      </c>
      <c r="K675" t="s">
        <v>3863</v>
      </c>
      <c r="L675">
        <v>429599</v>
      </c>
      <c r="M675">
        <v>1.1819394365443123E-3</v>
      </c>
      <c r="N675" t="s">
        <v>203</v>
      </c>
      <c r="O675" t="s">
        <v>5466</v>
      </c>
      <c r="P675" t="s">
        <v>5351</v>
      </c>
      <c r="Q675">
        <v>2</v>
      </c>
      <c r="R675">
        <v>298.68</v>
      </c>
      <c r="S675">
        <v>15</v>
      </c>
      <c r="T675">
        <v>89.6</v>
      </c>
      <c r="U675">
        <v>507.76</v>
      </c>
      <c r="V675">
        <v>501.38</v>
      </c>
      <c r="W675">
        <v>6.38</v>
      </c>
      <c r="X675" s="15">
        <f t="shared" si="20"/>
        <v>1.2564991334488726E-2</v>
      </c>
      <c r="Y675" t="s">
        <v>116</v>
      </c>
      <c r="Z675" t="s">
        <v>24</v>
      </c>
      <c r="AA675" t="s">
        <v>32</v>
      </c>
      <c r="AB675" s="17">
        <v>0.55277777777777781</v>
      </c>
      <c r="AC675" s="17" t="str">
        <f t="shared" si="21"/>
        <v>Afternoon</v>
      </c>
      <c r="AD675" t="s">
        <v>45</v>
      </c>
    </row>
    <row r="676" spans="1:30" x14ac:dyDescent="0.3">
      <c r="A676" t="s">
        <v>3122</v>
      </c>
      <c r="B676" s="16">
        <v>46048</v>
      </c>
      <c r="C676" t="s">
        <v>907</v>
      </c>
      <c r="D676" t="s">
        <v>4367</v>
      </c>
      <c r="E676" t="s">
        <v>3962</v>
      </c>
      <c r="F676" t="s">
        <v>543</v>
      </c>
      <c r="G676" t="s">
        <v>5859</v>
      </c>
      <c r="H676" t="s">
        <v>5844</v>
      </c>
      <c r="I676" t="s">
        <v>132</v>
      </c>
      <c r="J676" t="s">
        <v>6041</v>
      </c>
      <c r="K676" t="s">
        <v>3863</v>
      </c>
      <c r="L676">
        <v>968457</v>
      </c>
      <c r="M676">
        <v>9.4543175381044283E-4</v>
      </c>
      <c r="N676" t="s">
        <v>133</v>
      </c>
      <c r="O676" t="s">
        <v>5370</v>
      </c>
      <c r="P676" t="s">
        <v>5351</v>
      </c>
      <c r="Q676">
        <v>4</v>
      </c>
      <c r="R676">
        <v>240.95</v>
      </c>
      <c r="S676">
        <v>5</v>
      </c>
      <c r="T676">
        <v>48.19</v>
      </c>
      <c r="U676">
        <v>915.61</v>
      </c>
      <c r="V676">
        <v>769.56</v>
      </c>
      <c r="W676">
        <v>146.05000000000001</v>
      </c>
      <c r="X676" s="15">
        <f t="shared" si="20"/>
        <v>0.15951114557508117</v>
      </c>
      <c r="Y676" t="s">
        <v>116</v>
      </c>
      <c r="Z676" t="s">
        <v>24</v>
      </c>
      <c r="AA676" t="s">
        <v>51</v>
      </c>
      <c r="AB676" s="17">
        <v>0.8208333333333333</v>
      </c>
      <c r="AC676" s="17" t="str">
        <f t="shared" si="21"/>
        <v>Evening</v>
      </c>
      <c r="AD676" t="s">
        <v>45</v>
      </c>
    </row>
    <row r="677" spans="1:30" x14ac:dyDescent="0.3">
      <c r="A677" t="s">
        <v>3121</v>
      </c>
      <c r="B677" s="16">
        <v>46078</v>
      </c>
      <c r="C677" t="s">
        <v>1365</v>
      </c>
      <c r="D677" t="s">
        <v>5139</v>
      </c>
      <c r="E677" t="s">
        <v>3962</v>
      </c>
      <c r="F677" t="s">
        <v>227</v>
      </c>
      <c r="G677" t="s">
        <v>5851</v>
      </c>
      <c r="H677" t="s">
        <v>5899</v>
      </c>
      <c r="I677" t="s">
        <v>114</v>
      </c>
      <c r="J677" t="s">
        <v>6014</v>
      </c>
      <c r="K677" t="s">
        <v>3943</v>
      </c>
      <c r="L677">
        <v>2425092</v>
      </c>
      <c r="M677">
        <v>4.912803308080683E-4</v>
      </c>
      <c r="N677" t="s">
        <v>115</v>
      </c>
      <c r="O677" t="s">
        <v>5582</v>
      </c>
      <c r="P677" t="s">
        <v>5363</v>
      </c>
      <c r="Q677">
        <v>7</v>
      </c>
      <c r="R677">
        <v>170.2</v>
      </c>
      <c r="S677">
        <v>0</v>
      </c>
      <c r="T677">
        <v>0</v>
      </c>
      <c r="U677">
        <v>1191.4000000000001</v>
      </c>
      <c r="V677">
        <v>963.48</v>
      </c>
      <c r="W677">
        <v>227.92</v>
      </c>
      <c r="X677" s="15">
        <f t="shared" si="20"/>
        <v>0.19130434782608699</v>
      </c>
      <c r="Y677" t="s">
        <v>23</v>
      </c>
      <c r="Z677" t="s">
        <v>24</v>
      </c>
      <c r="AA677" t="s">
        <v>25</v>
      </c>
      <c r="AB677" s="17">
        <v>0.61111111111111116</v>
      </c>
      <c r="AC677" s="17" t="str">
        <f t="shared" si="21"/>
        <v>Afternoon</v>
      </c>
      <c r="AD677" t="s">
        <v>45</v>
      </c>
    </row>
    <row r="678" spans="1:30" x14ac:dyDescent="0.3">
      <c r="A678" t="s">
        <v>3120</v>
      </c>
      <c r="B678" s="16">
        <v>45757</v>
      </c>
      <c r="C678" t="s">
        <v>1530</v>
      </c>
      <c r="D678" t="s">
        <v>4658</v>
      </c>
      <c r="E678" t="s">
        <v>3962</v>
      </c>
      <c r="F678" t="s">
        <v>311</v>
      </c>
      <c r="G678" t="s">
        <v>5732</v>
      </c>
      <c r="H678" t="s">
        <v>5721</v>
      </c>
      <c r="I678" t="s">
        <v>164</v>
      </c>
      <c r="J678" t="s">
        <v>6032</v>
      </c>
      <c r="K678" t="s">
        <v>3863</v>
      </c>
      <c r="L678">
        <v>486040</v>
      </c>
      <c r="M678">
        <v>4.225722162784956E-3</v>
      </c>
      <c r="N678" t="s">
        <v>1305</v>
      </c>
      <c r="O678" t="s">
        <v>5631</v>
      </c>
      <c r="P678" t="s">
        <v>5363</v>
      </c>
      <c r="Q678">
        <v>6</v>
      </c>
      <c r="R678">
        <v>402.72</v>
      </c>
      <c r="S678">
        <v>15</v>
      </c>
      <c r="T678">
        <v>362.45</v>
      </c>
      <c r="U678">
        <v>2053.87</v>
      </c>
      <c r="V678">
        <v>1859.88</v>
      </c>
      <c r="W678">
        <v>193.99</v>
      </c>
      <c r="X678" s="15">
        <f t="shared" si="20"/>
        <v>9.4450963303422217E-2</v>
      </c>
      <c r="Y678" t="s">
        <v>38</v>
      </c>
      <c r="Z678" t="s">
        <v>24</v>
      </c>
      <c r="AA678" t="s">
        <v>25</v>
      </c>
      <c r="AB678" s="17">
        <v>0.83958333333333335</v>
      </c>
      <c r="AC678" s="17" t="str">
        <f t="shared" si="21"/>
        <v>Evening</v>
      </c>
      <c r="AD678" t="s">
        <v>45</v>
      </c>
    </row>
    <row r="679" spans="1:30" x14ac:dyDescent="0.3">
      <c r="A679" t="s">
        <v>3119</v>
      </c>
      <c r="B679" s="16">
        <v>45910</v>
      </c>
      <c r="C679" t="s">
        <v>1230</v>
      </c>
      <c r="D679" t="s">
        <v>4003</v>
      </c>
      <c r="E679" t="s">
        <v>3962</v>
      </c>
      <c r="F679" t="s">
        <v>264</v>
      </c>
      <c r="G679" t="s">
        <v>5725</v>
      </c>
      <c r="H679" t="s">
        <v>5721</v>
      </c>
      <c r="I679" t="s">
        <v>431</v>
      </c>
      <c r="J679" t="s">
        <v>6154</v>
      </c>
      <c r="K679" t="s">
        <v>3943</v>
      </c>
      <c r="L679">
        <v>590020</v>
      </c>
      <c r="M679">
        <v>3.4874072065353714E-3</v>
      </c>
      <c r="N679" t="s">
        <v>432</v>
      </c>
      <c r="O679" t="s">
        <v>4565</v>
      </c>
      <c r="P679" t="s">
        <v>5351</v>
      </c>
      <c r="Q679">
        <v>6</v>
      </c>
      <c r="R679">
        <v>342.94</v>
      </c>
      <c r="S679">
        <v>0</v>
      </c>
      <c r="T679">
        <v>0</v>
      </c>
      <c r="U679">
        <v>2057.64</v>
      </c>
      <c r="V679">
        <v>1483.5</v>
      </c>
      <c r="W679">
        <v>574.14</v>
      </c>
      <c r="X679" s="15">
        <f t="shared" si="20"/>
        <v>0.2790284014696448</v>
      </c>
      <c r="Y679" t="s">
        <v>62</v>
      </c>
      <c r="Z679" t="s">
        <v>24</v>
      </c>
      <c r="AA679" t="s">
        <v>25</v>
      </c>
      <c r="AB679" s="17">
        <v>0.625</v>
      </c>
      <c r="AC679" s="17" t="str">
        <f t="shared" si="21"/>
        <v>Afternoon</v>
      </c>
      <c r="AD679" t="s">
        <v>45</v>
      </c>
    </row>
    <row r="680" spans="1:30" x14ac:dyDescent="0.3">
      <c r="A680" t="s">
        <v>3118</v>
      </c>
      <c r="B680" s="16">
        <v>46013</v>
      </c>
      <c r="C680" t="s">
        <v>1955</v>
      </c>
      <c r="D680" t="s">
        <v>5287</v>
      </c>
      <c r="E680" t="s">
        <v>3868</v>
      </c>
      <c r="F680" t="s">
        <v>1318</v>
      </c>
      <c r="G680" t="s">
        <v>6503</v>
      </c>
      <c r="H680" t="s">
        <v>5941</v>
      </c>
      <c r="I680" t="s">
        <v>128</v>
      </c>
      <c r="J680" t="s">
        <v>6047</v>
      </c>
      <c r="K680" t="s">
        <v>3863</v>
      </c>
      <c r="L680">
        <v>2525315</v>
      </c>
      <c r="M680">
        <v>1.9183349403935747E-4</v>
      </c>
      <c r="N680" t="s">
        <v>303</v>
      </c>
      <c r="O680" t="s">
        <v>5506</v>
      </c>
      <c r="P680" t="s">
        <v>5386</v>
      </c>
      <c r="Q680">
        <v>2</v>
      </c>
      <c r="R680">
        <v>242.22</v>
      </c>
      <c r="S680">
        <v>0</v>
      </c>
      <c r="T680">
        <v>0</v>
      </c>
      <c r="U680">
        <v>484.44</v>
      </c>
      <c r="V680">
        <v>372.08</v>
      </c>
      <c r="W680">
        <v>112.36</v>
      </c>
      <c r="X680" s="15">
        <f t="shared" si="20"/>
        <v>0.23193790768722652</v>
      </c>
      <c r="Y680" t="s">
        <v>23</v>
      </c>
      <c r="Z680" t="s">
        <v>24</v>
      </c>
      <c r="AA680" t="s">
        <v>51</v>
      </c>
      <c r="AB680" s="17">
        <v>0.53194444444444444</v>
      </c>
      <c r="AC680" s="17" t="str">
        <f t="shared" si="21"/>
        <v>Afternoon</v>
      </c>
      <c r="AD680" t="s">
        <v>45</v>
      </c>
    </row>
    <row r="681" spans="1:30" x14ac:dyDescent="0.3">
      <c r="A681" t="s">
        <v>3116</v>
      </c>
      <c r="B681" s="16">
        <v>46088</v>
      </c>
      <c r="C681" t="s">
        <v>3117</v>
      </c>
      <c r="D681" t="s">
        <v>4450</v>
      </c>
      <c r="E681" t="s">
        <v>3864</v>
      </c>
      <c r="F681" t="s">
        <v>223</v>
      </c>
      <c r="G681" t="s">
        <v>5720</v>
      </c>
      <c r="H681" t="s">
        <v>5721</v>
      </c>
      <c r="I681" t="s">
        <v>419</v>
      </c>
      <c r="J681" t="s">
        <v>6124</v>
      </c>
      <c r="K681" t="s">
        <v>3943</v>
      </c>
      <c r="L681">
        <v>572932</v>
      </c>
      <c r="M681">
        <v>7.6979467022264428E-4</v>
      </c>
      <c r="N681" t="s">
        <v>1108</v>
      </c>
      <c r="O681" t="s">
        <v>5376</v>
      </c>
      <c r="P681" t="s">
        <v>5374</v>
      </c>
      <c r="Q681">
        <v>1</v>
      </c>
      <c r="R681">
        <v>383.51</v>
      </c>
      <c r="S681">
        <v>0</v>
      </c>
      <c r="T681">
        <v>0</v>
      </c>
      <c r="U681">
        <v>441.04</v>
      </c>
      <c r="V681">
        <v>285.89999999999998</v>
      </c>
      <c r="W681">
        <v>155.13999999999999</v>
      </c>
      <c r="X681" s="15">
        <f t="shared" si="20"/>
        <v>0.35175947759840387</v>
      </c>
      <c r="Y681" t="s">
        <v>44</v>
      </c>
      <c r="Z681" t="s">
        <v>24</v>
      </c>
      <c r="AA681" t="s">
        <v>25</v>
      </c>
      <c r="AB681" s="17">
        <v>0.79791666666666672</v>
      </c>
      <c r="AC681" s="17" t="str">
        <f t="shared" si="21"/>
        <v>Evening</v>
      </c>
      <c r="AD681" t="s">
        <v>26</v>
      </c>
    </row>
    <row r="682" spans="1:30" x14ac:dyDescent="0.3">
      <c r="A682" t="s">
        <v>3115</v>
      </c>
      <c r="B682" s="16">
        <v>45949</v>
      </c>
      <c r="C682" t="s">
        <v>832</v>
      </c>
      <c r="D682" t="s">
        <v>4509</v>
      </c>
      <c r="E682" t="s">
        <v>3962</v>
      </c>
      <c r="F682" t="s">
        <v>48</v>
      </c>
      <c r="G682" t="s">
        <v>5719</v>
      </c>
      <c r="H682" t="s">
        <v>5690</v>
      </c>
      <c r="I682" t="s">
        <v>319</v>
      </c>
      <c r="J682" t="s">
        <v>6014</v>
      </c>
      <c r="K682" t="s">
        <v>3863</v>
      </c>
      <c r="L682">
        <v>1058381</v>
      </c>
      <c r="M682">
        <v>1.517119071487489E-3</v>
      </c>
      <c r="N682" t="s">
        <v>760</v>
      </c>
      <c r="O682" t="s">
        <v>5617</v>
      </c>
      <c r="P682" t="s">
        <v>5386</v>
      </c>
      <c r="Q682">
        <v>5</v>
      </c>
      <c r="R682">
        <v>328.53</v>
      </c>
      <c r="S682">
        <v>15</v>
      </c>
      <c r="T682">
        <v>246.4</v>
      </c>
      <c r="U682">
        <v>1605.69</v>
      </c>
      <c r="V682">
        <v>1230.5999999999999</v>
      </c>
      <c r="W682">
        <v>375.09</v>
      </c>
      <c r="X682" s="15">
        <f t="shared" si="20"/>
        <v>0.23360050819273964</v>
      </c>
      <c r="Y682" t="s">
        <v>116</v>
      </c>
      <c r="Z682" t="s">
        <v>24</v>
      </c>
      <c r="AA682" t="s">
        <v>25</v>
      </c>
      <c r="AB682" s="17">
        <v>0.82013888888888886</v>
      </c>
      <c r="AC682" s="17" t="str">
        <f t="shared" si="21"/>
        <v>Evening</v>
      </c>
      <c r="AD682" t="s">
        <v>26</v>
      </c>
    </row>
    <row r="683" spans="1:30" x14ac:dyDescent="0.3">
      <c r="A683" t="s">
        <v>3114</v>
      </c>
      <c r="B683" s="16">
        <v>45999</v>
      </c>
      <c r="C683" t="s">
        <v>200</v>
      </c>
      <c r="D683" t="s">
        <v>4331</v>
      </c>
      <c r="E683" t="s">
        <v>3864</v>
      </c>
      <c r="F683" t="s">
        <v>94</v>
      </c>
      <c r="G683" t="s">
        <v>5701</v>
      </c>
      <c r="H683" t="s">
        <v>5690</v>
      </c>
      <c r="I683" t="s">
        <v>109</v>
      </c>
      <c r="J683" t="s">
        <v>6083</v>
      </c>
      <c r="K683" t="s">
        <v>3863</v>
      </c>
      <c r="L683">
        <v>838760</v>
      </c>
      <c r="M683">
        <v>2.8575516238256476E-4</v>
      </c>
      <c r="N683" t="s">
        <v>345</v>
      </c>
      <c r="O683" t="s">
        <v>5383</v>
      </c>
      <c r="P683" t="s">
        <v>5351</v>
      </c>
      <c r="Q683">
        <v>4</v>
      </c>
      <c r="R683">
        <v>59.92</v>
      </c>
      <c r="S683">
        <v>0</v>
      </c>
      <c r="T683">
        <v>0</v>
      </c>
      <c r="U683">
        <v>239.68</v>
      </c>
      <c r="V683">
        <v>192.6</v>
      </c>
      <c r="W683">
        <v>47.08</v>
      </c>
      <c r="X683" s="15">
        <f t="shared" si="20"/>
        <v>0.19642857142857148</v>
      </c>
      <c r="Y683" t="s">
        <v>44</v>
      </c>
      <c r="Z683" t="s">
        <v>24</v>
      </c>
      <c r="AA683" t="s">
        <v>32</v>
      </c>
      <c r="AB683" s="17">
        <v>0.52638888888888891</v>
      </c>
      <c r="AC683" s="17" t="str">
        <f t="shared" si="21"/>
        <v>Afternoon</v>
      </c>
      <c r="AD683" t="s">
        <v>45</v>
      </c>
    </row>
    <row r="684" spans="1:30" x14ac:dyDescent="0.3">
      <c r="A684" t="s">
        <v>3113</v>
      </c>
      <c r="B684" s="16">
        <v>46015</v>
      </c>
      <c r="C684" t="s">
        <v>661</v>
      </c>
      <c r="D684" t="s">
        <v>4834</v>
      </c>
      <c r="E684" t="s">
        <v>3864</v>
      </c>
      <c r="F684" t="s">
        <v>236</v>
      </c>
      <c r="G684" t="s">
        <v>5744</v>
      </c>
      <c r="H684" t="s">
        <v>5721</v>
      </c>
      <c r="I684" t="s">
        <v>123</v>
      </c>
      <c r="J684" t="s">
        <v>6004</v>
      </c>
      <c r="K684" t="s">
        <v>3863</v>
      </c>
      <c r="L684">
        <v>5159296</v>
      </c>
      <c r="M684">
        <v>2.4197099759347012E-5</v>
      </c>
      <c r="N684" t="s">
        <v>124</v>
      </c>
      <c r="O684" t="s">
        <v>5474</v>
      </c>
      <c r="P684" t="s">
        <v>5351</v>
      </c>
      <c r="Q684">
        <v>1</v>
      </c>
      <c r="R684">
        <v>124.84</v>
      </c>
      <c r="S684">
        <v>0</v>
      </c>
      <c r="T684">
        <v>0</v>
      </c>
      <c r="U684">
        <v>124.84</v>
      </c>
      <c r="V684">
        <v>97.35</v>
      </c>
      <c r="W684">
        <v>27.49</v>
      </c>
      <c r="X684" s="15">
        <f t="shared" si="20"/>
        <v>0.22020185837872483</v>
      </c>
      <c r="Y684" t="s">
        <v>62</v>
      </c>
      <c r="Z684" t="s">
        <v>24</v>
      </c>
      <c r="AA684" t="s">
        <v>25</v>
      </c>
      <c r="AB684" s="17">
        <v>0.68333333333333335</v>
      </c>
      <c r="AC684" s="17" t="str">
        <f t="shared" si="21"/>
        <v>Afternoon</v>
      </c>
      <c r="AD684" t="s">
        <v>45</v>
      </c>
    </row>
    <row r="685" spans="1:30" x14ac:dyDescent="0.3">
      <c r="A685" t="s">
        <v>3112</v>
      </c>
      <c r="B685" s="16">
        <v>46061</v>
      </c>
      <c r="C685" t="s">
        <v>1280</v>
      </c>
      <c r="D685" t="s">
        <v>4007</v>
      </c>
      <c r="E685" t="s">
        <v>3868</v>
      </c>
      <c r="F685" t="s">
        <v>20</v>
      </c>
      <c r="G685" t="s">
        <v>5939</v>
      </c>
      <c r="H685" t="s">
        <v>5919</v>
      </c>
      <c r="I685" t="s">
        <v>65</v>
      </c>
      <c r="J685" t="s">
        <v>5993</v>
      </c>
      <c r="K685" t="s">
        <v>3863</v>
      </c>
      <c r="L685">
        <v>967200</v>
      </c>
      <c r="M685">
        <v>1.4099462365591399E-3</v>
      </c>
      <c r="N685" t="s">
        <v>1559</v>
      </c>
      <c r="O685" t="s">
        <v>5406</v>
      </c>
      <c r="P685" t="s">
        <v>5360</v>
      </c>
      <c r="Q685">
        <v>3</v>
      </c>
      <c r="R685">
        <v>416.08</v>
      </c>
      <c r="S685">
        <v>5</v>
      </c>
      <c r="T685">
        <v>62.41</v>
      </c>
      <c r="U685">
        <v>1363.7</v>
      </c>
      <c r="V685">
        <v>958.92</v>
      </c>
      <c r="W685">
        <v>404.78</v>
      </c>
      <c r="X685" s="15">
        <f t="shared" si="20"/>
        <v>0.29682481484197409</v>
      </c>
      <c r="Y685" t="s">
        <v>72</v>
      </c>
      <c r="Z685" t="s">
        <v>24</v>
      </c>
      <c r="AA685" t="s">
        <v>51</v>
      </c>
      <c r="AB685" s="17">
        <v>0.77500000000000002</v>
      </c>
      <c r="AC685" s="17" t="str">
        <f t="shared" si="21"/>
        <v>Evening</v>
      </c>
      <c r="AD685" t="s">
        <v>26</v>
      </c>
    </row>
    <row r="686" spans="1:30" x14ac:dyDescent="0.3">
      <c r="A686" t="s">
        <v>3111</v>
      </c>
      <c r="B686" s="16">
        <v>45752</v>
      </c>
      <c r="C686" t="s">
        <v>1456</v>
      </c>
      <c r="D686" t="s">
        <v>4230</v>
      </c>
      <c r="E686" t="s">
        <v>3868</v>
      </c>
      <c r="F686" t="s">
        <v>662</v>
      </c>
      <c r="G686" t="s">
        <v>5788</v>
      </c>
      <c r="H686" t="s">
        <v>5770</v>
      </c>
      <c r="I686" t="s">
        <v>1498</v>
      </c>
      <c r="J686" t="s">
        <v>6166</v>
      </c>
      <c r="K686" t="s">
        <v>3943</v>
      </c>
      <c r="L686">
        <v>442084</v>
      </c>
      <c r="M686">
        <v>4.137335890916658E-3</v>
      </c>
      <c r="N686" t="s">
        <v>962</v>
      </c>
      <c r="O686" t="s">
        <v>5013</v>
      </c>
      <c r="P686" t="s">
        <v>5354</v>
      </c>
      <c r="Q686">
        <v>3</v>
      </c>
      <c r="R686">
        <v>530.16</v>
      </c>
      <c r="S686">
        <v>0</v>
      </c>
      <c r="T686">
        <v>0</v>
      </c>
      <c r="U686">
        <v>1829.05</v>
      </c>
      <c r="V686">
        <v>1137.57</v>
      </c>
      <c r="W686">
        <v>691.48</v>
      </c>
      <c r="X686" s="15">
        <f t="shared" si="20"/>
        <v>0.37805418113228179</v>
      </c>
      <c r="Y686" t="s">
        <v>72</v>
      </c>
      <c r="Z686" t="s">
        <v>24</v>
      </c>
      <c r="AA686" t="s">
        <v>51</v>
      </c>
      <c r="AB686" s="17">
        <v>0.8618055555555556</v>
      </c>
      <c r="AC686" s="17" t="str">
        <f t="shared" si="21"/>
        <v>Evening</v>
      </c>
      <c r="AD686" t="s">
        <v>26</v>
      </c>
    </row>
    <row r="687" spans="1:30" x14ac:dyDescent="0.3">
      <c r="A687" t="s">
        <v>3110</v>
      </c>
      <c r="B687" s="16">
        <v>45873</v>
      </c>
      <c r="C687" t="s">
        <v>443</v>
      </c>
      <c r="D687" t="s">
        <v>3946</v>
      </c>
      <c r="E687" t="s">
        <v>3864</v>
      </c>
      <c r="F687" t="s">
        <v>547</v>
      </c>
      <c r="G687" t="s">
        <v>5895</v>
      </c>
      <c r="H687" t="s">
        <v>5876</v>
      </c>
      <c r="I687" t="s">
        <v>743</v>
      </c>
      <c r="J687" t="s">
        <v>6007</v>
      </c>
      <c r="K687" t="s">
        <v>3863</v>
      </c>
      <c r="L687">
        <v>4433499</v>
      </c>
      <c r="M687">
        <v>2.017052445483804E-4</v>
      </c>
      <c r="N687" t="s">
        <v>393</v>
      </c>
      <c r="O687" t="s">
        <v>5507</v>
      </c>
      <c r="P687" t="s">
        <v>5354</v>
      </c>
      <c r="Q687">
        <v>3</v>
      </c>
      <c r="R687">
        <v>372.61</v>
      </c>
      <c r="S687">
        <v>20</v>
      </c>
      <c r="T687">
        <v>223.57</v>
      </c>
      <c r="U687">
        <v>894.26</v>
      </c>
      <c r="V687">
        <v>959.73</v>
      </c>
      <c r="W687">
        <v>-65.47</v>
      </c>
      <c r="X687" s="15">
        <f t="shared" si="20"/>
        <v>-7.3211370294992542E-2</v>
      </c>
      <c r="Y687" t="s">
        <v>62</v>
      </c>
      <c r="Z687" t="s">
        <v>24</v>
      </c>
      <c r="AA687" t="s">
        <v>25</v>
      </c>
      <c r="AB687" s="17">
        <v>0.61875000000000002</v>
      </c>
      <c r="AC687" s="17" t="str">
        <f t="shared" si="21"/>
        <v>Afternoon</v>
      </c>
      <c r="AD687" t="s">
        <v>45</v>
      </c>
    </row>
    <row r="688" spans="1:30" x14ac:dyDescent="0.3">
      <c r="A688" t="s">
        <v>3109</v>
      </c>
      <c r="B688" s="16">
        <v>46073</v>
      </c>
      <c r="C688" t="s">
        <v>2214</v>
      </c>
      <c r="D688" t="s">
        <v>4996</v>
      </c>
      <c r="E688" t="s">
        <v>3868</v>
      </c>
      <c r="F688" t="s">
        <v>698</v>
      </c>
      <c r="G688" t="s">
        <v>5841</v>
      </c>
      <c r="H688" t="s">
        <v>5822</v>
      </c>
      <c r="I688" t="s">
        <v>1125</v>
      </c>
      <c r="J688" t="s">
        <v>5977</v>
      </c>
      <c r="K688" t="s">
        <v>3863</v>
      </c>
      <c r="L688">
        <v>429599</v>
      </c>
      <c r="M688">
        <v>2.1820581519044506E-3</v>
      </c>
      <c r="N688" t="s">
        <v>2207</v>
      </c>
      <c r="O688" t="s">
        <v>5619</v>
      </c>
      <c r="P688" t="s">
        <v>5386</v>
      </c>
      <c r="Q688">
        <v>4</v>
      </c>
      <c r="R688">
        <v>275.70999999999998</v>
      </c>
      <c r="S688">
        <v>15</v>
      </c>
      <c r="T688">
        <v>165.43</v>
      </c>
      <c r="U688">
        <v>937.41</v>
      </c>
      <c r="V688">
        <v>825.2</v>
      </c>
      <c r="W688">
        <v>112.21</v>
      </c>
      <c r="X688" s="15">
        <f t="shared" si="20"/>
        <v>0.11970215807384167</v>
      </c>
      <c r="Y688" t="s">
        <v>23</v>
      </c>
      <c r="Z688" t="s">
        <v>24</v>
      </c>
      <c r="AA688" t="s">
        <v>25</v>
      </c>
      <c r="AB688" s="17">
        <v>0.50347222222222221</v>
      </c>
      <c r="AC688" s="17" t="str">
        <f t="shared" si="21"/>
        <v>Afternoon</v>
      </c>
      <c r="AD688" t="s">
        <v>45</v>
      </c>
    </row>
    <row r="689" spans="1:30" x14ac:dyDescent="0.3">
      <c r="A689" t="s">
        <v>3108</v>
      </c>
      <c r="B689" s="16">
        <v>46039</v>
      </c>
      <c r="C689" t="s">
        <v>287</v>
      </c>
      <c r="D689" t="s">
        <v>4921</v>
      </c>
      <c r="E689" t="s">
        <v>3962</v>
      </c>
      <c r="F689" t="s">
        <v>587</v>
      </c>
      <c r="G689" t="s">
        <v>5671</v>
      </c>
      <c r="H689" t="s">
        <v>5690</v>
      </c>
      <c r="I689" t="s">
        <v>80</v>
      </c>
      <c r="J689" t="s">
        <v>6099</v>
      </c>
      <c r="K689" t="s">
        <v>3863</v>
      </c>
      <c r="L689">
        <v>5001334</v>
      </c>
      <c r="M689">
        <v>2.7328908647172932E-4</v>
      </c>
      <c r="N689" t="s">
        <v>81</v>
      </c>
      <c r="O689" t="s">
        <v>5592</v>
      </c>
      <c r="P689" t="s">
        <v>5351</v>
      </c>
      <c r="Q689">
        <v>7</v>
      </c>
      <c r="R689">
        <v>169.79</v>
      </c>
      <c r="S689">
        <v>0</v>
      </c>
      <c r="T689">
        <v>0</v>
      </c>
      <c r="U689">
        <v>1366.81</v>
      </c>
      <c r="V689">
        <v>869.68</v>
      </c>
      <c r="W689">
        <v>497.13</v>
      </c>
      <c r="X689" s="15">
        <f t="shared" si="20"/>
        <v>0.36371551276329556</v>
      </c>
      <c r="Y689" t="s">
        <v>116</v>
      </c>
      <c r="Z689" t="s">
        <v>24</v>
      </c>
      <c r="AA689" t="s">
        <v>25</v>
      </c>
      <c r="AB689" s="17">
        <v>0.71736111111111112</v>
      </c>
      <c r="AC689" s="17" t="str">
        <f t="shared" si="21"/>
        <v>Evening</v>
      </c>
      <c r="AD689" t="s">
        <v>26</v>
      </c>
    </row>
    <row r="690" spans="1:30" x14ac:dyDescent="0.3">
      <c r="A690" t="s">
        <v>3107</v>
      </c>
      <c r="B690" s="16">
        <v>45915</v>
      </c>
      <c r="C690" t="s">
        <v>2941</v>
      </c>
      <c r="D690" t="s">
        <v>4961</v>
      </c>
      <c r="E690" t="s">
        <v>3864</v>
      </c>
      <c r="F690" t="s">
        <v>543</v>
      </c>
      <c r="G690" t="s">
        <v>5859</v>
      </c>
      <c r="H690" t="s">
        <v>5844</v>
      </c>
      <c r="I690" t="s">
        <v>319</v>
      </c>
      <c r="J690" t="s">
        <v>6014</v>
      </c>
      <c r="K690" t="s">
        <v>3863</v>
      </c>
      <c r="L690">
        <v>1058381</v>
      </c>
      <c r="M690">
        <v>4.0262438573632745E-4</v>
      </c>
      <c r="N690" t="s">
        <v>760</v>
      </c>
      <c r="O690" t="s">
        <v>5617</v>
      </c>
      <c r="P690" t="s">
        <v>5386</v>
      </c>
      <c r="Q690">
        <v>2</v>
      </c>
      <c r="R690">
        <v>224.28</v>
      </c>
      <c r="S690">
        <v>5</v>
      </c>
      <c r="T690">
        <v>22.43</v>
      </c>
      <c r="U690">
        <v>426.13</v>
      </c>
      <c r="V690">
        <v>384.78</v>
      </c>
      <c r="W690">
        <v>41.35</v>
      </c>
      <c r="X690" s="15">
        <f t="shared" si="20"/>
        <v>9.7036115739328424E-2</v>
      </c>
      <c r="Y690" t="s">
        <v>116</v>
      </c>
      <c r="Z690" t="s">
        <v>290</v>
      </c>
      <c r="AA690" t="s">
        <v>25</v>
      </c>
      <c r="AB690" s="17">
        <v>0.4861111111111111</v>
      </c>
      <c r="AC690" s="17" t="str">
        <f t="shared" si="21"/>
        <v>Morning</v>
      </c>
      <c r="AD690" t="s">
        <v>45</v>
      </c>
    </row>
    <row r="691" spans="1:30" x14ac:dyDescent="0.3">
      <c r="A691" t="s">
        <v>3106</v>
      </c>
      <c r="B691" s="16">
        <v>46001</v>
      </c>
      <c r="C691" t="s">
        <v>3023</v>
      </c>
      <c r="D691" t="s">
        <v>5318</v>
      </c>
      <c r="E691" t="s">
        <v>3864</v>
      </c>
      <c r="F691" t="s">
        <v>375</v>
      </c>
      <c r="G691" t="s">
        <v>5834</v>
      </c>
      <c r="H691" t="s">
        <v>5822</v>
      </c>
      <c r="I691" t="s">
        <v>1093</v>
      </c>
      <c r="J691" t="s">
        <v>6060</v>
      </c>
      <c r="K691" t="s">
        <v>3863</v>
      </c>
      <c r="L691">
        <v>2456631</v>
      </c>
      <c r="M691">
        <v>4.8317390768088493E-4</v>
      </c>
      <c r="N691" t="s">
        <v>1094</v>
      </c>
      <c r="O691" t="s">
        <v>5585</v>
      </c>
      <c r="P691" t="s">
        <v>5351</v>
      </c>
      <c r="Q691">
        <v>3</v>
      </c>
      <c r="R691">
        <v>395.66</v>
      </c>
      <c r="S691">
        <v>0</v>
      </c>
      <c r="T691">
        <v>0</v>
      </c>
      <c r="U691">
        <v>1186.98</v>
      </c>
      <c r="V691">
        <v>960.57</v>
      </c>
      <c r="W691">
        <v>226.41</v>
      </c>
      <c r="X691" s="15">
        <f t="shared" si="20"/>
        <v>0.19074457867866346</v>
      </c>
      <c r="Y691" t="s">
        <v>116</v>
      </c>
      <c r="Z691" t="s">
        <v>24</v>
      </c>
      <c r="AA691" t="s">
        <v>25</v>
      </c>
      <c r="AB691" s="17">
        <v>0.43263888888888891</v>
      </c>
      <c r="AC691" s="17" t="str">
        <f t="shared" si="21"/>
        <v>Morning</v>
      </c>
      <c r="AD691" t="s">
        <v>45</v>
      </c>
    </row>
    <row r="692" spans="1:30" x14ac:dyDescent="0.3">
      <c r="A692" t="s">
        <v>3105</v>
      </c>
      <c r="B692" s="16">
        <v>46057</v>
      </c>
      <c r="C692" t="s">
        <v>832</v>
      </c>
      <c r="D692" t="s">
        <v>4509</v>
      </c>
      <c r="E692" t="s">
        <v>3962</v>
      </c>
      <c r="F692" t="s">
        <v>1318</v>
      </c>
      <c r="G692" t="s">
        <v>6503</v>
      </c>
      <c r="H692" t="s">
        <v>5941</v>
      </c>
      <c r="I692" t="s">
        <v>90</v>
      </c>
      <c r="J692" t="s">
        <v>6030</v>
      </c>
      <c r="K692" t="s">
        <v>3863</v>
      </c>
      <c r="L692">
        <v>835833</v>
      </c>
      <c r="M692">
        <v>2.5415603356172827E-3</v>
      </c>
      <c r="N692" t="s">
        <v>91</v>
      </c>
      <c r="O692" t="s">
        <v>5567</v>
      </c>
      <c r="P692" t="s">
        <v>5351</v>
      </c>
      <c r="Q692">
        <v>8</v>
      </c>
      <c r="R692">
        <v>265.54000000000002</v>
      </c>
      <c r="S692">
        <v>0</v>
      </c>
      <c r="T692">
        <v>0</v>
      </c>
      <c r="U692">
        <v>2124.3200000000002</v>
      </c>
      <c r="V692">
        <v>1488.32</v>
      </c>
      <c r="W692">
        <v>636</v>
      </c>
      <c r="X692" s="15">
        <f t="shared" si="20"/>
        <v>0.299389922422234</v>
      </c>
      <c r="Y692" t="s">
        <v>23</v>
      </c>
      <c r="Z692" t="s">
        <v>24</v>
      </c>
      <c r="AA692" t="s">
        <v>25</v>
      </c>
      <c r="AB692" s="17">
        <v>0.65</v>
      </c>
      <c r="AC692" s="17" t="str">
        <f t="shared" si="21"/>
        <v>Afternoon</v>
      </c>
      <c r="AD692" t="s">
        <v>45</v>
      </c>
    </row>
    <row r="693" spans="1:30" x14ac:dyDescent="0.3">
      <c r="A693" t="s">
        <v>3104</v>
      </c>
      <c r="B693" s="16">
        <v>45913</v>
      </c>
      <c r="C693" t="s">
        <v>2098</v>
      </c>
      <c r="D693" t="s">
        <v>4193</v>
      </c>
      <c r="E693" t="s">
        <v>3962</v>
      </c>
      <c r="F693" t="s">
        <v>104</v>
      </c>
      <c r="G693" t="s">
        <v>5740</v>
      </c>
      <c r="H693" t="s">
        <v>5721</v>
      </c>
      <c r="I693" t="s">
        <v>270</v>
      </c>
      <c r="J693" t="s">
        <v>6070</v>
      </c>
      <c r="K693" t="s">
        <v>3863</v>
      </c>
      <c r="L693">
        <v>456496</v>
      </c>
      <c r="M693">
        <v>3.1705425677333427E-3</v>
      </c>
      <c r="N693" t="s">
        <v>271</v>
      </c>
      <c r="O693" t="s">
        <v>5542</v>
      </c>
      <c r="P693" t="s">
        <v>5351</v>
      </c>
      <c r="Q693">
        <v>8</v>
      </c>
      <c r="R693">
        <v>157.32</v>
      </c>
      <c r="S693">
        <v>0</v>
      </c>
      <c r="T693">
        <v>0</v>
      </c>
      <c r="U693">
        <v>1447.34</v>
      </c>
      <c r="V693">
        <v>927.28</v>
      </c>
      <c r="W693">
        <v>520.05999999999995</v>
      </c>
      <c r="X693" s="15">
        <f t="shared" si="20"/>
        <v>0.3593212375806652</v>
      </c>
      <c r="Y693" t="s">
        <v>62</v>
      </c>
      <c r="Z693" t="s">
        <v>24</v>
      </c>
      <c r="AA693" t="s">
        <v>25</v>
      </c>
      <c r="AB693" s="17">
        <v>0.73611111111111116</v>
      </c>
      <c r="AC693" s="17" t="str">
        <f t="shared" si="21"/>
        <v>Evening</v>
      </c>
      <c r="AD693" t="s">
        <v>26</v>
      </c>
    </row>
    <row r="694" spans="1:30" x14ac:dyDescent="0.3">
      <c r="A694" t="s">
        <v>3103</v>
      </c>
      <c r="B694" s="16">
        <v>45966</v>
      </c>
      <c r="C694" t="s">
        <v>1573</v>
      </c>
      <c r="D694" t="s">
        <v>4371</v>
      </c>
      <c r="E694" t="s">
        <v>3868</v>
      </c>
      <c r="F694" t="s">
        <v>418</v>
      </c>
      <c r="G694" t="s">
        <v>5745</v>
      </c>
      <c r="H694" t="s">
        <v>5721</v>
      </c>
      <c r="I694" t="s">
        <v>128</v>
      </c>
      <c r="J694" t="s">
        <v>6047</v>
      </c>
      <c r="K694" t="s">
        <v>3863</v>
      </c>
      <c r="L694">
        <v>2525315</v>
      </c>
      <c r="M694">
        <v>5.9797688605183906E-4</v>
      </c>
      <c r="N694" t="s">
        <v>203</v>
      </c>
      <c r="O694" t="s">
        <v>5466</v>
      </c>
      <c r="P694" t="s">
        <v>5351</v>
      </c>
      <c r="Q694">
        <v>3</v>
      </c>
      <c r="R694">
        <v>503.36</v>
      </c>
      <c r="S694">
        <v>0</v>
      </c>
      <c r="T694">
        <v>0</v>
      </c>
      <c r="U694">
        <v>1510.08</v>
      </c>
      <c r="V694">
        <v>1169.4000000000001</v>
      </c>
      <c r="W694">
        <v>340.68</v>
      </c>
      <c r="X694" s="15">
        <f t="shared" si="20"/>
        <v>0.22560394151303231</v>
      </c>
      <c r="Y694" t="s">
        <v>44</v>
      </c>
      <c r="Z694" t="s">
        <v>24</v>
      </c>
      <c r="AA694" t="s">
        <v>25</v>
      </c>
      <c r="AB694" s="17">
        <v>0.5083333333333333</v>
      </c>
      <c r="AC694" s="17" t="str">
        <f t="shared" si="21"/>
        <v>Afternoon</v>
      </c>
      <c r="AD694" t="s">
        <v>45</v>
      </c>
    </row>
    <row r="695" spans="1:30" x14ac:dyDescent="0.3">
      <c r="A695" t="s">
        <v>3102</v>
      </c>
      <c r="B695" s="16">
        <v>45916</v>
      </c>
      <c r="C695" t="s">
        <v>2059</v>
      </c>
      <c r="D695" t="s">
        <v>3981</v>
      </c>
      <c r="E695" t="s">
        <v>3864</v>
      </c>
      <c r="F695" t="s">
        <v>259</v>
      </c>
      <c r="G695" t="s">
        <v>5678</v>
      </c>
      <c r="H695" t="s">
        <v>5655</v>
      </c>
      <c r="I695" t="s">
        <v>559</v>
      </c>
      <c r="J695" t="s">
        <v>6134</v>
      </c>
      <c r="K695" t="s">
        <v>3943</v>
      </c>
      <c r="L695">
        <v>2143974</v>
      </c>
      <c r="M695">
        <v>4.2518239493575952E-4</v>
      </c>
      <c r="N695" t="s">
        <v>1256</v>
      </c>
      <c r="O695" t="s">
        <v>5454</v>
      </c>
      <c r="P695" t="s">
        <v>5351</v>
      </c>
      <c r="Q695">
        <v>2</v>
      </c>
      <c r="R695">
        <v>455.79</v>
      </c>
      <c r="S695">
        <v>0</v>
      </c>
      <c r="T695">
        <v>0</v>
      </c>
      <c r="U695">
        <v>911.58</v>
      </c>
      <c r="V695">
        <v>565.76</v>
      </c>
      <c r="W695">
        <v>345.82</v>
      </c>
      <c r="X695" s="15">
        <f t="shared" si="20"/>
        <v>0.37936330327563134</v>
      </c>
      <c r="Y695" t="s">
        <v>62</v>
      </c>
      <c r="Z695" t="s">
        <v>24</v>
      </c>
      <c r="AA695" t="s">
        <v>25</v>
      </c>
      <c r="AB695" s="17">
        <v>0.88472222222222219</v>
      </c>
      <c r="AC695" s="17" t="str">
        <f t="shared" si="21"/>
        <v>Night</v>
      </c>
      <c r="AD695" t="s">
        <v>45</v>
      </c>
    </row>
    <row r="696" spans="1:30" x14ac:dyDescent="0.3">
      <c r="A696" t="s">
        <v>3101</v>
      </c>
      <c r="B696" s="16">
        <v>45935</v>
      </c>
      <c r="C696" t="s">
        <v>704</v>
      </c>
      <c r="D696" t="s">
        <v>4313</v>
      </c>
      <c r="E696" t="s">
        <v>3868</v>
      </c>
      <c r="F696" t="s">
        <v>348</v>
      </c>
      <c r="G696" t="s">
        <v>5860</v>
      </c>
      <c r="H696" t="s">
        <v>5861</v>
      </c>
      <c r="I696" t="s">
        <v>650</v>
      </c>
      <c r="J696" t="s">
        <v>6080</v>
      </c>
      <c r="K696" t="s">
        <v>3863</v>
      </c>
      <c r="L696">
        <v>4760462</v>
      </c>
      <c r="M696">
        <v>4.2056842382104933E-5</v>
      </c>
      <c r="N696" t="s">
        <v>804</v>
      </c>
      <c r="O696" t="s">
        <v>5574</v>
      </c>
      <c r="P696" t="s">
        <v>5363</v>
      </c>
      <c r="Q696">
        <v>2</v>
      </c>
      <c r="R696">
        <v>96.72</v>
      </c>
      <c r="S696">
        <v>10</v>
      </c>
      <c r="T696">
        <v>19.34</v>
      </c>
      <c r="U696">
        <v>200.21</v>
      </c>
      <c r="V696">
        <v>159.63999999999999</v>
      </c>
      <c r="W696">
        <v>40.57</v>
      </c>
      <c r="X696" s="15">
        <f t="shared" si="20"/>
        <v>0.20263723090754718</v>
      </c>
      <c r="Y696" t="s">
        <v>116</v>
      </c>
      <c r="Z696" t="s">
        <v>24</v>
      </c>
      <c r="AA696" t="s">
        <v>25</v>
      </c>
      <c r="AB696" s="17">
        <v>0.8979166666666667</v>
      </c>
      <c r="AC696" s="17" t="str">
        <f t="shared" si="21"/>
        <v>Night</v>
      </c>
      <c r="AD696" t="s">
        <v>26</v>
      </c>
    </row>
    <row r="697" spans="1:30" x14ac:dyDescent="0.3">
      <c r="A697" t="s">
        <v>3100</v>
      </c>
      <c r="B697" s="16">
        <v>46018</v>
      </c>
      <c r="C697" t="s">
        <v>2842</v>
      </c>
      <c r="D697" t="s">
        <v>4379</v>
      </c>
      <c r="E697" t="s">
        <v>3864</v>
      </c>
      <c r="F697" t="s">
        <v>468</v>
      </c>
      <c r="G697" t="s">
        <v>5785</v>
      </c>
      <c r="H697" t="s">
        <v>5770</v>
      </c>
      <c r="I697" t="s">
        <v>1174</v>
      </c>
      <c r="J697" t="s">
        <v>6217</v>
      </c>
      <c r="K697" t="s">
        <v>3885</v>
      </c>
      <c r="L697">
        <v>808195</v>
      </c>
      <c r="M697">
        <v>8.8836233829706947E-4</v>
      </c>
      <c r="N697" t="s">
        <v>538</v>
      </c>
      <c r="O697" t="s">
        <v>5382</v>
      </c>
      <c r="P697" t="s">
        <v>5360</v>
      </c>
      <c r="Q697">
        <v>2</v>
      </c>
      <c r="R697">
        <v>328.59</v>
      </c>
      <c r="S697">
        <v>5</v>
      </c>
      <c r="T697">
        <v>32.86</v>
      </c>
      <c r="U697">
        <v>717.97</v>
      </c>
      <c r="V697">
        <v>510.98</v>
      </c>
      <c r="W697">
        <v>206.99</v>
      </c>
      <c r="X697" s="15">
        <f t="shared" si="20"/>
        <v>0.28829895399529226</v>
      </c>
      <c r="Y697" t="s">
        <v>23</v>
      </c>
      <c r="Z697" t="s">
        <v>24</v>
      </c>
      <c r="AA697" t="s">
        <v>25</v>
      </c>
      <c r="AB697" s="17">
        <v>0.5083333333333333</v>
      </c>
      <c r="AC697" s="17" t="str">
        <f t="shared" si="21"/>
        <v>Afternoon</v>
      </c>
      <c r="AD697" t="s">
        <v>26</v>
      </c>
    </row>
    <row r="698" spans="1:30" x14ac:dyDescent="0.3">
      <c r="A698" t="s">
        <v>3099</v>
      </c>
      <c r="B698" s="16">
        <v>46015</v>
      </c>
      <c r="C698" t="s">
        <v>318</v>
      </c>
      <c r="D698" t="s">
        <v>5211</v>
      </c>
      <c r="E698" t="s">
        <v>3962</v>
      </c>
      <c r="F698" t="s">
        <v>236</v>
      </c>
      <c r="G698" t="s">
        <v>5744</v>
      </c>
      <c r="H698" t="s">
        <v>5721</v>
      </c>
      <c r="I698" t="s">
        <v>197</v>
      </c>
      <c r="J698" t="s">
        <v>6016</v>
      </c>
      <c r="K698" t="s">
        <v>3863</v>
      </c>
      <c r="L698">
        <v>924804</v>
      </c>
      <c r="M698">
        <v>3.5067971159294294E-4</v>
      </c>
      <c r="N698" t="s">
        <v>910</v>
      </c>
      <c r="O698" t="s">
        <v>5384</v>
      </c>
      <c r="P698" t="s">
        <v>5360</v>
      </c>
      <c r="Q698">
        <v>3</v>
      </c>
      <c r="R698">
        <v>127.18</v>
      </c>
      <c r="S698">
        <v>15</v>
      </c>
      <c r="T698">
        <v>57.23</v>
      </c>
      <c r="U698">
        <v>324.31</v>
      </c>
      <c r="V698">
        <v>292.05</v>
      </c>
      <c r="W698">
        <v>32.26</v>
      </c>
      <c r="X698" s="15">
        <f t="shared" si="20"/>
        <v>9.9472726712096421E-2</v>
      </c>
      <c r="Y698" t="s">
        <v>62</v>
      </c>
      <c r="Z698" t="s">
        <v>24</v>
      </c>
      <c r="AA698" t="s">
        <v>51</v>
      </c>
      <c r="AB698" s="17">
        <v>0.77569444444444446</v>
      </c>
      <c r="AC698" s="17" t="str">
        <f t="shared" si="21"/>
        <v>Evening</v>
      </c>
      <c r="AD698" t="s">
        <v>45</v>
      </c>
    </row>
    <row r="699" spans="1:30" x14ac:dyDescent="0.3">
      <c r="A699" t="s">
        <v>3098</v>
      </c>
      <c r="B699" s="16">
        <v>45955</v>
      </c>
      <c r="C699" t="s">
        <v>2051</v>
      </c>
      <c r="D699" t="s">
        <v>5291</v>
      </c>
      <c r="E699" t="s">
        <v>3868</v>
      </c>
      <c r="F699" t="s">
        <v>84</v>
      </c>
      <c r="G699" t="s">
        <v>5948</v>
      </c>
      <c r="H699" t="s">
        <v>5941</v>
      </c>
      <c r="I699" t="s">
        <v>197</v>
      </c>
      <c r="J699" t="s">
        <v>6016</v>
      </c>
      <c r="K699" t="s">
        <v>3863</v>
      </c>
      <c r="L699">
        <v>924804</v>
      </c>
      <c r="M699">
        <v>5.5256032629616653E-4</v>
      </c>
      <c r="N699" t="s">
        <v>198</v>
      </c>
      <c r="O699" t="s">
        <v>5402</v>
      </c>
      <c r="P699" t="s">
        <v>5354</v>
      </c>
      <c r="Q699">
        <v>1</v>
      </c>
      <c r="R699">
        <v>522.78</v>
      </c>
      <c r="S699">
        <v>15</v>
      </c>
      <c r="T699">
        <v>78.42</v>
      </c>
      <c r="U699">
        <v>511.01</v>
      </c>
      <c r="V699">
        <v>395.87</v>
      </c>
      <c r="W699">
        <v>115.14</v>
      </c>
      <c r="X699" s="15">
        <f t="shared" si="20"/>
        <v>0.22531848691806419</v>
      </c>
      <c r="Y699" t="s">
        <v>72</v>
      </c>
      <c r="Z699" t="s">
        <v>24</v>
      </c>
      <c r="AA699" t="s">
        <v>25</v>
      </c>
      <c r="AB699" s="17">
        <v>0.72291666666666665</v>
      </c>
      <c r="AC699" s="17" t="str">
        <f t="shared" si="21"/>
        <v>Evening</v>
      </c>
      <c r="AD699" t="s">
        <v>26</v>
      </c>
    </row>
    <row r="700" spans="1:30" x14ac:dyDescent="0.3">
      <c r="A700" t="s">
        <v>3097</v>
      </c>
      <c r="B700" s="16">
        <v>46013</v>
      </c>
      <c r="C700" t="s">
        <v>422</v>
      </c>
      <c r="D700" t="s">
        <v>5167</v>
      </c>
      <c r="E700" t="s">
        <v>3962</v>
      </c>
      <c r="F700" t="s">
        <v>582</v>
      </c>
      <c r="G700" t="s">
        <v>5769</v>
      </c>
      <c r="H700" t="s">
        <v>5770</v>
      </c>
      <c r="I700" t="s">
        <v>1329</v>
      </c>
      <c r="J700" t="s">
        <v>6064</v>
      </c>
      <c r="K700" t="s">
        <v>3863</v>
      </c>
      <c r="L700">
        <v>1996693</v>
      </c>
      <c r="M700">
        <v>1.2489401224925413E-3</v>
      </c>
      <c r="N700" t="s">
        <v>2264</v>
      </c>
      <c r="O700" t="s">
        <v>6493</v>
      </c>
      <c r="P700" t="s">
        <v>5360</v>
      </c>
      <c r="Q700">
        <v>5</v>
      </c>
      <c r="R700">
        <v>498.75</v>
      </c>
      <c r="S700">
        <v>0</v>
      </c>
      <c r="T700">
        <v>0</v>
      </c>
      <c r="U700">
        <v>2493.75</v>
      </c>
      <c r="V700">
        <v>1719.45</v>
      </c>
      <c r="W700">
        <v>774.3</v>
      </c>
      <c r="X700" s="15">
        <f t="shared" si="20"/>
        <v>0.31049624060150371</v>
      </c>
      <c r="Y700" t="s">
        <v>72</v>
      </c>
      <c r="Z700" t="s">
        <v>24</v>
      </c>
      <c r="AA700" t="s">
        <v>25</v>
      </c>
      <c r="AB700" s="17">
        <v>0.8666666666666667</v>
      </c>
      <c r="AC700" s="17" t="str">
        <f t="shared" si="21"/>
        <v>Evening</v>
      </c>
      <c r="AD700" t="s">
        <v>45</v>
      </c>
    </row>
    <row r="701" spans="1:30" x14ac:dyDescent="0.3">
      <c r="A701" t="s">
        <v>3096</v>
      </c>
      <c r="B701" s="16">
        <v>45963</v>
      </c>
      <c r="C701" t="s">
        <v>1651</v>
      </c>
      <c r="D701" t="s">
        <v>4034</v>
      </c>
      <c r="E701" t="s">
        <v>3962</v>
      </c>
      <c r="F701" t="s">
        <v>1610</v>
      </c>
      <c r="G701" t="s">
        <v>5756</v>
      </c>
      <c r="H701" t="s">
        <v>5751</v>
      </c>
      <c r="I701" t="s">
        <v>1004</v>
      </c>
      <c r="J701" t="s">
        <v>6128</v>
      </c>
      <c r="K701" t="s">
        <v>3863</v>
      </c>
      <c r="L701">
        <v>2322017</v>
      </c>
      <c r="M701">
        <v>8.2918428245788039E-4</v>
      </c>
      <c r="N701" t="s">
        <v>1064</v>
      </c>
      <c r="O701" t="s">
        <v>5509</v>
      </c>
      <c r="P701" t="s">
        <v>5386</v>
      </c>
      <c r="Q701">
        <v>4</v>
      </c>
      <c r="R701">
        <v>418.56</v>
      </c>
      <c r="S701">
        <v>0</v>
      </c>
      <c r="T701">
        <v>0</v>
      </c>
      <c r="U701">
        <v>1925.38</v>
      </c>
      <c r="V701">
        <v>1393.32</v>
      </c>
      <c r="W701">
        <v>532.05999999999995</v>
      </c>
      <c r="X701" s="15">
        <f t="shared" si="20"/>
        <v>0.27634025491071901</v>
      </c>
      <c r="Y701" t="s">
        <v>72</v>
      </c>
      <c r="Z701" t="s">
        <v>24</v>
      </c>
      <c r="AA701" t="s">
        <v>32</v>
      </c>
      <c r="AB701" s="17">
        <v>0.3840277777777778</v>
      </c>
      <c r="AC701" s="17" t="str">
        <f t="shared" si="21"/>
        <v>Morning</v>
      </c>
      <c r="AD701" t="s">
        <v>26</v>
      </c>
    </row>
    <row r="702" spans="1:30" x14ac:dyDescent="0.3">
      <c r="A702" t="s">
        <v>3095</v>
      </c>
      <c r="B702" s="16">
        <v>45886</v>
      </c>
      <c r="C702" t="s">
        <v>1604</v>
      </c>
      <c r="D702" t="s">
        <v>4776</v>
      </c>
      <c r="E702" t="s">
        <v>3962</v>
      </c>
      <c r="F702" t="s">
        <v>958</v>
      </c>
      <c r="G702" t="s">
        <v>5908</v>
      </c>
      <c r="H702" t="s">
        <v>5899</v>
      </c>
      <c r="I702" t="s">
        <v>406</v>
      </c>
      <c r="J702" t="s">
        <v>6091</v>
      </c>
      <c r="K702" t="s">
        <v>3863</v>
      </c>
      <c r="L702">
        <v>2101567</v>
      </c>
      <c r="M702">
        <v>1.7292334719759114E-4</v>
      </c>
      <c r="N702" t="s">
        <v>407</v>
      </c>
      <c r="O702" t="s">
        <v>5598</v>
      </c>
      <c r="P702" t="s">
        <v>5358</v>
      </c>
      <c r="Q702">
        <v>3</v>
      </c>
      <c r="R702">
        <v>117.04</v>
      </c>
      <c r="S702">
        <v>10</v>
      </c>
      <c r="T702">
        <v>35.11</v>
      </c>
      <c r="U702">
        <v>363.41</v>
      </c>
      <c r="V702">
        <v>278.88</v>
      </c>
      <c r="W702">
        <v>84.53</v>
      </c>
      <c r="X702" s="15">
        <f t="shared" si="20"/>
        <v>0.23260229492859311</v>
      </c>
      <c r="Y702" t="s">
        <v>116</v>
      </c>
      <c r="Z702" t="s">
        <v>24</v>
      </c>
      <c r="AA702" t="s">
        <v>25</v>
      </c>
      <c r="AB702" s="17">
        <v>0.41249999999999998</v>
      </c>
      <c r="AC702" s="17" t="str">
        <f t="shared" si="21"/>
        <v>Morning</v>
      </c>
      <c r="AD702" t="s">
        <v>26</v>
      </c>
    </row>
    <row r="703" spans="1:30" x14ac:dyDescent="0.3">
      <c r="A703" t="s">
        <v>3093</v>
      </c>
      <c r="B703" s="16">
        <v>45956</v>
      </c>
      <c r="C703" t="s">
        <v>3094</v>
      </c>
      <c r="D703" t="s">
        <v>4104</v>
      </c>
      <c r="E703" t="s">
        <v>3864</v>
      </c>
      <c r="F703" t="s">
        <v>35</v>
      </c>
      <c r="G703" t="s">
        <v>5905</v>
      </c>
      <c r="H703" t="s">
        <v>5899</v>
      </c>
      <c r="I703" t="s">
        <v>406</v>
      </c>
      <c r="J703" t="s">
        <v>6091</v>
      </c>
      <c r="K703" t="s">
        <v>3863</v>
      </c>
      <c r="L703">
        <v>2101567</v>
      </c>
      <c r="M703">
        <v>3.6627430864683355E-4</v>
      </c>
      <c r="N703" t="s">
        <v>407</v>
      </c>
      <c r="O703" t="s">
        <v>5598</v>
      </c>
      <c r="P703" t="s">
        <v>5358</v>
      </c>
      <c r="Q703">
        <v>3</v>
      </c>
      <c r="R703">
        <v>234.86</v>
      </c>
      <c r="S703">
        <v>5</v>
      </c>
      <c r="T703">
        <v>35.229999999999997</v>
      </c>
      <c r="U703">
        <v>769.75</v>
      </c>
      <c r="V703">
        <v>639.69000000000005</v>
      </c>
      <c r="W703">
        <v>130.06</v>
      </c>
      <c r="X703" s="15">
        <f t="shared" si="20"/>
        <v>0.16896394933419934</v>
      </c>
      <c r="Y703" t="s">
        <v>116</v>
      </c>
      <c r="Z703" t="s">
        <v>24</v>
      </c>
      <c r="AA703" t="s">
        <v>25</v>
      </c>
      <c r="AB703" s="17">
        <v>0.64097222222222228</v>
      </c>
      <c r="AC703" s="17" t="str">
        <f t="shared" si="21"/>
        <v>Afternoon</v>
      </c>
      <c r="AD703" t="s">
        <v>26</v>
      </c>
    </row>
    <row r="704" spans="1:30" x14ac:dyDescent="0.3">
      <c r="A704" t="s">
        <v>3091</v>
      </c>
      <c r="B704" s="16">
        <v>45948</v>
      </c>
      <c r="C704" t="s">
        <v>3092</v>
      </c>
      <c r="D704" t="s">
        <v>5299</v>
      </c>
      <c r="E704" t="s">
        <v>3864</v>
      </c>
      <c r="F704" t="s">
        <v>720</v>
      </c>
      <c r="G704" t="s">
        <v>5786</v>
      </c>
      <c r="H704" t="s">
        <v>5770</v>
      </c>
      <c r="I704" t="s">
        <v>76</v>
      </c>
      <c r="J704" t="s">
        <v>6076</v>
      </c>
      <c r="K704" t="s">
        <v>3863</v>
      </c>
      <c r="L704">
        <v>518088</v>
      </c>
      <c r="M704">
        <v>1.8664589799416316E-3</v>
      </c>
      <c r="N704" t="s">
        <v>246</v>
      </c>
      <c r="O704" t="s">
        <v>5522</v>
      </c>
      <c r="P704" t="s">
        <v>5351</v>
      </c>
      <c r="Q704">
        <v>4</v>
      </c>
      <c r="R704">
        <v>262.77</v>
      </c>
      <c r="S704">
        <v>20</v>
      </c>
      <c r="T704">
        <v>210.22</v>
      </c>
      <c r="U704">
        <v>966.99</v>
      </c>
      <c r="V704">
        <v>778.56</v>
      </c>
      <c r="W704">
        <v>188.43</v>
      </c>
      <c r="X704" s="15">
        <f t="shared" si="20"/>
        <v>0.19486240809108685</v>
      </c>
      <c r="Y704" t="s">
        <v>72</v>
      </c>
      <c r="Z704" t="s">
        <v>24</v>
      </c>
      <c r="AA704" t="s">
        <v>25</v>
      </c>
      <c r="AB704" s="17">
        <v>0.64027777777777772</v>
      </c>
      <c r="AC704" s="17" t="str">
        <f t="shared" si="21"/>
        <v>Afternoon</v>
      </c>
      <c r="AD704" t="s">
        <v>26</v>
      </c>
    </row>
    <row r="705" spans="1:30" x14ac:dyDescent="0.3">
      <c r="A705" t="s">
        <v>3090</v>
      </c>
      <c r="B705" s="16">
        <v>46107</v>
      </c>
      <c r="C705" t="s">
        <v>1967</v>
      </c>
      <c r="D705" t="s">
        <v>4875</v>
      </c>
      <c r="E705" t="s">
        <v>3962</v>
      </c>
      <c r="F705" t="s">
        <v>341</v>
      </c>
      <c r="G705" t="s">
        <v>5660</v>
      </c>
      <c r="H705" t="s">
        <v>5655</v>
      </c>
      <c r="I705" t="s">
        <v>1073</v>
      </c>
      <c r="J705" t="s">
        <v>6019</v>
      </c>
      <c r="K705" t="s">
        <v>3863</v>
      </c>
      <c r="L705">
        <v>471467</v>
      </c>
      <c r="M705">
        <v>6.762509359085578E-3</v>
      </c>
      <c r="N705" t="s">
        <v>1048</v>
      </c>
      <c r="O705" t="s">
        <v>5480</v>
      </c>
      <c r="P705" t="s">
        <v>5374</v>
      </c>
      <c r="Q705">
        <v>8</v>
      </c>
      <c r="R705">
        <v>442.82</v>
      </c>
      <c r="S705">
        <v>10</v>
      </c>
      <c r="T705">
        <v>354.26</v>
      </c>
      <c r="U705">
        <v>3188.3</v>
      </c>
      <c r="V705">
        <v>2032.4</v>
      </c>
      <c r="W705">
        <v>1155.9000000000001</v>
      </c>
      <c r="X705" s="15">
        <f t="shared" si="20"/>
        <v>0.36254430260640469</v>
      </c>
      <c r="Y705" t="s">
        <v>44</v>
      </c>
      <c r="Z705" t="s">
        <v>24</v>
      </c>
      <c r="AA705" t="s">
        <v>25</v>
      </c>
      <c r="AB705" s="17">
        <v>0.48819444444444443</v>
      </c>
      <c r="AC705" s="17" t="str">
        <f t="shared" si="21"/>
        <v>Morning</v>
      </c>
      <c r="AD705" t="s">
        <v>45</v>
      </c>
    </row>
    <row r="706" spans="1:30" x14ac:dyDescent="0.3">
      <c r="A706" t="s">
        <v>3089</v>
      </c>
      <c r="B706" s="16">
        <v>45762</v>
      </c>
      <c r="C706" t="s">
        <v>1530</v>
      </c>
      <c r="D706" t="s">
        <v>4658</v>
      </c>
      <c r="E706" t="s">
        <v>3962</v>
      </c>
      <c r="F706" t="s">
        <v>223</v>
      </c>
      <c r="G706" t="s">
        <v>5720</v>
      </c>
      <c r="H706" t="s">
        <v>5721</v>
      </c>
      <c r="I706" t="s">
        <v>319</v>
      </c>
      <c r="J706" t="s">
        <v>6014</v>
      </c>
      <c r="K706" t="s">
        <v>3863</v>
      </c>
      <c r="L706">
        <v>1058381</v>
      </c>
      <c r="M706">
        <v>2.2214117600372644E-3</v>
      </c>
      <c r="N706" t="s">
        <v>760</v>
      </c>
      <c r="O706" t="s">
        <v>5617</v>
      </c>
      <c r="P706" t="s">
        <v>5386</v>
      </c>
      <c r="Q706">
        <v>7</v>
      </c>
      <c r="R706">
        <v>419.84</v>
      </c>
      <c r="S706">
        <v>20</v>
      </c>
      <c r="T706">
        <v>587.78</v>
      </c>
      <c r="U706">
        <v>2351.1</v>
      </c>
      <c r="V706">
        <v>2001.3</v>
      </c>
      <c r="W706">
        <v>349.8</v>
      </c>
      <c r="X706" s="15">
        <f t="shared" ref="X706:X769" si="22">(U706-V706)/U706</f>
        <v>0.14878142146229423</v>
      </c>
      <c r="Y706" t="s">
        <v>23</v>
      </c>
      <c r="Z706" t="s">
        <v>24</v>
      </c>
      <c r="AA706" t="s">
        <v>51</v>
      </c>
      <c r="AB706" s="17">
        <v>0.89375000000000004</v>
      </c>
      <c r="AC706" s="17" t="str">
        <f t="shared" ref="AC706:AC769" si="23">IF(HOUR(AB706)&gt;=6,IF(HOUR(AB706)&lt;12,"Morning",IF(HOUR(AB706)&lt;17,"Afternoon",IF(HOUR(AB706)&lt;21,"Evening","Night"))),"Night")</f>
        <v>Night</v>
      </c>
      <c r="AD706" t="s">
        <v>45</v>
      </c>
    </row>
    <row r="707" spans="1:30" x14ac:dyDescent="0.3">
      <c r="A707" t="s">
        <v>3088</v>
      </c>
      <c r="B707" s="16">
        <v>46004</v>
      </c>
      <c r="C707" t="s">
        <v>865</v>
      </c>
      <c r="D707" t="s">
        <v>5091</v>
      </c>
      <c r="E707" t="s">
        <v>3962</v>
      </c>
      <c r="F707" t="s">
        <v>236</v>
      </c>
      <c r="G707" t="s">
        <v>5744</v>
      </c>
      <c r="H707" t="s">
        <v>5721</v>
      </c>
      <c r="I707" t="s">
        <v>406</v>
      </c>
      <c r="J707" t="s">
        <v>6091</v>
      </c>
      <c r="K707" t="s">
        <v>3863</v>
      </c>
      <c r="L707">
        <v>2101567</v>
      </c>
      <c r="M707">
        <v>5.8993598586197819E-4</v>
      </c>
      <c r="N707" t="s">
        <v>2154</v>
      </c>
      <c r="O707" t="s">
        <v>5597</v>
      </c>
      <c r="P707" t="s">
        <v>5360</v>
      </c>
      <c r="Q707">
        <v>8</v>
      </c>
      <c r="R707">
        <v>134.76</v>
      </c>
      <c r="S707">
        <v>0</v>
      </c>
      <c r="T707">
        <v>0</v>
      </c>
      <c r="U707">
        <v>1239.79</v>
      </c>
      <c r="V707">
        <v>778.8</v>
      </c>
      <c r="W707">
        <v>460.99</v>
      </c>
      <c r="X707" s="15">
        <f t="shared" si="22"/>
        <v>0.37182910008953129</v>
      </c>
      <c r="Y707" t="s">
        <v>23</v>
      </c>
      <c r="Z707" t="s">
        <v>290</v>
      </c>
      <c r="AA707" t="s">
        <v>25</v>
      </c>
      <c r="AB707" s="17">
        <v>0.82430555555555551</v>
      </c>
      <c r="AC707" s="17" t="str">
        <f t="shared" si="23"/>
        <v>Evening</v>
      </c>
      <c r="AD707" t="s">
        <v>26</v>
      </c>
    </row>
    <row r="708" spans="1:30" x14ac:dyDescent="0.3">
      <c r="A708" t="s">
        <v>3087</v>
      </c>
      <c r="B708" s="16">
        <v>46013</v>
      </c>
      <c r="C708" t="s">
        <v>371</v>
      </c>
      <c r="D708" t="s">
        <v>5072</v>
      </c>
      <c r="E708" t="s">
        <v>3962</v>
      </c>
      <c r="F708" t="s">
        <v>1101</v>
      </c>
      <c r="G708" t="s">
        <v>5792</v>
      </c>
      <c r="H708" t="s">
        <v>5770</v>
      </c>
      <c r="I708" t="s">
        <v>1170</v>
      </c>
      <c r="J708" t="s">
        <v>6145</v>
      </c>
      <c r="K708" t="s">
        <v>3943</v>
      </c>
      <c r="L708">
        <v>767131</v>
      </c>
      <c r="M708">
        <v>2.9932566927943203E-3</v>
      </c>
      <c r="N708" t="s">
        <v>1713</v>
      </c>
      <c r="O708" t="s">
        <v>5575</v>
      </c>
      <c r="P708" t="s">
        <v>5354</v>
      </c>
      <c r="Q708">
        <v>8</v>
      </c>
      <c r="R708">
        <v>318.92</v>
      </c>
      <c r="S708">
        <v>10</v>
      </c>
      <c r="T708">
        <v>255.14</v>
      </c>
      <c r="U708">
        <v>2296.2199999999998</v>
      </c>
      <c r="V708">
        <v>1880.4</v>
      </c>
      <c r="W708">
        <v>415.82</v>
      </c>
      <c r="X708" s="15">
        <f t="shared" si="22"/>
        <v>0.18108892005121449</v>
      </c>
      <c r="Y708" t="s">
        <v>72</v>
      </c>
      <c r="Z708" t="s">
        <v>24</v>
      </c>
      <c r="AA708" t="s">
        <v>51</v>
      </c>
      <c r="AB708" s="17">
        <v>0.52430555555555558</v>
      </c>
      <c r="AC708" s="17" t="str">
        <f t="shared" si="23"/>
        <v>Afternoon</v>
      </c>
      <c r="AD708" t="s">
        <v>45</v>
      </c>
    </row>
    <row r="709" spans="1:30" x14ac:dyDescent="0.3">
      <c r="A709" t="s">
        <v>3086</v>
      </c>
      <c r="B709" s="16">
        <v>45829</v>
      </c>
      <c r="C709" t="s">
        <v>2427</v>
      </c>
      <c r="D709" t="s">
        <v>4539</v>
      </c>
      <c r="E709" t="s">
        <v>3962</v>
      </c>
      <c r="F709" t="s">
        <v>236</v>
      </c>
      <c r="G709" t="s">
        <v>5744</v>
      </c>
      <c r="H709" t="s">
        <v>5721</v>
      </c>
      <c r="I709" t="s">
        <v>128</v>
      </c>
      <c r="J709" t="s">
        <v>6047</v>
      </c>
      <c r="K709" t="s">
        <v>3863</v>
      </c>
      <c r="L709">
        <v>2525315</v>
      </c>
      <c r="M709">
        <v>4.0592955730275231E-4</v>
      </c>
      <c r="N709" t="s">
        <v>129</v>
      </c>
      <c r="O709" t="s">
        <v>5361</v>
      </c>
      <c r="P709" t="s">
        <v>5354</v>
      </c>
      <c r="Q709">
        <v>8</v>
      </c>
      <c r="R709">
        <v>139.28</v>
      </c>
      <c r="S709">
        <v>20</v>
      </c>
      <c r="T709">
        <v>222.85</v>
      </c>
      <c r="U709">
        <v>1025.0999999999999</v>
      </c>
      <c r="V709">
        <v>778.8</v>
      </c>
      <c r="W709">
        <v>246.3</v>
      </c>
      <c r="X709" s="15">
        <f t="shared" si="22"/>
        <v>0.24026924202516825</v>
      </c>
      <c r="Y709" t="s">
        <v>38</v>
      </c>
      <c r="Z709" t="s">
        <v>24</v>
      </c>
      <c r="AA709" t="s">
        <v>25</v>
      </c>
      <c r="AB709" s="17">
        <v>0.47569444444444442</v>
      </c>
      <c r="AC709" s="17" t="str">
        <f t="shared" si="23"/>
        <v>Morning</v>
      </c>
      <c r="AD709" t="s">
        <v>26</v>
      </c>
    </row>
    <row r="710" spans="1:30" x14ac:dyDescent="0.3">
      <c r="A710" t="s">
        <v>3085</v>
      </c>
      <c r="B710" s="16">
        <v>46096</v>
      </c>
      <c r="C710" t="s">
        <v>2430</v>
      </c>
      <c r="D710" t="s">
        <v>4155</v>
      </c>
      <c r="E710" t="s">
        <v>3864</v>
      </c>
      <c r="F710" t="s">
        <v>141</v>
      </c>
      <c r="G710" t="s">
        <v>5873</v>
      </c>
      <c r="H710" t="s">
        <v>5861</v>
      </c>
      <c r="I710" t="s">
        <v>21</v>
      </c>
      <c r="J710" t="s">
        <v>6044</v>
      </c>
      <c r="K710" t="s">
        <v>3863</v>
      </c>
      <c r="L710">
        <v>457604</v>
      </c>
      <c r="M710">
        <v>4.8032796916110874E-4</v>
      </c>
      <c r="N710" t="s">
        <v>702</v>
      </c>
      <c r="O710" t="s">
        <v>4939</v>
      </c>
      <c r="P710" t="s">
        <v>5351</v>
      </c>
      <c r="Q710">
        <v>1</v>
      </c>
      <c r="R710">
        <v>191.13</v>
      </c>
      <c r="S710">
        <v>0</v>
      </c>
      <c r="T710">
        <v>0</v>
      </c>
      <c r="U710">
        <v>219.8</v>
      </c>
      <c r="V710">
        <v>153.41999999999999</v>
      </c>
      <c r="W710">
        <v>66.38</v>
      </c>
      <c r="X710" s="15">
        <f t="shared" si="22"/>
        <v>0.30200181983621482</v>
      </c>
      <c r="Y710" t="s">
        <v>72</v>
      </c>
      <c r="Z710" t="s">
        <v>24</v>
      </c>
      <c r="AA710" t="s">
        <v>51</v>
      </c>
      <c r="AB710" s="17">
        <v>0.79791666666666672</v>
      </c>
      <c r="AC710" s="17" t="str">
        <f t="shared" si="23"/>
        <v>Evening</v>
      </c>
      <c r="AD710" t="s">
        <v>26</v>
      </c>
    </row>
    <row r="711" spans="1:30" x14ac:dyDescent="0.3">
      <c r="A711" t="s">
        <v>3084</v>
      </c>
      <c r="B711" s="16">
        <v>45984</v>
      </c>
      <c r="C711" t="s">
        <v>853</v>
      </c>
      <c r="D711" t="s">
        <v>4820</v>
      </c>
      <c r="E711" t="s">
        <v>3868</v>
      </c>
      <c r="F711" t="s">
        <v>1468</v>
      </c>
      <c r="G711" t="s">
        <v>5955</v>
      </c>
      <c r="H711" t="s">
        <v>5941</v>
      </c>
      <c r="I711" t="s">
        <v>76</v>
      </c>
      <c r="J711" t="s">
        <v>6076</v>
      </c>
      <c r="K711" t="s">
        <v>3863</v>
      </c>
      <c r="L711">
        <v>518088</v>
      </c>
      <c r="M711">
        <v>4.8375951575794075E-4</v>
      </c>
      <c r="N711" t="s">
        <v>233</v>
      </c>
      <c r="O711" t="s">
        <v>4092</v>
      </c>
      <c r="P711" t="s">
        <v>5354</v>
      </c>
      <c r="Q711">
        <v>2</v>
      </c>
      <c r="R711">
        <v>108.97</v>
      </c>
      <c r="S711">
        <v>0</v>
      </c>
      <c r="T711">
        <v>0</v>
      </c>
      <c r="U711">
        <v>250.63</v>
      </c>
      <c r="V711">
        <v>166.66</v>
      </c>
      <c r="W711">
        <v>83.97</v>
      </c>
      <c r="X711" s="15">
        <f t="shared" si="22"/>
        <v>0.33503571001077287</v>
      </c>
      <c r="Y711" t="s">
        <v>72</v>
      </c>
      <c r="Z711" t="s">
        <v>24</v>
      </c>
      <c r="AA711" t="s">
        <v>25</v>
      </c>
      <c r="AB711" s="17">
        <v>0.56597222222222221</v>
      </c>
      <c r="AC711" s="17" t="str">
        <f t="shared" si="23"/>
        <v>Afternoon</v>
      </c>
      <c r="AD711" t="s">
        <v>26</v>
      </c>
    </row>
    <row r="712" spans="1:30" x14ac:dyDescent="0.3">
      <c r="A712" t="s">
        <v>3083</v>
      </c>
      <c r="B712" s="16">
        <v>46065</v>
      </c>
      <c r="C712" t="s">
        <v>1249</v>
      </c>
      <c r="D712" t="s">
        <v>4935</v>
      </c>
      <c r="E712" t="s">
        <v>3962</v>
      </c>
      <c r="F712" t="s">
        <v>924</v>
      </c>
      <c r="G712" t="s">
        <v>5819</v>
      </c>
      <c r="H712" t="s">
        <v>5794</v>
      </c>
      <c r="I712" t="s">
        <v>353</v>
      </c>
      <c r="J712" t="s">
        <v>6010</v>
      </c>
      <c r="K712" t="s">
        <v>3863</v>
      </c>
      <c r="L712">
        <v>2023274</v>
      </c>
      <c r="M712">
        <v>1.028807764049753E-3</v>
      </c>
      <c r="N712" t="s">
        <v>644</v>
      </c>
      <c r="O712" t="s">
        <v>3889</v>
      </c>
      <c r="P712" t="s">
        <v>5351</v>
      </c>
      <c r="Q712">
        <v>4</v>
      </c>
      <c r="R712">
        <v>520.39</v>
      </c>
      <c r="S712">
        <v>0</v>
      </c>
      <c r="T712">
        <v>0</v>
      </c>
      <c r="U712">
        <v>2081.56</v>
      </c>
      <c r="V712">
        <v>1347.2</v>
      </c>
      <c r="W712">
        <v>734.36</v>
      </c>
      <c r="X712" s="15">
        <f t="shared" si="22"/>
        <v>0.35279309748457882</v>
      </c>
      <c r="Y712" t="s">
        <v>72</v>
      </c>
      <c r="Z712" t="s">
        <v>24</v>
      </c>
      <c r="AA712" t="s">
        <v>51</v>
      </c>
      <c r="AB712" s="17">
        <v>0.90416666666666667</v>
      </c>
      <c r="AC712" s="17" t="str">
        <f t="shared" si="23"/>
        <v>Night</v>
      </c>
      <c r="AD712" t="s">
        <v>45</v>
      </c>
    </row>
    <row r="713" spans="1:30" x14ac:dyDescent="0.3">
      <c r="A713" t="s">
        <v>3082</v>
      </c>
      <c r="B713" s="16">
        <v>45841</v>
      </c>
      <c r="C713" t="s">
        <v>2183</v>
      </c>
      <c r="D713" t="s">
        <v>4808</v>
      </c>
      <c r="E713" t="s">
        <v>3864</v>
      </c>
      <c r="F713" t="s">
        <v>249</v>
      </c>
      <c r="G713" t="s">
        <v>5798</v>
      </c>
      <c r="H713" t="s">
        <v>5794</v>
      </c>
      <c r="I713" t="s">
        <v>398</v>
      </c>
      <c r="J713" t="s">
        <v>6169</v>
      </c>
      <c r="K713" t="s">
        <v>3943</v>
      </c>
      <c r="L713">
        <v>2124862</v>
      </c>
      <c r="M713">
        <v>9.5535615960001168E-4</v>
      </c>
      <c r="N713" t="s">
        <v>399</v>
      </c>
      <c r="O713" t="s">
        <v>5419</v>
      </c>
      <c r="P713" t="s">
        <v>5360</v>
      </c>
      <c r="Q713">
        <v>4</v>
      </c>
      <c r="R713">
        <v>507.5</v>
      </c>
      <c r="S713">
        <v>0</v>
      </c>
      <c r="T713">
        <v>0</v>
      </c>
      <c r="U713">
        <v>2030</v>
      </c>
      <c r="V713">
        <v>1453.16</v>
      </c>
      <c r="W713">
        <v>576.84</v>
      </c>
      <c r="X713" s="15">
        <f t="shared" si="22"/>
        <v>0.28415763546798023</v>
      </c>
      <c r="Y713" t="s">
        <v>116</v>
      </c>
      <c r="Z713" t="s">
        <v>24</v>
      </c>
      <c r="AA713" t="s">
        <v>25</v>
      </c>
      <c r="AB713" s="17">
        <v>0.44236111111111109</v>
      </c>
      <c r="AC713" s="17" t="str">
        <f t="shared" si="23"/>
        <v>Morning</v>
      </c>
      <c r="AD713" t="s">
        <v>45</v>
      </c>
    </row>
    <row r="714" spans="1:30" x14ac:dyDescent="0.3">
      <c r="A714" t="s">
        <v>3081</v>
      </c>
      <c r="B714" s="16">
        <v>46110</v>
      </c>
      <c r="C714" t="s">
        <v>1397</v>
      </c>
      <c r="D714" t="s">
        <v>5311</v>
      </c>
      <c r="E714" t="s">
        <v>3962</v>
      </c>
      <c r="F714" t="s">
        <v>336</v>
      </c>
      <c r="G714" t="s">
        <v>5711</v>
      </c>
      <c r="H714" t="s">
        <v>5690</v>
      </c>
      <c r="I714" t="s">
        <v>738</v>
      </c>
      <c r="J714" t="s">
        <v>6051</v>
      </c>
      <c r="K714" t="s">
        <v>3863</v>
      </c>
      <c r="L714">
        <v>2005131</v>
      </c>
      <c r="M714">
        <v>4.4876369673602377E-4</v>
      </c>
      <c r="N714" t="s">
        <v>739</v>
      </c>
      <c r="O714" t="s">
        <v>5410</v>
      </c>
      <c r="P714" t="s">
        <v>5351</v>
      </c>
      <c r="Q714">
        <v>7</v>
      </c>
      <c r="R714">
        <v>111.78</v>
      </c>
      <c r="S714">
        <v>0</v>
      </c>
      <c r="T714">
        <v>0</v>
      </c>
      <c r="U714">
        <v>899.83</v>
      </c>
      <c r="V714">
        <v>602.35</v>
      </c>
      <c r="W714">
        <v>297.48</v>
      </c>
      <c r="X714" s="15">
        <f t="shared" si="22"/>
        <v>0.3305957792027383</v>
      </c>
      <c r="Y714" t="s">
        <v>38</v>
      </c>
      <c r="Z714" t="s">
        <v>24</v>
      </c>
      <c r="AA714" t="s">
        <v>32</v>
      </c>
      <c r="AB714" s="17">
        <v>0.69861111111111107</v>
      </c>
      <c r="AC714" s="17" t="str">
        <f t="shared" si="23"/>
        <v>Afternoon</v>
      </c>
      <c r="AD714" t="s">
        <v>26</v>
      </c>
    </row>
    <row r="715" spans="1:30" x14ac:dyDescent="0.3">
      <c r="A715" t="s">
        <v>3080</v>
      </c>
      <c r="B715" s="16">
        <v>46051</v>
      </c>
      <c r="C715" t="s">
        <v>1919</v>
      </c>
      <c r="D715" t="s">
        <v>4708</v>
      </c>
      <c r="E715" t="s">
        <v>3962</v>
      </c>
      <c r="F715" t="s">
        <v>1304</v>
      </c>
      <c r="G715" t="s">
        <v>6497</v>
      </c>
      <c r="H715" t="s">
        <v>5794</v>
      </c>
      <c r="I715" t="s">
        <v>255</v>
      </c>
      <c r="J715" t="s">
        <v>6024</v>
      </c>
      <c r="K715" t="s">
        <v>3863</v>
      </c>
      <c r="L715">
        <v>577743</v>
      </c>
      <c r="M715">
        <v>1.8713511024798224E-3</v>
      </c>
      <c r="N715" t="s">
        <v>2072</v>
      </c>
      <c r="O715" t="s">
        <v>4569</v>
      </c>
      <c r="P715" t="s">
        <v>5351</v>
      </c>
      <c r="Q715">
        <v>5</v>
      </c>
      <c r="R715">
        <v>254.39</v>
      </c>
      <c r="S715">
        <v>15</v>
      </c>
      <c r="T715">
        <v>190.79</v>
      </c>
      <c r="U715">
        <v>1081.1600000000001</v>
      </c>
      <c r="V715">
        <v>804.9</v>
      </c>
      <c r="W715">
        <v>276.26</v>
      </c>
      <c r="X715" s="15">
        <f t="shared" si="22"/>
        <v>0.25552184690517599</v>
      </c>
      <c r="Y715" t="s">
        <v>72</v>
      </c>
      <c r="Z715" t="s">
        <v>24</v>
      </c>
      <c r="AA715" t="s">
        <v>25</v>
      </c>
      <c r="AB715" s="17">
        <v>0.73263888888888884</v>
      </c>
      <c r="AC715" s="17" t="str">
        <f t="shared" si="23"/>
        <v>Evening</v>
      </c>
      <c r="AD715" t="s">
        <v>45</v>
      </c>
    </row>
    <row r="716" spans="1:30" x14ac:dyDescent="0.3">
      <c r="A716" t="s">
        <v>3079</v>
      </c>
      <c r="B716" s="16">
        <v>46104</v>
      </c>
      <c r="C716" t="s">
        <v>1538</v>
      </c>
      <c r="D716" t="s">
        <v>5339</v>
      </c>
      <c r="E716" t="s">
        <v>3868</v>
      </c>
      <c r="F716" t="s">
        <v>327</v>
      </c>
      <c r="G716" t="s">
        <v>5867</v>
      </c>
      <c r="H716" t="s">
        <v>5861</v>
      </c>
      <c r="I716" t="s">
        <v>476</v>
      </c>
      <c r="J716" t="s">
        <v>6121</v>
      </c>
      <c r="K716" t="s">
        <v>3943</v>
      </c>
      <c r="L716">
        <v>2632479</v>
      </c>
      <c r="M716">
        <v>1.0736647851701761E-4</v>
      </c>
      <c r="N716" t="s">
        <v>925</v>
      </c>
      <c r="O716" t="s">
        <v>5637</v>
      </c>
      <c r="P716" t="s">
        <v>5360</v>
      </c>
      <c r="Q716">
        <v>4</v>
      </c>
      <c r="R716">
        <v>83.13</v>
      </c>
      <c r="S716">
        <v>15</v>
      </c>
      <c r="T716">
        <v>49.88</v>
      </c>
      <c r="U716">
        <v>282.64</v>
      </c>
      <c r="V716">
        <v>276.36</v>
      </c>
      <c r="W716">
        <v>6.28</v>
      </c>
      <c r="X716" s="15">
        <f t="shared" si="22"/>
        <v>2.2219077271440606E-2</v>
      </c>
      <c r="Y716" t="s">
        <v>72</v>
      </c>
      <c r="Z716" t="s">
        <v>24</v>
      </c>
      <c r="AA716" t="s">
        <v>25</v>
      </c>
      <c r="AB716" s="17">
        <v>0.80069444444444449</v>
      </c>
      <c r="AC716" s="17" t="str">
        <f t="shared" si="23"/>
        <v>Evening</v>
      </c>
      <c r="AD716" t="s">
        <v>45</v>
      </c>
    </row>
    <row r="717" spans="1:30" x14ac:dyDescent="0.3">
      <c r="A717" t="s">
        <v>3078</v>
      </c>
      <c r="B717" s="16">
        <v>45941</v>
      </c>
      <c r="C717" t="s">
        <v>1551</v>
      </c>
      <c r="D717" t="s">
        <v>4569</v>
      </c>
      <c r="E717" t="s">
        <v>3864</v>
      </c>
      <c r="F717" t="s">
        <v>311</v>
      </c>
      <c r="G717" t="s">
        <v>5732</v>
      </c>
      <c r="H717" t="s">
        <v>5721</v>
      </c>
      <c r="I717" t="s">
        <v>632</v>
      </c>
      <c r="J717" t="s">
        <v>5965</v>
      </c>
      <c r="K717" t="s">
        <v>3863</v>
      </c>
      <c r="L717">
        <v>591044</v>
      </c>
      <c r="M717">
        <v>1.7750455126860269E-3</v>
      </c>
      <c r="N717" t="s">
        <v>633</v>
      </c>
      <c r="O717" t="s">
        <v>5502</v>
      </c>
      <c r="P717" t="s">
        <v>5358</v>
      </c>
      <c r="Q717">
        <v>3</v>
      </c>
      <c r="R717">
        <v>380.12</v>
      </c>
      <c r="S717">
        <v>20</v>
      </c>
      <c r="T717">
        <v>228.07</v>
      </c>
      <c r="U717">
        <v>1049.1300000000001</v>
      </c>
      <c r="V717">
        <v>929.94</v>
      </c>
      <c r="W717">
        <v>119.19</v>
      </c>
      <c r="X717" s="15">
        <f t="shared" si="22"/>
        <v>0.11360841840382035</v>
      </c>
      <c r="Y717" t="s">
        <v>44</v>
      </c>
      <c r="Z717" t="s">
        <v>24</v>
      </c>
      <c r="AA717" t="s">
        <v>51</v>
      </c>
      <c r="AB717" s="17">
        <v>0.71666666666666667</v>
      </c>
      <c r="AC717" s="17" t="str">
        <f t="shared" si="23"/>
        <v>Evening</v>
      </c>
      <c r="AD717" t="s">
        <v>26</v>
      </c>
    </row>
    <row r="718" spans="1:30" x14ac:dyDescent="0.3">
      <c r="A718" t="s">
        <v>3077</v>
      </c>
      <c r="B718" s="16">
        <v>45932</v>
      </c>
      <c r="C718" t="s">
        <v>213</v>
      </c>
      <c r="D718" t="s">
        <v>4713</v>
      </c>
      <c r="E718" t="s">
        <v>3962</v>
      </c>
      <c r="F718" t="s">
        <v>1563</v>
      </c>
      <c r="G718" t="s">
        <v>5944</v>
      </c>
      <c r="H718" t="s">
        <v>5941</v>
      </c>
      <c r="I718" t="s">
        <v>206</v>
      </c>
      <c r="J718" t="s">
        <v>5996</v>
      </c>
      <c r="K718" t="s">
        <v>3863</v>
      </c>
      <c r="L718">
        <v>4327607</v>
      </c>
      <c r="M718">
        <v>5.9599219614904953E-4</v>
      </c>
      <c r="N718" t="s">
        <v>936</v>
      </c>
      <c r="O718" t="s">
        <v>3919</v>
      </c>
      <c r="P718" t="s">
        <v>5351</v>
      </c>
      <c r="Q718">
        <v>7</v>
      </c>
      <c r="R718">
        <v>368.46</v>
      </c>
      <c r="S718">
        <v>0</v>
      </c>
      <c r="T718">
        <v>0</v>
      </c>
      <c r="U718">
        <v>2579.2199999999998</v>
      </c>
      <c r="V718">
        <v>1820.42</v>
      </c>
      <c r="W718">
        <v>758.8</v>
      </c>
      <c r="X718" s="15">
        <f t="shared" si="22"/>
        <v>0.29419747055311285</v>
      </c>
      <c r="Y718" t="s">
        <v>38</v>
      </c>
      <c r="Z718" t="s">
        <v>24</v>
      </c>
      <c r="AA718" t="s">
        <v>51</v>
      </c>
      <c r="AB718" s="17">
        <v>0.4861111111111111</v>
      </c>
      <c r="AC718" s="17" t="str">
        <f t="shared" si="23"/>
        <v>Morning</v>
      </c>
      <c r="AD718" t="s">
        <v>45</v>
      </c>
    </row>
    <row r="719" spans="1:30" x14ac:dyDescent="0.3">
      <c r="A719" t="s">
        <v>3076</v>
      </c>
      <c r="B719" s="16">
        <v>46071</v>
      </c>
      <c r="C719" t="s">
        <v>282</v>
      </c>
      <c r="D719" t="s">
        <v>6485</v>
      </c>
      <c r="E719" t="s">
        <v>3868</v>
      </c>
      <c r="F719" t="s">
        <v>619</v>
      </c>
      <c r="G719" t="s">
        <v>5938</v>
      </c>
      <c r="H719" t="s">
        <v>5919</v>
      </c>
      <c r="I719" t="s">
        <v>219</v>
      </c>
      <c r="J719" t="s">
        <v>6157</v>
      </c>
      <c r="K719" t="s">
        <v>3943</v>
      </c>
      <c r="L719">
        <v>563088</v>
      </c>
      <c r="M719">
        <v>7.8520586480265958E-4</v>
      </c>
      <c r="N719" t="s">
        <v>424</v>
      </c>
      <c r="O719" t="s">
        <v>5562</v>
      </c>
      <c r="P719" t="s">
        <v>5360</v>
      </c>
      <c r="Q719">
        <v>1</v>
      </c>
      <c r="R719">
        <v>442.14</v>
      </c>
      <c r="S719">
        <v>0</v>
      </c>
      <c r="T719">
        <v>0</v>
      </c>
      <c r="U719">
        <v>442.14</v>
      </c>
      <c r="V719">
        <v>351.87</v>
      </c>
      <c r="W719">
        <v>90.27</v>
      </c>
      <c r="X719" s="15">
        <f t="shared" si="22"/>
        <v>0.20416610123490295</v>
      </c>
      <c r="Y719" t="s">
        <v>23</v>
      </c>
      <c r="Z719" t="s">
        <v>24</v>
      </c>
      <c r="AA719" t="s">
        <v>25</v>
      </c>
      <c r="AB719" s="17">
        <v>0.80625000000000002</v>
      </c>
      <c r="AC719" s="17" t="str">
        <f t="shared" si="23"/>
        <v>Evening</v>
      </c>
      <c r="AD719" t="s">
        <v>45</v>
      </c>
    </row>
    <row r="720" spans="1:30" x14ac:dyDescent="0.3">
      <c r="A720" t="s">
        <v>3075</v>
      </c>
      <c r="B720" s="16">
        <v>45893</v>
      </c>
      <c r="C720" t="s">
        <v>226</v>
      </c>
      <c r="D720" t="s">
        <v>3881</v>
      </c>
      <c r="E720" t="s">
        <v>3868</v>
      </c>
      <c r="F720" t="s">
        <v>99</v>
      </c>
      <c r="G720" t="s">
        <v>5918</v>
      </c>
      <c r="H720" t="s">
        <v>5919</v>
      </c>
      <c r="I720" t="s">
        <v>406</v>
      </c>
      <c r="J720" t="s">
        <v>6091</v>
      </c>
      <c r="K720" t="s">
        <v>3863</v>
      </c>
      <c r="L720">
        <v>2101567</v>
      </c>
      <c r="M720">
        <v>6.2326825649622396E-4</v>
      </c>
      <c r="N720" t="s">
        <v>407</v>
      </c>
      <c r="O720" t="s">
        <v>5598</v>
      </c>
      <c r="P720" t="s">
        <v>5358</v>
      </c>
      <c r="Q720">
        <v>5</v>
      </c>
      <c r="R720">
        <v>253.11</v>
      </c>
      <c r="S720">
        <v>10</v>
      </c>
      <c r="T720">
        <v>126.56</v>
      </c>
      <c r="U720">
        <v>1309.8399999999999</v>
      </c>
      <c r="V720">
        <v>953.7</v>
      </c>
      <c r="W720">
        <v>356.14</v>
      </c>
      <c r="X720" s="15">
        <f t="shared" si="22"/>
        <v>0.27189580406767233</v>
      </c>
      <c r="Y720" t="s">
        <v>72</v>
      </c>
      <c r="Z720" t="s">
        <v>24</v>
      </c>
      <c r="AA720" t="s">
        <v>25</v>
      </c>
      <c r="AB720" s="17">
        <v>0.82916666666666672</v>
      </c>
      <c r="AC720" s="17" t="str">
        <f t="shared" si="23"/>
        <v>Evening</v>
      </c>
      <c r="AD720" t="s">
        <v>26</v>
      </c>
    </row>
    <row r="721" spans="1:30" x14ac:dyDescent="0.3">
      <c r="A721" t="s">
        <v>3074</v>
      </c>
      <c r="B721" s="16">
        <v>45945</v>
      </c>
      <c r="C721" t="s">
        <v>1075</v>
      </c>
      <c r="D721" t="s">
        <v>4400</v>
      </c>
      <c r="E721" t="s">
        <v>3868</v>
      </c>
      <c r="F721" t="s">
        <v>532</v>
      </c>
      <c r="G721" t="s">
        <v>5936</v>
      </c>
      <c r="H721" t="s">
        <v>5919</v>
      </c>
      <c r="I721" t="s">
        <v>1174</v>
      </c>
      <c r="J721" t="s">
        <v>6217</v>
      </c>
      <c r="K721" t="s">
        <v>3885</v>
      </c>
      <c r="L721">
        <v>808195</v>
      </c>
      <c r="M721">
        <v>3.8843348449322255E-4</v>
      </c>
      <c r="N721" t="s">
        <v>2411</v>
      </c>
      <c r="O721" t="s">
        <v>5628</v>
      </c>
      <c r="P721" t="s">
        <v>5358</v>
      </c>
      <c r="Q721">
        <v>3</v>
      </c>
      <c r="R721">
        <v>123.11</v>
      </c>
      <c r="S721">
        <v>15</v>
      </c>
      <c r="T721">
        <v>55.4</v>
      </c>
      <c r="U721">
        <v>313.93</v>
      </c>
      <c r="V721">
        <v>273.54000000000002</v>
      </c>
      <c r="W721">
        <v>40.39</v>
      </c>
      <c r="X721" s="15">
        <f t="shared" si="22"/>
        <v>0.12865925524798516</v>
      </c>
      <c r="Y721" t="s">
        <v>116</v>
      </c>
      <c r="Z721" t="s">
        <v>24</v>
      </c>
      <c r="AA721" t="s">
        <v>25</v>
      </c>
      <c r="AB721" s="17">
        <v>0.79652777777777772</v>
      </c>
      <c r="AC721" s="17" t="str">
        <f t="shared" si="23"/>
        <v>Evening</v>
      </c>
      <c r="AD721" t="s">
        <v>45</v>
      </c>
    </row>
    <row r="722" spans="1:30" x14ac:dyDescent="0.3">
      <c r="A722" t="s">
        <v>3073</v>
      </c>
      <c r="B722" s="16">
        <v>46082</v>
      </c>
      <c r="C722" t="s">
        <v>2386</v>
      </c>
      <c r="D722" t="s">
        <v>4355</v>
      </c>
      <c r="E722" t="s">
        <v>3868</v>
      </c>
      <c r="F722" t="s">
        <v>587</v>
      </c>
      <c r="G722" t="s">
        <v>5671</v>
      </c>
      <c r="H722" t="s">
        <v>5690</v>
      </c>
      <c r="I722" t="s">
        <v>164</v>
      </c>
      <c r="J722" t="s">
        <v>6032</v>
      </c>
      <c r="K722" t="s">
        <v>3863</v>
      </c>
      <c r="L722">
        <v>486040</v>
      </c>
      <c r="M722">
        <v>3.8099744876964861E-4</v>
      </c>
      <c r="N722" t="s">
        <v>193</v>
      </c>
      <c r="O722" t="s">
        <v>5584</v>
      </c>
      <c r="P722" t="s">
        <v>5358</v>
      </c>
      <c r="Q722">
        <v>1</v>
      </c>
      <c r="R722">
        <v>161.03</v>
      </c>
      <c r="S722">
        <v>0</v>
      </c>
      <c r="T722">
        <v>0</v>
      </c>
      <c r="U722">
        <v>185.18</v>
      </c>
      <c r="V722">
        <v>124.24</v>
      </c>
      <c r="W722">
        <v>60.94</v>
      </c>
      <c r="X722" s="15">
        <f t="shared" si="22"/>
        <v>0.32908521438600286</v>
      </c>
      <c r="Y722" t="s">
        <v>72</v>
      </c>
      <c r="Z722" t="s">
        <v>24</v>
      </c>
      <c r="AA722" t="s">
        <v>51</v>
      </c>
      <c r="AB722" s="17">
        <v>0.87152777777777779</v>
      </c>
      <c r="AC722" s="17" t="str">
        <f t="shared" si="23"/>
        <v>Evening</v>
      </c>
      <c r="AD722" t="s">
        <v>26</v>
      </c>
    </row>
    <row r="723" spans="1:30" x14ac:dyDescent="0.3">
      <c r="A723" t="s">
        <v>3072</v>
      </c>
      <c r="B723" s="16">
        <v>45935</v>
      </c>
      <c r="C723" t="s">
        <v>98</v>
      </c>
      <c r="D723" t="s">
        <v>4288</v>
      </c>
      <c r="E723" t="s">
        <v>3864</v>
      </c>
      <c r="F723" t="s">
        <v>293</v>
      </c>
      <c r="G723" t="s">
        <v>5807</v>
      </c>
      <c r="H723" t="s">
        <v>5794</v>
      </c>
      <c r="I723" t="s">
        <v>95</v>
      </c>
      <c r="J723" t="s">
        <v>6059</v>
      </c>
      <c r="K723" t="s">
        <v>3885</v>
      </c>
      <c r="L723">
        <v>2220333</v>
      </c>
      <c r="M723">
        <v>1.9642549113128526E-4</v>
      </c>
      <c r="N723" t="s">
        <v>605</v>
      </c>
      <c r="O723" t="s">
        <v>5003</v>
      </c>
      <c r="P723" t="s">
        <v>5351</v>
      </c>
      <c r="Q723">
        <v>1</v>
      </c>
      <c r="R723">
        <v>446.17</v>
      </c>
      <c r="S723">
        <v>15</v>
      </c>
      <c r="T723">
        <v>66.930000000000007</v>
      </c>
      <c r="U723">
        <v>436.13</v>
      </c>
      <c r="V723">
        <v>325.61</v>
      </c>
      <c r="W723">
        <v>110.52</v>
      </c>
      <c r="X723" s="15">
        <f t="shared" si="22"/>
        <v>0.25341068030174485</v>
      </c>
      <c r="Y723" t="s">
        <v>23</v>
      </c>
      <c r="Z723" t="s">
        <v>24</v>
      </c>
      <c r="AA723" t="s">
        <v>25</v>
      </c>
      <c r="AB723" s="17">
        <v>0.62083333333333335</v>
      </c>
      <c r="AC723" s="17" t="str">
        <f t="shared" si="23"/>
        <v>Afternoon</v>
      </c>
      <c r="AD723" t="s">
        <v>26</v>
      </c>
    </row>
    <row r="724" spans="1:30" x14ac:dyDescent="0.3">
      <c r="A724" t="s">
        <v>3071</v>
      </c>
      <c r="B724" s="16">
        <v>45990</v>
      </c>
      <c r="C724" t="s">
        <v>855</v>
      </c>
      <c r="D724" t="s">
        <v>6115</v>
      </c>
      <c r="E724" t="s">
        <v>3868</v>
      </c>
      <c r="F724" t="s">
        <v>587</v>
      </c>
      <c r="G724" t="s">
        <v>5671</v>
      </c>
      <c r="H724" t="s">
        <v>5690</v>
      </c>
      <c r="I724" t="s">
        <v>930</v>
      </c>
      <c r="J724" t="s">
        <v>6093</v>
      </c>
      <c r="K724" t="s">
        <v>3863</v>
      </c>
      <c r="L724">
        <v>2169082</v>
      </c>
      <c r="M724">
        <v>8.5372521647406608E-5</v>
      </c>
      <c r="N724" t="s">
        <v>931</v>
      </c>
      <c r="O724" t="s">
        <v>5589</v>
      </c>
      <c r="P724" t="s">
        <v>5363</v>
      </c>
      <c r="Q724">
        <v>1</v>
      </c>
      <c r="R724">
        <v>161.03</v>
      </c>
      <c r="S724">
        <v>0</v>
      </c>
      <c r="T724">
        <v>0</v>
      </c>
      <c r="U724">
        <v>185.18</v>
      </c>
      <c r="V724">
        <v>124.24</v>
      </c>
      <c r="W724">
        <v>60.94</v>
      </c>
      <c r="X724" s="15">
        <f t="shared" si="22"/>
        <v>0.32908521438600286</v>
      </c>
      <c r="Y724" t="s">
        <v>44</v>
      </c>
      <c r="Z724" t="s">
        <v>24</v>
      </c>
      <c r="AA724" t="s">
        <v>25</v>
      </c>
      <c r="AB724" s="17">
        <v>0.56874999999999998</v>
      </c>
      <c r="AC724" s="17" t="str">
        <f t="shared" si="23"/>
        <v>Afternoon</v>
      </c>
      <c r="AD724" t="s">
        <v>26</v>
      </c>
    </row>
    <row r="725" spans="1:30" x14ac:dyDescent="0.3">
      <c r="A725" t="s">
        <v>3070</v>
      </c>
      <c r="B725" s="16">
        <v>45755</v>
      </c>
      <c r="C725" t="s">
        <v>961</v>
      </c>
      <c r="D725" t="s">
        <v>3986</v>
      </c>
      <c r="E725" t="s">
        <v>3962</v>
      </c>
      <c r="F725" t="s">
        <v>711</v>
      </c>
      <c r="G725" t="s">
        <v>5957</v>
      </c>
      <c r="H725" t="s">
        <v>5941</v>
      </c>
      <c r="I725" t="s">
        <v>738</v>
      </c>
      <c r="J725" t="s">
        <v>6051</v>
      </c>
      <c r="K725" t="s">
        <v>3863</v>
      </c>
      <c r="L725">
        <v>2005131</v>
      </c>
      <c r="M725">
        <v>4.5866329930563138E-4</v>
      </c>
      <c r="N725" t="s">
        <v>739</v>
      </c>
      <c r="O725" t="s">
        <v>5410</v>
      </c>
      <c r="P725" t="s">
        <v>5351</v>
      </c>
      <c r="Q725">
        <v>4</v>
      </c>
      <c r="R725">
        <v>242.02</v>
      </c>
      <c r="S725">
        <v>5</v>
      </c>
      <c r="T725">
        <v>48.4</v>
      </c>
      <c r="U725">
        <v>919.68</v>
      </c>
      <c r="V725">
        <v>632.24</v>
      </c>
      <c r="W725">
        <v>287.44</v>
      </c>
      <c r="X725" s="15">
        <f t="shared" si="22"/>
        <v>0.31254349338900483</v>
      </c>
      <c r="Y725" t="s">
        <v>72</v>
      </c>
      <c r="Z725" t="s">
        <v>290</v>
      </c>
      <c r="AA725" t="s">
        <v>25</v>
      </c>
      <c r="AB725" s="17">
        <v>0.49375000000000002</v>
      </c>
      <c r="AC725" s="17" t="str">
        <f t="shared" si="23"/>
        <v>Morning</v>
      </c>
      <c r="AD725" t="s">
        <v>45</v>
      </c>
    </row>
    <row r="726" spans="1:30" x14ac:dyDescent="0.3">
      <c r="A726" t="s">
        <v>3069</v>
      </c>
      <c r="B726" s="16">
        <v>45822</v>
      </c>
      <c r="C726" t="s">
        <v>258</v>
      </c>
      <c r="D726" t="s">
        <v>4317</v>
      </c>
      <c r="E726" t="s">
        <v>3962</v>
      </c>
      <c r="F726" t="s">
        <v>127</v>
      </c>
      <c r="G726" t="s">
        <v>5735</v>
      </c>
      <c r="H726" t="s">
        <v>5721</v>
      </c>
      <c r="I726" t="s">
        <v>930</v>
      </c>
      <c r="J726" t="s">
        <v>6093</v>
      </c>
      <c r="K726" t="s">
        <v>3863</v>
      </c>
      <c r="L726">
        <v>2169082</v>
      </c>
      <c r="M726">
        <v>1.6057207611330508E-3</v>
      </c>
      <c r="N726" t="s">
        <v>931</v>
      </c>
      <c r="O726" t="s">
        <v>5589</v>
      </c>
      <c r="P726" t="s">
        <v>5363</v>
      </c>
      <c r="Q726">
        <v>8</v>
      </c>
      <c r="R726">
        <v>378.58</v>
      </c>
      <c r="S726">
        <v>0</v>
      </c>
      <c r="T726">
        <v>0</v>
      </c>
      <c r="U726">
        <v>3482.94</v>
      </c>
      <c r="V726">
        <v>2089.7600000000002</v>
      </c>
      <c r="W726">
        <v>1393.18</v>
      </c>
      <c r="X726" s="15">
        <f t="shared" si="22"/>
        <v>0.40000114845504081</v>
      </c>
      <c r="Y726" t="s">
        <v>38</v>
      </c>
      <c r="Z726" t="s">
        <v>24</v>
      </c>
      <c r="AA726" t="s">
        <v>25</v>
      </c>
      <c r="AB726" s="17">
        <v>0.66041666666666665</v>
      </c>
      <c r="AC726" s="17" t="str">
        <f t="shared" si="23"/>
        <v>Afternoon</v>
      </c>
      <c r="AD726" t="s">
        <v>26</v>
      </c>
    </row>
    <row r="727" spans="1:30" x14ac:dyDescent="0.3">
      <c r="A727" t="s">
        <v>3068</v>
      </c>
      <c r="B727" s="16">
        <v>45808</v>
      </c>
      <c r="C727" t="s">
        <v>1763</v>
      </c>
      <c r="D727" t="s">
        <v>4110</v>
      </c>
      <c r="E727" t="s">
        <v>3868</v>
      </c>
      <c r="F727" t="s">
        <v>1563</v>
      </c>
      <c r="G727" t="s">
        <v>5944</v>
      </c>
      <c r="H727" t="s">
        <v>5941</v>
      </c>
      <c r="I727" t="s">
        <v>666</v>
      </c>
      <c r="J727" t="s">
        <v>6022</v>
      </c>
      <c r="K727" t="s">
        <v>3863</v>
      </c>
      <c r="L727">
        <v>4125485</v>
      </c>
      <c r="M727">
        <v>4.9131920246952784E-4</v>
      </c>
      <c r="N727" t="s">
        <v>667</v>
      </c>
      <c r="O727" t="s">
        <v>5561</v>
      </c>
      <c r="P727" t="s">
        <v>5354</v>
      </c>
      <c r="Q727">
        <v>5</v>
      </c>
      <c r="R727">
        <v>352.51</v>
      </c>
      <c r="S727">
        <v>0</v>
      </c>
      <c r="T727">
        <v>0</v>
      </c>
      <c r="U727">
        <v>2026.93</v>
      </c>
      <c r="V727">
        <v>1300.3</v>
      </c>
      <c r="W727">
        <v>726.63</v>
      </c>
      <c r="X727" s="15">
        <f t="shared" si="22"/>
        <v>0.35848795962366736</v>
      </c>
      <c r="Y727" t="s">
        <v>23</v>
      </c>
      <c r="Z727" t="s">
        <v>24</v>
      </c>
      <c r="AA727" t="s">
        <v>25</v>
      </c>
      <c r="AB727" s="17">
        <v>0.90069444444444446</v>
      </c>
      <c r="AC727" s="17" t="str">
        <f t="shared" si="23"/>
        <v>Night</v>
      </c>
      <c r="AD727" t="s">
        <v>26</v>
      </c>
    </row>
    <row r="728" spans="1:30" x14ac:dyDescent="0.3">
      <c r="A728" t="s">
        <v>3067</v>
      </c>
      <c r="B728" s="16">
        <v>46102</v>
      </c>
      <c r="C728" t="s">
        <v>1372</v>
      </c>
      <c r="D728" t="s">
        <v>4573</v>
      </c>
      <c r="E728" t="s">
        <v>3962</v>
      </c>
      <c r="F728" t="s">
        <v>192</v>
      </c>
      <c r="G728" t="s">
        <v>5804</v>
      </c>
      <c r="H728" t="s">
        <v>5794</v>
      </c>
      <c r="I728" t="s">
        <v>537</v>
      </c>
      <c r="J728" t="s">
        <v>6215</v>
      </c>
      <c r="K728" t="s">
        <v>3885</v>
      </c>
      <c r="L728">
        <v>426625</v>
      </c>
      <c r="M728">
        <v>7.473026662760035E-3</v>
      </c>
      <c r="N728" t="s">
        <v>978</v>
      </c>
      <c r="O728" t="s">
        <v>5578</v>
      </c>
      <c r="P728" t="s">
        <v>5363</v>
      </c>
      <c r="Q728">
        <v>8</v>
      </c>
      <c r="R728">
        <v>364.78</v>
      </c>
      <c r="S728">
        <v>5</v>
      </c>
      <c r="T728">
        <v>145.91</v>
      </c>
      <c r="U728">
        <v>3188.18</v>
      </c>
      <c r="V728">
        <v>1773.76</v>
      </c>
      <c r="W728">
        <v>1414.42</v>
      </c>
      <c r="X728" s="15">
        <f t="shared" si="22"/>
        <v>0.44364496358423927</v>
      </c>
      <c r="Y728" t="s">
        <v>23</v>
      </c>
      <c r="Z728" t="s">
        <v>24</v>
      </c>
      <c r="AA728" t="s">
        <v>25</v>
      </c>
      <c r="AB728" s="17">
        <v>0.8979166666666667</v>
      </c>
      <c r="AC728" s="17" t="str">
        <f t="shared" si="23"/>
        <v>Night</v>
      </c>
      <c r="AD728" t="s">
        <v>26</v>
      </c>
    </row>
    <row r="729" spans="1:30" x14ac:dyDescent="0.3">
      <c r="A729" t="s">
        <v>3066</v>
      </c>
      <c r="B729" s="16">
        <v>45901</v>
      </c>
      <c r="C729" t="s">
        <v>391</v>
      </c>
      <c r="D729" t="s">
        <v>5252</v>
      </c>
      <c r="E729" t="s">
        <v>3962</v>
      </c>
      <c r="F729" t="s">
        <v>727</v>
      </c>
      <c r="G729" t="s">
        <v>5847</v>
      </c>
      <c r="H729" t="s">
        <v>5844</v>
      </c>
      <c r="I729" t="s">
        <v>862</v>
      </c>
      <c r="J729" t="s">
        <v>6037</v>
      </c>
      <c r="K729" t="s">
        <v>3863</v>
      </c>
      <c r="L729">
        <v>808240</v>
      </c>
      <c r="M729">
        <v>1.6371003662278532E-3</v>
      </c>
      <c r="N729" t="s">
        <v>393</v>
      </c>
      <c r="O729" t="s">
        <v>5507</v>
      </c>
      <c r="P729" t="s">
        <v>5354</v>
      </c>
      <c r="Q729">
        <v>3</v>
      </c>
      <c r="R729">
        <v>464.27</v>
      </c>
      <c r="S729">
        <v>5</v>
      </c>
      <c r="T729">
        <v>69.64</v>
      </c>
      <c r="U729">
        <v>1323.17</v>
      </c>
      <c r="V729">
        <v>1072.4100000000001</v>
      </c>
      <c r="W729">
        <v>250.76</v>
      </c>
      <c r="X729" s="15">
        <f t="shared" si="22"/>
        <v>0.18951457484676948</v>
      </c>
      <c r="Y729" t="s">
        <v>23</v>
      </c>
      <c r="Z729" t="s">
        <v>24</v>
      </c>
      <c r="AA729" t="s">
        <v>25</v>
      </c>
      <c r="AB729" s="17">
        <v>0.88124999999999998</v>
      </c>
      <c r="AC729" s="17" t="str">
        <f t="shared" si="23"/>
        <v>Night</v>
      </c>
      <c r="AD729" t="s">
        <v>45</v>
      </c>
    </row>
    <row r="730" spans="1:30" x14ac:dyDescent="0.3">
      <c r="A730" t="s">
        <v>3065</v>
      </c>
      <c r="B730" s="16">
        <v>45910</v>
      </c>
      <c r="C730" t="s">
        <v>112</v>
      </c>
      <c r="D730" t="s">
        <v>5209</v>
      </c>
      <c r="E730" t="s">
        <v>3962</v>
      </c>
      <c r="F730" t="s">
        <v>168</v>
      </c>
      <c r="G730" t="s">
        <v>5914</v>
      </c>
      <c r="H730" t="s">
        <v>5899</v>
      </c>
      <c r="I730" t="s">
        <v>128</v>
      </c>
      <c r="J730" t="s">
        <v>6047</v>
      </c>
      <c r="K730" t="s">
        <v>3863</v>
      </c>
      <c r="L730">
        <v>2525315</v>
      </c>
      <c r="M730">
        <v>3.4168014683316734E-4</v>
      </c>
      <c r="N730" t="s">
        <v>303</v>
      </c>
      <c r="O730" t="s">
        <v>5506</v>
      </c>
      <c r="P730" t="s">
        <v>5386</v>
      </c>
      <c r="Q730">
        <v>8</v>
      </c>
      <c r="R730">
        <v>126.89</v>
      </c>
      <c r="S730">
        <v>15</v>
      </c>
      <c r="T730">
        <v>152.27000000000001</v>
      </c>
      <c r="U730">
        <v>862.85</v>
      </c>
      <c r="V730">
        <v>871.36</v>
      </c>
      <c r="W730">
        <v>-8.51</v>
      </c>
      <c r="X730" s="15">
        <f t="shared" si="22"/>
        <v>-9.8626644260300066E-3</v>
      </c>
      <c r="Y730" t="s">
        <v>116</v>
      </c>
      <c r="Z730" t="s">
        <v>24</v>
      </c>
      <c r="AA730" t="s">
        <v>25</v>
      </c>
      <c r="AB730" s="17">
        <v>0.76527777777777772</v>
      </c>
      <c r="AC730" s="17" t="str">
        <f t="shared" si="23"/>
        <v>Evening</v>
      </c>
      <c r="AD730" t="s">
        <v>45</v>
      </c>
    </row>
    <row r="731" spans="1:30" x14ac:dyDescent="0.3">
      <c r="A731" t="s">
        <v>3064</v>
      </c>
      <c r="B731" s="16">
        <v>46008</v>
      </c>
      <c r="C731" t="s">
        <v>1963</v>
      </c>
      <c r="D731" t="s">
        <v>4610</v>
      </c>
      <c r="E731" t="s">
        <v>3864</v>
      </c>
      <c r="F731" t="s">
        <v>283</v>
      </c>
      <c r="G731" t="s">
        <v>5817</v>
      </c>
      <c r="H731" t="s">
        <v>5794</v>
      </c>
      <c r="I731" t="s">
        <v>60</v>
      </c>
      <c r="J731" t="s">
        <v>6057</v>
      </c>
      <c r="K731" t="s">
        <v>3863</v>
      </c>
      <c r="L731">
        <v>982441</v>
      </c>
      <c r="M731">
        <v>6.8296213207714258E-4</v>
      </c>
      <c r="N731" t="s">
        <v>203</v>
      </c>
      <c r="O731" t="s">
        <v>5466</v>
      </c>
      <c r="P731" t="s">
        <v>5351</v>
      </c>
      <c r="Q731">
        <v>4</v>
      </c>
      <c r="R731">
        <v>186.38</v>
      </c>
      <c r="S731">
        <v>10</v>
      </c>
      <c r="T731">
        <v>74.55</v>
      </c>
      <c r="U731">
        <v>670.97</v>
      </c>
      <c r="V731">
        <v>542.64</v>
      </c>
      <c r="W731">
        <v>128.33000000000001</v>
      </c>
      <c r="X731" s="15">
        <f t="shared" si="22"/>
        <v>0.19126041402745284</v>
      </c>
      <c r="Y731" t="s">
        <v>116</v>
      </c>
      <c r="Z731" t="s">
        <v>24</v>
      </c>
      <c r="AA731" t="s">
        <v>32</v>
      </c>
      <c r="AB731" s="17">
        <v>0.52152777777777781</v>
      </c>
      <c r="AC731" s="17" t="str">
        <f t="shared" si="23"/>
        <v>Afternoon</v>
      </c>
      <c r="AD731" t="s">
        <v>45</v>
      </c>
    </row>
    <row r="732" spans="1:30" x14ac:dyDescent="0.3">
      <c r="A732" t="s">
        <v>3063</v>
      </c>
      <c r="B732" s="16">
        <v>45882</v>
      </c>
      <c r="C732" t="s">
        <v>112</v>
      </c>
      <c r="D732" t="s">
        <v>5209</v>
      </c>
      <c r="E732" t="s">
        <v>3962</v>
      </c>
      <c r="F732" t="s">
        <v>274</v>
      </c>
      <c r="G732" t="s">
        <v>6501</v>
      </c>
      <c r="H732" t="s">
        <v>5861</v>
      </c>
      <c r="I732" t="s">
        <v>632</v>
      </c>
      <c r="J732" t="s">
        <v>5965</v>
      </c>
      <c r="K732" t="s">
        <v>3863</v>
      </c>
      <c r="L732">
        <v>591044</v>
      </c>
      <c r="M732">
        <v>2.2705416178829328E-3</v>
      </c>
      <c r="N732" t="s">
        <v>470</v>
      </c>
      <c r="O732" t="s">
        <v>5403</v>
      </c>
      <c r="P732" t="s">
        <v>5351</v>
      </c>
      <c r="Q732">
        <v>3</v>
      </c>
      <c r="R732">
        <v>447.33</v>
      </c>
      <c r="S732">
        <v>0</v>
      </c>
      <c r="T732">
        <v>0</v>
      </c>
      <c r="U732">
        <v>1341.99</v>
      </c>
      <c r="V732">
        <v>1022.7</v>
      </c>
      <c r="W732">
        <v>319.29000000000002</v>
      </c>
      <c r="X732" s="15">
        <f t="shared" si="22"/>
        <v>0.23792278630988306</v>
      </c>
      <c r="Y732" t="s">
        <v>116</v>
      </c>
      <c r="Z732" t="s">
        <v>24</v>
      </c>
      <c r="AA732" t="s">
        <v>25</v>
      </c>
      <c r="AB732" s="17">
        <v>0.62361111111111112</v>
      </c>
      <c r="AC732" s="17" t="str">
        <f t="shared" si="23"/>
        <v>Afternoon</v>
      </c>
      <c r="AD732" t="s">
        <v>45</v>
      </c>
    </row>
    <row r="733" spans="1:30" x14ac:dyDescent="0.3">
      <c r="A733" t="s">
        <v>3062</v>
      </c>
      <c r="B733" s="16">
        <v>46005</v>
      </c>
      <c r="C733" t="s">
        <v>2798</v>
      </c>
      <c r="D733" t="s">
        <v>5060</v>
      </c>
      <c r="E733" t="s">
        <v>3864</v>
      </c>
      <c r="F733" t="s">
        <v>41</v>
      </c>
      <c r="G733" t="s">
        <v>5668</v>
      </c>
      <c r="H733" t="s">
        <v>5655</v>
      </c>
      <c r="I733" t="s">
        <v>60</v>
      </c>
      <c r="J733" t="s">
        <v>6057</v>
      </c>
      <c r="K733" t="s">
        <v>3863</v>
      </c>
      <c r="L733">
        <v>982441</v>
      </c>
      <c r="M733">
        <v>1.8646921290947753E-3</v>
      </c>
      <c r="N733" t="s">
        <v>1518</v>
      </c>
      <c r="O733" t="s">
        <v>4195</v>
      </c>
      <c r="P733" t="s">
        <v>5351</v>
      </c>
      <c r="Q733">
        <v>4</v>
      </c>
      <c r="R733">
        <v>398.25</v>
      </c>
      <c r="S733">
        <v>0</v>
      </c>
      <c r="T733">
        <v>0</v>
      </c>
      <c r="U733">
        <v>1831.95</v>
      </c>
      <c r="V733">
        <v>946.16</v>
      </c>
      <c r="W733">
        <v>885.79</v>
      </c>
      <c r="X733" s="15">
        <f t="shared" si="22"/>
        <v>0.48352302191653707</v>
      </c>
      <c r="Y733" t="s">
        <v>38</v>
      </c>
      <c r="Z733" t="s">
        <v>24</v>
      </c>
      <c r="AA733" t="s">
        <v>32</v>
      </c>
      <c r="AB733" s="17">
        <v>0.53888888888888886</v>
      </c>
      <c r="AC733" s="17" t="str">
        <f t="shared" si="23"/>
        <v>Afternoon</v>
      </c>
      <c r="AD733" t="s">
        <v>26</v>
      </c>
    </row>
    <row r="734" spans="1:30" x14ac:dyDescent="0.3">
      <c r="A734" t="s">
        <v>3061</v>
      </c>
      <c r="B734" s="16">
        <v>45832</v>
      </c>
      <c r="C734" t="s">
        <v>825</v>
      </c>
      <c r="D734" t="s">
        <v>4812</v>
      </c>
      <c r="E734" t="s">
        <v>3868</v>
      </c>
      <c r="F734" t="s">
        <v>440</v>
      </c>
      <c r="G734" t="s">
        <v>5790</v>
      </c>
      <c r="H734" t="s">
        <v>5770</v>
      </c>
      <c r="I734" t="s">
        <v>65</v>
      </c>
      <c r="J734" t="s">
        <v>5993</v>
      </c>
      <c r="K734" t="s">
        <v>3863</v>
      </c>
      <c r="L734">
        <v>967200</v>
      </c>
      <c r="M734">
        <v>3.1054590570719605E-4</v>
      </c>
      <c r="N734" t="s">
        <v>1559</v>
      </c>
      <c r="O734" t="s">
        <v>5406</v>
      </c>
      <c r="P734" t="s">
        <v>5360</v>
      </c>
      <c r="Q734">
        <v>3</v>
      </c>
      <c r="R734">
        <v>125.15</v>
      </c>
      <c r="S734">
        <v>20</v>
      </c>
      <c r="T734">
        <v>75.09</v>
      </c>
      <c r="U734">
        <v>300.36</v>
      </c>
      <c r="V734">
        <v>287.10000000000002</v>
      </c>
      <c r="W734">
        <v>13.26</v>
      </c>
      <c r="X734" s="15">
        <f t="shared" si="22"/>
        <v>4.4147023571713913E-2</v>
      </c>
      <c r="Y734" t="s">
        <v>38</v>
      </c>
      <c r="Z734" t="s">
        <v>24</v>
      </c>
      <c r="AA734" t="s">
        <v>25</v>
      </c>
      <c r="AB734" s="17">
        <v>0.44791666666666669</v>
      </c>
      <c r="AC734" s="17" t="str">
        <f t="shared" si="23"/>
        <v>Morning</v>
      </c>
      <c r="AD734" t="s">
        <v>45</v>
      </c>
    </row>
    <row r="735" spans="1:30" x14ac:dyDescent="0.3">
      <c r="A735" t="s">
        <v>3060</v>
      </c>
      <c r="B735" s="16">
        <v>46064</v>
      </c>
      <c r="C735" t="s">
        <v>987</v>
      </c>
      <c r="D735" t="s">
        <v>5045</v>
      </c>
      <c r="E735" t="s">
        <v>3868</v>
      </c>
      <c r="F735" t="s">
        <v>41</v>
      </c>
      <c r="G735" t="s">
        <v>5668</v>
      </c>
      <c r="H735" t="s">
        <v>5655</v>
      </c>
      <c r="I735" t="s">
        <v>288</v>
      </c>
      <c r="J735" t="s">
        <v>5973</v>
      </c>
      <c r="K735" t="s">
        <v>3863</v>
      </c>
      <c r="L735">
        <v>2561982</v>
      </c>
      <c r="M735">
        <v>0</v>
      </c>
      <c r="N735" t="s">
        <v>289</v>
      </c>
      <c r="O735" t="s">
        <v>5571</v>
      </c>
      <c r="P735" t="s">
        <v>5374</v>
      </c>
      <c r="Q735">
        <v>2</v>
      </c>
      <c r="R735">
        <v>398.25</v>
      </c>
      <c r="S735">
        <v>10</v>
      </c>
      <c r="T735">
        <v>79.650000000000006</v>
      </c>
      <c r="U735">
        <f>Q735*R735-T735</f>
        <v>716.85</v>
      </c>
      <c r="V735">
        <v>473.08</v>
      </c>
      <c r="W735">
        <v>243.77</v>
      </c>
      <c r="X735" s="15">
        <f t="shared" si="22"/>
        <v>0.34005719467113066</v>
      </c>
      <c r="Y735" t="s">
        <v>72</v>
      </c>
      <c r="Z735" t="s">
        <v>24</v>
      </c>
      <c r="AA735" t="s">
        <v>25</v>
      </c>
      <c r="AB735" s="17">
        <v>0.55694444444444446</v>
      </c>
      <c r="AC735" s="17" t="str">
        <f t="shared" si="23"/>
        <v>Afternoon</v>
      </c>
      <c r="AD735" t="s">
        <v>45</v>
      </c>
    </row>
    <row r="736" spans="1:30" x14ac:dyDescent="0.3">
      <c r="A736" t="s">
        <v>3059</v>
      </c>
      <c r="B736" s="16">
        <v>45947</v>
      </c>
      <c r="C736" t="s">
        <v>788</v>
      </c>
      <c r="D736" t="s">
        <v>4181</v>
      </c>
      <c r="E736" t="s">
        <v>3864</v>
      </c>
      <c r="F736" t="s">
        <v>127</v>
      </c>
      <c r="G736" t="s">
        <v>5735</v>
      </c>
      <c r="H736" t="s">
        <v>5721</v>
      </c>
      <c r="I736" t="s">
        <v>920</v>
      </c>
      <c r="J736" t="s">
        <v>6130</v>
      </c>
      <c r="K736" t="s">
        <v>3943</v>
      </c>
      <c r="L736">
        <v>543481</v>
      </c>
      <c r="M736">
        <v>2.0815447090146667E-3</v>
      </c>
      <c r="N736" t="s">
        <v>921</v>
      </c>
      <c r="O736" t="s">
        <v>5557</v>
      </c>
      <c r="P736" t="s">
        <v>5360</v>
      </c>
      <c r="Q736">
        <v>4</v>
      </c>
      <c r="R736">
        <v>332.73</v>
      </c>
      <c r="S736">
        <v>15</v>
      </c>
      <c r="T736">
        <v>199.64</v>
      </c>
      <c r="U736">
        <v>1131.28</v>
      </c>
      <c r="V736">
        <v>1044.8800000000001</v>
      </c>
      <c r="W736">
        <v>86.4</v>
      </c>
      <c r="X736" s="15">
        <f t="shared" si="22"/>
        <v>7.637366522876729E-2</v>
      </c>
      <c r="Y736" t="s">
        <v>116</v>
      </c>
      <c r="Z736" t="s">
        <v>24</v>
      </c>
      <c r="AA736" t="s">
        <v>25</v>
      </c>
      <c r="AB736" s="17">
        <v>0.87847222222222221</v>
      </c>
      <c r="AC736" s="17" t="str">
        <f t="shared" si="23"/>
        <v>Night</v>
      </c>
      <c r="AD736" t="s">
        <v>45</v>
      </c>
    </row>
    <row r="737" spans="1:30" x14ac:dyDescent="0.3">
      <c r="A737" t="s">
        <v>3057</v>
      </c>
      <c r="B737" s="16">
        <v>45905</v>
      </c>
      <c r="C737" t="s">
        <v>1489</v>
      </c>
      <c r="D737" t="s">
        <v>4038</v>
      </c>
      <c r="E737" t="s">
        <v>3868</v>
      </c>
      <c r="F737" t="s">
        <v>259</v>
      </c>
      <c r="G737" t="s">
        <v>5678</v>
      </c>
      <c r="H737" t="s">
        <v>5655</v>
      </c>
      <c r="I737" t="s">
        <v>955</v>
      </c>
      <c r="J737" t="s">
        <v>6230</v>
      </c>
      <c r="K737" t="s">
        <v>3880</v>
      </c>
      <c r="L737">
        <v>3851285</v>
      </c>
      <c r="M737">
        <v>5.91737562917312E-4</v>
      </c>
      <c r="N737" t="s">
        <v>3058</v>
      </c>
      <c r="O737" t="s">
        <v>5422</v>
      </c>
      <c r="P737" t="s">
        <v>5351</v>
      </c>
      <c r="Q737">
        <v>5</v>
      </c>
      <c r="R737">
        <v>455.79</v>
      </c>
      <c r="S737">
        <v>0</v>
      </c>
      <c r="T737">
        <v>0</v>
      </c>
      <c r="U737">
        <v>2278.9499999999998</v>
      </c>
      <c r="V737">
        <v>1414.4</v>
      </c>
      <c r="W737">
        <v>864.55</v>
      </c>
      <c r="X737" s="15">
        <f t="shared" si="22"/>
        <v>0.37936330327563123</v>
      </c>
      <c r="Y737" t="s">
        <v>38</v>
      </c>
      <c r="Z737" t="s">
        <v>24</v>
      </c>
      <c r="AA737" t="s">
        <v>25</v>
      </c>
      <c r="AB737" s="17">
        <v>0.56111111111111112</v>
      </c>
      <c r="AC737" s="17" t="str">
        <f t="shared" si="23"/>
        <v>Afternoon</v>
      </c>
      <c r="AD737" t="s">
        <v>45</v>
      </c>
    </row>
    <row r="738" spans="1:30" x14ac:dyDescent="0.3">
      <c r="A738" t="s">
        <v>3055</v>
      </c>
      <c r="B738" s="16">
        <v>45754</v>
      </c>
      <c r="C738" t="s">
        <v>3056</v>
      </c>
      <c r="D738" t="s">
        <v>4953</v>
      </c>
      <c r="E738" t="s">
        <v>3962</v>
      </c>
      <c r="F738" t="s">
        <v>662</v>
      </c>
      <c r="G738" t="s">
        <v>5788</v>
      </c>
      <c r="H738" t="s">
        <v>5770</v>
      </c>
      <c r="I738" t="s">
        <v>372</v>
      </c>
      <c r="J738" t="s">
        <v>6183</v>
      </c>
      <c r="K738" t="s">
        <v>3943</v>
      </c>
      <c r="L738">
        <v>2297282</v>
      </c>
      <c r="M738">
        <v>1.4594290121978928E-3</v>
      </c>
      <c r="N738" t="s">
        <v>373</v>
      </c>
      <c r="O738" t="s">
        <v>5548</v>
      </c>
      <c r="P738" t="s">
        <v>5358</v>
      </c>
      <c r="Q738">
        <v>7</v>
      </c>
      <c r="R738">
        <v>598.70000000000005</v>
      </c>
      <c r="S738">
        <v>20</v>
      </c>
      <c r="T738">
        <v>838.18</v>
      </c>
      <c r="U738">
        <v>3352.72</v>
      </c>
      <c r="V738">
        <v>2654.33</v>
      </c>
      <c r="W738">
        <v>698.39</v>
      </c>
      <c r="X738" s="15">
        <f t="shared" si="22"/>
        <v>0.20830549523968597</v>
      </c>
      <c r="Y738" t="s">
        <v>44</v>
      </c>
      <c r="Z738" t="s">
        <v>24</v>
      </c>
      <c r="AA738" t="s">
        <v>25</v>
      </c>
      <c r="AB738" s="17">
        <v>0.52430555555555558</v>
      </c>
      <c r="AC738" s="17" t="str">
        <f t="shared" si="23"/>
        <v>Afternoon</v>
      </c>
      <c r="AD738" t="s">
        <v>45</v>
      </c>
    </row>
    <row r="739" spans="1:30" x14ac:dyDescent="0.3">
      <c r="A739" t="s">
        <v>3054</v>
      </c>
      <c r="B739" s="16">
        <v>46009</v>
      </c>
      <c r="C739" t="s">
        <v>2156</v>
      </c>
      <c r="D739" t="s">
        <v>4175</v>
      </c>
      <c r="E739" t="s">
        <v>3864</v>
      </c>
      <c r="F739" t="s">
        <v>1101</v>
      </c>
      <c r="G739" t="s">
        <v>5792</v>
      </c>
      <c r="H739" t="s">
        <v>5770</v>
      </c>
      <c r="I739" t="s">
        <v>1104</v>
      </c>
      <c r="J739" t="s">
        <v>6234</v>
      </c>
      <c r="K739" t="s">
        <v>3880</v>
      </c>
      <c r="L739">
        <v>2083650</v>
      </c>
      <c r="M739">
        <v>4.5783600892664316E-4</v>
      </c>
      <c r="N739" t="s">
        <v>1465</v>
      </c>
      <c r="O739" t="s">
        <v>5572</v>
      </c>
      <c r="P739" t="s">
        <v>5354</v>
      </c>
      <c r="Q739">
        <v>3</v>
      </c>
      <c r="R739">
        <v>317.99</v>
      </c>
      <c r="S739">
        <v>0</v>
      </c>
      <c r="T739">
        <v>0</v>
      </c>
      <c r="U739">
        <v>953.97</v>
      </c>
      <c r="V739">
        <v>705.15</v>
      </c>
      <c r="W739">
        <v>248.82</v>
      </c>
      <c r="X739" s="15">
        <f t="shared" si="22"/>
        <v>0.26082581213245704</v>
      </c>
      <c r="Y739" t="s">
        <v>116</v>
      </c>
      <c r="Z739" t="s">
        <v>24</v>
      </c>
      <c r="AA739" t="s">
        <v>25</v>
      </c>
      <c r="AB739" s="17">
        <v>0.78402777777777777</v>
      </c>
      <c r="AC739" s="17" t="str">
        <f t="shared" si="23"/>
        <v>Evening</v>
      </c>
      <c r="AD739" t="s">
        <v>45</v>
      </c>
    </row>
    <row r="740" spans="1:30" x14ac:dyDescent="0.3">
      <c r="A740" t="s">
        <v>3053</v>
      </c>
      <c r="B740" s="16">
        <v>45981</v>
      </c>
      <c r="C740" t="s">
        <v>2909</v>
      </c>
      <c r="D740" t="s">
        <v>4415</v>
      </c>
      <c r="E740" t="s">
        <v>3868</v>
      </c>
      <c r="F740" t="s">
        <v>113</v>
      </c>
      <c r="G740" t="s">
        <v>5934</v>
      </c>
      <c r="H740" t="s">
        <v>5919</v>
      </c>
      <c r="I740" t="s">
        <v>862</v>
      </c>
      <c r="J740" t="s">
        <v>6037</v>
      </c>
      <c r="K740" t="s">
        <v>3863</v>
      </c>
      <c r="L740">
        <v>808240</v>
      </c>
      <c r="M740">
        <v>2.2280758190636445E-3</v>
      </c>
      <c r="N740" t="s">
        <v>863</v>
      </c>
      <c r="O740" t="s">
        <v>5425</v>
      </c>
      <c r="P740" t="s">
        <v>5351</v>
      </c>
      <c r="Q740">
        <v>5</v>
      </c>
      <c r="R740">
        <v>379.12</v>
      </c>
      <c r="S740">
        <v>5</v>
      </c>
      <c r="T740">
        <v>94.78</v>
      </c>
      <c r="U740">
        <v>1800.82</v>
      </c>
      <c r="V740">
        <v>1465.25</v>
      </c>
      <c r="W740">
        <v>335.57</v>
      </c>
      <c r="X740" s="15">
        <f t="shared" si="22"/>
        <v>0.18634288823980183</v>
      </c>
      <c r="Y740" t="s">
        <v>44</v>
      </c>
      <c r="Z740" t="s">
        <v>24</v>
      </c>
      <c r="AA740" t="s">
        <v>51</v>
      </c>
      <c r="AB740" s="17">
        <v>0.62361111111111112</v>
      </c>
      <c r="AC740" s="17" t="str">
        <f t="shared" si="23"/>
        <v>Afternoon</v>
      </c>
      <c r="AD740" t="s">
        <v>45</v>
      </c>
    </row>
    <row r="741" spans="1:30" x14ac:dyDescent="0.3">
      <c r="A741" t="s">
        <v>3052</v>
      </c>
      <c r="B741" s="16">
        <v>46002</v>
      </c>
      <c r="C741" t="s">
        <v>2057</v>
      </c>
      <c r="D741" t="s">
        <v>4144</v>
      </c>
      <c r="E741" t="s">
        <v>3868</v>
      </c>
      <c r="F741" t="s">
        <v>223</v>
      </c>
      <c r="G741" t="s">
        <v>5720</v>
      </c>
      <c r="H741" t="s">
        <v>5721</v>
      </c>
      <c r="I741" t="s">
        <v>705</v>
      </c>
      <c r="J741" t="s">
        <v>6065</v>
      </c>
      <c r="K741" t="s">
        <v>3863</v>
      </c>
      <c r="L741">
        <v>5240750</v>
      </c>
      <c r="M741">
        <v>2.9271382912751036E-4</v>
      </c>
      <c r="N741" t="s">
        <v>706</v>
      </c>
      <c r="O741" t="s">
        <v>5536</v>
      </c>
      <c r="P741" t="s">
        <v>5351</v>
      </c>
      <c r="Q741">
        <v>4</v>
      </c>
      <c r="R741">
        <v>383.51</v>
      </c>
      <c r="S741">
        <v>0</v>
      </c>
      <c r="T741">
        <v>0</v>
      </c>
      <c r="U741">
        <v>1534.04</v>
      </c>
      <c r="V741">
        <v>1143.5999999999999</v>
      </c>
      <c r="W741">
        <v>390.44</v>
      </c>
      <c r="X741" s="15">
        <f t="shared" si="22"/>
        <v>0.25451748324685147</v>
      </c>
      <c r="Y741" t="s">
        <v>116</v>
      </c>
      <c r="Z741" t="s">
        <v>24</v>
      </c>
      <c r="AA741" t="s">
        <v>25</v>
      </c>
      <c r="AB741" s="17">
        <v>0.73263888888888884</v>
      </c>
      <c r="AC741" s="17" t="str">
        <f t="shared" si="23"/>
        <v>Evening</v>
      </c>
      <c r="AD741" t="s">
        <v>45</v>
      </c>
    </row>
    <row r="742" spans="1:30" x14ac:dyDescent="0.3">
      <c r="A742" t="s">
        <v>3051</v>
      </c>
      <c r="B742" s="16">
        <v>46109</v>
      </c>
      <c r="C742" t="s">
        <v>1450</v>
      </c>
      <c r="D742" t="s">
        <v>5054</v>
      </c>
      <c r="E742" t="s">
        <v>3868</v>
      </c>
      <c r="F742" t="s">
        <v>54</v>
      </c>
      <c r="G742" t="s">
        <v>5739</v>
      </c>
      <c r="H742" t="s">
        <v>5721</v>
      </c>
      <c r="I742" t="s">
        <v>451</v>
      </c>
      <c r="J742" t="s">
        <v>5991</v>
      </c>
      <c r="K742" t="s">
        <v>3863</v>
      </c>
      <c r="L742">
        <v>970105</v>
      </c>
      <c r="M742">
        <v>4.0596636446570215E-4</v>
      </c>
      <c r="N742" t="s">
        <v>452</v>
      </c>
      <c r="O742" t="s">
        <v>5611</v>
      </c>
      <c r="P742" t="s">
        <v>5360</v>
      </c>
      <c r="Q742">
        <v>1</v>
      </c>
      <c r="R742">
        <v>342.46</v>
      </c>
      <c r="S742">
        <v>0</v>
      </c>
      <c r="T742">
        <v>0</v>
      </c>
      <c r="U742">
        <v>393.83</v>
      </c>
      <c r="V742">
        <v>271.77999999999997</v>
      </c>
      <c r="W742">
        <v>122.05</v>
      </c>
      <c r="X742" s="15">
        <f t="shared" si="22"/>
        <v>0.30990528908412263</v>
      </c>
      <c r="Y742" t="s">
        <v>23</v>
      </c>
      <c r="Z742" t="s">
        <v>24</v>
      </c>
      <c r="AA742" t="s">
        <v>25</v>
      </c>
      <c r="AB742" s="17">
        <v>0.50763888888888886</v>
      </c>
      <c r="AC742" s="17" t="str">
        <f t="shared" si="23"/>
        <v>Afternoon</v>
      </c>
      <c r="AD742" t="s">
        <v>26</v>
      </c>
    </row>
    <row r="743" spans="1:30" x14ac:dyDescent="0.3">
      <c r="A743" t="s">
        <v>3049</v>
      </c>
      <c r="B743" s="16">
        <v>45958</v>
      </c>
      <c r="C743" t="s">
        <v>3050</v>
      </c>
      <c r="D743" t="s">
        <v>4195</v>
      </c>
      <c r="E743" t="s">
        <v>3864</v>
      </c>
      <c r="F743" t="s">
        <v>54</v>
      </c>
      <c r="G743" t="s">
        <v>5739</v>
      </c>
      <c r="H743" t="s">
        <v>5721</v>
      </c>
      <c r="I743" t="s">
        <v>3845</v>
      </c>
      <c r="J743" t="s">
        <v>6535</v>
      </c>
      <c r="K743" t="s">
        <v>3863</v>
      </c>
      <c r="L743">
        <f ca="1">AVERAGE($L$2:$L$1172)</f>
        <v>1985720.3851409052</v>
      </c>
      <c r="N743" t="s">
        <v>500</v>
      </c>
      <c r="O743" t="s">
        <v>5135</v>
      </c>
      <c r="P743" t="s">
        <v>5354</v>
      </c>
      <c r="Q743">
        <v>2</v>
      </c>
      <c r="R743">
        <v>342.46</v>
      </c>
      <c r="S743">
        <v>0</v>
      </c>
      <c r="T743">
        <v>0</v>
      </c>
      <c r="U743">
        <v>684.92</v>
      </c>
      <c r="V743">
        <v>543.55999999999995</v>
      </c>
      <c r="W743">
        <v>141.36000000000001</v>
      </c>
      <c r="X743" s="15">
        <f t="shared" si="22"/>
        <v>0.20638906733633128</v>
      </c>
      <c r="Y743" t="s">
        <v>23</v>
      </c>
      <c r="Z743" t="s">
        <v>24</v>
      </c>
      <c r="AA743" t="s">
        <v>25</v>
      </c>
      <c r="AB743" s="17">
        <v>0.44930555555555557</v>
      </c>
      <c r="AC743" s="17" t="str">
        <f t="shared" si="23"/>
        <v>Morning</v>
      </c>
      <c r="AD743" t="s">
        <v>45</v>
      </c>
    </row>
    <row r="744" spans="1:30" x14ac:dyDescent="0.3">
      <c r="A744" t="s">
        <v>3048</v>
      </c>
      <c r="B744" s="16">
        <v>46019</v>
      </c>
      <c r="C744" t="s">
        <v>1798</v>
      </c>
      <c r="D744" t="s">
        <v>4598</v>
      </c>
      <c r="E744" t="s">
        <v>3868</v>
      </c>
      <c r="F744" t="s">
        <v>59</v>
      </c>
      <c r="G744" t="s">
        <v>5737</v>
      </c>
      <c r="H744" t="s">
        <v>5721</v>
      </c>
      <c r="I744" t="s">
        <v>76</v>
      </c>
      <c r="J744" t="s">
        <v>6076</v>
      </c>
      <c r="K744" t="s">
        <v>3863</v>
      </c>
      <c r="L744">
        <v>518088</v>
      </c>
      <c r="M744">
        <v>1.5327511928475471E-3</v>
      </c>
      <c r="N744" t="s">
        <v>1350</v>
      </c>
      <c r="O744" t="s">
        <v>6490</v>
      </c>
      <c r="P744" t="s">
        <v>5360</v>
      </c>
      <c r="Q744">
        <v>4</v>
      </c>
      <c r="R744">
        <v>172.63</v>
      </c>
      <c r="S744">
        <v>0</v>
      </c>
      <c r="T744">
        <v>0</v>
      </c>
      <c r="U744">
        <v>794.1</v>
      </c>
      <c r="V744">
        <v>568</v>
      </c>
      <c r="W744">
        <v>226.1</v>
      </c>
      <c r="X744" s="15">
        <f t="shared" si="22"/>
        <v>0.28472484573731272</v>
      </c>
      <c r="Y744" t="s">
        <v>38</v>
      </c>
      <c r="Z744" t="s">
        <v>24</v>
      </c>
      <c r="AA744" t="s">
        <v>25</v>
      </c>
      <c r="AB744" s="17">
        <v>0.66527777777777775</v>
      </c>
      <c r="AC744" s="17" t="str">
        <f t="shared" si="23"/>
        <v>Afternoon</v>
      </c>
      <c r="AD744" t="s">
        <v>26</v>
      </c>
    </row>
    <row r="745" spans="1:30" x14ac:dyDescent="0.3">
      <c r="A745" t="s">
        <v>3047</v>
      </c>
      <c r="B745" s="16">
        <v>45788</v>
      </c>
      <c r="C745" t="s">
        <v>1345</v>
      </c>
      <c r="D745" t="s">
        <v>5306</v>
      </c>
      <c r="E745" t="s">
        <v>3868</v>
      </c>
      <c r="F745" t="s">
        <v>602</v>
      </c>
      <c r="G745" t="s">
        <v>5680</v>
      </c>
      <c r="H745" t="s">
        <v>5655</v>
      </c>
      <c r="I745" t="s">
        <v>178</v>
      </c>
      <c r="J745" t="s">
        <v>6087</v>
      </c>
      <c r="K745" t="s">
        <v>3863</v>
      </c>
      <c r="L745">
        <v>433204</v>
      </c>
      <c r="M745">
        <v>5.6228243506523485E-3</v>
      </c>
      <c r="N745" t="s">
        <v>179</v>
      </c>
      <c r="O745" t="s">
        <v>5380</v>
      </c>
      <c r="P745" t="s">
        <v>5360</v>
      </c>
      <c r="Q745">
        <v>4</v>
      </c>
      <c r="R745">
        <v>661.91</v>
      </c>
      <c r="S745">
        <v>20</v>
      </c>
      <c r="T745">
        <v>529.53</v>
      </c>
      <c r="U745">
        <v>2435.83</v>
      </c>
      <c r="V745">
        <v>1594.88</v>
      </c>
      <c r="W745">
        <v>840.95</v>
      </c>
      <c r="X745" s="15">
        <f t="shared" si="22"/>
        <v>0.34524166300603892</v>
      </c>
      <c r="Y745" t="s">
        <v>38</v>
      </c>
      <c r="Z745" t="s">
        <v>24</v>
      </c>
      <c r="AA745" t="s">
        <v>51</v>
      </c>
      <c r="AB745" s="17">
        <v>0.77708333333333335</v>
      </c>
      <c r="AC745" s="17" t="str">
        <f t="shared" si="23"/>
        <v>Evening</v>
      </c>
      <c r="AD745" t="s">
        <v>26</v>
      </c>
    </row>
    <row r="746" spans="1:30" x14ac:dyDescent="0.3">
      <c r="A746" t="s">
        <v>3046</v>
      </c>
      <c r="B746" s="16">
        <v>46016</v>
      </c>
      <c r="C746" t="s">
        <v>1761</v>
      </c>
      <c r="D746" t="s">
        <v>5113</v>
      </c>
      <c r="E746" t="s">
        <v>3864</v>
      </c>
      <c r="F746" t="s">
        <v>48</v>
      </c>
      <c r="G746" t="s">
        <v>5719</v>
      </c>
      <c r="H746" t="s">
        <v>5690</v>
      </c>
      <c r="I746" t="s">
        <v>312</v>
      </c>
      <c r="J746" t="s">
        <v>6179</v>
      </c>
      <c r="K746" t="s">
        <v>3943</v>
      </c>
      <c r="L746">
        <v>2496578</v>
      </c>
      <c r="M746">
        <v>1.1928327494674711E-4</v>
      </c>
      <c r="N746" t="s">
        <v>313</v>
      </c>
      <c r="O746" t="s">
        <v>5412</v>
      </c>
      <c r="P746" t="s">
        <v>5351</v>
      </c>
      <c r="Q746">
        <v>1</v>
      </c>
      <c r="R746">
        <v>313.47000000000003</v>
      </c>
      <c r="S746">
        <v>5</v>
      </c>
      <c r="T746">
        <v>15.67</v>
      </c>
      <c r="U746">
        <v>297.8</v>
      </c>
      <c r="V746">
        <v>246.12</v>
      </c>
      <c r="W746">
        <v>51.68</v>
      </c>
      <c r="X746" s="15">
        <f t="shared" si="22"/>
        <v>0.17353928811282743</v>
      </c>
      <c r="Y746" t="s">
        <v>38</v>
      </c>
      <c r="Z746" t="s">
        <v>24</v>
      </c>
      <c r="AA746" t="s">
        <v>25</v>
      </c>
      <c r="AB746" s="17">
        <v>0.81388888888888888</v>
      </c>
      <c r="AC746" s="17" t="str">
        <f t="shared" si="23"/>
        <v>Evening</v>
      </c>
      <c r="AD746" t="s">
        <v>45</v>
      </c>
    </row>
    <row r="747" spans="1:30" x14ac:dyDescent="0.3">
      <c r="A747" t="s">
        <v>3045</v>
      </c>
      <c r="B747" s="16">
        <v>45963</v>
      </c>
      <c r="C747" t="s">
        <v>1156</v>
      </c>
      <c r="D747" t="s">
        <v>4522</v>
      </c>
      <c r="E747" t="s">
        <v>3868</v>
      </c>
      <c r="F747" t="s">
        <v>1310</v>
      </c>
      <c r="G747" t="s">
        <v>5821</v>
      </c>
      <c r="H747" t="s">
        <v>5822</v>
      </c>
      <c r="I747" t="s">
        <v>522</v>
      </c>
      <c r="J747" t="s">
        <v>5979</v>
      </c>
      <c r="K747" t="s">
        <v>3863</v>
      </c>
      <c r="L747">
        <v>3928553</v>
      </c>
      <c r="M747">
        <v>2.5970630916777754E-4</v>
      </c>
      <c r="N747" t="s">
        <v>523</v>
      </c>
      <c r="O747" t="s">
        <v>5462</v>
      </c>
      <c r="P747" t="s">
        <v>5358</v>
      </c>
      <c r="Q747">
        <v>4</v>
      </c>
      <c r="R747">
        <v>233.47</v>
      </c>
      <c r="S747">
        <v>5</v>
      </c>
      <c r="T747">
        <v>46.69</v>
      </c>
      <c r="U747">
        <v>1020.27</v>
      </c>
      <c r="V747">
        <v>755.92</v>
      </c>
      <c r="W747">
        <v>264.35000000000002</v>
      </c>
      <c r="X747" s="15">
        <f t="shared" si="22"/>
        <v>0.2590980818802866</v>
      </c>
      <c r="Y747" t="s">
        <v>116</v>
      </c>
      <c r="Z747" t="s">
        <v>24</v>
      </c>
      <c r="AA747" t="s">
        <v>25</v>
      </c>
      <c r="AB747" s="17">
        <v>0.87152777777777779</v>
      </c>
      <c r="AC747" s="17" t="str">
        <f t="shared" si="23"/>
        <v>Evening</v>
      </c>
      <c r="AD747" t="s">
        <v>26</v>
      </c>
    </row>
    <row r="748" spans="1:30" x14ac:dyDescent="0.3">
      <c r="A748" t="s">
        <v>3044</v>
      </c>
      <c r="B748" s="16">
        <v>45926</v>
      </c>
      <c r="C748" t="s">
        <v>1287</v>
      </c>
      <c r="D748" t="s">
        <v>4619</v>
      </c>
      <c r="E748" t="s">
        <v>3868</v>
      </c>
      <c r="F748" t="s">
        <v>35</v>
      </c>
      <c r="G748" t="s">
        <v>5905</v>
      </c>
      <c r="H748" t="s">
        <v>5899</v>
      </c>
      <c r="I748" t="s">
        <v>337</v>
      </c>
      <c r="J748" t="s">
        <v>5983</v>
      </c>
      <c r="K748" t="s">
        <v>3863</v>
      </c>
      <c r="L748">
        <v>544019</v>
      </c>
      <c r="M748">
        <v>1.1656210536764341E-3</v>
      </c>
      <c r="N748" t="s">
        <v>338</v>
      </c>
      <c r="O748" t="s">
        <v>5473</v>
      </c>
      <c r="P748" t="s">
        <v>5354</v>
      </c>
      <c r="Q748">
        <v>3</v>
      </c>
      <c r="R748">
        <v>234.86</v>
      </c>
      <c r="S748">
        <v>10</v>
      </c>
      <c r="T748">
        <v>70.459999999999994</v>
      </c>
      <c r="U748">
        <v>634.12</v>
      </c>
      <c r="V748">
        <v>639.69000000000005</v>
      </c>
      <c r="W748">
        <v>-5.57</v>
      </c>
      <c r="X748" s="15">
        <f t="shared" si="22"/>
        <v>-8.7838264050969055E-3</v>
      </c>
      <c r="Y748" t="s">
        <v>116</v>
      </c>
      <c r="Z748" t="s">
        <v>24</v>
      </c>
      <c r="AA748" t="s">
        <v>32</v>
      </c>
      <c r="AB748" s="17">
        <v>0.42777777777777776</v>
      </c>
      <c r="AC748" s="17" t="str">
        <f t="shared" si="23"/>
        <v>Morning</v>
      </c>
      <c r="AD748" t="s">
        <v>45</v>
      </c>
    </row>
    <row r="749" spans="1:30" x14ac:dyDescent="0.3">
      <c r="A749" t="s">
        <v>3043</v>
      </c>
      <c r="B749" s="16">
        <v>45923</v>
      </c>
      <c r="C749" t="s">
        <v>3843</v>
      </c>
      <c r="D749" t="s">
        <v>6536</v>
      </c>
      <c r="E749" t="s">
        <v>3962</v>
      </c>
      <c r="F749" t="s">
        <v>84</v>
      </c>
      <c r="G749" t="s">
        <v>5948</v>
      </c>
      <c r="H749" t="s">
        <v>5941</v>
      </c>
      <c r="I749" t="s">
        <v>128</v>
      </c>
      <c r="J749" t="s">
        <v>6047</v>
      </c>
      <c r="K749" t="s">
        <v>3863</v>
      </c>
      <c r="L749">
        <v>2525315</v>
      </c>
      <c r="M749">
        <v>1.8631339060671639E-4</v>
      </c>
      <c r="N749" t="s">
        <v>203</v>
      </c>
      <c r="O749" t="s">
        <v>5466</v>
      </c>
      <c r="P749" t="s">
        <v>5351</v>
      </c>
      <c r="Q749">
        <v>1</v>
      </c>
      <c r="R749">
        <v>522.78</v>
      </c>
      <c r="S749">
        <v>10</v>
      </c>
      <c r="T749">
        <v>52.28</v>
      </c>
      <c r="U749">
        <v>470.5</v>
      </c>
      <c r="V749">
        <v>395.87</v>
      </c>
      <c r="W749">
        <v>74.63</v>
      </c>
      <c r="X749" s="15">
        <f t="shared" si="22"/>
        <v>0.15861849096705632</v>
      </c>
      <c r="Y749" t="s">
        <v>38</v>
      </c>
      <c r="Z749" t="s">
        <v>24</v>
      </c>
      <c r="AA749" t="s">
        <v>51</v>
      </c>
      <c r="AB749" s="17">
        <v>0.6791666666666667</v>
      </c>
      <c r="AC749" s="17" t="str">
        <f t="shared" si="23"/>
        <v>Afternoon</v>
      </c>
      <c r="AD749" t="s">
        <v>45</v>
      </c>
    </row>
    <row r="750" spans="1:30" x14ac:dyDescent="0.3">
      <c r="A750" t="s">
        <v>3042</v>
      </c>
      <c r="B750" s="16">
        <v>45846</v>
      </c>
      <c r="C750" t="s">
        <v>497</v>
      </c>
      <c r="D750" t="s">
        <v>4608</v>
      </c>
      <c r="E750" t="s">
        <v>3962</v>
      </c>
      <c r="F750" t="s">
        <v>662</v>
      </c>
      <c r="G750" t="s">
        <v>5788</v>
      </c>
      <c r="H750" t="s">
        <v>5770</v>
      </c>
      <c r="I750" t="s">
        <v>1114</v>
      </c>
      <c r="J750" t="s">
        <v>6173</v>
      </c>
      <c r="K750" t="s">
        <v>3943</v>
      </c>
      <c r="L750">
        <v>4934958</v>
      </c>
      <c r="M750">
        <v>9.1084057858243175E-4</v>
      </c>
      <c r="N750" t="s">
        <v>3846</v>
      </c>
      <c r="O750" t="s">
        <v>6492</v>
      </c>
      <c r="P750" t="s">
        <v>6537</v>
      </c>
      <c r="Q750">
        <v>8</v>
      </c>
      <c r="R750">
        <v>561.87</v>
      </c>
      <c r="S750">
        <v>0</v>
      </c>
      <c r="T750">
        <v>0</v>
      </c>
      <c r="U750">
        <v>4494.96</v>
      </c>
      <c r="V750">
        <v>3033.52</v>
      </c>
      <c r="W750">
        <v>1461.44</v>
      </c>
      <c r="X750" s="15">
        <f t="shared" si="22"/>
        <v>0.3251285884635236</v>
      </c>
      <c r="Y750" t="s">
        <v>116</v>
      </c>
      <c r="Z750" t="s">
        <v>24</v>
      </c>
      <c r="AA750" t="s">
        <v>51</v>
      </c>
      <c r="AB750" s="17">
        <v>0.83611111111111114</v>
      </c>
      <c r="AC750" s="17" t="str">
        <f t="shared" si="23"/>
        <v>Evening</v>
      </c>
      <c r="AD750" t="s">
        <v>45</v>
      </c>
    </row>
    <row r="751" spans="1:30" x14ac:dyDescent="0.3">
      <c r="A751" t="s">
        <v>3041</v>
      </c>
      <c r="B751" s="16">
        <v>45876</v>
      </c>
      <c r="C751" t="s">
        <v>1404</v>
      </c>
      <c r="D751" t="s">
        <v>5076</v>
      </c>
      <c r="E751" t="s">
        <v>3864</v>
      </c>
      <c r="F751" t="s">
        <v>636</v>
      </c>
      <c r="G751" t="s">
        <v>5835</v>
      </c>
      <c r="H751" t="s">
        <v>5822</v>
      </c>
      <c r="I751" t="s">
        <v>1004</v>
      </c>
      <c r="J751" t="s">
        <v>6128</v>
      </c>
      <c r="K751" t="s">
        <v>3863</v>
      </c>
      <c r="L751">
        <v>2322017</v>
      </c>
      <c r="M751">
        <v>3.3376155299465941E-5</v>
      </c>
      <c r="N751" t="s">
        <v>2157</v>
      </c>
      <c r="O751" t="s">
        <v>5546</v>
      </c>
      <c r="P751" t="s">
        <v>5358</v>
      </c>
      <c r="Q751">
        <v>1</v>
      </c>
      <c r="R751">
        <v>86.11</v>
      </c>
      <c r="S751">
        <v>10</v>
      </c>
      <c r="T751">
        <v>8.61</v>
      </c>
      <c r="U751">
        <v>77.5</v>
      </c>
      <c r="V751">
        <v>68.17</v>
      </c>
      <c r="W751">
        <v>9.33</v>
      </c>
      <c r="X751" s="15">
        <f t="shared" si="22"/>
        <v>0.12038709677419353</v>
      </c>
      <c r="Y751" t="s">
        <v>44</v>
      </c>
      <c r="Z751" t="s">
        <v>24</v>
      </c>
      <c r="AA751" t="s">
        <v>25</v>
      </c>
      <c r="AB751" s="17">
        <v>0.60069444444444442</v>
      </c>
      <c r="AC751" s="17" t="str">
        <f t="shared" si="23"/>
        <v>Afternoon</v>
      </c>
      <c r="AD751" t="s">
        <v>45</v>
      </c>
    </row>
    <row r="752" spans="1:30" x14ac:dyDescent="0.3">
      <c r="A752" t="s">
        <v>3039</v>
      </c>
      <c r="B752" s="16">
        <v>45889</v>
      </c>
      <c r="C752" t="s">
        <v>3040</v>
      </c>
      <c r="D752" t="s">
        <v>5231</v>
      </c>
      <c r="E752" t="s">
        <v>3864</v>
      </c>
      <c r="F752" t="s">
        <v>1995</v>
      </c>
      <c r="G752" t="s">
        <v>5802</v>
      </c>
      <c r="H752" t="s">
        <v>5794</v>
      </c>
      <c r="I752" t="s">
        <v>947</v>
      </c>
      <c r="J752" t="s">
        <v>6056</v>
      </c>
      <c r="K752" t="s">
        <v>3863</v>
      </c>
      <c r="L752">
        <v>983222</v>
      </c>
      <c r="M752">
        <v>6.6760100974144198E-5</v>
      </c>
      <c r="N752" t="s">
        <v>980</v>
      </c>
      <c r="O752" t="s">
        <v>5484</v>
      </c>
      <c r="P752" t="s">
        <v>5360</v>
      </c>
      <c r="Q752">
        <v>1</v>
      </c>
      <c r="R752">
        <v>72.930000000000007</v>
      </c>
      <c r="S752">
        <v>10</v>
      </c>
      <c r="T752">
        <v>7.29</v>
      </c>
      <c r="U752">
        <v>65.64</v>
      </c>
      <c r="V752">
        <v>54.25</v>
      </c>
      <c r="W752">
        <v>11.39</v>
      </c>
      <c r="X752" s="15">
        <f t="shared" si="22"/>
        <v>0.17352224253503962</v>
      </c>
      <c r="Y752" t="s">
        <v>62</v>
      </c>
      <c r="Z752" t="s">
        <v>24</v>
      </c>
      <c r="AA752" t="s">
        <v>51</v>
      </c>
      <c r="AB752" s="17">
        <v>0.76666666666666672</v>
      </c>
      <c r="AC752" s="17" t="str">
        <f t="shared" si="23"/>
        <v>Evening</v>
      </c>
      <c r="AD752" t="s">
        <v>45</v>
      </c>
    </row>
    <row r="753" spans="1:30" x14ac:dyDescent="0.3">
      <c r="A753" t="s">
        <v>3038</v>
      </c>
      <c r="B753" s="16">
        <v>45837</v>
      </c>
      <c r="C753" t="s">
        <v>756</v>
      </c>
      <c r="D753" t="s">
        <v>5313</v>
      </c>
      <c r="E753" t="s">
        <v>3962</v>
      </c>
      <c r="F753" t="s">
        <v>279</v>
      </c>
      <c r="G753" t="s">
        <v>5750</v>
      </c>
      <c r="H753" t="s">
        <v>5751</v>
      </c>
      <c r="I753" t="s">
        <v>288</v>
      </c>
      <c r="J753" t="s">
        <v>5973</v>
      </c>
      <c r="K753" t="s">
        <v>3863</v>
      </c>
      <c r="L753">
        <v>2561982</v>
      </c>
      <c r="M753">
        <v>8.7700069711652939E-4</v>
      </c>
      <c r="N753" t="s">
        <v>289</v>
      </c>
      <c r="O753" t="s">
        <v>5571</v>
      </c>
      <c r="P753" t="s">
        <v>5374</v>
      </c>
      <c r="Q753">
        <v>8</v>
      </c>
      <c r="R753">
        <v>271.36</v>
      </c>
      <c r="S753">
        <v>10</v>
      </c>
      <c r="T753">
        <v>217.09</v>
      </c>
      <c r="U753">
        <v>2246.86</v>
      </c>
      <c r="V753">
        <v>1675.04</v>
      </c>
      <c r="W753">
        <v>571.82000000000005</v>
      </c>
      <c r="X753" s="15">
        <f t="shared" si="22"/>
        <v>0.2544973874651737</v>
      </c>
      <c r="Y753" t="s">
        <v>38</v>
      </c>
      <c r="Z753" t="s">
        <v>24</v>
      </c>
      <c r="AA753" t="s">
        <v>25</v>
      </c>
      <c r="AB753" s="17">
        <v>0.56736111111111109</v>
      </c>
      <c r="AC753" s="17" t="str">
        <f t="shared" si="23"/>
        <v>Afternoon</v>
      </c>
      <c r="AD753" t="s">
        <v>26</v>
      </c>
    </row>
    <row r="754" spans="1:30" x14ac:dyDescent="0.3">
      <c r="A754" t="s">
        <v>3037</v>
      </c>
      <c r="B754" s="16">
        <v>45898</v>
      </c>
      <c r="C754" t="s">
        <v>2087</v>
      </c>
      <c r="D754" t="s">
        <v>4899</v>
      </c>
      <c r="E754" t="s">
        <v>3962</v>
      </c>
      <c r="F754" t="s">
        <v>348</v>
      </c>
      <c r="G754" t="s">
        <v>5860</v>
      </c>
      <c r="H754" t="s">
        <v>5861</v>
      </c>
      <c r="I754" t="s">
        <v>147</v>
      </c>
      <c r="J754" t="s">
        <v>5963</v>
      </c>
      <c r="K754" t="s">
        <v>3863</v>
      </c>
      <c r="L754">
        <v>1921769</v>
      </c>
      <c r="M754">
        <v>3.7430096957542764E-4</v>
      </c>
      <c r="N754" t="s">
        <v>942</v>
      </c>
      <c r="O754" t="s">
        <v>5622</v>
      </c>
      <c r="P754" t="s">
        <v>5351</v>
      </c>
      <c r="Q754">
        <v>7</v>
      </c>
      <c r="R754">
        <v>102.76</v>
      </c>
      <c r="S754">
        <v>0</v>
      </c>
      <c r="T754">
        <v>0</v>
      </c>
      <c r="U754">
        <v>719.32</v>
      </c>
      <c r="V754">
        <v>558.74</v>
      </c>
      <c r="W754">
        <v>160.58000000000001</v>
      </c>
      <c r="X754" s="15">
        <f t="shared" si="22"/>
        <v>0.22323861424678867</v>
      </c>
      <c r="Y754" t="s">
        <v>72</v>
      </c>
      <c r="Z754" t="s">
        <v>24</v>
      </c>
      <c r="AA754" t="s">
        <v>51</v>
      </c>
      <c r="AB754" s="17">
        <v>0.45069444444444445</v>
      </c>
      <c r="AC754" s="17" t="str">
        <f t="shared" si="23"/>
        <v>Morning</v>
      </c>
      <c r="AD754" t="s">
        <v>45</v>
      </c>
    </row>
    <row r="755" spans="1:30" x14ac:dyDescent="0.3">
      <c r="A755" t="s">
        <v>3036</v>
      </c>
      <c r="B755" s="16">
        <v>45816</v>
      </c>
      <c r="C755" t="s">
        <v>1530</v>
      </c>
      <c r="D755" t="s">
        <v>4658</v>
      </c>
      <c r="E755" t="s">
        <v>3962</v>
      </c>
      <c r="F755" t="s">
        <v>196</v>
      </c>
      <c r="G755" t="s">
        <v>5774</v>
      </c>
      <c r="H755" t="s">
        <v>5770</v>
      </c>
      <c r="I755" t="s">
        <v>554</v>
      </c>
      <c r="J755" t="s">
        <v>6122</v>
      </c>
      <c r="K755" t="s">
        <v>3885</v>
      </c>
      <c r="L755">
        <v>491371</v>
      </c>
      <c r="M755">
        <v>4.6660873352314244E-3</v>
      </c>
      <c r="N755" t="s">
        <v>495</v>
      </c>
      <c r="O755" t="s">
        <v>6494</v>
      </c>
      <c r="P755" t="s">
        <v>5351</v>
      </c>
      <c r="Q755">
        <v>5</v>
      </c>
      <c r="R755">
        <v>469.11</v>
      </c>
      <c r="S755">
        <v>15</v>
      </c>
      <c r="T755">
        <v>351.83</v>
      </c>
      <c r="U755">
        <v>2292.7800000000002</v>
      </c>
      <c r="V755">
        <v>1544.7</v>
      </c>
      <c r="W755">
        <v>748.08</v>
      </c>
      <c r="X755" s="15">
        <f t="shared" si="22"/>
        <v>0.32627639808442155</v>
      </c>
      <c r="Y755" t="s">
        <v>116</v>
      </c>
      <c r="Z755" t="s">
        <v>24</v>
      </c>
      <c r="AA755" t="s">
        <v>25</v>
      </c>
      <c r="AB755" s="17">
        <v>0.78402777777777777</v>
      </c>
      <c r="AC755" s="17" t="str">
        <f t="shared" si="23"/>
        <v>Evening</v>
      </c>
      <c r="AD755" t="s">
        <v>26</v>
      </c>
    </row>
    <row r="756" spans="1:30" x14ac:dyDescent="0.3">
      <c r="A756" t="s">
        <v>3035</v>
      </c>
      <c r="B756" s="16">
        <v>45960</v>
      </c>
      <c r="C756" t="s">
        <v>1856</v>
      </c>
      <c r="D756" t="s">
        <v>4525</v>
      </c>
      <c r="E756" t="s">
        <v>3864</v>
      </c>
      <c r="F756" t="s">
        <v>730</v>
      </c>
      <c r="G756" t="s">
        <v>5857</v>
      </c>
      <c r="H756" t="s">
        <v>5844</v>
      </c>
      <c r="I756" t="s">
        <v>30</v>
      </c>
      <c r="J756" t="s">
        <v>6096</v>
      </c>
      <c r="K756" t="s">
        <v>3863</v>
      </c>
      <c r="L756">
        <v>5200952</v>
      </c>
      <c r="M756">
        <v>2.5304982626257652E-4</v>
      </c>
      <c r="N756" t="s">
        <v>31</v>
      </c>
      <c r="O756" t="s">
        <v>5450</v>
      </c>
      <c r="P756" t="s">
        <v>5363</v>
      </c>
      <c r="Q756">
        <v>3</v>
      </c>
      <c r="R756">
        <v>438.7</v>
      </c>
      <c r="S756">
        <v>0</v>
      </c>
      <c r="T756">
        <v>0</v>
      </c>
      <c r="U756">
        <v>1316.1</v>
      </c>
      <c r="V756">
        <v>1110.54</v>
      </c>
      <c r="W756">
        <v>205.56</v>
      </c>
      <c r="X756" s="15">
        <f t="shared" si="22"/>
        <v>0.15618873945748801</v>
      </c>
      <c r="Y756" t="s">
        <v>44</v>
      </c>
      <c r="Z756" t="s">
        <v>24</v>
      </c>
      <c r="AA756" t="s">
        <v>25</v>
      </c>
      <c r="AB756" s="17">
        <v>0.47222222222222221</v>
      </c>
      <c r="AC756" s="17" t="str">
        <f t="shared" si="23"/>
        <v>Morning</v>
      </c>
      <c r="AD756" t="s">
        <v>45</v>
      </c>
    </row>
    <row r="757" spans="1:30" x14ac:dyDescent="0.3">
      <c r="A757" t="s">
        <v>3034</v>
      </c>
      <c r="B757" s="16">
        <v>45814</v>
      </c>
      <c r="C757" t="s">
        <v>1494</v>
      </c>
      <c r="D757" t="s">
        <v>4120</v>
      </c>
      <c r="E757" t="s">
        <v>3962</v>
      </c>
      <c r="F757" t="s">
        <v>1173</v>
      </c>
      <c r="G757" t="s">
        <v>5912</v>
      </c>
      <c r="H757" t="s">
        <v>5899</v>
      </c>
      <c r="I757" t="s">
        <v>930</v>
      </c>
      <c r="J757" t="s">
        <v>6093</v>
      </c>
      <c r="K757" t="s">
        <v>3863</v>
      </c>
      <c r="L757">
        <v>2169082</v>
      </c>
      <c r="M757">
        <v>2.849408182816509E-4</v>
      </c>
      <c r="N757" t="s">
        <v>931</v>
      </c>
      <c r="O757" t="s">
        <v>5589</v>
      </c>
      <c r="P757" t="s">
        <v>5363</v>
      </c>
      <c r="Q757">
        <v>3</v>
      </c>
      <c r="R757">
        <v>206.02</v>
      </c>
      <c r="S757">
        <v>0</v>
      </c>
      <c r="T757">
        <v>0</v>
      </c>
      <c r="U757">
        <v>618.05999999999995</v>
      </c>
      <c r="V757">
        <v>475.29</v>
      </c>
      <c r="W757">
        <v>142.77000000000001</v>
      </c>
      <c r="X757" s="15">
        <f t="shared" si="22"/>
        <v>0.23099699058343839</v>
      </c>
      <c r="Y757" t="s">
        <v>116</v>
      </c>
      <c r="Z757" t="s">
        <v>24</v>
      </c>
      <c r="AA757" t="s">
        <v>25</v>
      </c>
      <c r="AB757" s="17">
        <v>0.60416666666666663</v>
      </c>
      <c r="AC757" s="17" t="str">
        <f t="shared" si="23"/>
        <v>Afternoon</v>
      </c>
      <c r="AD757" t="s">
        <v>45</v>
      </c>
    </row>
    <row r="758" spans="1:30" x14ac:dyDescent="0.3">
      <c r="A758" t="s">
        <v>3032</v>
      </c>
      <c r="B758" s="16">
        <v>45959</v>
      </c>
      <c r="C758" t="s">
        <v>3033</v>
      </c>
      <c r="D758" t="s">
        <v>3990</v>
      </c>
      <c r="E758" t="s">
        <v>3868</v>
      </c>
      <c r="F758" t="s">
        <v>929</v>
      </c>
      <c r="G758" t="s">
        <v>5773</v>
      </c>
      <c r="H758" t="s">
        <v>5770</v>
      </c>
      <c r="I758" t="s">
        <v>132</v>
      </c>
      <c r="J758" t="s">
        <v>6041</v>
      </c>
      <c r="K758" t="s">
        <v>3863</v>
      </c>
      <c r="L758">
        <v>968457</v>
      </c>
      <c r="M758">
        <v>1.296495352917063E-4</v>
      </c>
      <c r="N758" t="s">
        <v>133</v>
      </c>
      <c r="O758" t="s">
        <v>5370</v>
      </c>
      <c r="P758" t="s">
        <v>5351</v>
      </c>
      <c r="Q758">
        <v>1</v>
      </c>
      <c r="R758">
        <v>147.72</v>
      </c>
      <c r="S758">
        <v>15</v>
      </c>
      <c r="T758">
        <v>22.16</v>
      </c>
      <c r="U758">
        <v>125.56</v>
      </c>
      <c r="V758">
        <v>109.21</v>
      </c>
      <c r="W758">
        <v>16.350000000000001</v>
      </c>
      <c r="X758" s="15">
        <f t="shared" si="22"/>
        <v>0.13021662949984078</v>
      </c>
      <c r="Y758" t="s">
        <v>23</v>
      </c>
      <c r="Z758" t="s">
        <v>24</v>
      </c>
      <c r="AA758" t="s">
        <v>25</v>
      </c>
      <c r="AB758" s="17">
        <v>0.89375000000000004</v>
      </c>
      <c r="AC758" s="17" t="str">
        <f t="shared" si="23"/>
        <v>Night</v>
      </c>
      <c r="AD758" t="s">
        <v>45</v>
      </c>
    </row>
    <row r="759" spans="1:30" x14ac:dyDescent="0.3">
      <c r="A759" t="s">
        <v>3031</v>
      </c>
      <c r="B759" s="16">
        <v>45764</v>
      </c>
      <c r="C759" t="s">
        <v>1454</v>
      </c>
      <c r="D759" t="s">
        <v>4149</v>
      </c>
      <c r="E759" t="s">
        <v>3864</v>
      </c>
      <c r="F759" t="s">
        <v>767</v>
      </c>
      <c r="G759" t="s">
        <v>5791</v>
      </c>
      <c r="H759" t="s">
        <v>5770</v>
      </c>
      <c r="I759" t="s">
        <v>894</v>
      </c>
      <c r="J759" t="s">
        <v>6028</v>
      </c>
      <c r="K759" t="s">
        <v>3863</v>
      </c>
      <c r="L759">
        <v>977898</v>
      </c>
      <c r="M759">
        <v>6.8215703478276875E-4</v>
      </c>
      <c r="N759" t="s">
        <v>1588</v>
      </c>
      <c r="O759" t="s">
        <v>5626</v>
      </c>
      <c r="P759" t="s">
        <v>5360</v>
      </c>
      <c r="Q759">
        <v>2</v>
      </c>
      <c r="R759">
        <v>333.54</v>
      </c>
      <c r="S759">
        <v>0</v>
      </c>
      <c r="T759">
        <v>0</v>
      </c>
      <c r="U759">
        <v>667.08</v>
      </c>
      <c r="V759">
        <v>476.86</v>
      </c>
      <c r="W759">
        <v>190.22</v>
      </c>
      <c r="X759" s="15">
        <f t="shared" si="22"/>
        <v>0.28515320501289204</v>
      </c>
      <c r="Y759" t="s">
        <v>38</v>
      </c>
      <c r="Z759" t="s">
        <v>24</v>
      </c>
      <c r="AA759" t="s">
        <v>51</v>
      </c>
      <c r="AB759" s="17">
        <v>0.82916666666666672</v>
      </c>
      <c r="AC759" s="17" t="str">
        <f t="shared" si="23"/>
        <v>Evening</v>
      </c>
      <c r="AD759" t="s">
        <v>45</v>
      </c>
    </row>
    <row r="760" spans="1:30" x14ac:dyDescent="0.3">
      <c r="A760" t="s">
        <v>3030</v>
      </c>
      <c r="B760" s="16">
        <v>45941</v>
      </c>
      <c r="C760" t="s">
        <v>1169</v>
      </c>
      <c r="D760" t="s">
        <v>3992</v>
      </c>
      <c r="E760" t="s">
        <v>3962</v>
      </c>
      <c r="F760" t="s">
        <v>264</v>
      </c>
      <c r="G760" t="s">
        <v>5725</v>
      </c>
      <c r="H760" t="s">
        <v>5721</v>
      </c>
      <c r="I760" t="s">
        <v>882</v>
      </c>
      <c r="J760" t="s">
        <v>6136</v>
      </c>
      <c r="K760" t="s">
        <v>3943</v>
      </c>
      <c r="L760">
        <v>1016387</v>
      </c>
      <c r="M760">
        <v>1.505568253037475E-3</v>
      </c>
      <c r="N760" t="s">
        <v>883</v>
      </c>
      <c r="O760" t="s">
        <v>5389</v>
      </c>
      <c r="P760" t="s">
        <v>5358</v>
      </c>
      <c r="Q760">
        <v>4</v>
      </c>
      <c r="R760">
        <v>332.66</v>
      </c>
      <c r="S760">
        <v>0</v>
      </c>
      <c r="T760">
        <v>0</v>
      </c>
      <c r="U760">
        <v>1530.24</v>
      </c>
      <c r="V760">
        <v>989</v>
      </c>
      <c r="W760">
        <v>541.24</v>
      </c>
      <c r="X760" s="15">
        <f t="shared" si="22"/>
        <v>0.35369615223755752</v>
      </c>
      <c r="Y760" t="s">
        <v>38</v>
      </c>
      <c r="Z760" t="s">
        <v>24</v>
      </c>
      <c r="AA760" t="s">
        <v>25</v>
      </c>
      <c r="AB760" s="17">
        <v>0.69444444444444442</v>
      </c>
      <c r="AC760" s="17" t="str">
        <f t="shared" si="23"/>
        <v>Afternoon</v>
      </c>
      <c r="AD760" t="s">
        <v>26</v>
      </c>
    </row>
    <row r="761" spans="1:30" x14ac:dyDescent="0.3">
      <c r="A761" t="s">
        <v>3029</v>
      </c>
      <c r="B761" s="16">
        <v>46087</v>
      </c>
      <c r="C761" t="s">
        <v>1348</v>
      </c>
      <c r="D761" t="s">
        <v>6506</v>
      </c>
      <c r="E761" t="s">
        <v>3962</v>
      </c>
      <c r="F761" t="s">
        <v>723</v>
      </c>
      <c r="G761" t="s">
        <v>5843</v>
      </c>
      <c r="H761" t="s">
        <v>5844</v>
      </c>
      <c r="I761" t="s">
        <v>1282</v>
      </c>
      <c r="J761" t="s">
        <v>6049</v>
      </c>
      <c r="K761" t="s">
        <v>3863</v>
      </c>
      <c r="L761">
        <v>538449</v>
      </c>
      <c r="M761">
        <v>1.3745034348656977E-3</v>
      </c>
      <c r="N761" t="s">
        <v>1283</v>
      </c>
      <c r="O761" t="s">
        <v>5097</v>
      </c>
      <c r="P761" t="s">
        <v>5358</v>
      </c>
      <c r="Q761">
        <v>3</v>
      </c>
      <c r="R761">
        <v>246.7</v>
      </c>
      <c r="S761">
        <v>0</v>
      </c>
      <c r="T761">
        <v>0</v>
      </c>
      <c r="U761">
        <v>740.1</v>
      </c>
      <c r="V761">
        <v>577.23</v>
      </c>
      <c r="W761">
        <v>162.87</v>
      </c>
      <c r="X761" s="15">
        <f t="shared" si="22"/>
        <v>0.22006485610052695</v>
      </c>
      <c r="Y761" t="s">
        <v>38</v>
      </c>
      <c r="Z761" t="s">
        <v>24</v>
      </c>
      <c r="AA761" t="s">
        <v>25</v>
      </c>
      <c r="AB761" s="17">
        <v>0.84097222222222223</v>
      </c>
      <c r="AC761" s="17" t="str">
        <f t="shared" si="23"/>
        <v>Evening</v>
      </c>
      <c r="AD761" t="s">
        <v>45</v>
      </c>
    </row>
    <row r="762" spans="1:30" x14ac:dyDescent="0.3">
      <c r="A762" t="s">
        <v>3027</v>
      </c>
      <c r="B762" s="16">
        <v>45942</v>
      </c>
      <c r="C762" t="s">
        <v>3028</v>
      </c>
      <c r="D762" t="s">
        <v>5023</v>
      </c>
      <c r="E762" t="s">
        <v>3962</v>
      </c>
      <c r="F762" t="s">
        <v>159</v>
      </c>
      <c r="G762" t="s">
        <v>5742</v>
      </c>
      <c r="H762" t="s">
        <v>5721</v>
      </c>
      <c r="I762" t="s">
        <v>456</v>
      </c>
      <c r="J762" t="s">
        <v>6009</v>
      </c>
      <c r="K762" t="s">
        <v>3863</v>
      </c>
      <c r="L762">
        <v>4027644</v>
      </c>
      <c r="M762">
        <v>2.7400385932818292E-4</v>
      </c>
      <c r="N762" t="s">
        <v>1150</v>
      </c>
      <c r="O762" t="s">
        <v>5532</v>
      </c>
      <c r="P762" t="s">
        <v>5374</v>
      </c>
      <c r="Q762">
        <v>4</v>
      </c>
      <c r="R762">
        <v>239.91</v>
      </c>
      <c r="S762">
        <v>0</v>
      </c>
      <c r="T762">
        <v>0</v>
      </c>
      <c r="U762">
        <v>1103.5899999999999</v>
      </c>
      <c r="V762">
        <v>708.12</v>
      </c>
      <c r="W762">
        <v>395.47</v>
      </c>
      <c r="X762" s="15">
        <f t="shared" si="22"/>
        <v>0.3583486620937123</v>
      </c>
      <c r="Y762" t="s">
        <v>23</v>
      </c>
      <c r="Z762" t="s">
        <v>24</v>
      </c>
      <c r="AA762" t="s">
        <v>51</v>
      </c>
      <c r="AB762" s="17">
        <v>0.49375000000000002</v>
      </c>
      <c r="AC762" s="17" t="str">
        <f t="shared" si="23"/>
        <v>Morning</v>
      </c>
      <c r="AD762" t="s">
        <v>26</v>
      </c>
    </row>
    <row r="763" spans="1:30" x14ac:dyDescent="0.3">
      <c r="A763" t="s">
        <v>3026</v>
      </c>
      <c r="B763" s="16">
        <v>45776</v>
      </c>
      <c r="C763" t="s">
        <v>2450</v>
      </c>
      <c r="D763" t="s">
        <v>5277</v>
      </c>
      <c r="E763" t="s">
        <v>3868</v>
      </c>
      <c r="F763" t="s">
        <v>79</v>
      </c>
      <c r="G763" t="s">
        <v>5713</v>
      </c>
      <c r="H763" t="s">
        <v>5690</v>
      </c>
      <c r="I763" t="s">
        <v>690</v>
      </c>
      <c r="J763" t="s">
        <v>6175</v>
      </c>
      <c r="K763" t="s">
        <v>3943</v>
      </c>
      <c r="L763">
        <v>2151660</v>
      </c>
      <c r="M763">
        <v>3.0543859159904444E-5</v>
      </c>
      <c r="N763" t="s">
        <v>1335</v>
      </c>
      <c r="O763" t="s">
        <v>3997</v>
      </c>
      <c r="P763" t="s">
        <v>5351</v>
      </c>
      <c r="Q763">
        <v>2</v>
      </c>
      <c r="R763">
        <v>38.659999999999997</v>
      </c>
      <c r="S763">
        <v>15</v>
      </c>
      <c r="T763">
        <v>11.6</v>
      </c>
      <c r="U763">
        <v>65.72</v>
      </c>
      <c r="V763">
        <v>64.8</v>
      </c>
      <c r="W763">
        <v>0.92</v>
      </c>
      <c r="X763" s="15">
        <f t="shared" si="22"/>
        <v>1.3998782714546588E-2</v>
      </c>
      <c r="Y763" t="s">
        <v>23</v>
      </c>
      <c r="Z763" t="s">
        <v>24</v>
      </c>
      <c r="AA763" t="s">
        <v>25</v>
      </c>
      <c r="AB763" s="17">
        <v>0.79513888888888884</v>
      </c>
      <c r="AC763" s="17" t="str">
        <f t="shared" si="23"/>
        <v>Evening</v>
      </c>
      <c r="AD763" t="s">
        <v>45</v>
      </c>
    </row>
    <row r="764" spans="1:30" x14ac:dyDescent="0.3">
      <c r="A764" t="s">
        <v>3025</v>
      </c>
      <c r="B764" s="16">
        <v>46006</v>
      </c>
      <c r="C764" t="s">
        <v>1662</v>
      </c>
      <c r="D764" t="s">
        <v>4546</v>
      </c>
      <c r="E764" t="s">
        <v>3868</v>
      </c>
      <c r="F764" t="s">
        <v>136</v>
      </c>
      <c r="G764" t="s">
        <v>5883</v>
      </c>
      <c r="H764" t="s">
        <v>5876</v>
      </c>
      <c r="I764" t="s">
        <v>694</v>
      </c>
      <c r="J764" t="s">
        <v>6045</v>
      </c>
      <c r="K764" t="s">
        <v>3863</v>
      </c>
      <c r="L764">
        <v>5287316</v>
      </c>
      <c r="M764">
        <v>2.464634230297565E-4</v>
      </c>
      <c r="N764" t="s">
        <v>695</v>
      </c>
      <c r="O764" t="s">
        <v>5541</v>
      </c>
      <c r="P764" t="s">
        <v>5374</v>
      </c>
      <c r="Q764">
        <v>5</v>
      </c>
      <c r="R764">
        <v>306.62</v>
      </c>
      <c r="S764">
        <v>15</v>
      </c>
      <c r="T764">
        <v>229.97</v>
      </c>
      <c r="U764">
        <v>1303.1300000000001</v>
      </c>
      <c r="V764">
        <v>1299.6500000000001</v>
      </c>
      <c r="W764">
        <v>3.48</v>
      </c>
      <c r="X764" s="15">
        <f t="shared" si="22"/>
        <v>2.6704933506250471E-3</v>
      </c>
      <c r="Y764" t="s">
        <v>116</v>
      </c>
      <c r="Z764" t="s">
        <v>24</v>
      </c>
      <c r="AA764" t="s">
        <v>25</v>
      </c>
      <c r="AB764" s="17">
        <v>0.76458333333333328</v>
      </c>
      <c r="AC764" s="17" t="str">
        <f t="shared" si="23"/>
        <v>Evening</v>
      </c>
      <c r="AD764" t="s">
        <v>45</v>
      </c>
    </row>
    <row r="765" spans="1:30" x14ac:dyDescent="0.3">
      <c r="A765" t="s">
        <v>3024</v>
      </c>
      <c r="B765" s="16">
        <v>45752</v>
      </c>
      <c r="C765" t="s">
        <v>1397</v>
      </c>
      <c r="D765" t="s">
        <v>5311</v>
      </c>
      <c r="E765" t="s">
        <v>3962</v>
      </c>
      <c r="F765" t="s">
        <v>173</v>
      </c>
      <c r="G765" t="s">
        <v>5866</v>
      </c>
      <c r="H765" t="s">
        <v>5861</v>
      </c>
      <c r="I765" t="s">
        <v>169</v>
      </c>
      <c r="J765" t="s">
        <v>6104</v>
      </c>
      <c r="K765" t="s">
        <v>3863</v>
      </c>
      <c r="L765">
        <v>476658</v>
      </c>
      <c r="M765">
        <v>4.1474180649438384E-3</v>
      </c>
      <c r="N765" t="s">
        <v>170</v>
      </c>
      <c r="O765" t="s">
        <v>5537</v>
      </c>
      <c r="P765" t="s">
        <v>5351</v>
      </c>
      <c r="Q765">
        <v>8</v>
      </c>
      <c r="R765">
        <v>226.19</v>
      </c>
      <c r="S765">
        <v>5</v>
      </c>
      <c r="T765">
        <v>90.48</v>
      </c>
      <c r="U765">
        <v>1976.9</v>
      </c>
      <c r="V765">
        <v>1361.6</v>
      </c>
      <c r="W765">
        <v>615.29999999999995</v>
      </c>
      <c r="X765" s="15">
        <f t="shared" si="22"/>
        <v>0.31124487834488346</v>
      </c>
      <c r="Y765" t="s">
        <v>44</v>
      </c>
      <c r="Z765" t="s">
        <v>24</v>
      </c>
      <c r="AA765" t="s">
        <v>25</v>
      </c>
      <c r="AB765" s="17">
        <v>0.62430555555555556</v>
      </c>
      <c r="AC765" s="17" t="str">
        <f t="shared" si="23"/>
        <v>Afternoon</v>
      </c>
      <c r="AD765" t="s">
        <v>26</v>
      </c>
    </row>
    <row r="766" spans="1:30" x14ac:dyDescent="0.3">
      <c r="A766" t="s">
        <v>3022</v>
      </c>
      <c r="B766" s="16">
        <v>45779</v>
      </c>
      <c r="C766" t="s">
        <v>3023</v>
      </c>
      <c r="D766" t="s">
        <v>5318</v>
      </c>
      <c r="E766" t="s">
        <v>3864</v>
      </c>
      <c r="F766" t="s">
        <v>54</v>
      </c>
      <c r="G766" t="s">
        <v>5739</v>
      </c>
      <c r="H766" t="s">
        <v>5721</v>
      </c>
      <c r="I766" t="s">
        <v>255</v>
      </c>
      <c r="J766" t="s">
        <v>6024</v>
      </c>
      <c r="K766" t="s">
        <v>3863</v>
      </c>
      <c r="L766">
        <v>577743</v>
      </c>
      <c r="M766">
        <v>5.9275491005516287E-4</v>
      </c>
      <c r="N766" t="s">
        <v>841</v>
      </c>
      <c r="O766" t="s">
        <v>5378</v>
      </c>
      <c r="P766" t="s">
        <v>5351</v>
      </c>
      <c r="Q766">
        <v>1</v>
      </c>
      <c r="R766">
        <v>342.46</v>
      </c>
      <c r="S766">
        <v>0</v>
      </c>
      <c r="T766">
        <v>0</v>
      </c>
      <c r="U766">
        <v>342.46</v>
      </c>
      <c r="V766">
        <v>271.77999999999997</v>
      </c>
      <c r="W766">
        <v>70.680000000000007</v>
      </c>
      <c r="X766" s="15">
        <f t="shared" si="22"/>
        <v>0.20638906733633128</v>
      </c>
      <c r="Y766" t="s">
        <v>116</v>
      </c>
      <c r="Z766" t="s">
        <v>24</v>
      </c>
      <c r="AA766" t="s">
        <v>25</v>
      </c>
      <c r="AB766" s="17">
        <v>0.57847222222222228</v>
      </c>
      <c r="AC766" s="17" t="str">
        <f t="shared" si="23"/>
        <v>Afternoon</v>
      </c>
      <c r="AD766" t="s">
        <v>45</v>
      </c>
    </row>
    <row r="767" spans="1:30" x14ac:dyDescent="0.3">
      <c r="A767" t="s">
        <v>3021</v>
      </c>
      <c r="B767" s="16">
        <v>45770</v>
      </c>
      <c r="C767" t="s">
        <v>2043</v>
      </c>
      <c r="D767" t="s">
        <v>4477</v>
      </c>
      <c r="E767" t="s">
        <v>3868</v>
      </c>
      <c r="F767" t="s">
        <v>982</v>
      </c>
      <c r="G767" t="s">
        <v>5682</v>
      </c>
      <c r="H767" t="s">
        <v>5655</v>
      </c>
      <c r="I767" t="s">
        <v>559</v>
      </c>
      <c r="J767" t="s">
        <v>6134</v>
      </c>
      <c r="K767" t="s">
        <v>3943</v>
      </c>
      <c r="L767">
        <v>2143974</v>
      </c>
      <c r="M767">
        <v>3.4011606484033856E-4</v>
      </c>
      <c r="N767" t="s">
        <v>2035</v>
      </c>
      <c r="O767" t="s">
        <v>4818</v>
      </c>
      <c r="P767" t="s">
        <v>5351</v>
      </c>
      <c r="Q767">
        <v>4</v>
      </c>
      <c r="R767">
        <v>182.3</v>
      </c>
      <c r="S767">
        <v>0</v>
      </c>
      <c r="T767">
        <v>0</v>
      </c>
      <c r="U767">
        <v>729.2</v>
      </c>
      <c r="V767">
        <v>430.4</v>
      </c>
      <c r="W767">
        <v>298.8</v>
      </c>
      <c r="X767" s="15">
        <f t="shared" si="22"/>
        <v>0.40976412506856835</v>
      </c>
      <c r="Y767" t="s">
        <v>62</v>
      </c>
      <c r="Z767" t="s">
        <v>24</v>
      </c>
      <c r="AA767" t="s">
        <v>25</v>
      </c>
      <c r="AB767" s="17">
        <v>0.73541666666666672</v>
      </c>
      <c r="AC767" s="17" t="str">
        <f t="shared" si="23"/>
        <v>Evening</v>
      </c>
      <c r="AD767" t="s">
        <v>45</v>
      </c>
    </row>
    <row r="768" spans="1:30" x14ac:dyDescent="0.3">
      <c r="A768" t="s">
        <v>3020</v>
      </c>
      <c r="B768" s="16">
        <v>46040</v>
      </c>
      <c r="C768" t="s">
        <v>1404</v>
      </c>
      <c r="D768" t="s">
        <v>5076</v>
      </c>
      <c r="E768" t="s">
        <v>3864</v>
      </c>
      <c r="F768" t="s">
        <v>48</v>
      </c>
      <c r="G768" t="s">
        <v>5719</v>
      </c>
      <c r="H768" t="s">
        <v>5690</v>
      </c>
      <c r="I768" t="s">
        <v>845</v>
      </c>
      <c r="J768" t="s">
        <v>6201</v>
      </c>
      <c r="K768" t="s">
        <v>3885</v>
      </c>
      <c r="L768">
        <v>2062251</v>
      </c>
      <c r="M768">
        <v>5.2441240178814315E-4</v>
      </c>
      <c r="N768" t="s">
        <v>846</v>
      </c>
      <c r="O768" t="s">
        <v>5583</v>
      </c>
      <c r="P768" t="s">
        <v>5360</v>
      </c>
      <c r="Q768">
        <v>3</v>
      </c>
      <c r="R768">
        <v>313.47000000000003</v>
      </c>
      <c r="S768">
        <v>0</v>
      </c>
      <c r="T768">
        <v>0</v>
      </c>
      <c r="U768">
        <v>1081.47</v>
      </c>
      <c r="V768">
        <v>738.36</v>
      </c>
      <c r="W768">
        <v>343.11</v>
      </c>
      <c r="X768" s="15">
        <f t="shared" si="22"/>
        <v>0.31726261477433493</v>
      </c>
      <c r="Y768" t="s">
        <v>38</v>
      </c>
      <c r="Z768" t="s">
        <v>24</v>
      </c>
      <c r="AA768" t="s">
        <v>32</v>
      </c>
      <c r="AB768" s="17">
        <v>0.38472222222222224</v>
      </c>
      <c r="AC768" s="17" t="str">
        <f t="shared" si="23"/>
        <v>Morning</v>
      </c>
      <c r="AD768" t="s">
        <v>26</v>
      </c>
    </row>
    <row r="769" spans="1:30" x14ac:dyDescent="0.3">
      <c r="A769" t="s">
        <v>3019</v>
      </c>
      <c r="B769" s="16">
        <v>46076</v>
      </c>
      <c r="C769" t="s">
        <v>1592</v>
      </c>
      <c r="D769" t="s">
        <v>5033</v>
      </c>
      <c r="E769" t="s">
        <v>3962</v>
      </c>
      <c r="F769" t="s">
        <v>655</v>
      </c>
      <c r="G769" t="s">
        <v>5864</v>
      </c>
      <c r="H769" t="s">
        <v>5861</v>
      </c>
      <c r="I769" t="s">
        <v>862</v>
      </c>
      <c r="J769" t="s">
        <v>6037</v>
      </c>
      <c r="K769" t="s">
        <v>3863</v>
      </c>
      <c r="L769">
        <v>808240</v>
      </c>
      <c r="M769">
        <v>1.1573666237751161E-3</v>
      </c>
      <c r="N769" t="s">
        <v>1674</v>
      </c>
      <c r="O769" t="s">
        <v>5493</v>
      </c>
      <c r="P769" t="s">
        <v>5360</v>
      </c>
      <c r="Q769">
        <v>3</v>
      </c>
      <c r="R769">
        <v>328.22</v>
      </c>
      <c r="S769">
        <v>5</v>
      </c>
      <c r="T769">
        <v>49.23</v>
      </c>
      <c r="U769">
        <v>935.43</v>
      </c>
      <c r="V769">
        <v>752.07</v>
      </c>
      <c r="W769">
        <v>183.36</v>
      </c>
      <c r="X769" s="15">
        <f t="shared" si="22"/>
        <v>0.19601680510567324</v>
      </c>
      <c r="Y769" t="s">
        <v>44</v>
      </c>
      <c r="Z769" t="s">
        <v>24</v>
      </c>
      <c r="AA769" t="s">
        <v>25</v>
      </c>
      <c r="AB769" s="17">
        <v>0.60902777777777772</v>
      </c>
      <c r="AC769" s="17" t="str">
        <f t="shared" si="23"/>
        <v>Afternoon</v>
      </c>
      <c r="AD769" t="s">
        <v>45</v>
      </c>
    </row>
    <row r="770" spans="1:30" x14ac:dyDescent="0.3">
      <c r="A770" t="s">
        <v>3018</v>
      </c>
      <c r="B770" s="16">
        <v>45954</v>
      </c>
      <c r="C770" t="s">
        <v>1872</v>
      </c>
      <c r="D770" t="s">
        <v>4315</v>
      </c>
      <c r="E770" t="s">
        <v>3962</v>
      </c>
      <c r="F770" t="s">
        <v>113</v>
      </c>
      <c r="G770" t="s">
        <v>5934</v>
      </c>
      <c r="H770" t="s">
        <v>5919</v>
      </c>
      <c r="I770" t="s">
        <v>245</v>
      </c>
      <c r="J770" t="s">
        <v>6042</v>
      </c>
      <c r="K770" t="s">
        <v>3863</v>
      </c>
      <c r="L770">
        <v>579392</v>
      </c>
      <c r="M770">
        <v>4.3654382525129794E-3</v>
      </c>
      <c r="N770" t="s">
        <v>432</v>
      </c>
      <c r="O770" t="s">
        <v>4565</v>
      </c>
      <c r="P770" t="s">
        <v>5351</v>
      </c>
      <c r="Q770">
        <v>6</v>
      </c>
      <c r="R770">
        <v>421.55</v>
      </c>
      <c r="S770">
        <v>0</v>
      </c>
      <c r="T770">
        <v>0</v>
      </c>
      <c r="U770">
        <v>2529.3000000000002</v>
      </c>
      <c r="V770">
        <v>1758.3</v>
      </c>
      <c r="W770">
        <v>771</v>
      </c>
      <c r="X770" s="15">
        <f t="shared" ref="X770:X833" si="24">(U770-V770)/U770</f>
        <v>0.30482742260704548</v>
      </c>
      <c r="Y770" t="s">
        <v>44</v>
      </c>
      <c r="Z770" t="s">
        <v>24</v>
      </c>
      <c r="AA770" t="s">
        <v>25</v>
      </c>
      <c r="AB770" s="17">
        <v>0.44722222222222224</v>
      </c>
      <c r="AC770" s="17" t="str">
        <f t="shared" ref="AC770:AC833" si="25">IF(HOUR(AB770)&gt;=6,IF(HOUR(AB770)&lt;12,"Morning",IF(HOUR(AB770)&lt;17,"Afternoon",IF(HOUR(AB770)&lt;21,"Evening","Night"))),"Night")</f>
        <v>Morning</v>
      </c>
      <c r="AD770" t="s">
        <v>45</v>
      </c>
    </row>
    <row r="771" spans="1:30" x14ac:dyDescent="0.3">
      <c r="A771" t="s">
        <v>3017</v>
      </c>
      <c r="B771" s="16">
        <v>46061</v>
      </c>
      <c r="C771" t="s">
        <v>287</v>
      </c>
      <c r="D771" t="s">
        <v>4921</v>
      </c>
      <c r="E771" t="s">
        <v>3962</v>
      </c>
      <c r="F771" t="s">
        <v>532</v>
      </c>
      <c r="G771" t="s">
        <v>5936</v>
      </c>
      <c r="H771" t="s">
        <v>5919</v>
      </c>
      <c r="I771" t="s">
        <v>623</v>
      </c>
      <c r="J771" t="s">
        <v>6139</v>
      </c>
      <c r="K771" t="s">
        <v>3943</v>
      </c>
      <c r="L771">
        <v>797202</v>
      </c>
      <c r="M771">
        <v>1.0528448247746494E-3</v>
      </c>
      <c r="N771" t="s">
        <v>624</v>
      </c>
      <c r="O771" t="s">
        <v>5499</v>
      </c>
      <c r="P771" t="s">
        <v>5354</v>
      </c>
      <c r="Q771">
        <v>7</v>
      </c>
      <c r="R771">
        <v>130.33000000000001</v>
      </c>
      <c r="S771">
        <v>20</v>
      </c>
      <c r="T771">
        <v>182.46</v>
      </c>
      <c r="U771">
        <v>839.33</v>
      </c>
      <c r="V771">
        <v>638.26</v>
      </c>
      <c r="W771">
        <v>201.07</v>
      </c>
      <c r="X771" s="15">
        <f t="shared" si="24"/>
        <v>0.23956012533806731</v>
      </c>
      <c r="Y771" t="s">
        <v>116</v>
      </c>
      <c r="Z771" t="s">
        <v>24</v>
      </c>
      <c r="AA771" t="s">
        <v>25</v>
      </c>
      <c r="AB771" s="17">
        <v>0.56388888888888888</v>
      </c>
      <c r="AC771" s="17" t="str">
        <f t="shared" si="25"/>
        <v>Afternoon</v>
      </c>
      <c r="AD771" t="s">
        <v>26</v>
      </c>
    </row>
    <row r="772" spans="1:30" x14ac:dyDescent="0.3">
      <c r="A772" t="s">
        <v>3016</v>
      </c>
      <c r="B772" s="16">
        <v>45934</v>
      </c>
      <c r="C772" t="s">
        <v>946</v>
      </c>
      <c r="D772" t="s">
        <v>5260</v>
      </c>
      <c r="E772" t="s">
        <v>3962</v>
      </c>
      <c r="F772" t="s">
        <v>737</v>
      </c>
      <c r="G772" t="s">
        <v>5704</v>
      </c>
      <c r="H772" t="s">
        <v>5690</v>
      </c>
      <c r="I772" t="s">
        <v>1118</v>
      </c>
      <c r="J772" t="s">
        <v>6163</v>
      </c>
      <c r="K772" t="s">
        <v>3943</v>
      </c>
      <c r="L772">
        <v>2213249</v>
      </c>
      <c r="M772">
        <v>6.9214083006476003E-4</v>
      </c>
      <c r="N772" t="s">
        <v>1119</v>
      </c>
      <c r="O772" t="s">
        <v>5405</v>
      </c>
      <c r="P772" t="s">
        <v>5363</v>
      </c>
      <c r="Q772">
        <v>3</v>
      </c>
      <c r="R772">
        <v>493.36</v>
      </c>
      <c r="S772">
        <v>10</v>
      </c>
      <c r="T772">
        <v>148.01</v>
      </c>
      <c r="U772">
        <v>1531.88</v>
      </c>
      <c r="V772">
        <v>1193.07</v>
      </c>
      <c r="W772">
        <v>338.81</v>
      </c>
      <c r="X772" s="15">
        <f t="shared" si="24"/>
        <v>0.22117267671096963</v>
      </c>
      <c r="Y772" t="s">
        <v>62</v>
      </c>
      <c r="Z772" t="s">
        <v>24</v>
      </c>
      <c r="AA772" t="s">
        <v>25</v>
      </c>
      <c r="AB772" s="17">
        <v>0.90069444444444446</v>
      </c>
      <c r="AC772" s="17" t="str">
        <f t="shared" si="25"/>
        <v>Night</v>
      </c>
      <c r="AD772" t="s">
        <v>26</v>
      </c>
    </row>
    <row r="773" spans="1:30" x14ac:dyDescent="0.3">
      <c r="A773" t="s">
        <v>3015</v>
      </c>
      <c r="B773" s="16">
        <v>45971</v>
      </c>
      <c r="C773" t="s">
        <v>2043</v>
      </c>
      <c r="D773" t="s">
        <v>4477</v>
      </c>
      <c r="E773" t="s">
        <v>3868</v>
      </c>
      <c r="F773" t="s">
        <v>1041</v>
      </c>
      <c r="G773" t="s">
        <v>5922</v>
      </c>
      <c r="H773" t="s">
        <v>5919</v>
      </c>
      <c r="I773" t="s">
        <v>677</v>
      </c>
      <c r="J773" t="s">
        <v>6081</v>
      </c>
      <c r="K773" t="s">
        <v>3863</v>
      </c>
      <c r="L773">
        <v>4458567</v>
      </c>
      <c r="M773">
        <v>4.9477556353868851E-4</v>
      </c>
      <c r="N773" t="s">
        <v>678</v>
      </c>
      <c r="O773" t="s">
        <v>5576</v>
      </c>
      <c r="P773" t="s">
        <v>5374</v>
      </c>
      <c r="Q773">
        <v>5</v>
      </c>
      <c r="R773">
        <v>490.22</v>
      </c>
      <c r="S773">
        <v>10</v>
      </c>
      <c r="T773">
        <v>245.11</v>
      </c>
      <c r="U773">
        <v>2205.9899999999998</v>
      </c>
      <c r="V773">
        <v>1867.9</v>
      </c>
      <c r="W773">
        <v>338.09</v>
      </c>
      <c r="X773" s="15">
        <f t="shared" si="24"/>
        <v>0.15325998757927267</v>
      </c>
      <c r="Y773" t="s">
        <v>23</v>
      </c>
      <c r="Z773" t="s">
        <v>24</v>
      </c>
      <c r="AA773" t="s">
        <v>25</v>
      </c>
      <c r="AB773" s="17">
        <v>0.78472222222222221</v>
      </c>
      <c r="AC773" s="17" t="str">
        <f t="shared" si="25"/>
        <v>Evening</v>
      </c>
      <c r="AD773" t="s">
        <v>45</v>
      </c>
    </row>
    <row r="774" spans="1:30" x14ac:dyDescent="0.3">
      <c r="A774" t="s">
        <v>3014</v>
      </c>
      <c r="B774" s="16">
        <v>45988</v>
      </c>
      <c r="C774" t="s">
        <v>454</v>
      </c>
      <c r="D774" t="s">
        <v>4023</v>
      </c>
      <c r="E774" t="s">
        <v>3962</v>
      </c>
      <c r="F774" t="s">
        <v>1173</v>
      </c>
      <c r="G774" t="s">
        <v>5912</v>
      </c>
      <c r="H774" t="s">
        <v>5899</v>
      </c>
      <c r="I774" t="s">
        <v>551</v>
      </c>
      <c r="J774" t="s">
        <v>6159</v>
      </c>
      <c r="K774" t="s">
        <v>3943</v>
      </c>
      <c r="L774">
        <v>520137</v>
      </c>
      <c r="M774">
        <v>2.4082501340992853E-3</v>
      </c>
      <c r="N774" t="s">
        <v>544</v>
      </c>
      <c r="O774" t="s">
        <v>4040</v>
      </c>
      <c r="P774" t="s">
        <v>5360</v>
      </c>
      <c r="Q774">
        <v>6</v>
      </c>
      <c r="R774">
        <v>208.77</v>
      </c>
      <c r="S774">
        <v>0</v>
      </c>
      <c r="T774">
        <v>0</v>
      </c>
      <c r="U774">
        <v>1252.6199999999999</v>
      </c>
      <c r="V774">
        <v>950.58</v>
      </c>
      <c r="W774">
        <v>302.04000000000002</v>
      </c>
      <c r="X774" s="15">
        <f t="shared" si="24"/>
        <v>0.24112659864923111</v>
      </c>
      <c r="Y774" t="s">
        <v>116</v>
      </c>
      <c r="Z774" t="s">
        <v>24</v>
      </c>
      <c r="AA774" t="s">
        <v>51</v>
      </c>
      <c r="AB774" s="17">
        <v>0.40833333333333333</v>
      </c>
      <c r="AC774" s="17" t="str">
        <f t="shared" si="25"/>
        <v>Morning</v>
      </c>
      <c r="AD774" t="s">
        <v>45</v>
      </c>
    </row>
    <row r="775" spans="1:30" x14ac:dyDescent="0.3">
      <c r="A775" t="s">
        <v>3013</v>
      </c>
      <c r="B775" s="16">
        <v>45759</v>
      </c>
      <c r="C775" t="s">
        <v>1348</v>
      </c>
      <c r="D775" t="s">
        <v>6506</v>
      </c>
      <c r="E775" t="s">
        <v>3962</v>
      </c>
      <c r="F775" t="s">
        <v>254</v>
      </c>
      <c r="G775" t="s">
        <v>5673</v>
      </c>
      <c r="H775" t="s">
        <v>5655</v>
      </c>
      <c r="I775" t="s">
        <v>294</v>
      </c>
      <c r="J775" t="s">
        <v>5968</v>
      </c>
      <c r="K775" t="s">
        <v>3863</v>
      </c>
      <c r="L775">
        <v>890380</v>
      </c>
      <c r="M775">
        <v>3.8609020867494777E-3</v>
      </c>
      <c r="N775" t="s">
        <v>1010</v>
      </c>
      <c r="O775" t="s">
        <v>5600</v>
      </c>
      <c r="P775" t="s">
        <v>5354</v>
      </c>
      <c r="Q775">
        <v>8</v>
      </c>
      <c r="R775">
        <v>373.66</v>
      </c>
      <c r="S775">
        <v>0</v>
      </c>
      <c r="T775">
        <v>0</v>
      </c>
      <c r="U775">
        <v>3437.67</v>
      </c>
      <c r="V775">
        <v>1730.56</v>
      </c>
      <c r="W775">
        <v>1707.11</v>
      </c>
      <c r="X775" s="15">
        <f t="shared" si="24"/>
        <v>0.49658925958570777</v>
      </c>
      <c r="Y775" t="s">
        <v>38</v>
      </c>
      <c r="Z775" t="s">
        <v>24</v>
      </c>
      <c r="AA775" t="s">
        <v>51</v>
      </c>
      <c r="AB775" s="17">
        <v>0.53263888888888888</v>
      </c>
      <c r="AC775" s="17" t="str">
        <f t="shared" si="25"/>
        <v>Afternoon</v>
      </c>
      <c r="AD775" t="s">
        <v>26</v>
      </c>
    </row>
    <row r="776" spans="1:30" x14ac:dyDescent="0.3">
      <c r="A776" t="s">
        <v>3012</v>
      </c>
      <c r="B776" s="16">
        <v>46089</v>
      </c>
      <c r="C776" t="s">
        <v>938</v>
      </c>
      <c r="D776" t="s">
        <v>4749</v>
      </c>
      <c r="E776" t="s">
        <v>3962</v>
      </c>
      <c r="F776" t="s">
        <v>182</v>
      </c>
      <c r="G776" t="s">
        <v>5782</v>
      </c>
      <c r="H776" t="s">
        <v>5770</v>
      </c>
      <c r="I776" t="s">
        <v>716</v>
      </c>
      <c r="J776" t="s">
        <v>6144</v>
      </c>
      <c r="K776" t="s">
        <v>3943</v>
      </c>
      <c r="L776">
        <v>4088351</v>
      </c>
      <c r="M776">
        <v>2.3591418642870927E-4</v>
      </c>
      <c r="N776" t="s">
        <v>2932</v>
      </c>
      <c r="O776" t="s">
        <v>5627</v>
      </c>
      <c r="P776" t="s">
        <v>5363</v>
      </c>
      <c r="Q776">
        <v>5</v>
      </c>
      <c r="R776">
        <v>167.74</v>
      </c>
      <c r="S776">
        <v>0</v>
      </c>
      <c r="T776">
        <v>0</v>
      </c>
      <c r="U776">
        <v>964.5</v>
      </c>
      <c r="V776">
        <v>564</v>
      </c>
      <c r="W776">
        <v>400.5</v>
      </c>
      <c r="X776" s="15">
        <f t="shared" si="24"/>
        <v>0.4152410575427683</v>
      </c>
      <c r="Y776" t="s">
        <v>44</v>
      </c>
      <c r="Z776" t="s">
        <v>24</v>
      </c>
      <c r="AA776" t="s">
        <v>25</v>
      </c>
      <c r="AB776" s="17">
        <v>0.91249999999999998</v>
      </c>
      <c r="AC776" s="17" t="str">
        <f t="shared" si="25"/>
        <v>Night</v>
      </c>
      <c r="AD776" t="s">
        <v>26</v>
      </c>
    </row>
    <row r="777" spans="1:30" x14ac:dyDescent="0.3">
      <c r="A777" t="s">
        <v>3010</v>
      </c>
      <c r="B777" s="16">
        <v>45774</v>
      </c>
      <c r="C777" t="s">
        <v>3011</v>
      </c>
      <c r="D777" t="s">
        <v>4214</v>
      </c>
      <c r="E777" t="s">
        <v>3864</v>
      </c>
      <c r="F777" t="s">
        <v>737</v>
      </c>
      <c r="G777" t="s">
        <v>5704</v>
      </c>
      <c r="H777" t="s">
        <v>5690</v>
      </c>
      <c r="I777" t="s">
        <v>743</v>
      </c>
      <c r="J777" t="s">
        <v>6007</v>
      </c>
      <c r="K777" t="s">
        <v>3863</v>
      </c>
      <c r="L777">
        <v>4433499</v>
      </c>
      <c r="M777">
        <v>2.409248316059167E-4</v>
      </c>
      <c r="N777" t="s">
        <v>1258</v>
      </c>
      <c r="O777" t="s">
        <v>3983</v>
      </c>
      <c r="P777" t="s">
        <v>5358</v>
      </c>
      <c r="Q777">
        <v>2</v>
      </c>
      <c r="R777">
        <v>464.41</v>
      </c>
      <c r="S777">
        <v>0</v>
      </c>
      <c r="T777">
        <v>0</v>
      </c>
      <c r="U777">
        <v>1068.1400000000001</v>
      </c>
      <c r="V777">
        <v>795.38</v>
      </c>
      <c r="W777">
        <v>272.76</v>
      </c>
      <c r="X777" s="15">
        <f t="shared" si="24"/>
        <v>0.25535978429793854</v>
      </c>
      <c r="Y777" t="s">
        <v>23</v>
      </c>
      <c r="Z777" t="s">
        <v>24</v>
      </c>
      <c r="AA777" t="s">
        <v>51</v>
      </c>
      <c r="AB777" s="17">
        <v>0.90833333333333333</v>
      </c>
      <c r="AC777" s="17" t="str">
        <f t="shared" si="25"/>
        <v>Night</v>
      </c>
      <c r="AD777" t="s">
        <v>26</v>
      </c>
    </row>
    <row r="778" spans="1:30" x14ac:dyDescent="0.3">
      <c r="A778" t="s">
        <v>3009</v>
      </c>
      <c r="B778" s="16">
        <v>45935</v>
      </c>
      <c r="C778" t="s">
        <v>1038</v>
      </c>
      <c r="D778" t="s">
        <v>5320</v>
      </c>
      <c r="E778" t="s">
        <v>3868</v>
      </c>
      <c r="F778" t="s">
        <v>410</v>
      </c>
      <c r="G778" t="s">
        <v>5706</v>
      </c>
      <c r="H778" t="s">
        <v>5690</v>
      </c>
      <c r="I778" t="s">
        <v>705</v>
      </c>
      <c r="J778" t="s">
        <v>6065</v>
      </c>
      <c r="K778" t="s">
        <v>3863</v>
      </c>
      <c r="L778">
        <v>5240750</v>
      </c>
      <c r="M778">
        <v>4.5932357009969947E-5</v>
      </c>
      <c r="N778" t="s">
        <v>1484</v>
      </c>
      <c r="O778" t="s">
        <v>5623</v>
      </c>
      <c r="P778" t="s">
        <v>5360</v>
      </c>
      <c r="Q778">
        <v>1</v>
      </c>
      <c r="R778">
        <v>232.58</v>
      </c>
      <c r="S778">
        <v>10</v>
      </c>
      <c r="T778">
        <v>23.26</v>
      </c>
      <c r="U778">
        <v>240.72</v>
      </c>
      <c r="V778">
        <v>191.2</v>
      </c>
      <c r="W778">
        <v>49.52</v>
      </c>
      <c r="X778" s="15">
        <f t="shared" si="24"/>
        <v>0.20571618477899639</v>
      </c>
      <c r="Y778" t="s">
        <v>72</v>
      </c>
      <c r="Z778" t="s">
        <v>24</v>
      </c>
      <c r="AA778" t="s">
        <v>25</v>
      </c>
      <c r="AB778" s="17">
        <v>0.56111111111111112</v>
      </c>
      <c r="AC778" s="17" t="str">
        <f t="shared" si="25"/>
        <v>Afternoon</v>
      </c>
      <c r="AD778" t="s">
        <v>26</v>
      </c>
    </row>
    <row r="779" spans="1:30" x14ac:dyDescent="0.3">
      <c r="A779" t="s">
        <v>3008</v>
      </c>
      <c r="B779" s="16">
        <v>45996</v>
      </c>
      <c r="C779" t="s">
        <v>2635</v>
      </c>
      <c r="D779" t="s">
        <v>4387</v>
      </c>
      <c r="E779" t="s">
        <v>3868</v>
      </c>
      <c r="F779" t="s">
        <v>254</v>
      </c>
      <c r="G779" t="s">
        <v>5673</v>
      </c>
      <c r="H779" t="s">
        <v>5655</v>
      </c>
      <c r="I779" t="s">
        <v>513</v>
      </c>
      <c r="J779" t="s">
        <v>6100</v>
      </c>
      <c r="K779" t="s">
        <v>3863</v>
      </c>
      <c r="L779">
        <v>1009286</v>
      </c>
      <c r="M779">
        <v>1.446695981119326E-3</v>
      </c>
      <c r="N779" t="s">
        <v>514</v>
      </c>
      <c r="O779" t="s">
        <v>5482</v>
      </c>
      <c r="P779" t="s">
        <v>5363</v>
      </c>
      <c r="Q779">
        <v>5</v>
      </c>
      <c r="R779">
        <v>343.56</v>
      </c>
      <c r="S779">
        <v>15</v>
      </c>
      <c r="T779">
        <v>257.67</v>
      </c>
      <c r="U779">
        <v>1460.13</v>
      </c>
      <c r="V779">
        <v>1081.5999999999999</v>
      </c>
      <c r="W779">
        <v>378.53</v>
      </c>
      <c r="X779" s="15">
        <f t="shared" si="24"/>
        <v>0.25924403991425432</v>
      </c>
      <c r="Y779" t="s">
        <v>23</v>
      </c>
      <c r="Z779" t="s">
        <v>24</v>
      </c>
      <c r="AA779" t="s">
        <v>25</v>
      </c>
      <c r="AB779" s="17">
        <v>0.48125000000000001</v>
      </c>
      <c r="AC779" s="17" t="str">
        <f t="shared" si="25"/>
        <v>Morning</v>
      </c>
      <c r="AD779" t="s">
        <v>45</v>
      </c>
    </row>
    <row r="780" spans="1:30" x14ac:dyDescent="0.3">
      <c r="A780" t="s">
        <v>3007</v>
      </c>
      <c r="B780" s="16">
        <v>45899</v>
      </c>
      <c r="C780" t="s">
        <v>292</v>
      </c>
      <c r="D780" t="s">
        <v>4244</v>
      </c>
      <c r="E780" t="s">
        <v>3962</v>
      </c>
      <c r="F780" t="s">
        <v>767</v>
      </c>
      <c r="G780" t="s">
        <v>5791</v>
      </c>
      <c r="H780" t="s">
        <v>5770</v>
      </c>
      <c r="I780" t="s">
        <v>574</v>
      </c>
      <c r="J780" t="s">
        <v>6140</v>
      </c>
      <c r="K780" t="s">
        <v>3943</v>
      </c>
      <c r="L780">
        <v>443076</v>
      </c>
      <c r="M780">
        <v>2.5442587727613321E-3</v>
      </c>
      <c r="N780" t="s">
        <v>1178</v>
      </c>
      <c r="O780" t="s">
        <v>5497</v>
      </c>
      <c r="P780" t="s">
        <v>5360</v>
      </c>
      <c r="Q780">
        <v>3</v>
      </c>
      <c r="R780">
        <v>343.95</v>
      </c>
      <c r="S780">
        <v>5</v>
      </c>
      <c r="T780">
        <v>51.59</v>
      </c>
      <c r="U780">
        <v>1127.3</v>
      </c>
      <c r="V780">
        <v>715.29</v>
      </c>
      <c r="W780">
        <v>412.01</v>
      </c>
      <c r="X780" s="15">
        <f t="shared" si="24"/>
        <v>0.36548389958307459</v>
      </c>
      <c r="Y780" t="s">
        <v>72</v>
      </c>
      <c r="Z780" t="s">
        <v>24</v>
      </c>
      <c r="AA780" t="s">
        <v>32</v>
      </c>
      <c r="AB780" s="17">
        <v>0.49305555555555558</v>
      </c>
      <c r="AC780" s="17" t="str">
        <f t="shared" si="25"/>
        <v>Morning</v>
      </c>
      <c r="AD780" t="s">
        <v>26</v>
      </c>
    </row>
    <row r="781" spans="1:30" x14ac:dyDescent="0.3">
      <c r="A781" t="s">
        <v>3006</v>
      </c>
      <c r="B781" s="16">
        <v>45927</v>
      </c>
      <c r="C781" t="s">
        <v>47</v>
      </c>
      <c r="D781" t="s">
        <v>4179</v>
      </c>
      <c r="E781" t="s">
        <v>3962</v>
      </c>
      <c r="F781" t="s">
        <v>54</v>
      </c>
      <c r="G781" t="s">
        <v>5739</v>
      </c>
      <c r="H781" t="s">
        <v>5721</v>
      </c>
      <c r="I781" t="s">
        <v>2045</v>
      </c>
      <c r="J781" t="s">
        <v>6114</v>
      </c>
      <c r="K781" t="s">
        <v>3943</v>
      </c>
      <c r="L781">
        <v>540374</v>
      </c>
      <c r="M781">
        <v>5.3793298715334196E-3</v>
      </c>
      <c r="N781" t="s">
        <v>2046</v>
      </c>
      <c r="O781" t="s">
        <v>4982</v>
      </c>
      <c r="P781" t="s">
        <v>5351</v>
      </c>
      <c r="Q781">
        <v>8</v>
      </c>
      <c r="R781">
        <v>351.07</v>
      </c>
      <c r="S781">
        <v>10</v>
      </c>
      <c r="T781">
        <v>280.86</v>
      </c>
      <c r="U781">
        <v>2906.85</v>
      </c>
      <c r="V781">
        <v>2174.2399999999998</v>
      </c>
      <c r="W781">
        <v>732.61</v>
      </c>
      <c r="X781" s="15">
        <f t="shared" si="24"/>
        <v>0.25202882845692076</v>
      </c>
      <c r="Y781" t="s">
        <v>62</v>
      </c>
      <c r="Z781" t="s">
        <v>24</v>
      </c>
      <c r="AA781" t="s">
        <v>32</v>
      </c>
      <c r="AB781" s="17">
        <v>0.4513888888888889</v>
      </c>
      <c r="AC781" s="17" t="str">
        <f t="shared" si="25"/>
        <v>Morning</v>
      </c>
      <c r="AD781" t="s">
        <v>26</v>
      </c>
    </row>
    <row r="782" spans="1:30" x14ac:dyDescent="0.3">
      <c r="A782" t="s">
        <v>3005</v>
      </c>
      <c r="B782" s="16">
        <v>45967</v>
      </c>
      <c r="C782" t="s">
        <v>172</v>
      </c>
      <c r="D782" t="s">
        <v>5027</v>
      </c>
      <c r="E782" t="s">
        <v>3864</v>
      </c>
      <c r="F782" t="s">
        <v>99</v>
      </c>
      <c r="G782" t="s">
        <v>5918</v>
      </c>
      <c r="H782" t="s">
        <v>5919</v>
      </c>
      <c r="I782" t="s">
        <v>776</v>
      </c>
      <c r="J782" t="s">
        <v>6005</v>
      </c>
      <c r="K782" t="s">
        <v>3863</v>
      </c>
      <c r="L782">
        <v>489039</v>
      </c>
      <c r="M782">
        <v>8.7986847674725334E-4</v>
      </c>
      <c r="N782" t="s">
        <v>777</v>
      </c>
      <c r="O782" t="s">
        <v>5543</v>
      </c>
      <c r="P782" t="s">
        <v>5360</v>
      </c>
      <c r="Q782">
        <v>2</v>
      </c>
      <c r="R782">
        <v>253.11</v>
      </c>
      <c r="S782">
        <v>15</v>
      </c>
      <c r="T782">
        <v>75.930000000000007</v>
      </c>
      <c r="U782">
        <v>430.29</v>
      </c>
      <c r="V782">
        <v>381.48</v>
      </c>
      <c r="W782">
        <v>48.81</v>
      </c>
      <c r="X782" s="15">
        <f t="shared" si="24"/>
        <v>0.11343512514815589</v>
      </c>
      <c r="Y782" t="s">
        <v>62</v>
      </c>
      <c r="Z782" t="s">
        <v>24</v>
      </c>
      <c r="AA782" t="s">
        <v>25</v>
      </c>
      <c r="AB782" s="17">
        <v>0.38958333333333334</v>
      </c>
      <c r="AC782" s="17" t="str">
        <f t="shared" si="25"/>
        <v>Morning</v>
      </c>
      <c r="AD782" t="s">
        <v>45</v>
      </c>
    </row>
    <row r="783" spans="1:30" x14ac:dyDescent="0.3">
      <c r="A783" t="s">
        <v>3004</v>
      </c>
      <c r="B783" s="16">
        <v>45899</v>
      </c>
      <c r="C783" t="s">
        <v>1278</v>
      </c>
      <c r="D783" t="s">
        <v>6485</v>
      </c>
      <c r="E783" t="s">
        <v>3868</v>
      </c>
      <c r="F783" t="s">
        <v>737</v>
      </c>
      <c r="G783" t="s">
        <v>5704</v>
      </c>
      <c r="H783" t="s">
        <v>5690</v>
      </c>
      <c r="I783" t="s">
        <v>160</v>
      </c>
      <c r="J783" t="s">
        <v>6101</v>
      </c>
      <c r="K783" t="s">
        <v>3863</v>
      </c>
      <c r="L783">
        <v>926537</v>
      </c>
      <c r="M783">
        <v>2.4497672516046311E-3</v>
      </c>
      <c r="N783" t="s">
        <v>161</v>
      </c>
      <c r="O783" t="s">
        <v>5569</v>
      </c>
      <c r="P783" t="s">
        <v>5360</v>
      </c>
      <c r="Q783">
        <v>5</v>
      </c>
      <c r="R783">
        <v>464.41</v>
      </c>
      <c r="S783">
        <v>15</v>
      </c>
      <c r="T783">
        <v>348.31</v>
      </c>
      <c r="U783">
        <v>2269.8000000000002</v>
      </c>
      <c r="V783">
        <v>1988.45</v>
      </c>
      <c r="W783">
        <v>281.35000000000002</v>
      </c>
      <c r="X783" s="15">
        <f t="shared" si="24"/>
        <v>0.12395365230416781</v>
      </c>
      <c r="Y783" t="s">
        <v>62</v>
      </c>
      <c r="Z783" t="s">
        <v>24</v>
      </c>
      <c r="AA783" t="s">
        <v>25</v>
      </c>
      <c r="AB783" s="17">
        <v>0.62013888888888891</v>
      </c>
      <c r="AC783" s="17" t="str">
        <f t="shared" si="25"/>
        <v>Afternoon</v>
      </c>
      <c r="AD783" t="s">
        <v>26</v>
      </c>
    </row>
    <row r="784" spans="1:30" x14ac:dyDescent="0.3">
      <c r="A784" t="s">
        <v>3003</v>
      </c>
      <c r="B784" s="16">
        <v>45984</v>
      </c>
      <c r="C784" t="s">
        <v>335</v>
      </c>
      <c r="D784" t="s">
        <v>5215</v>
      </c>
      <c r="E784" t="s">
        <v>3864</v>
      </c>
      <c r="F784" t="s">
        <v>383</v>
      </c>
      <c r="G784" t="s">
        <v>5854</v>
      </c>
      <c r="H784" t="s">
        <v>5844</v>
      </c>
      <c r="I784" t="s">
        <v>1937</v>
      </c>
      <c r="J784" t="s">
        <v>6181</v>
      </c>
      <c r="K784" t="s">
        <v>3943</v>
      </c>
      <c r="L784">
        <v>4200752</v>
      </c>
      <c r="M784">
        <v>5.854904074318122E-5</v>
      </c>
      <c r="N784" t="s">
        <v>1477</v>
      </c>
      <c r="O784" t="s">
        <v>5421</v>
      </c>
      <c r="P784" t="s">
        <v>5351</v>
      </c>
      <c r="Q784">
        <v>3</v>
      </c>
      <c r="R784">
        <v>71.290000000000006</v>
      </c>
      <c r="S784">
        <v>0</v>
      </c>
      <c r="T784">
        <v>0</v>
      </c>
      <c r="U784">
        <v>245.95</v>
      </c>
      <c r="V784">
        <v>178.11</v>
      </c>
      <c r="W784">
        <v>67.84</v>
      </c>
      <c r="X784" s="15">
        <f t="shared" si="24"/>
        <v>0.27582842041065248</v>
      </c>
      <c r="Y784" t="s">
        <v>62</v>
      </c>
      <c r="Z784" t="s">
        <v>24</v>
      </c>
      <c r="AA784" t="s">
        <v>25</v>
      </c>
      <c r="AB784" s="17">
        <v>0.73819444444444449</v>
      </c>
      <c r="AC784" s="17" t="str">
        <f t="shared" si="25"/>
        <v>Evening</v>
      </c>
      <c r="AD784" t="s">
        <v>26</v>
      </c>
    </row>
    <row r="785" spans="1:30" x14ac:dyDescent="0.3">
      <c r="A785" t="s">
        <v>3002</v>
      </c>
      <c r="B785" s="16">
        <v>46025</v>
      </c>
      <c r="C785" t="s">
        <v>2401</v>
      </c>
      <c r="D785" t="s">
        <v>4503</v>
      </c>
      <c r="E785" t="s">
        <v>3868</v>
      </c>
      <c r="F785" t="s">
        <v>151</v>
      </c>
      <c r="G785" t="s">
        <v>5872</v>
      </c>
      <c r="H785" t="s">
        <v>5861</v>
      </c>
      <c r="I785" t="s">
        <v>930</v>
      </c>
      <c r="J785" t="s">
        <v>6093</v>
      </c>
      <c r="K785" t="s">
        <v>3863</v>
      </c>
      <c r="L785">
        <v>2169082</v>
      </c>
      <c r="M785">
        <v>4.8080708797546614E-4</v>
      </c>
      <c r="N785" t="s">
        <v>931</v>
      </c>
      <c r="O785" t="s">
        <v>5589</v>
      </c>
      <c r="P785" t="s">
        <v>5363</v>
      </c>
      <c r="Q785">
        <v>3</v>
      </c>
      <c r="R785">
        <v>355.64</v>
      </c>
      <c r="S785">
        <v>15</v>
      </c>
      <c r="T785">
        <v>160.04</v>
      </c>
      <c r="U785">
        <v>1042.9100000000001</v>
      </c>
      <c r="V785">
        <v>910.23</v>
      </c>
      <c r="W785">
        <v>132.68</v>
      </c>
      <c r="X785" s="15">
        <f t="shared" si="24"/>
        <v>0.12722094907518391</v>
      </c>
      <c r="Y785" t="s">
        <v>116</v>
      </c>
      <c r="Z785" t="s">
        <v>24</v>
      </c>
      <c r="AA785" t="s">
        <v>51</v>
      </c>
      <c r="AB785" s="17">
        <v>0.60555555555555551</v>
      </c>
      <c r="AC785" s="17" t="str">
        <f t="shared" si="25"/>
        <v>Afternoon</v>
      </c>
      <c r="AD785" t="s">
        <v>26</v>
      </c>
    </row>
    <row r="786" spans="1:30" x14ac:dyDescent="0.3">
      <c r="A786" t="s">
        <v>3001</v>
      </c>
      <c r="B786" s="16">
        <v>45803</v>
      </c>
      <c r="C786" t="s">
        <v>953</v>
      </c>
      <c r="D786" t="s">
        <v>4084</v>
      </c>
      <c r="E786" t="s">
        <v>3962</v>
      </c>
      <c r="F786" t="s">
        <v>375</v>
      </c>
      <c r="G786" t="s">
        <v>5834</v>
      </c>
      <c r="H786" t="s">
        <v>5822</v>
      </c>
      <c r="I786" t="s">
        <v>1374</v>
      </c>
      <c r="J786" t="s">
        <v>6202</v>
      </c>
      <c r="K786" t="s">
        <v>3885</v>
      </c>
      <c r="L786">
        <v>2314617</v>
      </c>
      <c r="M786">
        <v>7.4792503468176384E-4</v>
      </c>
      <c r="N786" t="s">
        <v>1375</v>
      </c>
      <c r="O786" t="s">
        <v>5595</v>
      </c>
      <c r="P786" t="s">
        <v>5386</v>
      </c>
      <c r="Q786">
        <v>4</v>
      </c>
      <c r="R786">
        <v>432.79</v>
      </c>
      <c r="S786">
        <v>0</v>
      </c>
      <c r="T786">
        <v>0</v>
      </c>
      <c r="U786">
        <v>1731.16</v>
      </c>
      <c r="V786">
        <v>1280.76</v>
      </c>
      <c r="W786">
        <v>450.4</v>
      </c>
      <c r="X786" s="15">
        <f t="shared" si="24"/>
        <v>0.26017236997157978</v>
      </c>
      <c r="Y786" t="s">
        <v>62</v>
      </c>
      <c r="Z786" t="s">
        <v>24</v>
      </c>
      <c r="AA786" t="s">
        <v>25</v>
      </c>
      <c r="AB786" s="17">
        <v>0.4826388888888889</v>
      </c>
      <c r="AC786" s="17" t="str">
        <f t="shared" si="25"/>
        <v>Morning</v>
      </c>
      <c r="AD786" t="s">
        <v>45</v>
      </c>
    </row>
    <row r="787" spans="1:30" x14ac:dyDescent="0.3">
      <c r="A787" t="s">
        <v>3000</v>
      </c>
      <c r="B787" s="16">
        <v>45895</v>
      </c>
      <c r="C787" t="s">
        <v>2506</v>
      </c>
      <c r="D787" t="s">
        <v>4925</v>
      </c>
      <c r="E787" t="s">
        <v>3962</v>
      </c>
      <c r="F787" t="s">
        <v>201</v>
      </c>
      <c r="G787" t="s">
        <v>5688</v>
      </c>
      <c r="H787" t="s">
        <v>5655</v>
      </c>
      <c r="I787" t="s">
        <v>1414</v>
      </c>
      <c r="J787" t="s">
        <v>6098</v>
      </c>
      <c r="K787" t="s">
        <v>3863</v>
      </c>
      <c r="L787">
        <v>461555</v>
      </c>
      <c r="M787">
        <v>0</v>
      </c>
      <c r="N787" t="s">
        <v>1415</v>
      </c>
      <c r="O787" t="s">
        <v>5416</v>
      </c>
      <c r="P787" t="s">
        <v>5351</v>
      </c>
      <c r="Q787">
        <v>8</v>
      </c>
      <c r="R787">
        <v>599.45000000000005</v>
      </c>
      <c r="S787">
        <v>5</v>
      </c>
      <c r="T787">
        <v>239.78</v>
      </c>
      <c r="U787">
        <f>Q787*R787-T787</f>
        <v>4555.8200000000006</v>
      </c>
      <c r="V787">
        <v>2691.2</v>
      </c>
      <c r="W787">
        <v>1864.62</v>
      </c>
      <c r="X787" s="15">
        <f t="shared" si="24"/>
        <v>0.40928307088515364</v>
      </c>
      <c r="Y787" t="s">
        <v>38</v>
      </c>
      <c r="Z787" t="s">
        <v>24</v>
      </c>
      <c r="AA787" t="s">
        <v>25</v>
      </c>
      <c r="AB787" s="17">
        <v>0.47083333333333333</v>
      </c>
      <c r="AC787" s="17" t="str">
        <f t="shared" si="25"/>
        <v>Morning</v>
      </c>
      <c r="AD787" t="s">
        <v>45</v>
      </c>
    </row>
    <row r="788" spans="1:30" x14ac:dyDescent="0.3">
      <c r="A788" t="s">
        <v>2999</v>
      </c>
      <c r="B788" s="16">
        <v>45941</v>
      </c>
      <c r="C788" t="s">
        <v>1985</v>
      </c>
      <c r="D788" t="s">
        <v>4465</v>
      </c>
      <c r="E788" t="s">
        <v>3962</v>
      </c>
      <c r="F788" t="s">
        <v>473</v>
      </c>
      <c r="G788" t="s">
        <v>5945</v>
      </c>
      <c r="H788" t="s">
        <v>5941</v>
      </c>
      <c r="I788" t="s">
        <v>294</v>
      </c>
      <c r="J788" t="s">
        <v>5968</v>
      </c>
      <c r="K788" t="s">
        <v>3863</v>
      </c>
      <c r="L788">
        <v>890380</v>
      </c>
      <c r="M788">
        <v>2.4529975965318176E-4</v>
      </c>
      <c r="N788" t="s">
        <v>1010</v>
      </c>
      <c r="O788" t="s">
        <v>5600</v>
      </c>
      <c r="P788" t="s">
        <v>5354</v>
      </c>
      <c r="Q788">
        <v>4</v>
      </c>
      <c r="R788">
        <v>47.48</v>
      </c>
      <c r="S788">
        <v>0</v>
      </c>
      <c r="T788">
        <v>0</v>
      </c>
      <c r="U788">
        <v>218.41</v>
      </c>
      <c r="V788">
        <v>146.6</v>
      </c>
      <c r="W788">
        <v>71.81</v>
      </c>
      <c r="X788" s="15">
        <f t="shared" si="24"/>
        <v>0.32878531202783756</v>
      </c>
      <c r="Y788" t="s">
        <v>44</v>
      </c>
      <c r="Z788" t="s">
        <v>24</v>
      </c>
      <c r="AA788" t="s">
        <v>25</v>
      </c>
      <c r="AB788" s="17">
        <v>0.55208333333333337</v>
      </c>
      <c r="AC788" s="17" t="str">
        <f t="shared" si="25"/>
        <v>Afternoon</v>
      </c>
      <c r="AD788" t="s">
        <v>26</v>
      </c>
    </row>
    <row r="789" spans="1:30" x14ac:dyDescent="0.3">
      <c r="A789" t="s">
        <v>2998</v>
      </c>
      <c r="B789" s="16">
        <v>45789</v>
      </c>
      <c r="C789" t="s">
        <v>2543</v>
      </c>
      <c r="D789" t="s">
        <v>4040</v>
      </c>
      <c r="E789" t="s">
        <v>3962</v>
      </c>
      <c r="F789" t="s">
        <v>239</v>
      </c>
      <c r="G789" t="s">
        <v>5809</v>
      </c>
      <c r="H789" t="s">
        <v>5794</v>
      </c>
      <c r="I789" t="s">
        <v>178</v>
      </c>
      <c r="J789" t="s">
        <v>6087</v>
      </c>
      <c r="K789" t="s">
        <v>3863</v>
      </c>
      <c r="L789">
        <v>433204</v>
      </c>
      <c r="M789">
        <v>1.043480669615239E-3</v>
      </c>
      <c r="N789" t="s">
        <v>179</v>
      </c>
      <c r="O789" t="s">
        <v>5380</v>
      </c>
      <c r="P789" t="s">
        <v>5360</v>
      </c>
      <c r="Q789">
        <v>6</v>
      </c>
      <c r="R789">
        <v>75.34</v>
      </c>
      <c r="S789">
        <v>0</v>
      </c>
      <c r="T789">
        <v>0</v>
      </c>
      <c r="U789">
        <v>452.04</v>
      </c>
      <c r="V789">
        <v>325.92</v>
      </c>
      <c r="W789">
        <v>126.12</v>
      </c>
      <c r="X789" s="15">
        <f t="shared" si="24"/>
        <v>0.2790018582426334</v>
      </c>
      <c r="Y789" t="s">
        <v>23</v>
      </c>
      <c r="Z789" t="s">
        <v>24</v>
      </c>
      <c r="AA789" t="s">
        <v>51</v>
      </c>
      <c r="AB789" s="17">
        <v>0.41041666666666665</v>
      </c>
      <c r="AC789" s="17" t="str">
        <f t="shared" si="25"/>
        <v>Morning</v>
      </c>
      <c r="AD789" t="s">
        <v>45</v>
      </c>
    </row>
    <row r="790" spans="1:30" x14ac:dyDescent="0.3">
      <c r="A790" t="s">
        <v>2997</v>
      </c>
      <c r="B790" s="16">
        <v>45813</v>
      </c>
      <c r="C790" t="s">
        <v>715</v>
      </c>
      <c r="D790" t="s">
        <v>5150</v>
      </c>
      <c r="E790" t="s">
        <v>3962</v>
      </c>
      <c r="F790" t="s">
        <v>236</v>
      </c>
      <c r="G790" t="s">
        <v>5744</v>
      </c>
      <c r="H790" t="s">
        <v>5721</v>
      </c>
      <c r="I790" t="s">
        <v>197</v>
      </c>
      <c r="J790" t="s">
        <v>6016</v>
      </c>
      <c r="K790" t="s">
        <v>3863</v>
      </c>
      <c r="L790">
        <v>924804</v>
      </c>
      <c r="M790">
        <v>9.8550611805312254E-4</v>
      </c>
      <c r="N790" t="s">
        <v>1316</v>
      </c>
      <c r="O790" t="s">
        <v>5558</v>
      </c>
      <c r="P790" t="s">
        <v>5351</v>
      </c>
      <c r="Q790">
        <v>7</v>
      </c>
      <c r="R790">
        <v>130.19999999999999</v>
      </c>
      <c r="S790">
        <v>0</v>
      </c>
      <c r="T790">
        <v>0</v>
      </c>
      <c r="U790">
        <v>911.4</v>
      </c>
      <c r="V790">
        <v>681.45</v>
      </c>
      <c r="W790">
        <v>229.95</v>
      </c>
      <c r="X790" s="15">
        <f t="shared" si="24"/>
        <v>0.25230414746543772</v>
      </c>
      <c r="Y790" t="s">
        <v>72</v>
      </c>
      <c r="Z790" t="s">
        <v>24</v>
      </c>
      <c r="AA790" t="s">
        <v>25</v>
      </c>
      <c r="AB790" s="17">
        <v>0.90416666666666667</v>
      </c>
      <c r="AC790" s="17" t="str">
        <f t="shared" si="25"/>
        <v>Night</v>
      </c>
      <c r="AD790" t="s">
        <v>45</v>
      </c>
    </row>
    <row r="791" spans="1:30" x14ac:dyDescent="0.3">
      <c r="A791" t="s">
        <v>2996</v>
      </c>
      <c r="B791" s="16">
        <v>46059</v>
      </c>
      <c r="C791" t="s">
        <v>2152</v>
      </c>
      <c r="D791" t="s">
        <v>4723</v>
      </c>
      <c r="E791" t="s">
        <v>3868</v>
      </c>
      <c r="F791" t="s">
        <v>723</v>
      </c>
      <c r="G791" t="s">
        <v>5843</v>
      </c>
      <c r="H791" t="s">
        <v>5844</v>
      </c>
      <c r="I791" t="s">
        <v>427</v>
      </c>
      <c r="J791" t="s">
        <v>6190</v>
      </c>
      <c r="K791" t="s">
        <v>3885</v>
      </c>
      <c r="L791">
        <v>520611</v>
      </c>
      <c r="M791">
        <v>1.1408710150188914E-3</v>
      </c>
      <c r="N791" t="s">
        <v>1087</v>
      </c>
      <c r="O791" t="s">
        <v>5353</v>
      </c>
      <c r="P791" t="s">
        <v>5354</v>
      </c>
      <c r="Q791">
        <v>3</v>
      </c>
      <c r="R791">
        <v>232.92</v>
      </c>
      <c r="S791">
        <v>15</v>
      </c>
      <c r="T791">
        <v>104.81</v>
      </c>
      <c r="U791">
        <v>593.95000000000005</v>
      </c>
      <c r="V791">
        <v>577.23</v>
      </c>
      <c r="W791">
        <v>16.72</v>
      </c>
      <c r="X791" s="15">
        <f t="shared" si="24"/>
        <v>2.8150517720346876E-2</v>
      </c>
      <c r="Y791" t="s">
        <v>38</v>
      </c>
      <c r="Z791" t="s">
        <v>24</v>
      </c>
      <c r="AA791" t="s">
        <v>25</v>
      </c>
      <c r="AB791" s="17">
        <v>0.55833333333333335</v>
      </c>
      <c r="AC791" s="17" t="str">
        <f t="shared" si="25"/>
        <v>Afternoon</v>
      </c>
      <c r="AD791" t="s">
        <v>45</v>
      </c>
    </row>
    <row r="792" spans="1:30" x14ac:dyDescent="0.3">
      <c r="A792" t="s">
        <v>2995</v>
      </c>
      <c r="B792" s="16">
        <v>45934</v>
      </c>
      <c r="C792" t="s">
        <v>1865</v>
      </c>
      <c r="D792" t="s">
        <v>4625</v>
      </c>
      <c r="E792" t="s">
        <v>3868</v>
      </c>
      <c r="F792" t="s">
        <v>602</v>
      </c>
      <c r="G792" t="s">
        <v>5680</v>
      </c>
      <c r="H792" t="s">
        <v>5655</v>
      </c>
      <c r="I792" t="s">
        <v>1521</v>
      </c>
      <c r="J792" t="s">
        <v>6197</v>
      </c>
      <c r="K792" t="s">
        <v>3885</v>
      </c>
      <c r="L792">
        <v>2119213</v>
      </c>
      <c r="M792">
        <v>1.7959402853795253E-3</v>
      </c>
      <c r="N792" t="s">
        <v>1099</v>
      </c>
      <c r="O792" t="s">
        <v>5552</v>
      </c>
      <c r="P792" t="s">
        <v>5351</v>
      </c>
      <c r="Q792">
        <v>5</v>
      </c>
      <c r="R792">
        <v>661.91</v>
      </c>
      <c r="S792">
        <v>0</v>
      </c>
      <c r="T792">
        <v>0</v>
      </c>
      <c r="U792">
        <v>3805.98</v>
      </c>
      <c r="V792">
        <v>1993.6</v>
      </c>
      <c r="W792">
        <v>1812.38</v>
      </c>
      <c r="X792" s="15">
        <f t="shared" si="24"/>
        <v>0.47619272828548759</v>
      </c>
      <c r="Y792" t="s">
        <v>23</v>
      </c>
      <c r="Z792" t="s">
        <v>24</v>
      </c>
      <c r="AA792" t="s">
        <v>32</v>
      </c>
      <c r="AB792" s="17">
        <v>0.5180555555555556</v>
      </c>
      <c r="AC792" s="17" t="str">
        <f t="shared" si="25"/>
        <v>Afternoon</v>
      </c>
      <c r="AD792" t="s">
        <v>26</v>
      </c>
    </row>
    <row r="793" spans="1:30" x14ac:dyDescent="0.3">
      <c r="A793" t="s">
        <v>2994</v>
      </c>
      <c r="B793" s="16">
        <v>46098</v>
      </c>
      <c r="C793" t="s">
        <v>218</v>
      </c>
      <c r="D793" t="s">
        <v>4373</v>
      </c>
      <c r="E793" t="s">
        <v>3962</v>
      </c>
      <c r="F793" t="s">
        <v>127</v>
      </c>
      <c r="G793" t="s">
        <v>5735</v>
      </c>
      <c r="H793" t="s">
        <v>5721</v>
      </c>
      <c r="I793" t="s">
        <v>574</v>
      </c>
      <c r="J793" t="s">
        <v>6140</v>
      </c>
      <c r="K793" t="s">
        <v>3943</v>
      </c>
      <c r="L793">
        <v>443076</v>
      </c>
      <c r="M793">
        <v>4.4138251676913215E-3</v>
      </c>
      <c r="N793" t="s">
        <v>575</v>
      </c>
      <c r="O793" t="s">
        <v>5503</v>
      </c>
      <c r="P793" t="s">
        <v>5354</v>
      </c>
      <c r="Q793">
        <v>6</v>
      </c>
      <c r="R793">
        <v>362.16</v>
      </c>
      <c r="S793">
        <v>10</v>
      </c>
      <c r="T793">
        <v>217.3</v>
      </c>
      <c r="U793">
        <v>1955.66</v>
      </c>
      <c r="V793">
        <v>1567.32</v>
      </c>
      <c r="W793">
        <v>388.34</v>
      </c>
      <c r="X793" s="15">
        <f t="shared" si="24"/>
        <v>0.19857234897681608</v>
      </c>
      <c r="Y793" t="s">
        <v>62</v>
      </c>
      <c r="Z793" t="s">
        <v>24</v>
      </c>
      <c r="AA793" t="s">
        <v>25</v>
      </c>
      <c r="AB793" s="17">
        <v>0.55347222222222225</v>
      </c>
      <c r="AC793" s="17" t="str">
        <f t="shared" si="25"/>
        <v>Afternoon</v>
      </c>
      <c r="AD793" t="s">
        <v>45</v>
      </c>
    </row>
    <row r="794" spans="1:30" x14ac:dyDescent="0.3">
      <c r="A794" t="s">
        <v>2993</v>
      </c>
      <c r="B794" s="16">
        <v>46092</v>
      </c>
      <c r="C794" t="s">
        <v>1831</v>
      </c>
      <c r="D794" t="s">
        <v>4621</v>
      </c>
      <c r="E794" t="s">
        <v>3864</v>
      </c>
      <c r="F794" t="s">
        <v>662</v>
      </c>
      <c r="G794" t="s">
        <v>5788</v>
      </c>
      <c r="H794" t="s">
        <v>5770</v>
      </c>
      <c r="I794" t="s">
        <v>210</v>
      </c>
      <c r="J794" t="s">
        <v>6102</v>
      </c>
      <c r="K794" t="s">
        <v>3863</v>
      </c>
      <c r="L794">
        <v>433000</v>
      </c>
      <c r="M794">
        <v>3.6731639722863744E-3</v>
      </c>
      <c r="N794" t="s">
        <v>211</v>
      </c>
      <c r="O794" t="s">
        <v>5530</v>
      </c>
      <c r="P794" t="s">
        <v>5358</v>
      </c>
      <c r="Q794">
        <v>3</v>
      </c>
      <c r="R794">
        <v>530.16</v>
      </c>
      <c r="S794">
        <v>0</v>
      </c>
      <c r="T794">
        <v>0</v>
      </c>
      <c r="U794">
        <v>1590.48</v>
      </c>
      <c r="V794">
        <v>1137.57</v>
      </c>
      <c r="W794">
        <v>452.91</v>
      </c>
      <c r="X794" s="15">
        <f t="shared" si="24"/>
        <v>0.2847630903878075</v>
      </c>
      <c r="Y794" t="s">
        <v>44</v>
      </c>
      <c r="Z794" t="s">
        <v>24</v>
      </c>
      <c r="AA794" t="s">
        <v>51</v>
      </c>
      <c r="AB794" s="17">
        <v>0.64444444444444449</v>
      </c>
      <c r="AC794" s="17" t="str">
        <f t="shared" si="25"/>
        <v>Afternoon</v>
      </c>
      <c r="AD794" t="s">
        <v>45</v>
      </c>
    </row>
    <row r="795" spans="1:30" x14ac:dyDescent="0.3">
      <c r="A795" t="s">
        <v>2992</v>
      </c>
      <c r="B795" s="16">
        <v>45960</v>
      </c>
      <c r="C795" t="s">
        <v>820</v>
      </c>
      <c r="D795" t="s">
        <v>4325</v>
      </c>
      <c r="E795" t="s">
        <v>3962</v>
      </c>
      <c r="F795" t="s">
        <v>655</v>
      </c>
      <c r="G795" t="s">
        <v>5864</v>
      </c>
      <c r="H795" t="s">
        <v>5861</v>
      </c>
      <c r="I795" t="s">
        <v>1414</v>
      </c>
      <c r="J795" t="s">
        <v>6098</v>
      </c>
      <c r="K795" t="s">
        <v>3863</v>
      </c>
      <c r="L795">
        <v>461555</v>
      </c>
      <c r="M795">
        <v>1.8734495347250057E-3</v>
      </c>
      <c r="N795" t="s">
        <v>1415</v>
      </c>
      <c r="O795" t="s">
        <v>5416</v>
      </c>
      <c r="P795" t="s">
        <v>5351</v>
      </c>
      <c r="Q795">
        <v>3</v>
      </c>
      <c r="R795">
        <v>320.26</v>
      </c>
      <c r="S795">
        <v>10</v>
      </c>
      <c r="T795">
        <v>96.08</v>
      </c>
      <c r="U795">
        <v>864.7</v>
      </c>
      <c r="V795">
        <v>752.07</v>
      </c>
      <c r="W795">
        <v>112.63</v>
      </c>
      <c r="X795" s="15">
        <f t="shared" si="24"/>
        <v>0.1302532670290274</v>
      </c>
      <c r="Y795" t="s">
        <v>116</v>
      </c>
      <c r="Z795" t="s">
        <v>24</v>
      </c>
      <c r="AA795" t="s">
        <v>32</v>
      </c>
      <c r="AB795" s="17">
        <v>0.46180555555555558</v>
      </c>
      <c r="AC795" s="17" t="str">
        <f t="shared" si="25"/>
        <v>Morning</v>
      </c>
      <c r="AD795" t="s">
        <v>45</v>
      </c>
    </row>
    <row r="796" spans="1:30" x14ac:dyDescent="0.3">
      <c r="A796" t="s">
        <v>2991</v>
      </c>
      <c r="B796" s="16">
        <v>45864</v>
      </c>
      <c r="C796" t="s">
        <v>1417</v>
      </c>
      <c r="D796" t="s">
        <v>5165</v>
      </c>
      <c r="E796" t="s">
        <v>3962</v>
      </c>
      <c r="F796" t="s">
        <v>244</v>
      </c>
      <c r="G796" t="s">
        <v>5950</v>
      </c>
      <c r="H796" t="s">
        <v>5941</v>
      </c>
      <c r="I796" t="s">
        <v>873</v>
      </c>
      <c r="J796" t="s">
        <v>6517</v>
      </c>
      <c r="K796" t="s">
        <v>3885</v>
      </c>
      <c r="L796">
        <v>4185591</v>
      </c>
      <c r="M796">
        <v>2.62976005061173E-4</v>
      </c>
      <c r="N796" t="s">
        <v>874</v>
      </c>
      <c r="O796" t="s">
        <v>5596</v>
      </c>
      <c r="P796" t="s">
        <v>5358</v>
      </c>
      <c r="Q796">
        <v>5</v>
      </c>
      <c r="R796">
        <v>225.21</v>
      </c>
      <c r="S796">
        <v>15</v>
      </c>
      <c r="T796">
        <v>168.91</v>
      </c>
      <c r="U796">
        <v>1100.71</v>
      </c>
      <c r="V796">
        <v>778.25</v>
      </c>
      <c r="W796">
        <v>322.45999999999998</v>
      </c>
      <c r="X796" s="15">
        <f t="shared" si="24"/>
        <v>0.29295636452834989</v>
      </c>
      <c r="Y796" t="s">
        <v>116</v>
      </c>
      <c r="Z796" t="s">
        <v>24</v>
      </c>
      <c r="AA796" t="s">
        <v>25</v>
      </c>
      <c r="AB796" s="17">
        <v>0.67986111111111114</v>
      </c>
      <c r="AC796" s="17" t="str">
        <f t="shared" si="25"/>
        <v>Afternoon</v>
      </c>
      <c r="AD796" t="s">
        <v>26</v>
      </c>
    </row>
    <row r="797" spans="1:30" x14ac:dyDescent="0.3">
      <c r="A797" t="s">
        <v>2990</v>
      </c>
      <c r="B797" s="16">
        <v>45971</v>
      </c>
      <c r="C797" t="s">
        <v>2790</v>
      </c>
      <c r="D797" t="s">
        <v>5035</v>
      </c>
      <c r="E797" t="s">
        <v>3864</v>
      </c>
      <c r="F797" t="s">
        <v>89</v>
      </c>
      <c r="G797" t="s">
        <v>5694</v>
      </c>
      <c r="H797" t="s">
        <v>5690</v>
      </c>
      <c r="I797" t="s">
        <v>245</v>
      </c>
      <c r="J797" t="s">
        <v>6042</v>
      </c>
      <c r="K797" t="s">
        <v>3863</v>
      </c>
      <c r="L797">
        <v>579392</v>
      </c>
      <c r="M797">
        <v>1.2002927206450902E-3</v>
      </c>
      <c r="N797" t="s">
        <v>203</v>
      </c>
      <c r="O797" t="s">
        <v>5466</v>
      </c>
      <c r="P797" t="s">
        <v>5351</v>
      </c>
      <c r="Q797">
        <v>2</v>
      </c>
      <c r="R797">
        <v>434.65</v>
      </c>
      <c r="S797">
        <v>20</v>
      </c>
      <c r="T797">
        <v>173.86</v>
      </c>
      <c r="U797">
        <v>695.44</v>
      </c>
      <c r="V797">
        <v>703.26</v>
      </c>
      <c r="W797">
        <v>-7.82</v>
      </c>
      <c r="X797" s="15">
        <f t="shared" si="24"/>
        <v>-1.124467962728623E-2</v>
      </c>
      <c r="Y797" t="s">
        <v>62</v>
      </c>
      <c r="Z797" t="s">
        <v>24</v>
      </c>
      <c r="AA797" t="s">
        <v>51</v>
      </c>
      <c r="AB797" s="17">
        <v>0.70694444444444449</v>
      </c>
      <c r="AC797" s="17" t="str">
        <f t="shared" si="25"/>
        <v>Afternoon</v>
      </c>
      <c r="AD797" t="s">
        <v>45</v>
      </c>
    </row>
    <row r="798" spans="1:30" x14ac:dyDescent="0.3">
      <c r="A798" t="s">
        <v>2989</v>
      </c>
      <c r="B798" s="16">
        <v>45860</v>
      </c>
      <c r="C798" t="s">
        <v>2192</v>
      </c>
      <c r="D798" t="s">
        <v>4050</v>
      </c>
      <c r="E798" t="s">
        <v>3864</v>
      </c>
      <c r="F798" t="s">
        <v>104</v>
      </c>
      <c r="G798" t="s">
        <v>5740</v>
      </c>
      <c r="H798" t="s">
        <v>5721</v>
      </c>
      <c r="I798" t="s">
        <v>862</v>
      </c>
      <c r="J798" t="s">
        <v>6037</v>
      </c>
      <c r="K798" t="s">
        <v>3863</v>
      </c>
      <c r="L798">
        <v>808240</v>
      </c>
      <c r="M798">
        <v>5.2376769276452539E-4</v>
      </c>
      <c r="N798" t="s">
        <v>965</v>
      </c>
      <c r="O798" t="s">
        <v>4761</v>
      </c>
      <c r="P798" t="s">
        <v>5374</v>
      </c>
      <c r="Q798">
        <v>3</v>
      </c>
      <c r="R798">
        <v>141.11000000000001</v>
      </c>
      <c r="S798">
        <v>0</v>
      </c>
      <c r="T798">
        <v>0</v>
      </c>
      <c r="U798">
        <v>423.33</v>
      </c>
      <c r="V798">
        <v>347.73</v>
      </c>
      <c r="W798">
        <v>75.599999999999994</v>
      </c>
      <c r="X798" s="15">
        <f t="shared" si="24"/>
        <v>0.17858408333923881</v>
      </c>
      <c r="Y798" t="s">
        <v>116</v>
      </c>
      <c r="Z798" t="s">
        <v>24</v>
      </c>
      <c r="AA798" t="s">
        <v>32</v>
      </c>
      <c r="AB798" s="17">
        <v>0.83263888888888893</v>
      </c>
      <c r="AC798" s="17" t="str">
        <f t="shared" si="25"/>
        <v>Evening</v>
      </c>
      <c r="AD798" t="s">
        <v>45</v>
      </c>
    </row>
    <row r="799" spans="1:30" x14ac:dyDescent="0.3">
      <c r="A799" t="s">
        <v>2988</v>
      </c>
      <c r="B799" s="16">
        <v>45902</v>
      </c>
      <c r="C799" t="s">
        <v>823</v>
      </c>
      <c r="D799" t="s">
        <v>4755</v>
      </c>
      <c r="E799" t="s">
        <v>3962</v>
      </c>
      <c r="F799" t="s">
        <v>375</v>
      </c>
      <c r="G799" t="s">
        <v>5834</v>
      </c>
      <c r="H799" t="s">
        <v>5822</v>
      </c>
      <c r="I799" t="s">
        <v>1093</v>
      </c>
      <c r="J799" t="s">
        <v>6060</v>
      </c>
      <c r="K799" t="s">
        <v>3863</v>
      </c>
      <c r="L799">
        <v>2456631</v>
      </c>
      <c r="M799">
        <v>1.0711743033447025E-3</v>
      </c>
      <c r="N799" t="s">
        <v>2060</v>
      </c>
      <c r="O799" t="s">
        <v>5267</v>
      </c>
      <c r="P799" t="s">
        <v>5360</v>
      </c>
      <c r="Q799">
        <v>6</v>
      </c>
      <c r="R799">
        <v>438.58</v>
      </c>
      <c r="S799">
        <v>0</v>
      </c>
      <c r="T799">
        <v>0</v>
      </c>
      <c r="U799">
        <v>2631.48</v>
      </c>
      <c r="V799">
        <v>1921.14</v>
      </c>
      <c r="W799">
        <v>710.34</v>
      </c>
      <c r="X799" s="15">
        <f t="shared" si="24"/>
        <v>0.26993934971954942</v>
      </c>
      <c r="Y799" t="s">
        <v>23</v>
      </c>
      <c r="Z799" t="s">
        <v>24</v>
      </c>
      <c r="AA799" t="s">
        <v>32</v>
      </c>
      <c r="AB799" s="17">
        <v>0.70833333333333337</v>
      </c>
      <c r="AC799" s="17" t="str">
        <f t="shared" si="25"/>
        <v>Evening</v>
      </c>
      <c r="AD799" t="s">
        <v>45</v>
      </c>
    </row>
    <row r="800" spans="1:30" x14ac:dyDescent="0.3">
      <c r="A800" t="s">
        <v>2987</v>
      </c>
      <c r="B800" s="16">
        <v>45944</v>
      </c>
      <c r="C800" t="s">
        <v>1103</v>
      </c>
      <c r="D800" t="s">
        <v>3960</v>
      </c>
      <c r="E800" t="s">
        <v>3962</v>
      </c>
      <c r="F800" t="s">
        <v>232</v>
      </c>
      <c r="G800" t="s">
        <v>5778</v>
      </c>
      <c r="H800" t="s">
        <v>5770</v>
      </c>
      <c r="I800" t="s">
        <v>1073</v>
      </c>
      <c r="J800" t="s">
        <v>6019</v>
      </c>
      <c r="K800" t="s">
        <v>3863</v>
      </c>
      <c r="L800">
        <v>471467</v>
      </c>
      <c r="M800">
        <v>7.0698479426980045E-4</v>
      </c>
      <c r="N800" t="s">
        <v>1048</v>
      </c>
      <c r="O800" t="s">
        <v>5480</v>
      </c>
      <c r="P800" t="s">
        <v>5374</v>
      </c>
      <c r="Q800">
        <v>7</v>
      </c>
      <c r="R800">
        <v>56.02</v>
      </c>
      <c r="S800">
        <v>15</v>
      </c>
      <c r="T800">
        <v>58.82</v>
      </c>
      <c r="U800">
        <v>333.32</v>
      </c>
      <c r="V800">
        <v>262.36</v>
      </c>
      <c r="W800">
        <v>70.959999999999994</v>
      </c>
      <c r="X800" s="15">
        <f t="shared" si="24"/>
        <v>0.21288851554062158</v>
      </c>
      <c r="Y800" t="s">
        <v>23</v>
      </c>
      <c r="Z800" t="s">
        <v>24</v>
      </c>
      <c r="AA800" t="s">
        <v>25</v>
      </c>
      <c r="AB800" s="17">
        <v>0.46111111111111114</v>
      </c>
      <c r="AC800" s="17" t="str">
        <f t="shared" si="25"/>
        <v>Morning</v>
      </c>
      <c r="AD800" t="s">
        <v>45</v>
      </c>
    </row>
    <row r="801" spans="1:30" x14ac:dyDescent="0.3">
      <c r="A801" t="s">
        <v>2986</v>
      </c>
      <c r="B801" s="16">
        <v>46077</v>
      </c>
      <c r="C801" t="s">
        <v>1365</v>
      </c>
      <c r="D801" t="s">
        <v>5139</v>
      </c>
      <c r="E801" t="s">
        <v>3962</v>
      </c>
      <c r="F801" t="s">
        <v>468</v>
      </c>
      <c r="G801" t="s">
        <v>5785</v>
      </c>
      <c r="H801" t="s">
        <v>5770</v>
      </c>
      <c r="I801" t="s">
        <v>659</v>
      </c>
      <c r="J801" t="s">
        <v>5974</v>
      </c>
      <c r="K801" t="s">
        <v>3863</v>
      </c>
      <c r="L801">
        <v>988505</v>
      </c>
      <c r="M801">
        <v>1.1320731812181021E-3</v>
      </c>
      <c r="N801" t="s">
        <v>333</v>
      </c>
      <c r="O801" t="s">
        <v>5459</v>
      </c>
      <c r="P801" t="s">
        <v>5360</v>
      </c>
      <c r="Q801">
        <v>3</v>
      </c>
      <c r="R801">
        <v>373.02</v>
      </c>
      <c r="S801">
        <v>0</v>
      </c>
      <c r="T801">
        <v>0</v>
      </c>
      <c r="U801">
        <v>1119.06</v>
      </c>
      <c r="V801">
        <v>766.47</v>
      </c>
      <c r="W801">
        <v>352.59</v>
      </c>
      <c r="X801" s="15">
        <f t="shared" si="24"/>
        <v>0.31507693957428551</v>
      </c>
      <c r="Y801" t="s">
        <v>23</v>
      </c>
      <c r="Z801" t="s">
        <v>24</v>
      </c>
      <c r="AA801" t="s">
        <v>32</v>
      </c>
      <c r="AB801" s="17">
        <v>0.72430555555555554</v>
      </c>
      <c r="AC801" s="17" t="str">
        <f t="shared" si="25"/>
        <v>Evening</v>
      </c>
      <c r="AD801" t="s">
        <v>45</v>
      </c>
    </row>
    <row r="802" spans="1:30" x14ac:dyDescent="0.3">
      <c r="A802" t="s">
        <v>2985</v>
      </c>
      <c r="B802" s="16">
        <v>45962</v>
      </c>
      <c r="C802" t="s">
        <v>550</v>
      </c>
      <c r="D802" t="s">
        <v>4072</v>
      </c>
      <c r="E802" t="s">
        <v>3868</v>
      </c>
      <c r="F802" t="s">
        <v>954</v>
      </c>
      <c r="G802" t="s">
        <v>5894</v>
      </c>
      <c r="H802" t="s">
        <v>5876</v>
      </c>
      <c r="I802" t="s">
        <v>36</v>
      </c>
      <c r="J802" t="s">
        <v>5975</v>
      </c>
      <c r="K802" t="s">
        <v>3863</v>
      </c>
      <c r="L802">
        <v>2481146</v>
      </c>
      <c r="M802">
        <v>3.9345125196179508E-4</v>
      </c>
      <c r="N802" t="s">
        <v>706</v>
      </c>
      <c r="O802" t="s">
        <v>5536</v>
      </c>
      <c r="P802" t="s">
        <v>5351</v>
      </c>
      <c r="Q802">
        <v>5</v>
      </c>
      <c r="R802">
        <v>188.64</v>
      </c>
      <c r="S802">
        <v>10</v>
      </c>
      <c r="T802">
        <v>94.32</v>
      </c>
      <c r="U802">
        <v>976.21</v>
      </c>
      <c r="V802">
        <v>791.4</v>
      </c>
      <c r="W802">
        <v>184.81</v>
      </c>
      <c r="X802" s="15">
        <f t="shared" si="24"/>
        <v>0.18931377470011582</v>
      </c>
      <c r="Y802" t="s">
        <v>62</v>
      </c>
      <c r="Z802" t="s">
        <v>24</v>
      </c>
      <c r="AA802" t="s">
        <v>25</v>
      </c>
      <c r="AB802" s="17">
        <v>0.55763888888888891</v>
      </c>
      <c r="AC802" s="17" t="str">
        <f t="shared" si="25"/>
        <v>Afternoon</v>
      </c>
      <c r="AD802" t="s">
        <v>26</v>
      </c>
    </row>
    <row r="803" spans="1:30" x14ac:dyDescent="0.3">
      <c r="A803" t="s">
        <v>2984</v>
      </c>
      <c r="B803" s="16">
        <v>45815</v>
      </c>
      <c r="C803" t="s">
        <v>2101</v>
      </c>
      <c r="D803" t="s">
        <v>3956</v>
      </c>
      <c r="E803" t="s">
        <v>3864</v>
      </c>
      <c r="F803" t="s">
        <v>94</v>
      </c>
      <c r="G803" t="s">
        <v>5701</v>
      </c>
      <c r="H803" t="s">
        <v>5690</v>
      </c>
      <c r="I803" t="s">
        <v>930</v>
      </c>
      <c r="J803" t="s">
        <v>6093</v>
      </c>
      <c r="K803" t="s">
        <v>3863</v>
      </c>
      <c r="L803">
        <v>2169082</v>
      </c>
      <c r="M803">
        <v>8.5773612984663564E-5</v>
      </c>
      <c r="N803" t="s">
        <v>931</v>
      </c>
      <c r="O803" t="s">
        <v>5589</v>
      </c>
      <c r="P803" t="s">
        <v>5363</v>
      </c>
      <c r="Q803">
        <v>3</v>
      </c>
      <c r="R803">
        <v>59.92</v>
      </c>
      <c r="S803">
        <v>10</v>
      </c>
      <c r="T803">
        <v>17.98</v>
      </c>
      <c r="U803">
        <v>186.05</v>
      </c>
      <c r="V803">
        <v>144.44999999999999</v>
      </c>
      <c r="W803">
        <v>41.6</v>
      </c>
      <c r="X803" s="15">
        <f t="shared" si="24"/>
        <v>0.223595807578608</v>
      </c>
      <c r="Y803" t="s">
        <v>72</v>
      </c>
      <c r="Z803" t="s">
        <v>24</v>
      </c>
      <c r="AA803" t="s">
        <v>51</v>
      </c>
      <c r="AB803" s="17">
        <v>0.80694444444444446</v>
      </c>
      <c r="AC803" s="17" t="str">
        <f t="shared" si="25"/>
        <v>Evening</v>
      </c>
      <c r="AD803" t="s">
        <v>26</v>
      </c>
    </row>
    <row r="804" spans="1:30" x14ac:dyDescent="0.3">
      <c r="A804" t="s">
        <v>2983</v>
      </c>
      <c r="B804" s="16">
        <v>45972</v>
      </c>
      <c r="C804" t="s">
        <v>158</v>
      </c>
      <c r="D804" t="s">
        <v>3997</v>
      </c>
      <c r="E804" t="s">
        <v>3962</v>
      </c>
      <c r="F804" t="s">
        <v>151</v>
      </c>
      <c r="G804" t="s">
        <v>5872</v>
      </c>
      <c r="H804" t="s">
        <v>5861</v>
      </c>
      <c r="I804" t="s">
        <v>578</v>
      </c>
      <c r="J804" t="s">
        <v>6074</v>
      </c>
      <c r="K804" t="s">
        <v>3863</v>
      </c>
      <c r="L804">
        <v>517547</v>
      </c>
      <c r="M804">
        <v>2.1958778623004287E-3</v>
      </c>
      <c r="N804" t="s">
        <v>2947</v>
      </c>
      <c r="O804" t="s">
        <v>5355</v>
      </c>
      <c r="P804" t="s">
        <v>5351</v>
      </c>
      <c r="Q804">
        <v>3</v>
      </c>
      <c r="R804">
        <v>398.76</v>
      </c>
      <c r="S804">
        <v>5</v>
      </c>
      <c r="T804">
        <v>59.81</v>
      </c>
      <c r="U804">
        <v>1136.47</v>
      </c>
      <c r="V804">
        <v>910.23</v>
      </c>
      <c r="W804">
        <v>226.24</v>
      </c>
      <c r="X804" s="15">
        <f t="shared" si="24"/>
        <v>0.19907256680774679</v>
      </c>
      <c r="Y804" t="s">
        <v>116</v>
      </c>
      <c r="Z804" t="s">
        <v>24</v>
      </c>
      <c r="AA804" t="s">
        <v>25</v>
      </c>
      <c r="AB804" s="17">
        <v>0.60624999999999996</v>
      </c>
      <c r="AC804" s="17" t="str">
        <f t="shared" si="25"/>
        <v>Afternoon</v>
      </c>
      <c r="AD804" t="s">
        <v>45</v>
      </c>
    </row>
    <row r="805" spans="1:30" x14ac:dyDescent="0.3">
      <c r="A805" t="s">
        <v>2982</v>
      </c>
      <c r="B805" s="16">
        <v>46015</v>
      </c>
      <c r="C805" t="s">
        <v>535</v>
      </c>
      <c r="D805" t="s">
        <v>4199</v>
      </c>
      <c r="E805" t="s">
        <v>3868</v>
      </c>
      <c r="F805" t="s">
        <v>264</v>
      </c>
      <c r="G805" t="s">
        <v>5725</v>
      </c>
      <c r="H805" t="s">
        <v>5721</v>
      </c>
      <c r="I805" t="s">
        <v>1576</v>
      </c>
      <c r="J805" t="s">
        <v>6165</v>
      </c>
      <c r="K805" t="s">
        <v>3943</v>
      </c>
      <c r="L805">
        <v>2138213</v>
      </c>
      <c r="M805">
        <v>7.3240130894349626E-4</v>
      </c>
      <c r="N805" t="s">
        <v>1670</v>
      </c>
      <c r="O805" t="s">
        <v>5563</v>
      </c>
      <c r="P805" t="s">
        <v>5360</v>
      </c>
      <c r="Q805">
        <v>5</v>
      </c>
      <c r="R805">
        <v>329.69</v>
      </c>
      <c r="S805">
        <v>5</v>
      </c>
      <c r="T805">
        <v>82.42</v>
      </c>
      <c r="U805">
        <v>1566.03</v>
      </c>
      <c r="V805">
        <v>1236.25</v>
      </c>
      <c r="W805">
        <v>329.78</v>
      </c>
      <c r="X805" s="15">
        <f t="shared" si="24"/>
        <v>0.21058344987005356</v>
      </c>
      <c r="Y805" t="s">
        <v>72</v>
      </c>
      <c r="Z805" t="s">
        <v>24</v>
      </c>
      <c r="AA805" t="s">
        <v>51</v>
      </c>
      <c r="AB805" s="17">
        <v>0.65902777777777777</v>
      </c>
      <c r="AC805" s="17" t="str">
        <f t="shared" si="25"/>
        <v>Afternoon</v>
      </c>
      <c r="AD805" t="s">
        <v>45</v>
      </c>
    </row>
    <row r="806" spans="1:30" x14ac:dyDescent="0.3">
      <c r="A806" t="s">
        <v>2981</v>
      </c>
      <c r="B806" s="16">
        <v>45837</v>
      </c>
      <c r="C806" t="s">
        <v>2192</v>
      </c>
      <c r="D806" t="s">
        <v>4050</v>
      </c>
      <c r="E806" t="s">
        <v>3864</v>
      </c>
      <c r="F806" t="s">
        <v>612</v>
      </c>
      <c r="G806" t="s">
        <v>5684</v>
      </c>
      <c r="H806" t="s">
        <v>5655</v>
      </c>
      <c r="I806" t="s">
        <v>60</v>
      </c>
      <c r="J806" t="s">
        <v>6057</v>
      </c>
      <c r="K806" t="s">
        <v>3863</v>
      </c>
      <c r="L806">
        <v>982441</v>
      </c>
      <c r="M806">
        <v>3.941508955754086E-4</v>
      </c>
      <c r="N806" t="s">
        <v>224</v>
      </c>
      <c r="O806" t="s">
        <v>5644</v>
      </c>
      <c r="P806" t="s">
        <v>5360</v>
      </c>
      <c r="Q806">
        <v>2</v>
      </c>
      <c r="R806">
        <v>168.36</v>
      </c>
      <c r="S806">
        <v>0</v>
      </c>
      <c r="T806">
        <v>0</v>
      </c>
      <c r="U806">
        <v>387.23</v>
      </c>
      <c r="V806">
        <v>204.46</v>
      </c>
      <c r="W806">
        <v>182.77</v>
      </c>
      <c r="X806" s="15">
        <f t="shared" si="24"/>
        <v>0.47199338894197246</v>
      </c>
      <c r="Y806" t="s">
        <v>72</v>
      </c>
      <c r="Z806" t="s">
        <v>24</v>
      </c>
      <c r="AA806" t="s">
        <v>32</v>
      </c>
      <c r="AB806" s="17">
        <v>0.88472222222222219</v>
      </c>
      <c r="AC806" s="17" t="str">
        <f t="shared" si="25"/>
        <v>Night</v>
      </c>
      <c r="AD806" t="s">
        <v>26</v>
      </c>
    </row>
    <row r="807" spans="1:30" x14ac:dyDescent="0.3">
      <c r="A807" t="s">
        <v>2980</v>
      </c>
      <c r="B807" s="16">
        <v>45933</v>
      </c>
      <c r="C807" t="s">
        <v>792</v>
      </c>
      <c r="D807" t="s">
        <v>4623</v>
      </c>
      <c r="E807" t="s">
        <v>3962</v>
      </c>
      <c r="F807" t="s">
        <v>264</v>
      </c>
      <c r="G807" t="s">
        <v>5725</v>
      </c>
      <c r="H807" t="s">
        <v>5721</v>
      </c>
      <c r="I807" t="s">
        <v>513</v>
      </c>
      <c r="J807" t="s">
        <v>6100</v>
      </c>
      <c r="K807" t="s">
        <v>3863</v>
      </c>
      <c r="L807">
        <v>1009286</v>
      </c>
      <c r="M807">
        <v>8.7660980138434493E-4</v>
      </c>
      <c r="N807" t="s">
        <v>514</v>
      </c>
      <c r="O807" t="s">
        <v>5482</v>
      </c>
      <c r="P807" t="s">
        <v>5363</v>
      </c>
      <c r="Q807">
        <v>3</v>
      </c>
      <c r="R807">
        <v>346.96</v>
      </c>
      <c r="S807">
        <v>15</v>
      </c>
      <c r="T807">
        <v>156.13</v>
      </c>
      <c r="U807">
        <v>884.75</v>
      </c>
      <c r="V807">
        <v>741.75</v>
      </c>
      <c r="W807">
        <v>143</v>
      </c>
      <c r="X807" s="15">
        <f t="shared" si="24"/>
        <v>0.16162757841198078</v>
      </c>
      <c r="Y807" t="s">
        <v>44</v>
      </c>
      <c r="Z807" t="s">
        <v>24</v>
      </c>
      <c r="AA807" t="s">
        <v>25</v>
      </c>
      <c r="AB807" s="17">
        <v>0.90972222222222221</v>
      </c>
      <c r="AC807" s="17" t="str">
        <f t="shared" si="25"/>
        <v>Night</v>
      </c>
      <c r="AD807" t="s">
        <v>45</v>
      </c>
    </row>
    <row r="808" spans="1:30" x14ac:dyDescent="0.3">
      <c r="A808" t="s">
        <v>2979</v>
      </c>
      <c r="B808" s="16">
        <v>45957</v>
      </c>
      <c r="C808" t="s">
        <v>1676</v>
      </c>
      <c r="D808" t="s">
        <v>4679</v>
      </c>
      <c r="E808" t="s">
        <v>3868</v>
      </c>
      <c r="F808" t="s">
        <v>244</v>
      </c>
      <c r="G808" t="s">
        <v>5950</v>
      </c>
      <c r="H808" t="s">
        <v>5941</v>
      </c>
      <c r="I808" t="s">
        <v>337</v>
      </c>
      <c r="J808" t="s">
        <v>5983</v>
      </c>
      <c r="K808" t="s">
        <v>3863</v>
      </c>
      <c r="L808">
        <v>544019</v>
      </c>
      <c r="M808">
        <v>1.1600330135528355E-3</v>
      </c>
      <c r="N808" t="s">
        <v>980</v>
      </c>
      <c r="O808" t="s">
        <v>5484</v>
      </c>
      <c r="P808" t="s">
        <v>5360</v>
      </c>
      <c r="Q808">
        <v>3</v>
      </c>
      <c r="R808">
        <v>210.36</v>
      </c>
      <c r="S808">
        <v>0</v>
      </c>
      <c r="T808">
        <v>0</v>
      </c>
      <c r="U808">
        <v>631.08000000000004</v>
      </c>
      <c r="V808">
        <v>466.95</v>
      </c>
      <c r="W808">
        <v>164.13</v>
      </c>
      <c r="X808" s="15">
        <f t="shared" si="24"/>
        <v>0.2600779615896559</v>
      </c>
      <c r="Y808" t="s">
        <v>72</v>
      </c>
      <c r="Z808" t="s">
        <v>24</v>
      </c>
      <c r="AA808" t="s">
        <v>25</v>
      </c>
      <c r="AB808" s="17">
        <v>0.90763888888888888</v>
      </c>
      <c r="AC808" s="17" t="str">
        <f t="shared" si="25"/>
        <v>Night</v>
      </c>
      <c r="AD808" t="s">
        <v>45</v>
      </c>
    </row>
    <row r="809" spans="1:30" x14ac:dyDescent="0.3">
      <c r="A809" t="s">
        <v>2978</v>
      </c>
      <c r="B809" s="16">
        <v>46090</v>
      </c>
      <c r="C809" t="s">
        <v>792</v>
      </c>
      <c r="D809" t="s">
        <v>4623</v>
      </c>
      <c r="E809" t="s">
        <v>3962</v>
      </c>
      <c r="F809" t="s">
        <v>415</v>
      </c>
      <c r="G809" t="s">
        <v>5833</v>
      </c>
      <c r="H809" t="s">
        <v>5861</v>
      </c>
      <c r="I809" t="s">
        <v>349</v>
      </c>
      <c r="J809" t="s">
        <v>6085</v>
      </c>
      <c r="K809" t="s">
        <v>3863</v>
      </c>
      <c r="L809">
        <v>1041021</v>
      </c>
      <c r="M809">
        <v>2.8919973756533252E-3</v>
      </c>
      <c r="N809" t="s">
        <v>350</v>
      </c>
      <c r="O809" t="s">
        <v>4921</v>
      </c>
      <c r="P809" t="s">
        <v>5360</v>
      </c>
      <c r="Q809">
        <v>8</v>
      </c>
      <c r="R809">
        <v>442.74</v>
      </c>
      <c r="S809">
        <v>15</v>
      </c>
      <c r="T809">
        <v>531.29</v>
      </c>
      <c r="U809">
        <v>3010.63</v>
      </c>
      <c r="V809">
        <v>2779.76</v>
      </c>
      <c r="W809">
        <v>230.87</v>
      </c>
      <c r="X809" s="15">
        <f t="shared" si="24"/>
        <v>7.6684946340134744E-2</v>
      </c>
      <c r="Y809" t="s">
        <v>116</v>
      </c>
      <c r="Z809" t="s">
        <v>24</v>
      </c>
      <c r="AA809" t="s">
        <v>51</v>
      </c>
      <c r="AB809" s="17">
        <v>0.63888888888888884</v>
      </c>
      <c r="AC809" s="17" t="str">
        <f t="shared" si="25"/>
        <v>Afternoon</v>
      </c>
      <c r="AD809" t="s">
        <v>45</v>
      </c>
    </row>
    <row r="810" spans="1:30" x14ac:dyDescent="0.3">
      <c r="A810" t="s">
        <v>2977</v>
      </c>
      <c r="B810" s="16">
        <v>45923</v>
      </c>
      <c r="C810" t="s">
        <v>643</v>
      </c>
      <c r="D810" t="s">
        <v>6504</v>
      </c>
      <c r="E810" t="s">
        <v>3864</v>
      </c>
      <c r="F810" t="s">
        <v>119</v>
      </c>
      <c r="G810" t="s">
        <v>5928</v>
      </c>
      <c r="H810" t="s">
        <v>5919</v>
      </c>
      <c r="I810" t="s">
        <v>862</v>
      </c>
      <c r="J810" t="s">
        <v>6037</v>
      </c>
      <c r="K810" t="s">
        <v>3863</v>
      </c>
      <c r="L810">
        <v>808240</v>
      </c>
      <c r="M810">
        <v>2.3129268534098781E-4</v>
      </c>
      <c r="N810" t="s">
        <v>863</v>
      </c>
      <c r="O810" t="s">
        <v>5425</v>
      </c>
      <c r="P810" t="s">
        <v>5351</v>
      </c>
      <c r="Q810">
        <v>2</v>
      </c>
      <c r="R810">
        <v>93.47</v>
      </c>
      <c r="S810">
        <v>0</v>
      </c>
      <c r="T810">
        <v>0</v>
      </c>
      <c r="U810">
        <v>186.94</v>
      </c>
      <c r="V810">
        <v>144.58000000000001</v>
      </c>
      <c r="W810">
        <v>42.36</v>
      </c>
      <c r="X810" s="15">
        <f t="shared" si="24"/>
        <v>0.22659676901679676</v>
      </c>
      <c r="Y810" t="s">
        <v>38</v>
      </c>
      <c r="Z810" t="s">
        <v>290</v>
      </c>
      <c r="AA810" t="s">
        <v>25</v>
      </c>
      <c r="AB810" s="17">
        <v>0.7895833333333333</v>
      </c>
      <c r="AC810" s="17" t="str">
        <f t="shared" si="25"/>
        <v>Evening</v>
      </c>
      <c r="AD810" t="s">
        <v>45</v>
      </c>
    </row>
    <row r="811" spans="1:30" x14ac:dyDescent="0.3">
      <c r="A811" t="s">
        <v>2976</v>
      </c>
      <c r="B811" s="16">
        <v>45824</v>
      </c>
      <c r="C811" t="s">
        <v>497</v>
      </c>
      <c r="D811" t="s">
        <v>4608</v>
      </c>
      <c r="E811" t="s">
        <v>3962</v>
      </c>
      <c r="F811" t="s">
        <v>254</v>
      </c>
      <c r="G811" t="s">
        <v>5673</v>
      </c>
      <c r="H811" t="s">
        <v>5655</v>
      </c>
      <c r="I811" t="s">
        <v>559</v>
      </c>
      <c r="J811" t="s">
        <v>6134</v>
      </c>
      <c r="K811" t="s">
        <v>3943</v>
      </c>
      <c r="L811">
        <v>2143974</v>
      </c>
      <c r="M811">
        <v>8.0460397374221889E-4</v>
      </c>
      <c r="N811" t="s">
        <v>1154</v>
      </c>
      <c r="O811" t="s">
        <v>5642</v>
      </c>
      <c r="P811" t="s">
        <v>5351</v>
      </c>
      <c r="Q811">
        <v>5</v>
      </c>
      <c r="R811">
        <v>345.01</v>
      </c>
      <c r="S811">
        <v>0</v>
      </c>
      <c r="T811">
        <v>0</v>
      </c>
      <c r="U811">
        <v>1725.05</v>
      </c>
      <c r="V811">
        <v>1081.5999999999999</v>
      </c>
      <c r="W811">
        <v>643.45000000000005</v>
      </c>
      <c r="X811" s="15">
        <f t="shared" si="24"/>
        <v>0.37300368105272314</v>
      </c>
      <c r="Y811" t="s">
        <v>38</v>
      </c>
      <c r="Z811" t="s">
        <v>24</v>
      </c>
      <c r="AA811" t="s">
        <v>25</v>
      </c>
      <c r="AB811" s="17">
        <v>0.8041666666666667</v>
      </c>
      <c r="AC811" s="17" t="str">
        <f t="shared" si="25"/>
        <v>Evening</v>
      </c>
      <c r="AD811" t="s">
        <v>45</v>
      </c>
    </row>
    <row r="812" spans="1:30" x14ac:dyDescent="0.3">
      <c r="A812" t="s">
        <v>2975</v>
      </c>
      <c r="B812" s="16">
        <v>45788</v>
      </c>
      <c r="C812" t="s">
        <v>2921</v>
      </c>
      <c r="D812" t="s">
        <v>4389</v>
      </c>
      <c r="E812" t="s">
        <v>3868</v>
      </c>
      <c r="F812" t="s">
        <v>1995</v>
      </c>
      <c r="G812" t="s">
        <v>5802</v>
      </c>
      <c r="H812" t="s">
        <v>5794</v>
      </c>
      <c r="I812" t="s">
        <v>1521</v>
      </c>
      <c r="J812" t="s">
        <v>6197</v>
      </c>
      <c r="K812" t="s">
        <v>3885</v>
      </c>
      <c r="L812">
        <v>2119213</v>
      </c>
      <c r="M812">
        <v>3.9576012415929879E-5</v>
      </c>
      <c r="N812" t="s">
        <v>1099</v>
      </c>
      <c r="O812" t="s">
        <v>5552</v>
      </c>
      <c r="P812" t="s">
        <v>5351</v>
      </c>
      <c r="Q812">
        <v>1</v>
      </c>
      <c r="R812">
        <v>72.930000000000007</v>
      </c>
      <c r="S812">
        <v>0</v>
      </c>
      <c r="T812">
        <v>0</v>
      </c>
      <c r="U812">
        <v>83.87</v>
      </c>
      <c r="V812">
        <v>54.25</v>
      </c>
      <c r="W812">
        <v>29.62</v>
      </c>
      <c r="X812" s="15">
        <f t="shared" si="24"/>
        <v>0.35316561344938596</v>
      </c>
      <c r="Y812" t="s">
        <v>38</v>
      </c>
      <c r="Z812" t="s">
        <v>24</v>
      </c>
      <c r="AA812" t="s">
        <v>25</v>
      </c>
      <c r="AB812" s="17">
        <v>0.37708333333333333</v>
      </c>
      <c r="AC812" s="17" t="str">
        <f t="shared" si="25"/>
        <v>Morning</v>
      </c>
      <c r="AD812" t="s">
        <v>26</v>
      </c>
    </row>
    <row r="813" spans="1:30" x14ac:dyDescent="0.3">
      <c r="A813" t="s">
        <v>2974</v>
      </c>
      <c r="B813" s="16">
        <v>45914</v>
      </c>
      <c r="C813" t="s">
        <v>688</v>
      </c>
      <c r="D813" t="s">
        <v>5258</v>
      </c>
      <c r="E813" t="s">
        <v>3868</v>
      </c>
      <c r="F813" t="s">
        <v>236</v>
      </c>
      <c r="G813" t="s">
        <v>5744</v>
      </c>
      <c r="H813" t="s">
        <v>5721</v>
      </c>
      <c r="I813" t="s">
        <v>178</v>
      </c>
      <c r="J813" t="s">
        <v>6087</v>
      </c>
      <c r="K813" t="s">
        <v>3863</v>
      </c>
      <c r="L813">
        <v>433204</v>
      </c>
      <c r="M813">
        <v>1.4913297199471841E-3</v>
      </c>
      <c r="N813" t="s">
        <v>179</v>
      </c>
      <c r="O813" t="s">
        <v>5380</v>
      </c>
      <c r="P813" t="s">
        <v>5360</v>
      </c>
      <c r="Q813">
        <v>5</v>
      </c>
      <c r="R813">
        <v>124.84</v>
      </c>
      <c r="S813">
        <v>10</v>
      </c>
      <c r="T813">
        <v>62.42</v>
      </c>
      <c r="U813">
        <v>646.04999999999995</v>
      </c>
      <c r="V813">
        <v>486.75</v>
      </c>
      <c r="W813">
        <v>159.30000000000001</v>
      </c>
      <c r="X813" s="15">
        <f t="shared" si="24"/>
        <v>0.24657534246575338</v>
      </c>
      <c r="Y813" t="s">
        <v>116</v>
      </c>
      <c r="Z813" t="s">
        <v>24</v>
      </c>
      <c r="AA813" t="s">
        <v>25</v>
      </c>
      <c r="AB813" s="17">
        <v>0.69722222222222219</v>
      </c>
      <c r="AC813" s="17" t="str">
        <f t="shared" si="25"/>
        <v>Afternoon</v>
      </c>
      <c r="AD813" t="s">
        <v>26</v>
      </c>
    </row>
    <row r="814" spans="1:30" x14ac:dyDescent="0.3">
      <c r="A814" t="s">
        <v>2973</v>
      </c>
      <c r="B814" s="16">
        <v>46007</v>
      </c>
      <c r="C814" t="s">
        <v>258</v>
      </c>
      <c r="D814" t="s">
        <v>4317</v>
      </c>
      <c r="E814" t="s">
        <v>3962</v>
      </c>
      <c r="F814" t="s">
        <v>468</v>
      </c>
      <c r="G814" t="s">
        <v>5785</v>
      </c>
      <c r="H814" t="s">
        <v>5770</v>
      </c>
      <c r="I814" t="s">
        <v>105</v>
      </c>
      <c r="J814" t="s">
        <v>6110</v>
      </c>
      <c r="K814" t="s">
        <v>3863</v>
      </c>
      <c r="L814">
        <v>4650212</v>
      </c>
      <c r="M814">
        <v>2.23654319415975E-4</v>
      </c>
      <c r="N814" t="s">
        <v>1500</v>
      </c>
      <c r="O814" t="s">
        <v>5570</v>
      </c>
      <c r="P814" t="s">
        <v>5351</v>
      </c>
      <c r="Q814">
        <v>3</v>
      </c>
      <c r="R814">
        <v>346.68</v>
      </c>
      <c r="S814">
        <v>0</v>
      </c>
      <c r="T814">
        <v>0</v>
      </c>
      <c r="U814">
        <v>1040.04</v>
      </c>
      <c r="V814">
        <v>766.47</v>
      </c>
      <c r="W814">
        <v>273.57</v>
      </c>
      <c r="X814" s="15">
        <f t="shared" si="24"/>
        <v>0.26303796007845848</v>
      </c>
      <c r="Y814" t="s">
        <v>72</v>
      </c>
      <c r="Z814" t="s">
        <v>24</v>
      </c>
      <c r="AA814" t="s">
        <v>25</v>
      </c>
      <c r="AB814" s="17">
        <v>0.39583333333333331</v>
      </c>
      <c r="AC814" s="17" t="str">
        <f t="shared" si="25"/>
        <v>Morning</v>
      </c>
      <c r="AD814" t="s">
        <v>45</v>
      </c>
    </row>
    <row r="815" spans="1:30" x14ac:dyDescent="0.3">
      <c r="A815" t="s">
        <v>2972</v>
      </c>
      <c r="B815" s="16">
        <v>45948</v>
      </c>
      <c r="C815" t="s">
        <v>1682</v>
      </c>
      <c r="D815" t="s">
        <v>4550</v>
      </c>
      <c r="E815" t="s">
        <v>3868</v>
      </c>
      <c r="F815" t="s">
        <v>587</v>
      </c>
      <c r="G815" t="s">
        <v>5671</v>
      </c>
      <c r="H815" t="s">
        <v>5690</v>
      </c>
      <c r="I815" t="s">
        <v>215</v>
      </c>
      <c r="J815" t="s">
        <v>6002</v>
      </c>
      <c r="K815" t="s">
        <v>3863</v>
      </c>
      <c r="L815">
        <v>2319174</v>
      </c>
      <c r="M815">
        <v>7.1866104052563542E-5</v>
      </c>
      <c r="N815" t="s">
        <v>216</v>
      </c>
      <c r="O815" t="s">
        <v>5559</v>
      </c>
      <c r="P815" t="s">
        <v>5386</v>
      </c>
      <c r="Q815">
        <v>1</v>
      </c>
      <c r="R815">
        <v>161.03</v>
      </c>
      <c r="S815">
        <v>10</v>
      </c>
      <c r="T815">
        <v>16.100000000000001</v>
      </c>
      <c r="U815">
        <v>166.67</v>
      </c>
      <c r="V815">
        <v>124.24</v>
      </c>
      <c r="W815">
        <v>42.43</v>
      </c>
      <c r="X815" s="15">
        <f t="shared" si="24"/>
        <v>0.25457490850182996</v>
      </c>
      <c r="Y815" t="s">
        <v>72</v>
      </c>
      <c r="Z815" t="s">
        <v>290</v>
      </c>
      <c r="AA815" t="s">
        <v>51</v>
      </c>
      <c r="AB815" s="17">
        <v>0.66666666666666663</v>
      </c>
      <c r="AC815" s="17" t="str">
        <f t="shared" si="25"/>
        <v>Afternoon</v>
      </c>
      <c r="AD815" t="s">
        <v>26</v>
      </c>
    </row>
    <row r="816" spans="1:30" x14ac:dyDescent="0.3">
      <c r="A816" t="s">
        <v>2971</v>
      </c>
      <c r="B816" s="16">
        <v>45935</v>
      </c>
      <c r="C816" t="s">
        <v>208</v>
      </c>
      <c r="D816" t="s">
        <v>5082</v>
      </c>
      <c r="E816" t="s">
        <v>3962</v>
      </c>
      <c r="F816" t="s">
        <v>1325</v>
      </c>
      <c r="G816" t="s">
        <v>5717</v>
      </c>
      <c r="H816" t="s">
        <v>5690</v>
      </c>
      <c r="I816" t="s">
        <v>183</v>
      </c>
      <c r="J816" t="s">
        <v>6078</v>
      </c>
      <c r="K816" t="s">
        <v>3863</v>
      </c>
      <c r="L816">
        <v>3875742</v>
      </c>
      <c r="M816">
        <v>7.8390924886125035E-4</v>
      </c>
      <c r="N816" t="s">
        <v>184</v>
      </c>
      <c r="O816" t="s">
        <v>5458</v>
      </c>
      <c r="P816" t="s">
        <v>5351</v>
      </c>
      <c r="Q816">
        <v>7</v>
      </c>
      <c r="R816">
        <v>377.42</v>
      </c>
      <c r="S816">
        <v>0</v>
      </c>
      <c r="T816">
        <v>0</v>
      </c>
      <c r="U816">
        <v>3038.23</v>
      </c>
      <c r="V816">
        <v>1862.7</v>
      </c>
      <c r="W816">
        <v>1175.53</v>
      </c>
      <c r="X816" s="15">
        <f t="shared" si="24"/>
        <v>0.38691277487221176</v>
      </c>
      <c r="Y816" t="s">
        <v>116</v>
      </c>
      <c r="Z816" t="s">
        <v>24</v>
      </c>
      <c r="AA816" t="s">
        <v>25</v>
      </c>
      <c r="AB816" s="17">
        <v>0.65972222222222221</v>
      </c>
      <c r="AC816" s="17" t="str">
        <f t="shared" si="25"/>
        <v>Afternoon</v>
      </c>
      <c r="AD816" t="s">
        <v>26</v>
      </c>
    </row>
    <row r="817" spans="1:30" x14ac:dyDescent="0.3">
      <c r="A817" t="s">
        <v>2970</v>
      </c>
      <c r="B817" s="16">
        <v>46109</v>
      </c>
      <c r="C817" t="s">
        <v>1075</v>
      </c>
      <c r="D817" t="s">
        <v>4400</v>
      </c>
      <c r="E817" t="s">
        <v>3868</v>
      </c>
      <c r="F817" t="s">
        <v>460</v>
      </c>
      <c r="G817" t="s">
        <v>5815</v>
      </c>
      <c r="H817" t="s">
        <v>5794</v>
      </c>
      <c r="I817" t="s">
        <v>270</v>
      </c>
      <c r="J817" t="s">
        <v>6070</v>
      </c>
      <c r="K817" t="s">
        <v>3863</v>
      </c>
      <c r="L817">
        <v>456496</v>
      </c>
      <c r="M817">
        <v>4.955859416073744E-3</v>
      </c>
      <c r="N817" t="s">
        <v>1200</v>
      </c>
      <c r="O817" t="s">
        <v>5607</v>
      </c>
      <c r="P817" t="s">
        <v>5354</v>
      </c>
      <c r="Q817">
        <v>5</v>
      </c>
      <c r="R817">
        <v>491.81</v>
      </c>
      <c r="S817">
        <v>20</v>
      </c>
      <c r="T817">
        <v>491.81</v>
      </c>
      <c r="U817">
        <v>2262.33</v>
      </c>
      <c r="V817">
        <v>1827.85</v>
      </c>
      <c r="W817">
        <v>434.48</v>
      </c>
      <c r="X817" s="15">
        <f t="shared" si="24"/>
        <v>0.19204978937643935</v>
      </c>
      <c r="Y817" t="s">
        <v>116</v>
      </c>
      <c r="Z817" t="s">
        <v>24</v>
      </c>
      <c r="AA817" t="s">
        <v>25</v>
      </c>
      <c r="AB817" s="17">
        <v>0.7729166666666667</v>
      </c>
      <c r="AC817" s="17" t="str">
        <f t="shared" si="25"/>
        <v>Evening</v>
      </c>
      <c r="AD817" t="s">
        <v>26</v>
      </c>
    </row>
    <row r="818" spans="1:30" x14ac:dyDescent="0.3">
      <c r="A818" t="s">
        <v>2969</v>
      </c>
      <c r="B818" s="16">
        <v>46024</v>
      </c>
      <c r="C818" t="s">
        <v>1819</v>
      </c>
      <c r="D818" t="s">
        <v>4806</v>
      </c>
      <c r="E818" t="s">
        <v>3868</v>
      </c>
      <c r="F818" t="s">
        <v>3844</v>
      </c>
      <c r="G818" t="s">
        <v>6538</v>
      </c>
      <c r="H818" t="s">
        <v>5721</v>
      </c>
      <c r="I818" t="s">
        <v>275</v>
      </c>
      <c r="J818" t="s">
        <v>6112</v>
      </c>
      <c r="K818" t="s">
        <v>3863</v>
      </c>
      <c r="L818">
        <v>1922335</v>
      </c>
      <c r="M818">
        <v>4.1501611321647887E-4</v>
      </c>
      <c r="N818" t="s">
        <v>728</v>
      </c>
      <c r="O818" t="s">
        <v>5635</v>
      </c>
      <c r="P818" t="s">
        <v>5354</v>
      </c>
      <c r="Q818">
        <v>4</v>
      </c>
      <c r="R818">
        <v>221.61</v>
      </c>
      <c r="S818">
        <v>10</v>
      </c>
      <c r="T818">
        <v>88.64</v>
      </c>
      <c r="U818">
        <v>797.8</v>
      </c>
      <c r="V818">
        <v>728.68</v>
      </c>
      <c r="W818">
        <v>69.12</v>
      </c>
      <c r="X818" s="15">
        <f t="shared" si="24"/>
        <v>8.6638255201804973E-2</v>
      </c>
      <c r="Y818" t="s">
        <v>62</v>
      </c>
      <c r="Z818" t="s">
        <v>290</v>
      </c>
      <c r="AA818" t="s">
        <v>25</v>
      </c>
      <c r="AB818" s="17">
        <v>0.87013888888888891</v>
      </c>
      <c r="AC818" s="17" t="str">
        <f t="shared" si="25"/>
        <v>Evening</v>
      </c>
      <c r="AD818" t="s">
        <v>45</v>
      </c>
    </row>
    <row r="819" spans="1:30" x14ac:dyDescent="0.3">
      <c r="A819" t="s">
        <v>2968</v>
      </c>
      <c r="B819" s="16">
        <v>45867</v>
      </c>
      <c r="C819" t="s">
        <v>2098</v>
      </c>
      <c r="D819" t="s">
        <v>4193</v>
      </c>
      <c r="E819" t="s">
        <v>3962</v>
      </c>
      <c r="F819" t="s">
        <v>75</v>
      </c>
      <c r="G819" t="s">
        <v>5839</v>
      </c>
      <c r="H819" t="s">
        <v>5822</v>
      </c>
      <c r="I819" t="s">
        <v>1031</v>
      </c>
      <c r="J819" t="s">
        <v>6141</v>
      </c>
      <c r="K819" t="s">
        <v>3943</v>
      </c>
      <c r="L819">
        <v>427159</v>
      </c>
      <c r="M819">
        <v>4.1982025428470432E-3</v>
      </c>
      <c r="N819" t="s">
        <v>1052</v>
      </c>
      <c r="O819" t="s">
        <v>5610</v>
      </c>
      <c r="P819" t="s">
        <v>5360</v>
      </c>
      <c r="Q819">
        <v>8</v>
      </c>
      <c r="R819">
        <v>263.72000000000003</v>
      </c>
      <c r="S819">
        <v>15</v>
      </c>
      <c r="T819">
        <v>316.45999999999998</v>
      </c>
      <c r="U819">
        <v>1793.3</v>
      </c>
      <c r="V819">
        <v>1552.48</v>
      </c>
      <c r="W819">
        <v>240.82</v>
      </c>
      <c r="X819" s="15">
        <f t="shared" si="24"/>
        <v>0.13428874142642053</v>
      </c>
      <c r="Y819" t="s">
        <v>72</v>
      </c>
      <c r="Z819" t="s">
        <v>24</v>
      </c>
      <c r="AA819" t="s">
        <v>25</v>
      </c>
      <c r="AB819" s="17">
        <v>0.38958333333333334</v>
      </c>
      <c r="AC819" s="17" t="str">
        <f t="shared" si="25"/>
        <v>Morning</v>
      </c>
      <c r="AD819" t="s">
        <v>45</v>
      </c>
    </row>
    <row r="820" spans="1:30" x14ac:dyDescent="0.3">
      <c r="A820" t="s">
        <v>2967</v>
      </c>
      <c r="B820" s="16">
        <v>45813</v>
      </c>
      <c r="C820" t="s">
        <v>2732</v>
      </c>
      <c r="D820" t="s">
        <v>5246</v>
      </c>
      <c r="E820" t="s">
        <v>3864</v>
      </c>
      <c r="F820" t="s">
        <v>327</v>
      </c>
      <c r="G820" t="s">
        <v>5867</v>
      </c>
      <c r="H820" t="s">
        <v>5861</v>
      </c>
      <c r="I820" t="s">
        <v>647</v>
      </c>
      <c r="J820" t="s">
        <v>6218</v>
      </c>
      <c r="K820" t="s">
        <v>3885</v>
      </c>
      <c r="L820">
        <v>4786252</v>
      </c>
      <c r="M820">
        <v>6.9473985072244414E-5</v>
      </c>
      <c r="N820" t="s">
        <v>841</v>
      </c>
      <c r="O820" t="s">
        <v>5378</v>
      </c>
      <c r="P820" t="s">
        <v>5351</v>
      </c>
      <c r="Q820">
        <v>4</v>
      </c>
      <c r="R820">
        <v>83.13</v>
      </c>
      <c r="S820">
        <v>0</v>
      </c>
      <c r="T820">
        <v>0</v>
      </c>
      <c r="U820">
        <v>332.52</v>
      </c>
      <c r="V820">
        <v>276.36</v>
      </c>
      <c r="W820">
        <v>56.16</v>
      </c>
      <c r="X820" s="15">
        <f t="shared" si="24"/>
        <v>0.16889209671598693</v>
      </c>
      <c r="Y820" t="s">
        <v>62</v>
      </c>
      <c r="Z820" t="s">
        <v>24</v>
      </c>
      <c r="AA820" t="s">
        <v>25</v>
      </c>
      <c r="AB820" s="17">
        <v>0.40972222222222221</v>
      </c>
      <c r="AC820" s="17" t="str">
        <f t="shared" si="25"/>
        <v>Morning</v>
      </c>
      <c r="AD820" t="s">
        <v>45</v>
      </c>
    </row>
    <row r="821" spans="1:30" x14ac:dyDescent="0.3">
      <c r="A821" t="s">
        <v>2966</v>
      </c>
      <c r="B821" s="16">
        <v>46054</v>
      </c>
      <c r="C821" t="s">
        <v>405</v>
      </c>
      <c r="D821" t="s">
        <v>4828</v>
      </c>
      <c r="E821" t="s">
        <v>3962</v>
      </c>
      <c r="F821" t="s">
        <v>1418</v>
      </c>
      <c r="G821" t="s">
        <v>5762</v>
      </c>
      <c r="H821" t="s">
        <v>5751</v>
      </c>
      <c r="I821" t="s">
        <v>771</v>
      </c>
      <c r="J821" t="s">
        <v>5998</v>
      </c>
      <c r="K821" t="s">
        <v>3863</v>
      </c>
      <c r="L821">
        <v>4282083</v>
      </c>
      <c r="M821">
        <v>1.0201110067226628E-4</v>
      </c>
      <c r="N821" t="s">
        <v>1196</v>
      </c>
      <c r="O821" t="s">
        <v>5581</v>
      </c>
      <c r="P821" t="s">
        <v>5354</v>
      </c>
      <c r="Q821">
        <v>8</v>
      </c>
      <c r="R821">
        <v>47.48</v>
      </c>
      <c r="S821">
        <v>0</v>
      </c>
      <c r="T821">
        <v>0</v>
      </c>
      <c r="U821">
        <v>436.82</v>
      </c>
      <c r="V821">
        <v>292.72000000000003</v>
      </c>
      <c r="W821">
        <v>144.1</v>
      </c>
      <c r="X821" s="15">
        <f t="shared" si="24"/>
        <v>0.32988416281305794</v>
      </c>
      <c r="Y821" t="s">
        <v>72</v>
      </c>
      <c r="Z821" t="s">
        <v>24</v>
      </c>
      <c r="AA821" t="s">
        <v>25</v>
      </c>
      <c r="AB821" s="17">
        <v>0.91319444444444442</v>
      </c>
      <c r="AC821" s="17" t="str">
        <f t="shared" si="25"/>
        <v>Night</v>
      </c>
      <c r="AD821" t="s">
        <v>26</v>
      </c>
    </row>
    <row r="822" spans="1:30" x14ac:dyDescent="0.3">
      <c r="A822" t="s">
        <v>2965</v>
      </c>
      <c r="B822" s="16">
        <v>45967</v>
      </c>
      <c r="C822" t="s">
        <v>1050</v>
      </c>
      <c r="D822" t="s">
        <v>4802</v>
      </c>
      <c r="E822" t="s">
        <v>3868</v>
      </c>
      <c r="F822" t="s">
        <v>1631</v>
      </c>
      <c r="G822" t="s">
        <v>5688</v>
      </c>
      <c r="H822" t="s">
        <v>5822</v>
      </c>
      <c r="I822" t="s">
        <v>677</v>
      </c>
      <c r="J822" t="s">
        <v>6081</v>
      </c>
      <c r="K822" t="s">
        <v>3863</v>
      </c>
      <c r="L822">
        <v>4458567</v>
      </c>
      <c r="M822">
        <v>1.6733851930452094E-4</v>
      </c>
      <c r="N822" t="s">
        <v>678</v>
      </c>
      <c r="O822" t="s">
        <v>5576</v>
      </c>
      <c r="P822" t="s">
        <v>5374</v>
      </c>
      <c r="Q822">
        <v>2</v>
      </c>
      <c r="R822">
        <v>392.68</v>
      </c>
      <c r="S822">
        <v>5</v>
      </c>
      <c r="T822">
        <v>39.270000000000003</v>
      </c>
      <c r="U822">
        <v>746.09</v>
      </c>
      <c r="V822">
        <v>638.1</v>
      </c>
      <c r="W822">
        <v>107.99</v>
      </c>
      <c r="X822" s="15">
        <f t="shared" si="24"/>
        <v>0.1447412510555027</v>
      </c>
      <c r="Y822" t="s">
        <v>62</v>
      </c>
      <c r="Z822" t="s">
        <v>24</v>
      </c>
      <c r="AA822" t="s">
        <v>25</v>
      </c>
      <c r="AB822" s="17">
        <v>0.69097222222222221</v>
      </c>
      <c r="AC822" s="17" t="str">
        <f t="shared" si="25"/>
        <v>Afternoon</v>
      </c>
      <c r="AD822" t="s">
        <v>45</v>
      </c>
    </row>
    <row r="823" spans="1:30" x14ac:dyDescent="0.3">
      <c r="A823" t="s">
        <v>2964</v>
      </c>
      <c r="B823" s="16">
        <v>45946</v>
      </c>
      <c r="C823" t="s">
        <v>2386</v>
      </c>
      <c r="D823" t="s">
        <v>4355</v>
      </c>
      <c r="E823" t="s">
        <v>3868</v>
      </c>
      <c r="F823" t="s">
        <v>94</v>
      </c>
      <c r="G823" t="s">
        <v>5701</v>
      </c>
      <c r="H823" t="s">
        <v>5690</v>
      </c>
      <c r="I823" t="s">
        <v>152</v>
      </c>
      <c r="J823" t="s">
        <v>6132</v>
      </c>
      <c r="K823" t="s">
        <v>3943</v>
      </c>
      <c r="L823">
        <v>4613748</v>
      </c>
      <c r="M823">
        <v>6.1689541778181208E-5</v>
      </c>
      <c r="N823" t="s">
        <v>280</v>
      </c>
      <c r="O823" t="s">
        <v>5479</v>
      </c>
      <c r="P823" t="s">
        <v>5354</v>
      </c>
      <c r="Q823">
        <v>5</v>
      </c>
      <c r="R823">
        <v>59.92</v>
      </c>
      <c r="S823">
        <v>5</v>
      </c>
      <c r="T823">
        <v>14.98</v>
      </c>
      <c r="U823">
        <v>284.62</v>
      </c>
      <c r="V823">
        <v>240.75</v>
      </c>
      <c r="W823">
        <v>43.87</v>
      </c>
      <c r="X823" s="15">
        <f t="shared" si="24"/>
        <v>0.15413533834586468</v>
      </c>
      <c r="Y823" t="s">
        <v>23</v>
      </c>
      <c r="Z823" t="s">
        <v>24</v>
      </c>
      <c r="AA823" t="s">
        <v>25</v>
      </c>
      <c r="AB823" s="17">
        <v>0.56111111111111112</v>
      </c>
      <c r="AC823" s="17" t="str">
        <f t="shared" si="25"/>
        <v>Afternoon</v>
      </c>
      <c r="AD823" t="s">
        <v>45</v>
      </c>
    </row>
    <row r="824" spans="1:30" x14ac:dyDescent="0.3">
      <c r="A824" t="s">
        <v>2963</v>
      </c>
      <c r="B824" s="16">
        <v>45750</v>
      </c>
      <c r="C824" t="s">
        <v>961</v>
      </c>
      <c r="D824" t="s">
        <v>3986</v>
      </c>
      <c r="E824" t="s">
        <v>3962</v>
      </c>
      <c r="F824" t="s">
        <v>311</v>
      </c>
      <c r="G824" t="s">
        <v>5732</v>
      </c>
      <c r="H824" t="s">
        <v>5721</v>
      </c>
      <c r="I824" t="s">
        <v>650</v>
      </c>
      <c r="J824" t="s">
        <v>6080</v>
      </c>
      <c r="K824" t="s">
        <v>3863</v>
      </c>
      <c r="L824">
        <v>4760462</v>
      </c>
      <c r="M824">
        <v>3.0562999977733256E-4</v>
      </c>
      <c r="N824" t="s">
        <v>651</v>
      </c>
      <c r="O824" t="s">
        <v>5449</v>
      </c>
      <c r="P824" t="s">
        <v>5363</v>
      </c>
      <c r="Q824">
        <v>4</v>
      </c>
      <c r="R824">
        <v>404.15</v>
      </c>
      <c r="S824">
        <v>10</v>
      </c>
      <c r="T824">
        <v>161.66</v>
      </c>
      <c r="U824">
        <v>1454.94</v>
      </c>
      <c r="V824">
        <v>1239.92</v>
      </c>
      <c r="W824">
        <v>215.02</v>
      </c>
      <c r="X824" s="15">
        <f t="shared" si="24"/>
        <v>0.14778616300328534</v>
      </c>
      <c r="Y824" t="s">
        <v>62</v>
      </c>
      <c r="Z824" t="s">
        <v>24</v>
      </c>
      <c r="AA824" t="s">
        <v>25</v>
      </c>
      <c r="AB824" s="17">
        <v>0.65625</v>
      </c>
      <c r="AC824" s="17" t="str">
        <f t="shared" si="25"/>
        <v>Afternoon</v>
      </c>
      <c r="AD824" t="s">
        <v>45</v>
      </c>
    </row>
    <row r="825" spans="1:30" x14ac:dyDescent="0.3">
      <c r="A825" t="s">
        <v>2962</v>
      </c>
      <c r="B825" s="16">
        <v>45977</v>
      </c>
      <c r="C825" t="s">
        <v>568</v>
      </c>
      <c r="D825" t="s">
        <v>5254</v>
      </c>
      <c r="E825" t="s">
        <v>3868</v>
      </c>
      <c r="F825" t="s">
        <v>379</v>
      </c>
      <c r="G825" t="s">
        <v>6500</v>
      </c>
      <c r="H825" t="s">
        <v>5861</v>
      </c>
      <c r="I825" t="s">
        <v>724</v>
      </c>
      <c r="J825" t="s">
        <v>6211</v>
      </c>
      <c r="K825" t="s">
        <v>3885</v>
      </c>
      <c r="L825">
        <v>2549253</v>
      </c>
      <c r="M825">
        <v>7.4282152457994563E-4</v>
      </c>
      <c r="N825" t="s">
        <v>725</v>
      </c>
      <c r="O825" t="s">
        <v>5398</v>
      </c>
      <c r="P825" t="s">
        <v>5351</v>
      </c>
      <c r="Q825">
        <v>5</v>
      </c>
      <c r="R825">
        <v>365.92</v>
      </c>
      <c r="S825">
        <v>10</v>
      </c>
      <c r="T825">
        <v>182.96</v>
      </c>
      <c r="U825">
        <v>1893.64</v>
      </c>
      <c r="V825">
        <v>1551.9</v>
      </c>
      <c r="W825">
        <v>341.74</v>
      </c>
      <c r="X825" s="15">
        <f t="shared" si="24"/>
        <v>0.18046724826260535</v>
      </c>
      <c r="Y825" t="s">
        <v>72</v>
      </c>
      <c r="Z825" t="s">
        <v>24</v>
      </c>
      <c r="AA825" t="s">
        <v>51</v>
      </c>
      <c r="AB825" s="17">
        <v>0.46041666666666664</v>
      </c>
      <c r="AC825" s="17" t="str">
        <f t="shared" si="25"/>
        <v>Morning</v>
      </c>
      <c r="AD825" t="s">
        <v>26</v>
      </c>
    </row>
    <row r="826" spans="1:30" x14ac:dyDescent="0.3">
      <c r="A826" t="s">
        <v>2961</v>
      </c>
      <c r="B826" s="16">
        <v>45806</v>
      </c>
      <c r="C826" t="s">
        <v>2844</v>
      </c>
      <c r="D826" t="s">
        <v>4548</v>
      </c>
      <c r="E826" t="s">
        <v>3864</v>
      </c>
      <c r="F826" t="s">
        <v>730</v>
      </c>
      <c r="G826" t="s">
        <v>5857</v>
      </c>
      <c r="H826" t="s">
        <v>5844</v>
      </c>
      <c r="I826" t="s">
        <v>499</v>
      </c>
      <c r="J826" t="s">
        <v>6171</v>
      </c>
      <c r="K826" t="s">
        <v>3943</v>
      </c>
      <c r="L826">
        <v>494226</v>
      </c>
      <c r="M826">
        <v>1.5977710602032267E-3</v>
      </c>
      <c r="N826" t="s">
        <v>500</v>
      </c>
      <c r="O826" t="s">
        <v>5135</v>
      </c>
      <c r="P826" t="s">
        <v>5354</v>
      </c>
      <c r="Q826">
        <v>2</v>
      </c>
      <c r="R826">
        <v>438.7</v>
      </c>
      <c r="S826">
        <v>10</v>
      </c>
      <c r="T826">
        <v>87.74</v>
      </c>
      <c r="U826">
        <v>789.66</v>
      </c>
      <c r="V826">
        <v>740.36</v>
      </c>
      <c r="W826">
        <v>49.3</v>
      </c>
      <c r="X826" s="15">
        <f t="shared" si="24"/>
        <v>6.2431932730542206E-2</v>
      </c>
      <c r="Y826" t="s">
        <v>44</v>
      </c>
      <c r="Z826" t="s">
        <v>24</v>
      </c>
      <c r="AA826" t="s">
        <v>25</v>
      </c>
      <c r="AB826" s="17">
        <v>0.5493055555555556</v>
      </c>
      <c r="AC826" s="17" t="str">
        <f t="shared" si="25"/>
        <v>Afternoon</v>
      </c>
      <c r="AD826" t="s">
        <v>45</v>
      </c>
    </row>
    <row r="827" spans="1:30" x14ac:dyDescent="0.3">
      <c r="A827" t="s">
        <v>2960</v>
      </c>
      <c r="B827" s="16">
        <v>45888</v>
      </c>
      <c r="C827" t="s">
        <v>1655</v>
      </c>
      <c r="D827" t="s">
        <v>4742</v>
      </c>
      <c r="E827" t="s">
        <v>3962</v>
      </c>
      <c r="F827" t="s">
        <v>104</v>
      </c>
      <c r="G827" t="s">
        <v>5740</v>
      </c>
      <c r="H827" t="s">
        <v>5721</v>
      </c>
      <c r="I827" t="s">
        <v>288</v>
      </c>
      <c r="J827" t="s">
        <v>5973</v>
      </c>
      <c r="K827" t="s">
        <v>3863</v>
      </c>
      <c r="L827">
        <v>2561982</v>
      </c>
      <c r="M827">
        <v>4.8090892129609025E-4</v>
      </c>
      <c r="N827" t="s">
        <v>289</v>
      </c>
      <c r="O827" t="s">
        <v>5571</v>
      </c>
      <c r="P827" t="s">
        <v>5374</v>
      </c>
      <c r="Q827">
        <v>8</v>
      </c>
      <c r="R827">
        <v>154.01</v>
      </c>
      <c r="S827">
        <v>0</v>
      </c>
      <c r="T827">
        <v>0</v>
      </c>
      <c r="U827">
        <v>1232.08</v>
      </c>
      <c r="V827">
        <v>927.28</v>
      </c>
      <c r="W827">
        <v>304.8</v>
      </c>
      <c r="X827" s="15">
        <f t="shared" si="24"/>
        <v>0.24738653334199076</v>
      </c>
      <c r="Y827" t="s">
        <v>38</v>
      </c>
      <c r="Z827" t="s">
        <v>24</v>
      </c>
      <c r="AA827" t="s">
        <v>25</v>
      </c>
      <c r="AB827" s="17">
        <v>0.67013888888888884</v>
      </c>
      <c r="AC827" s="17" t="str">
        <f t="shared" si="25"/>
        <v>Afternoon</v>
      </c>
      <c r="AD827" t="s">
        <v>45</v>
      </c>
    </row>
    <row r="828" spans="1:30" x14ac:dyDescent="0.3">
      <c r="A828" t="s">
        <v>2958</v>
      </c>
      <c r="B828" s="16">
        <v>45795</v>
      </c>
      <c r="C828" t="s">
        <v>2959</v>
      </c>
      <c r="D828" t="s">
        <v>4224</v>
      </c>
      <c r="E828" t="s">
        <v>3868</v>
      </c>
      <c r="F828" t="s">
        <v>1325</v>
      </c>
      <c r="G828" t="s">
        <v>5717</v>
      </c>
      <c r="H828" t="s">
        <v>5690</v>
      </c>
      <c r="I828" t="s">
        <v>210</v>
      </c>
      <c r="J828" t="s">
        <v>6102</v>
      </c>
      <c r="K828" t="s">
        <v>3863</v>
      </c>
      <c r="L828">
        <v>433000</v>
      </c>
      <c r="M828">
        <v>1.5453579676674364E-3</v>
      </c>
      <c r="N828" t="s">
        <v>211</v>
      </c>
      <c r="O828" t="s">
        <v>5530</v>
      </c>
      <c r="P828" t="s">
        <v>5358</v>
      </c>
      <c r="Q828">
        <v>2</v>
      </c>
      <c r="R828">
        <v>342.27</v>
      </c>
      <c r="S828">
        <v>15</v>
      </c>
      <c r="T828">
        <v>102.68</v>
      </c>
      <c r="U828">
        <v>669.14</v>
      </c>
      <c r="V828">
        <v>532.20000000000005</v>
      </c>
      <c r="W828">
        <v>136.94</v>
      </c>
      <c r="X828" s="15">
        <f t="shared" si="24"/>
        <v>0.20465074573332925</v>
      </c>
      <c r="Y828" t="s">
        <v>44</v>
      </c>
      <c r="Z828" t="s">
        <v>24</v>
      </c>
      <c r="AA828" t="s">
        <v>51</v>
      </c>
      <c r="AB828" s="17">
        <v>0.78263888888888888</v>
      </c>
      <c r="AC828" s="17" t="str">
        <f t="shared" si="25"/>
        <v>Evening</v>
      </c>
      <c r="AD828" t="s">
        <v>26</v>
      </c>
    </row>
    <row r="829" spans="1:30" x14ac:dyDescent="0.3">
      <c r="A829" t="s">
        <v>2957</v>
      </c>
      <c r="B829" s="16">
        <v>45815</v>
      </c>
      <c r="C829" t="s">
        <v>1919</v>
      </c>
      <c r="D829" t="s">
        <v>4708</v>
      </c>
      <c r="E829" t="s">
        <v>3962</v>
      </c>
      <c r="F829" t="s">
        <v>498</v>
      </c>
      <c r="G829" t="s">
        <v>5865</v>
      </c>
      <c r="H829" t="s">
        <v>5861</v>
      </c>
      <c r="I829" t="s">
        <v>771</v>
      </c>
      <c r="J829" t="s">
        <v>5998</v>
      </c>
      <c r="K829" t="s">
        <v>3863</v>
      </c>
      <c r="L829">
        <v>4282083</v>
      </c>
      <c r="M829">
        <v>1.6037755456865268E-4</v>
      </c>
      <c r="N829" t="s">
        <v>1777</v>
      </c>
      <c r="O829" t="s">
        <v>5385</v>
      </c>
      <c r="P829" t="s">
        <v>5386</v>
      </c>
      <c r="Q829">
        <v>7</v>
      </c>
      <c r="R829">
        <v>85.31</v>
      </c>
      <c r="S829">
        <v>0</v>
      </c>
      <c r="T829">
        <v>0</v>
      </c>
      <c r="U829">
        <v>686.75</v>
      </c>
      <c r="V829">
        <v>434.98</v>
      </c>
      <c r="W829">
        <v>251.77</v>
      </c>
      <c r="X829" s="15">
        <f t="shared" si="24"/>
        <v>0.36661084819803419</v>
      </c>
      <c r="Y829" t="s">
        <v>116</v>
      </c>
      <c r="Z829" t="s">
        <v>24</v>
      </c>
      <c r="AA829" t="s">
        <v>25</v>
      </c>
      <c r="AB829" s="17">
        <v>0.77083333333333337</v>
      </c>
      <c r="AC829" s="17" t="str">
        <f t="shared" si="25"/>
        <v>Evening</v>
      </c>
      <c r="AD829" t="s">
        <v>26</v>
      </c>
    </row>
    <row r="830" spans="1:30" x14ac:dyDescent="0.3">
      <c r="A830" t="s">
        <v>2956</v>
      </c>
      <c r="B830" s="16">
        <v>45983</v>
      </c>
      <c r="C830" t="s">
        <v>2427</v>
      </c>
      <c r="D830" t="s">
        <v>4539</v>
      </c>
      <c r="E830" t="s">
        <v>3962</v>
      </c>
      <c r="F830" t="s">
        <v>108</v>
      </c>
      <c r="G830" t="s">
        <v>5715</v>
      </c>
      <c r="H830" t="s">
        <v>5690</v>
      </c>
      <c r="I830" t="s">
        <v>363</v>
      </c>
      <c r="J830" t="s">
        <v>6167</v>
      </c>
      <c r="K830" t="s">
        <v>3943</v>
      </c>
      <c r="L830">
        <v>969110</v>
      </c>
      <c r="M830">
        <v>1.4240798258195663E-3</v>
      </c>
      <c r="N830" t="s">
        <v>364</v>
      </c>
      <c r="O830" t="s">
        <v>5527</v>
      </c>
      <c r="P830" t="s">
        <v>5351</v>
      </c>
      <c r="Q830">
        <v>3</v>
      </c>
      <c r="R830">
        <v>421.08</v>
      </c>
      <c r="S830">
        <v>5</v>
      </c>
      <c r="T830">
        <v>63.16</v>
      </c>
      <c r="U830">
        <v>1380.09</v>
      </c>
      <c r="V830">
        <v>958.11</v>
      </c>
      <c r="W830">
        <v>421.98</v>
      </c>
      <c r="X830" s="15">
        <f t="shared" si="24"/>
        <v>0.30576266765210958</v>
      </c>
      <c r="Y830" t="s">
        <v>62</v>
      </c>
      <c r="Z830" t="s">
        <v>290</v>
      </c>
      <c r="AA830" t="s">
        <v>25</v>
      </c>
      <c r="AB830" s="17">
        <v>0.66736111111111107</v>
      </c>
      <c r="AC830" s="17" t="str">
        <f t="shared" si="25"/>
        <v>Afternoon</v>
      </c>
      <c r="AD830" t="s">
        <v>26</v>
      </c>
    </row>
    <row r="831" spans="1:30" x14ac:dyDescent="0.3">
      <c r="A831" t="s">
        <v>2955</v>
      </c>
      <c r="B831" s="16">
        <v>46015</v>
      </c>
      <c r="C831" t="s">
        <v>1267</v>
      </c>
      <c r="D831" t="s">
        <v>5047</v>
      </c>
      <c r="E831" t="s">
        <v>3868</v>
      </c>
      <c r="F831" t="s">
        <v>587</v>
      </c>
      <c r="G831" t="s">
        <v>5671</v>
      </c>
      <c r="H831" t="s">
        <v>5690</v>
      </c>
      <c r="I831" t="s">
        <v>690</v>
      </c>
      <c r="J831" t="s">
        <v>6175</v>
      </c>
      <c r="K831" t="s">
        <v>3943</v>
      </c>
      <c r="L831">
        <v>2151660</v>
      </c>
      <c r="M831">
        <v>1.421971872879544E-4</v>
      </c>
      <c r="N831" t="s">
        <v>691</v>
      </c>
      <c r="O831" t="s">
        <v>5366</v>
      </c>
      <c r="P831" t="s">
        <v>5354</v>
      </c>
      <c r="Q831">
        <v>2</v>
      </c>
      <c r="R831">
        <v>161.03</v>
      </c>
      <c r="S831">
        <v>5</v>
      </c>
      <c r="T831">
        <v>16.100000000000001</v>
      </c>
      <c r="U831">
        <v>305.95999999999998</v>
      </c>
      <c r="V831">
        <v>248.48</v>
      </c>
      <c r="W831">
        <v>57.48</v>
      </c>
      <c r="X831" s="15">
        <f t="shared" si="24"/>
        <v>0.18786769512354554</v>
      </c>
      <c r="Y831" t="s">
        <v>62</v>
      </c>
      <c r="Z831" t="s">
        <v>290</v>
      </c>
      <c r="AA831" t="s">
        <v>32</v>
      </c>
      <c r="AB831" s="17">
        <v>0.46458333333333335</v>
      </c>
      <c r="AC831" s="17" t="str">
        <f t="shared" si="25"/>
        <v>Morning</v>
      </c>
      <c r="AD831" t="s">
        <v>45</v>
      </c>
    </row>
    <row r="832" spans="1:30" x14ac:dyDescent="0.3">
      <c r="A832" t="s">
        <v>2954</v>
      </c>
      <c r="B832" s="16">
        <v>45919</v>
      </c>
      <c r="C832" t="s">
        <v>2432</v>
      </c>
      <c r="D832" t="s">
        <v>4409</v>
      </c>
      <c r="E832" t="s">
        <v>3864</v>
      </c>
      <c r="F832" t="s">
        <v>1347</v>
      </c>
      <c r="G832" t="s">
        <v>5898</v>
      </c>
      <c r="H832" t="s">
        <v>5899</v>
      </c>
      <c r="I832" t="s">
        <v>1067</v>
      </c>
      <c r="J832" t="s">
        <v>6067</v>
      </c>
      <c r="K832" t="s">
        <v>3863</v>
      </c>
      <c r="L832">
        <v>523684</v>
      </c>
      <c r="M832">
        <v>5.1237005522414281E-4</v>
      </c>
      <c r="N832" t="s">
        <v>1045</v>
      </c>
      <c r="O832" t="s">
        <v>5508</v>
      </c>
      <c r="P832" t="s">
        <v>5354</v>
      </c>
      <c r="Q832">
        <v>1</v>
      </c>
      <c r="R832">
        <v>268.32</v>
      </c>
      <c r="S832">
        <v>0</v>
      </c>
      <c r="T832">
        <v>0</v>
      </c>
      <c r="U832">
        <v>268.32</v>
      </c>
      <c r="V832">
        <v>241.44</v>
      </c>
      <c r="W832">
        <v>26.88</v>
      </c>
      <c r="X832" s="15">
        <f t="shared" si="24"/>
        <v>0.10017889087656529</v>
      </c>
      <c r="Y832" t="s">
        <v>23</v>
      </c>
      <c r="Z832" t="s">
        <v>24</v>
      </c>
      <c r="AA832" t="s">
        <v>25</v>
      </c>
      <c r="AB832" s="17">
        <v>0.71597222222222223</v>
      </c>
      <c r="AC832" s="17" t="str">
        <f t="shared" si="25"/>
        <v>Evening</v>
      </c>
      <c r="AD832" t="s">
        <v>45</v>
      </c>
    </row>
    <row r="833" spans="1:30" x14ac:dyDescent="0.3">
      <c r="A833" t="s">
        <v>2953</v>
      </c>
      <c r="B833" s="16">
        <v>46097</v>
      </c>
      <c r="C833" t="s">
        <v>1392</v>
      </c>
      <c r="D833" t="s">
        <v>4485</v>
      </c>
      <c r="E833" t="s">
        <v>3868</v>
      </c>
      <c r="F833" t="s">
        <v>698</v>
      </c>
      <c r="G833" t="s">
        <v>5841</v>
      </c>
      <c r="H833" t="s">
        <v>5822</v>
      </c>
      <c r="I833" t="s">
        <v>551</v>
      </c>
      <c r="J833" t="s">
        <v>6159</v>
      </c>
      <c r="K833" t="s">
        <v>3943</v>
      </c>
      <c r="L833">
        <v>520137</v>
      </c>
      <c r="M833">
        <v>2.1202875396289823E-3</v>
      </c>
      <c r="N833" t="s">
        <v>203</v>
      </c>
      <c r="O833" t="s">
        <v>5466</v>
      </c>
      <c r="P833" t="s">
        <v>5351</v>
      </c>
      <c r="Q833">
        <v>5</v>
      </c>
      <c r="R833">
        <v>275.70999999999998</v>
      </c>
      <c r="S833">
        <v>20</v>
      </c>
      <c r="T833">
        <v>275.70999999999998</v>
      </c>
      <c r="U833">
        <v>1102.8399999999999</v>
      </c>
      <c r="V833">
        <v>1031.5</v>
      </c>
      <c r="W833">
        <v>71.34</v>
      </c>
      <c r="X833" s="15">
        <f t="shared" si="24"/>
        <v>6.4687534003119149E-2</v>
      </c>
      <c r="Y833" t="s">
        <v>23</v>
      </c>
      <c r="Z833" t="s">
        <v>24</v>
      </c>
      <c r="AA833" t="s">
        <v>51</v>
      </c>
      <c r="AB833" s="17">
        <v>0.52847222222222223</v>
      </c>
      <c r="AC833" s="17" t="str">
        <f t="shared" si="25"/>
        <v>Afternoon</v>
      </c>
      <c r="AD833" t="s">
        <v>45</v>
      </c>
    </row>
    <row r="834" spans="1:30" x14ac:dyDescent="0.3">
      <c r="A834" t="s">
        <v>2952</v>
      </c>
      <c r="B834" s="16">
        <v>45759</v>
      </c>
      <c r="C834" t="s">
        <v>2921</v>
      </c>
      <c r="D834" t="s">
        <v>4389</v>
      </c>
      <c r="E834" t="s">
        <v>3868</v>
      </c>
      <c r="F834" t="s">
        <v>94</v>
      </c>
      <c r="G834" t="s">
        <v>5701</v>
      </c>
      <c r="H834" t="s">
        <v>5690</v>
      </c>
      <c r="I834" t="s">
        <v>583</v>
      </c>
      <c r="J834" t="s">
        <v>6516</v>
      </c>
      <c r="K834" t="s">
        <v>3943</v>
      </c>
      <c r="L834">
        <v>5188197</v>
      </c>
      <c r="M834">
        <v>3.1876198995527729E-5</v>
      </c>
      <c r="N834" t="s">
        <v>584</v>
      </c>
      <c r="O834" t="s">
        <v>5476</v>
      </c>
      <c r="P834" t="s">
        <v>5360</v>
      </c>
      <c r="Q834">
        <v>3</v>
      </c>
      <c r="R834">
        <v>59.92</v>
      </c>
      <c r="S834">
        <v>20</v>
      </c>
      <c r="T834">
        <v>35.950000000000003</v>
      </c>
      <c r="U834">
        <v>165.38</v>
      </c>
      <c r="V834">
        <v>144.44999999999999</v>
      </c>
      <c r="W834">
        <v>20.93</v>
      </c>
      <c r="X834" s="15">
        <f t="shared" ref="X834:X897" si="26">(U834-V834)/U834</f>
        <v>0.1265570201959125</v>
      </c>
      <c r="Y834" t="s">
        <v>116</v>
      </c>
      <c r="Z834" t="s">
        <v>24</v>
      </c>
      <c r="AA834" t="s">
        <v>25</v>
      </c>
      <c r="AB834" s="17">
        <v>0.63402777777777775</v>
      </c>
      <c r="AC834" s="17" t="str">
        <f t="shared" ref="AC834:AC897" si="27">IF(HOUR(AB834)&gt;=6,IF(HOUR(AB834)&lt;12,"Morning",IF(HOUR(AB834)&lt;17,"Afternoon",IF(HOUR(AB834)&lt;21,"Evening","Night"))),"Night")</f>
        <v>Afternoon</v>
      </c>
      <c r="AD834" t="s">
        <v>26</v>
      </c>
    </row>
    <row r="835" spans="1:30" x14ac:dyDescent="0.3">
      <c r="A835" t="s">
        <v>2951</v>
      </c>
      <c r="B835" s="16">
        <v>45875</v>
      </c>
      <c r="C835" t="s">
        <v>1230</v>
      </c>
      <c r="D835" t="s">
        <v>4003</v>
      </c>
      <c r="E835" t="s">
        <v>3962</v>
      </c>
      <c r="F835" t="s">
        <v>383</v>
      </c>
      <c r="G835" t="s">
        <v>5854</v>
      </c>
      <c r="H835" t="s">
        <v>5844</v>
      </c>
      <c r="I835" t="s">
        <v>307</v>
      </c>
      <c r="J835" t="s">
        <v>6039</v>
      </c>
      <c r="K835" t="s">
        <v>3863</v>
      </c>
      <c r="L835">
        <v>1910418</v>
      </c>
      <c r="M835">
        <v>2.4364824870787443E-4</v>
      </c>
      <c r="N835" t="s">
        <v>914</v>
      </c>
      <c r="O835" t="s">
        <v>5539</v>
      </c>
      <c r="P835" t="s">
        <v>5354</v>
      </c>
      <c r="Q835">
        <v>7</v>
      </c>
      <c r="R835">
        <v>78.23</v>
      </c>
      <c r="S835">
        <v>15</v>
      </c>
      <c r="T835">
        <v>82.14</v>
      </c>
      <c r="U835">
        <v>465.47</v>
      </c>
      <c r="V835">
        <v>415.59</v>
      </c>
      <c r="W835">
        <v>49.88</v>
      </c>
      <c r="X835" s="15">
        <f t="shared" si="26"/>
        <v>0.10716050443637624</v>
      </c>
      <c r="Y835" t="s">
        <v>23</v>
      </c>
      <c r="Z835" t="s">
        <v>24</v>
      </c>
      <c r="AA835" t="s">
        <v>25</v>
      </c>
      <c r="AB835" s="17">
        <v>0.5541666666666667</v>
      </c>
      <c r="AC835" s="17" t="str">
        <f t="shared" si="27"/>
        <v>Afternoon</v>
      </c>
      <c r="AD835" t="s">
        <v>45</v>
      </c>
    </row>
    <row r="836" spans="1:30" x14ac:dyDescent="0.3">
      <c r="A836" t="s">
        <v>2950</v>
      </c>
      <c r="B836" s="16">
        <v>45829</v>
      </c>
      <c r="C836" t="s">
        <v>2392</v>
      </c>
      <c r="D836" t="s">
        <v>4759</v>
      </c>
      <c r="E836" t="s">
        <v>3864</v>
      </c>
      <c r="F836" t="s">
        <v>1318</v>
      </c>
      <c r="G836" t="s">
        <v>6503</v>
      </c>
      <c r="H836" t="s">
        <v>5941</v>
      </c>
      <c r="I836" t="s">
        <v>716</v>
      </c>
      <c r="J836" t="s">
        <v>6144</v>
      </c>
      <c r="K836" t="s">
        <v>3943</v>
      </c>
      <c r="L836">
        <v>4088351</v>
      </c>
      <c r="M836">
        <v>1.2945317072824715E-4</v>
      </c>
      <c r="N836" t="s">
        <v>717</v>
      </c>
      <c r="O836" t="s">
        <v>5636</v>
      </c>
      <c r="P836" t="s">
        <v>5360</v>
      </c>
      <c r="Q836">
        <v>2</v>
      </c>
      <c r="R836">
        <v>242.22</v>
      </c>
      <c r="S836">
        <v>5</v>
      </c>
      <c r="T836">
        <v>24.22</v>
      </c>
      <c r="U836">
        <v>529.25</v>
      </c>
      <c r="V836">
        <v>372.08</v>
      </c>
      <c r="W836">
        <v>157.16999999999999</v>
      </c>
      <c r="X836" s="15">
        <f t="shared" si="26"/>
        <v>0.29696740670760513</v>
      </c>
      <c r="Y836" t="s">
        <v>23</v>
      </c>
      <c r="Z836" t="s">
        <v>24</v>
      </c>
      <c r="AA836" t="s">
        <v>51</v>
      </c>
      <c r="AB836" s="17">
        <v>0.63888888888888884</v>
      </c>
      <c r="AC836" s="17" t="str">
        <f t="shared" si="27"/>
        <v>Afternoon</v>
      </c>
      <c r="AD836" t="s">
        <v>26</v>
      </c>
    </row>
    <row r="837" spans="1:30" x14ac:dyDescent="0.3">
      <c r="A837" t="s">
        <v>2949</v>
      </c>
      <c r="B837" s="16">
        <v>45960</v>
      </c>
      <c r="C837" t="s">
        <v>872</v>
      </c>
      <c r="D837" t="s">
        <v>4984</v>
      </c>
      <c r="E837" t="s">
        <v>3864</v>
      </c>
      <c r="F837" t="s">
        <v>1060</v>
      </c>
      <c r="G837" t="s">
        <v>5842</v>
      </c>
      <c r="H837" t="s">
        <v>5822</v>
      </c>
      <c r="I837" t="s">
        <v>152</v>
      </c>
      <c r="J837" t="s">
        <v>6132</v>
      </c>
      <c r="K837" t="s">
        <v>3943</v>
      </c>
      <c r="L837">
        <v>4613748</v>
      </c>
      <c r="M837">
        <v>3.2661081619542293E-5</v>
      </c>
      <c r="N837" t="s">
        <v>280</v>
      </c>
      <c r="O837" t="s">
        <v>5479</v>
      </c>
      <c r="P837" t="s">
        <v>5354</v>
      </c>
      <c r="Q837">
        <v>3</v>
      </c>
      <c r="R837">
        <v>55.81</v>
      </c>
      <c r="S837">
        <v>10</v>
      </c>
      <c r="T837">
        <v>16.739999999999998</v>
      </c>
      <c r="U837">
        <v>150.69</v>
      </c>
      <c r="V837">
        <v>134.88</v>
      </c>
      <c r="W837">
        <v>15.81</v>
      </c>
      <c r="X837" s="15">
        <f t="shared" si="26"/>
        <v>0.10491738005176192</v>
      </c>
      <c r="Y837" t="s">
        <v>116</v>
      </c>
      <c r="Z837" t="s">
        <v>24</v>
      </c>
      <c r="AA837" t="s">
        <v>51</v>
      </c>
      <c r="AB837" s="17">
        <v>0.45069444444444445</v>
      </c>
      <c r="AC837" s="17" t="str">
        <f t="shared" si="27"/>
        <v>Morning</v>
      </c>
      <c r="AD837" t="s">
        <v>45</v>
      </c>
    </row>
    <row r="838" spans="1:30" x14ac:dyDescent="0.3">
      <c r="A838" t="s">
        <v>2948</v>
      </c>
      <c r="B838" s="16">
        <v>45984</v>
      </c>
      <c r="C838" t="s">
        <v>827</v>
      </c>
      <c r="D838" t="s">
        <v>4122</v>
      </c>
      <c r="E838" t="s">
        <v>3864</v>
      </c>
      <c r="F838" t="s">
        <v>1310</v>
      </c>
      <c r="G838" t="s">
        <v>5821</v>
      </c>
      <c r="H838" t="s">
        <v>5822</v>
      </c>
      <c r="I838" t="s">
        <v>1576</v>
      </c>
      <c r="J838" t="s">
        <v>6165</v>
      </c>
      <c r="K838" t="s">
        <v>3943</v>
      </c>
      <c r="L838">
        <v>2138213</v>
      </c>
      <c r="M838">
        <v>5.022698861151813E-4</v>
      </c>
      <c r="N838" t="s">
        <v>1670</v>
      </c>
      <c r="O838" t="s">
        <v>5563</v>
      </c>
      <c r="P838" t="s">
        <v>5360</v>
      </c>
      <c r="Q838">
        <v>4</v>
      </c>
      <c r="R838">
        <v>233.47</v>
      </c>
      <c r="S838">
        <v>0</v>
      </c>
      <c r="T838">
        <v>0</v>
      </c>
      <c r="U838">
        <v>1073.96</v>
      </c>
      <c r="V838">
        <v>755.92</v>
      </c>
      <c r="W838">
        <v>318.04000000000002</v>
      </c>
      <c r="X838" s="15">
        <f t="shared" si="26"/>
        <v>0.29613765875824061</v>
      </c>
      <c r="Y838" t="s">
        <v>44</v>
      </c>
      <c r="Z838" t="s">
        <v>290</v>
      </c>
      <c r="AA838" t="s">
        <v>25</v>
      </c>
      <c r="AB838" s="17">
        <v>0.67777777777777781</v>
      </c>
      <c r="AC838" s="17" t="str">
        <f t="shared" si="27"/>
        <v>Afternoon</v>
      </c>
      <c r="AD838" t="s">
        <v>26</v>
      </c>
    </row>
    <row r="839" spans="1:30" x14ac:dyDescent="0.3">
      <c r="A839" t="s">
        <v>2946</v>
      </c>
      <c r="B839" s="16">
        <v>45939</v>
      </c>
      <c r="C839" t="s">
        <v>2236</v>
      </c>
      <c r="D839" t="s">
        <v>4901</v>
      </c>
      <c r="E839" t="s">
        <v>3868</v>
      </c>
      <c r="F839" t="s">
        <v>480</v>
      </c>
      <c r="G839" t="s">
        <v>5728</v>
      </c>
      <c r="H839" t="s">
        <v>5721</v>
      </c>
      <c r="I839" t="s">
        <v>2074</v>
      </c>
      <c r="J839" t="s">
        <v>6223</v>
      </c>
      <c r="K839" t="s">
        <v>3880</v>
      </c>
      <c r="L839">
        <v>4215863</v>
      </c>
      <c r="M839">
        <v>3.3020522725714763E-5</v>
      </c>
      <c r="N839" t="s">
        <v>2947</v>
      </c>
      <c r="O839" t="s">
        <v>5355</v>
      </c>
      <c r="P839" t="s">
        <v>5351</v>
      </c>
      <c r="Q839">
        <v>1</v>
      </c>
      <c r="R839">
        <v>139.21</v>
      </c>
      <c r="S839">
        <v>0</v>
      </c>
      <c r="T839">
        <v>0</v>
      </c>
      <c r="U839">
        <v>139.21</v>
      </c>
      <c r="V839">
        <v>106.99</v>
      </c>
      <c r="W839">
        <v>32.22</v>
      </c>
      <c r="X839" s="15">
        <f t="shared" si="26"/>
        <v>0.23144889016593645</v>
      </c>
      <c r="Y839" t="s">
        <v>72</v>
      </c>
      <c r="Z839" t="s">
        <v>24</v>
      </c>
      <c r="AA839" t="s">
        <v>25</v>
      </c>
      <c r="AB839" s="17">
        <v>0.40069444444444446</v>
      </c>
      <c r="AC839" s="17" t="str">
        <f t="shared" si="27"/>
        <v>Morning</v>
      </c>
      <c r="AD839" t="s">
        <v>45</v>
      </c>
    </row>
    <row r="840" spans="1:30" x14ac:dyDescent="0.3">
      <c r="A840" t="s">
        <v>2945</v>
      </c>
      <c r="B840" s="16">
        <v>46002</v>
      </c>
      <c r="C840" t="s">
        <v>1103</v>
      </c>
      <c r="D840" t="s">
        <v>3960</v>
      </c>
      <c r="E840" t="s">
        <v>3962</v>
      </c>
      <c r="F840" t="s">
        <v>344</v>
      </c>
      <c r="G840" t="s">
        <v>5654</v>
      </c>
      <c r="H840" t="s">
        <v>5655</v>
      </c>
      <c r="I840" t="s">
        <v>776</v>
      </c>
      <c r="J840" t="s">
        <v>6005</v>
      </c>
      <c r="K840" t="s">
        <v>3863</v>
      </c>
      <c r="L840">
        <v>489039</v>
      </c>
      <c r="M840">
        <v>5.1465834013238211E-3</v>
      </c>
      <c r="N840" t="s">
        <v>1368</v>
      </c>
      <c r="O840" t="s">
        <v>5457</v>
      </c>
      <c r="P840" t="s">
        <v>5360</v>
      </c>
      <c r="Q840">
        <v>8</v>
      </c>
      <c r="R840">
        <v>314.61</v>
      </c>
      <c r="S840">
        <v>0</v>
      </c>
      <c r="T840">
        <v>0</v>
      </c>
      <c r="U840">
        <v>2516.88</v>
      </c>
      <c r="V840">
        <v>1477.92</v>
      </c>
      <c r="W840">
        <v>1038.96</v>
      </c>
      <c r="X840" s="15">
        <f t="shared" si="26"/>
        <v>0.41279679603318392</v>
      </c>
      <c r="Y840" t="s">
        <v>116</v>
      </c>
      <c r="Z840" t="s">
        <v>24</v>
      </c>
      <c r="AA840" t="s">
        <v>25</v>
      </c>
      <c r="AB840" s="17">
        <v>0.78055555555555556</v>
      </c>
      <c r="AC840" s="17" t="str">
        <f t="shared" si="27"/>
        <v>Evening</v>
      </c>
      <c r="AD840" t="s">
        <v>45</v>
      </c>
    </row>
    <row r="841" spans="1:30" x14ac:dyDescent="0.3">
      <c r="A841" t="s">
        <v>2944</v>
      </c>
      <c r="B841" s="16">
        <v>46010</v>
      </c>
      <c r="C841" t="s">
        <v>1867</v>
      </c>
      <c r="D841" t="s">
        <v>4082</v>
      </c>
      <c r="E841" t="s">
        <v>3864</v>
      </c>
      <c r="F841" t="s">
        <v>720</v>
      </c>
      <c r="G841" t="s">
        <v>5786</v>
      </c>
      <c r="H841" t="s">
        <v>5770</v>
      </c>
      <c r="I841" t="s">
        <v>250</v>
      </c>
      <c r="J841" t="s">
        <v>6017</v>
      </c>
      <c r="K841" t="s">
        <v>3863</v>
      </c>
      <c r="L841">
        <v>4405163</v>
      </c>
      <c r="M841">
        <v>1.7895138045970148E-4</v>
      </c>
      <c r="N841" t="s">
        <v>251</v>
      </c>
      <c r="O841" t="s">
        <v>5485</v>
      </c>
      <c r="P841" t="s">
        <v>5351</v>
      </c>
      <c r="Q841">
        <v>3</v>
      </c>
      <c r="R841">
        <v>262.77</v>
      </c>
      <c r="S841">
        <v>0</v>
      </c>
      <c r="T841">
        <v>0</v>
      </c>
      <c r="U841">
        <v>788.31</v>
      </c>
      <c r="V841">
        <v>583.91999999999996</v>
      </c>
      <c r="W841">
        <v>204.39</v>
      </c>
      <c r="X841" s="15">
        <f t="shared" si="26"/>
        <v>0.2592761730791186</v>
      </c>
      <c r="Y841" t="s">
        <v>62</v>
      </c>
      <c r="Z841" t="s">
        <v>24</v>
      </c>
      <c r="AA841" t="s">
        <v>51</v>
      </c>
      <c r="AB841" s="17">
        <v>0.84097222222222223</v>
      </c>
      <c r="AC841" s="17" t="str">
        <f t="shared" si="27"/>
        <v>Evening</v>
      </c>
      <c r="AD841" t="s">
        <v>45</v>
      </c>
    </row>
    <row r="842" spans="1:30" x14ac:dyDescent="0.3">
      <c r="A842" t="s">
        <v>2943</v>
      </c>
      <c r="B842" s="16">
        <v>45913</v>
      </c>
      <c r="C842" t="s">
        <v>145</v>
      </c>
      <c r="D842" t="s">
        <v>4949</v>
      </c>
      <c r="E842" t="s">
        <v>3868</v>
      </c>
      <c r="F842" t="s">
        <v>833</v>
      </c>
      <c r="G842" t="s">
        <v>5812</v>
      </c>
      <c r="H842" t="s">
        <v>5794</v>
      </c>
      <c r="I842" t="s">
        <v>583</v>
      </c>
      <c r="J842" t="s">
        <v>6516</v>
      </c>
      <c r="K842" t="s">
        <v>3943</v>
      </c>
      <c r="L842">
        <v>5188197</v>
      </c>
      <c r="M842">
        <v>3.0745941220042342E-4</v>
      </c>
      <c r="N842" t="s">
        <v>584</v>
      </c>
      <c r="O842" t="s">
        <v>5476</v>
      </c>
      <c r="P842" t="s">
        <v>5360</v>
      </c>
      <c r="Q842">
        <v>5</v>
      </c>
      <c r="R842">
        <v>277.42</v>
      </c>
      <c r="S842">
        <v>0</v>
      </c>
      <c r="T842">
        <v>0</v>
      </c>
      <c r="U842">
        <v>1595.16</v>
      </c>
      <c r="V842">
        <v>995.8</v>
      </c>
      <c r="W842">
        <v>599.36</v>
      </c>
      <c r="X842" s="15">
        <f t="shared" si="26"/>
        <v>0.37573660322475494</v>
      </c>
      <c r="Y842" t="s">
        <v>44</v>
      </c>
      <c r="Z842" t="s">
        <v>24</v>
      </c>
      <c r="AA842" t="s">
        <v>51</v>
      </c>
      <c r="AB842" s="17">
        <v>0.72222222222222221</v>
      </c>
      <c r="AC842" s="17" t="str">
        <f t="shared" si="27"/>
        <v>Evening</v>
      </c>
      <c r="AD842" t="s">
        <v>26</v>
      </c>
    </row>
    <row r="843" spans="1:30" x14ac:dyDescent="0.3">
      <c r="A843" t="s">
        <v>2942</v>
      </c>
      <c r="B843" s="16">
        <v>45834</v>
      </c>
      <c r="C843" t="s">
        <v>497</v>
      </c>
      <c r="D843" t="s">
        <v>4608</v>
      </c>
      <c r="E843" t="s">
        <v>3962</v>
      </c>
      <c r="F843" t="s">
        <v>182</v>
      </c>
      <c r="G843" t="s">
        <v>5782</v>
      </c>
      <c r="H843" t="s">
        <v>5770</v>
      </c>
      <c r="I843" t="s">
        <v>486</v>
      </c>
      <c r="J843" t="s">
        <v>6212</v>
      </c>
      <c r="K843" t="s">
        <v>3885</v>
      </c>
      <c r="L843">
        <v>4410653</v>
      </c>
      <c r="M843">
        <v>2.0458875363806673E-4</v>
      </c>
      <c r="N843" t="s">
        <v>487</v>
      </c>
      <c r="O843" t="s">
        <v>5415</v>
      </c>
      <c r="P843" t="s">
        <v>5351</v>
      </c>
      <c r="Q843">
        <v>6</v>
      </c>
      <c r="R843">
        <v>158.31</v>
      </c>
      <c r="S843">
        <v>5</v>
      </c>
      <c r="T843">
        <v>47.49</v>
      </c>
      <c r="U843">
        <v>902.37</v>
      </c>
      <c r="V843">
        <v>676.8</v>
      </c>
      <c r="W843">
        <v>225.57</v>
      </c>
      <c r="X843" s="15">
        <f t="shared" si="26"/>
        <v>0.2499750656604276</v>
      </c>
      <c r="Y843" t="s">
        <v>38</v>
      </c>
      <c r="Z843" t="s">
        <v>24</v>
      </c>
      <c r="AA843" t="s">
        <v>25</v>
      </c>
      <c r="AB843" s="17">
        <v>0.51388888888888884</v>
      </c>
      <c r="AC843" s="17" t="str">
        <f t="shared" si="27"/>
        <v>Afternoon</v>
      </c>
      <c r="AD843" t="s">
        <v>45</v>
      </c>
    </row>
    <row r="844" spans="1:30" x14ac:dyDescent="0.3">
      <c r="A844" t="s">
        <v>2940</v>
      </c>
      <c r="B844" s="16">
        <v>46098</v>
      </c>
      <c r="C844" t="s">
        <v>2941</v>
      </c>
      <c r="D844" t="s">
        <v>4961</v>
      </c>
      <c r="E844" t="s">
        <v>3864</v>
      </c>
      <c r="F844" t="s">
        <v>84</v>
      </c>
      <c r="G844" t="s">
        <v>5948</v>
      </c>
      <c r="H844" t="s">
        <v>5941</v>
      </c>
      <c r="I844" t="s">
        <v>456</v>
      </c>
      <c r="J844" t="s">
        <v>6009</v>
      </c>
      <c r="K844" t="s">
        <v>3863</v>
      </c>
      <c r="L844">
        <v>4027644</v>
      </c>
      <c r="M844">
        <v>2.595959325104205E-4</v>
      </c>
      <c r="N844" t="s">
        <v>936</v>
      </c>
      <c r="O844" t="s">
        <v>3919</v>
      </c>
      <c r="P844" t="s">
        <v>5351</v>
      </c>
      <c r="Q844">
        <v>2</v>
      </c>
      <c r="R844">
        <v>522.78</v>
      </c>
      <c r="S844">
        <v>0</v>
      </c>
      <c r="T844">
        <v>0</v>
      </c>
      <c r="U844">
        <v>1045.56</v>
      </c>
      <c r="V844">
        <v>791.74</v>
      </c>
      <c r="W844">
        <v>253.82</v>
      </c>
      <c r="X844" s="15">
        <f t="shared" si="26"/>
        <v>0.24275986074448139</v>
      </c>
      <c r="Y844" t="s">
        <v>23</v>
      </c>
      <c r="Z844" t="s">
        <v>290</v>
      </c>
      <c r="AA844" t="s">
        <v>51</v>
      </c>
      <c r="AB844" s="17">
        <v>0.84236111111111112</v>
      </c>
      <c r="AC844" s="17" t="str">
        <f t="shared" si="27"/>
        <v>Evening</v>
      </c>
      <c r="AD844" t="s">
        <v>45</v>
      </c>
    </row>
    <row r="845" spans="1:30" x14ac:dyDescent="0.3">
      <c r="A845" t="s">
        <v>2939</v>
      </c>
      <c r="B845" s="16">
        <v>46034</v>
      </c>
      <c r="C845" t="s">
        <v>792</v>
      </c>
      <c r="D845" t="s">
        <v>4623</v>
      </c>
      <c r="E845" t="s">
        <v>3962</v>
      </c>
      <c r="F845" t="s">
        <v>357</v>
      </c>
      <c r="G845" t="s">
        <v>5869</v>
      </c>
      <c r="H845" t="s">
        <v>5861</v>
      </c>
      <c r="I845" t="s">
        <v>856</v>
      </c>
      <c r="J845" t="s">
        <v>6026</v>
      </c>
      <c r="K845" t="s">
        <v>3943</v>
      </c>
      <c r="L845">
        <v>516958</v>
      </c>
      <c r="M845">
        <v>2.3991891024029029E-3</v>
      </c>
      <c r="N845" t="s">
        <v>256</v>
      </c>
      <c r="O845" t="s">
        <v>4796</v>
      </c>
      <c r="P845" t="s">
        <v>5354</v>
      </c>
      <c r="Q845">
        <v>5</v>
      </c>
      <c r="R845">
        <v>310.07</v>
      </c>
      <c r="S845">
        <v>20</v>
      </c>
      <c r="T845">
        <v>310.07</v>
      </c>
      <c r="U845">
        <v>1240.28</v>
      </c>
      <c r="V845">
        <v>1189.45</v>
      </c>
      <c r="W845">
        <v>50.83</v>
      </c>
      <c r="X845" s="15">
        <f t="shared" si="26"/>
        <v>4.0982681330022197E-2</v>
      </c>
      <c r="Y845" t="s">
        <v>44</v>
      </c>
      <c r="Z845" t="s">
        <v>24</v>
      </c>
      <c r="AA845" t="s">
        <v>25</v>
      </c>
      <c r="AB845" s="17">
        <v>0.65416666666666667</v>
      </c>
      <c r="AC845" s="17" t="str">
        <f t="shared" si="27"/>
        <v>Afternoon</v>
      </c>
      <c r="AD845" t="s">
        <v>45</v>
      </c>
    </row>
    <row r="846" spans="1:30" x14ac:dyDescent="0.3">
      <c r="A846" t="s">
        <v>2938</v>
      </c>
      <c r="B846" s="16">
        <v>45938</v>
      </c>
      <c r="C846" t="s">
        <v>2273</v>
      </c>
      <c r="D846" t="s">
        <v>4216</v>
      </c>
      <c r="E846" t="s">
        <v>3864</v>
      </c>
      <c r="F846" t="s">
        <v>924</v>
      </c>
      <c r="G846" t="s">
        <v>5819</v>
      </c>
      <c r="H846" t="s">
        <v>5794</v>
      </c>
      <c r="I846" t="s">
        <v>623</v>
      </c>
      <c r="J846" t="s">
        <v>6139</v>
      </c>
      <c r="K846" t="s">
        <v>3943</v>
      </c>
      <c r="L846">
        <v>797202</v>
      </c>
      <c r="M846">
        <v>1.0588157079385149E-3</v>
      </c>
      <c r="N846" t="s">
        <v>624</v>
      </c>
      <c r="O846" t="s">
        <v>5499</v>
      </c>
      <c r="P846" t="s">
        <v>5354</v>
      </c>
      <c r="Q846">
        <v>2</v>
      </c>
      <c r="R846">
        <v>468.94</v>
      </c>
      <c r="S846">
        <v>10</v>
      </c>
      <c r="T846">
        <v>93.79</v>
      </c>
      <c r="U846">
        <v>844.09</v>
      </c>
      <c r="V846">
        <v>673.6</v>
      </c>
      <c r="W846">
        <v>170.49</v>
      </c>
      <c r="X846" s="15">
        <f t="shared" si="26"/>
        <v>0.2019808314279283</v>
      </c>
      <c r="Y846" t="s">
        <v>62</v>
      </c>
      <c r="Z846" t="s">
        <v>24</v>
      </c>
      <c r="AA846" t="s">
        <v>25</v>
      </c>
      <c r="AB846" s="17">
        <v>0.87152777777777779</v>
      </c>
      <c r="AC846" s="17" t="str">
        <f t="shared" si="27"/>
        <v>Evening</v>
      </c>
      <c r="AD846" t="s">
        <v>45</v>
      </c>
    </row>
    <row r="847" spans="1:30" x14ac:dyDescent="0.3">
      <c r="A847" t="s">
        <v>2937</v>
      </c>
      <c r="B847" s="16">
        <v>45851</v>
      </c>
      <c r="C847" t="s">
        <v>285</v>
      </c>
      <c r="D847" t="s">
        <v>4185</v>
      </c>
      <c r="E847" t="s">
        <v>3864</v>
      </c>
      <c r="F847" t="s">
        <v>512</v>
      </c>
      <c r="G847" t="s">
        <v>5852</v>
      </c>
      <c r="H847" t="s">
        <v>5844</v>
      </c>
      <c r="I847" t="s">
        <v>132</v>
      </c>
      <c r="J847" t="s">
        <v>6041</v>
      </c>
      <c r="K847" t="s">
        <v>3863</v>
      </c>
      <c r="L847">
        <v>968457</v>
      </c>
      <c r="M847">
        <v>1.1651833793343432E-3</v>
      </c>
      <c r="N847" t="s">
        <v>133</v>
      </c>
      <c r="O847" t="s">
        <v>5370</v>
      </c>
      <c r="P847" t="s">
        <v>5351</v>
      </c>
      <c r="Q847">
        <v>3</v>
      </c>
      <c r="R847">
        <v>327.08</v>
      </c>
      <c r="S847">
        <v>0</v>
      </c>
      <c r="T847">
        <v>0</v>
      </c>
      <c r="U847">
        <v>1128.43</v>
      </c>
      <c r="V847">
        <v>823.83</v>
      </c>
      <c r="W847">
        <v>304.60000000000002</v>
      </c>
      <c r="X847" s="15">
        <f t="shared" si="26"/>
        <v>0.26993256116905789</v>
      </c>
      <c r="Y847" t="s">
        <v>23</v>
      </c>
      <c r="Z847" t="s">
        <v>24</v>
      </c>
      <c r="AA847" t="s">
        <v>51</v>
      </c>
      <c r="AB847" s="17">
        <v>0.60833333333333328</v>
      </c>
      <c r="AC847" s="17" t="str">
        <f t="shared" si="27"/>
        <v>Afternoon</v>
      </c>
      <c r="AD847" t="s">
        <v>26</v>
      </c>
    </row>
    <row r="848" spans="1:30" x14ac:dyDescent="0.3">
      <c r="A848" t="s">
        <v>2936</v>
      </c>
      <c r="B848" s="16">
        <v>45976</v>
      </c>
      <c r="C848" t="s">
        <v>1766</v>
      </c>
      <c r="D848" t="s">
        <v>5015</v>
      </c>
      <c r="E848" t="s">
        <v>3864</v>
      </c>
      <c r="F848" t="s">
        <v>720</v>
      </c>
      <c r="G848" t="s">
        <v>5786</v>
      </c>
      <c r="H848" t="s">
        <v>5770</v>
      </c>
      <c r="I848" t="s">
        <v>2045</v>
      </c>
      <c r="J848" t="s">
        <v>6114</v>
      </c>
      <c r="K848" t="s">
        <v>3943</v>
      </c>
      <c r="L848">
        <v>540374</v>
      </c>
      <c r="M848">
        <v>0</v>
      </c>
      <c r="N848" t="s">
        <v>2046</v>
      </c>
      <c r="O848" t="s">
        <v>4982</v>
      </c>
      <c r="P848" t="s">
        <v>5351</v>
      </c>
      <c r="Q848">
        <v>3</v>
      </c>
      <c r="R848">
        <v>262.77</v>
      </c>
      <c r="S848">
        <v>20</v>
      </c>
      <c r="T848">
        <v>157.66</v>
      </c>
      <c r="U848">
        <f>Q848*R848-T848</f>
        <v>630.65</v>
      </c>
      <c r="V848">
        <v>583.91999999999996</v>
      </c>
      <c r="W848">
        <v>141.33000000000001</v>
      </c>
      <c r="X848" s="15">
        <f t="shared" si="26"/>
        <v>7.4098152699595687E-2</v>
      </c>
      <c r="Y848" t="s">
        <v>116</v>
      </c>
      <c r="Z848" t="s">
        <v>24</v>
      </c>
      <c r="AA848" t="s">
        <v>51</v>
      </c>
      <c r="AB848" s="17">
        <v>0.39444444444444443</v>
      </c>
      <c r="AC848" s="17" t="str">
        <f t="shared" si="27"/>
        <v>Morning</v>
      </c>
      <c r="AD848" t="s">
        <v>26</v>
      </c>
    </row>
    <row r="849" spans="1:30" x14ac:dyDescent="0.3">
      <c r="A849" t="s">
        <v>2935</v>
      </c>
      <c r="B849" s="16">
        <v>46094</v>
      </c>
      <c r="C849" t="s">
        <v>1911</v>
      </c>
      <c r="D849" t="s">
        <v>4499</v>
      </c>
      <c r="E849" t="s">
        <v>3868</v>
      </c>
      <c r="F849" t="s">
        <v>259</v>
      </c>
      <c r="G849" t="s">
        <v>5678</v>
      </c>
      <c r="H849" t="s">
        <v>5655</v>
      </c>
      <c r="I849" t="s">
        <v>1282</v>
      </c>
      <c r="J849" t="s">
        <v>6049</v>
      </c>
      <c r="K849" t="s">
        <v>3863</v>
      </c>
      <c r="L849">
        <v>538449</v>
      </c>
      <c r="M849">
        <v>7.1951104004278955E-4</v>
      </c>
      <c r="N849" t="s">
        <v>1283</v>
      </c>
      <c r="O849" t="s">
        <v>5097</v>
      </c>
      <c r="P849" t="s">
        <v>5358</v>
      </c>
      <c r="Q849">
        <v>1</v>
      </c>
      <c r="R849">
        <v>455.79</v>
      </c>
      <c r="S849">
        <v>15</v>
      </c>
      <c r="T849">
        <v>68.37</v>
      </c>
      <c r="U849">
        <v>387.42</v>
      </c>
      <c r="V849">
        <v>282.88</v>
      </c>
      <c r="W849">
        <v>104.54</v>
      </c>
      <c r="X849" s="15">
        <f t="shared" si="26"/>
        <v>0.26983635331165146</v>
      </c>
      <c r="Y849" t="s">
        <v>62</v>
      </c>
      <c r="Z849" t="s">
        <v>290</v>
      </c>
      <c r="AA849" t="s">
        <v>25</v>
      </c>
      <c r="AB849" s="17">
        <v>0.52152777777777781</v>
      </c>
      <c r="AC849" s="17" t="str">
        <f t="shared" si="27"/>
        <v>Afternoon</v>
      </c>
      <c r="AD849" t="s">
        <v>45</v>
      </c>
    </row>
    <row r="850" spans="1:30" x14ac:dyDescent="0.3">
      <c r="A850" t="s">
        <v>2934</v>
      </c>
      <c r="B850" s="16">
        <v>45855</v>
      </c>
      <c r="C850" t="s">
        <v>1365</v>
      </c>
      <c r="D850" t="s">
        <v>5139</v>
      </c>
      <c r="E850" t="s">
        <v>3962</v>
      </c>
      <c r="F850" t="s">
        <v>558</v>
      </c>
      <c r="G850" t="s">
        <v>5885</v>
      </c>
      <c r="H850" t="s">
        <v>5876</v>
      </c>
      <c r="I850" t="s">
        <v>882</v>
      </c>
      <c r="J850" t="s">
        <v>6136</v>
      </c>
      <c r="K850" t="s">
        <v>3943</v>
      </c>
      <c r="L850">
        <v>1016387</v>
      </c>
      <c r="M850">
        <v>1.2808408608138435E-3</v>
      </c>
      <c r="N850" t="s">
        <v>883</v>
      </c>
      <c r="O850" t="s">
        <v>5389</v>
      </c>
      <c r="P850" t="s">
        <v>5358</v>
      </c>
      <c r="Q850">
        <v>8</v>
      </c>
      <c r="R850">
        <v>180.81</v>
      </c>
      <c r="S850">
        <v>10</v>
      </c>
      <c r="T850">
        <v>144.65</v>
      </c>
      <c r="U850">
        <v>1301.83</v>
      </c>
      <c r="V850">
        <v>1103.5999999999999</v>
      </c>
      <c r="W850">
        <v>198.23</v>
      </c>
      <c r="X850" s="15">
        <f t="shared" si="26"/>
        <v>0.15227026570289517</v>
      </c>
      <c r="Y850" t="s">
        <v>62</v>
      </c>
      <c r="Z850" t="s">
        <v>24</v>
      </c>
      <c r="AA850" t="s">
        <v>25</v>
      </c>
      <c r="AB850" s="17">
        <v>0.44027777777777777</v>
      </c>
      <c r="AC850" s="17" t="str">
        <f t="shared" si="27"/>
        <v>Morning</v>
      </c>
      <c r="AD850" t="s">
        <v>45</v>
      </c>
    </row>
    <row r="851" spans="1:30" x14ac:dyDescent="0.3">
      <c r="A851" t="s">
        <v>2933</v>
      </c>
      <c r="B851" s="16">
        <v>45851</v>
      </c>
      <c r="C851" t="s">
        <v>900</v>
      </c>
      <c r="D851" t="s">
        <v>4838</v>
      </c>
      <c r="E851" t="s">
        <v>3962</v>
      </c>
      <c r="F851" t="s">
        <v>113</v>
      </c>
      <c r="G851" t="s">
        <v>5934</v>
      </c>
      <c r="H851" t="s">
        <v>5919</v>
      </c>
      <c r="I851" t="s">
        <v>434</v>
      </c>
      <c r="J851" t="s">
        <v>6152</v>
      </c>
      <c r="K851" t="s">
        <v>3943</v>
      </c>
      <c r="L851">
        <v>2326014</v>
      </c>
      <c r="M851">
        <v>5.1141566645772547E-4</v>
      </c>
      <c r="N851" t="s">
        <v>435</v>
      </c>
      <c r="O851" t="s">
        <v>5446</v>
      </c>
      <c r="P851" t="s">
        <v>5360</v>
      </c>
      <c r="Q851">
        <v>3</v>
      </c>
      <c r="R851">
        <v>431</v>
      </c>
      <c r="S851">
        <v>20</v>
      </c>
      <c r="T851">
        <v>258.60000000000002</v>
      </c>
      <c r="U851">
        <v>1189.56</v>
      </c>
      <c r="V851">
        <v>879.15</v>
      </c>
      <c r="W851">
        <v>310.41000000000003</v>
      </c>
      <c r="X851" s="15">
        <f t="shared" si="26"/>
        <v>0.26094522344396248</v>
      </c>
      <c r="Y851" t="s">
        <v>44</v>
      </c>
      <c r="Z851" t="s">
        <v>24</v>
      </c>
      <c r="AA851" t="s">
        <v>25</v>
      </c>
      <c r="AB851" s="17">
        <v>0.8569444444444444</v>
      </c>
      <c r="AC851" s="17" t="str">
        <f t="shared" si="27"/>
        <v>Evening</v>
      </c>
      <c r="AD851" t="s">
        <v>26</v>
      </c>
    </row>
    <row r="852" spans="1:30" x14ac:dyDescent="0.3">
      <c r="A852" t="s">
        <v>2931</v>
      </c>
      <c r="B852" s="16">
        <v>45901</v>
      </c>
      <c r="C852" t="s">
        <v>1672</v>
      </c>
      <c r="D852" t="s">
        <v>4442</v>
      </c>
      <c r="E852" t="s">
        <v>3962</v>
      </c>
      <c r="F852" t="s">
        <v>1870</v>
      </c>
      <c r="G852" t="s">
        <v>5897</v>
      </c>
      <c r="H852" t="s">
        <v>5876</v>
      </c>
      <c r="I852" t="s">
        <v>60</v>
      </c>
      <c r="J852" t="s">
        <v>6057</v>
      </c>
      <c r="K852" t="s">
        <v>3863</v>
      </c>
      <c r="L852">
        <v>982441</v>
      </c>
      <c r="M852">
        <v>9.5492757325885212E-4</v>
      </c>
      <c r="N852" t="s">
        <v>2932</v>
      </c>
      <c r="O852" t="s">
        <v>5627</v>
      </c>
      <c r="P852" t="s">
        <v>5363</v>
      </c>
      <c r="Q852">
        <v>6</v>
      </c>
      <c r="R852">
        <v>156.36000000000001</v>
      </c>
      <c r="S852">
        <v>0</v>
      </c>
      <c r="T852">
        <v>0</v>
      </c>
      <c r="U852">
        <v>938.16</v>
      </c>
      <c r="V852">
        <v>767.88</v>
      </c>
      <c r="W852">
        <v>170.28</v>
      </c>
      <c r="X852" s="15">
        <f t="shared" si="26"/>
        <v>0.18150422102839597</v>
      </c>
      <c r="Y852" t="s">
        <v>23</v>
      </c>
      <c r="Z852" t="s">
        <v>24</v>
      </c>
      <c r="AA852" t="s">
        <v>25</v>
      </c>
      <c r="AB852" s="17">
        <v>0.77638888888888891</v>
      </c>
      <c r="AC852" s="17" t="str">
        <f t="shared" si="27"/>
        <v>Evening</v>
      </c>
      <c r="AD852" t="s">
        <v>45</v>
      </c>
    </row>
    <row r="853" spans="1:30" x14ac:dyDescent="0.3">
      <c r="A853" t="s">
        <v>2930</v>
      </c>
      <c r="B853" s="16">
        <v>45998</v>
      </c>
      <c r="C853" t="s">
        <v>1226</v>
      </c>
      <c r="D853" t="s">
        <v>4413</v>
      </c>
      <c r="E853" t="s">
        <v>3864</v>
      </c>
      <c r="F853" t="s">
        <v>423</v>
      </c>
      <c r="G853" t="s">
        <v>5887</v>
      </c>
      <c r="H853" t="s">
        <v>5876</v>
      </c>
      <c r="I853" t="s">
        <v>1031</v>
      </c>
      <c r="J853" t="s">
        <v>6141</v>
      </c>
      <c r="K853" t="s">
        <v>3943</v>
      </c>
      <c r="L853">
        <v>427159</v>
      </c>
      <c r="M853">
        <v>2.2399153476808402E-3</v>
      </c>
      <c r="N853" t="s">
        <v>804</v>
      </c>
      <c r="O853" t="s">
        <v>5574</v>
      </c>
      <c r="P853" t="s">
        <v>5363</v>
      </c>
      <c r="Q853">
        <v>3</v>
      </c>
      <c r="R853">
        <v>291.93</v>
      </c>
      <c r="S853">
        <v>5</v>
      </c>
      <c r="T853">
        <v>43.79</v>
      </c>
      <c r="U853">
        <v>956.8</v>
      </c>
      <c r="V853">
        <v>761.1</v>
      </c>
      <c r="W853">
        <v>195.7</v>
      </c>
      <c r="X853" s="15">
        <f t="shared" si="26"/>
        <v>0.20453595317725745</v>
      </c>
      <c r="Y853" t="s">
        <v>72</v>
      </c>
      <c r="Z853" t="s">
        <v>24</v>
      </c>
      <c r="AA853" t="s">
        <v>25</v>
      </c>
      <c r="AB853" s="17">
        <v>0.81388888888888888</v>
      </c>
      <c r="AC853" s="17" t="str">
        <f t="shared" si="27"/>
        <v>Evening</v>
      </c>
      <c r="AD853" t="s">
        <v>26</v>
      </c>
    </row>
    <row r="854" spans="1:30" x14ac:dyDescent="0.3">
      <c r="A854" t="s">
        <v>2929</v>
      </c>
      <c r="B854" s="16">
        <v>45837</v>
      </c>
      <c r="C854" t="s">
        <v>361</v>
      </c>
      <c r="D854" t="s">
        <v>4753</v>
      </c>
      <c r="E854" t="s">
        <v>3868</v>
      </c>
      <c r="F854" t="s">
        <v>99</v>
      </c>
      <c r="G854" t="s">
        <v>5918</v>
      </c>
      <c r="H854" t="s">
        <v>5919</v>
      </c>
      <c r="I854" t="s">
        <v>328</v>
      </c>
      <c r="J854" t="s">
        <v>6513</v>
      </c>
      <c r="K854" t="s">
        <v>3863</v>
      </c>
      <c r="L854">
        <v>2183318</v>
      </c>
      <c r="M854">
        <v>3.3995963941120809E-4</v>
      </c>
      <c r="N854" t="s">
        <v>670</v>
      </c>
      <c r="O854" t="s">
        <v>5481</v>
      </c>
      <c r="P854" t="s">
        <v>5363</v>
      </c>
      <c r="Q854">
        <v>3</v>
      </c>
      <c r="R854">
        <v>253.11</v>
      </c>
      <c r="S854">
        <v>15</v>
      </c>
      <c r="T854">
        <v>113.9</v>
      </c>
      <c r="U854">
        <v>742.24</v>
      </c>
      <c r="V854">
        <v>572.22</v>
      </c>
      <c r="W854">
        <v>170.02</v>
      </c>
      <c r="X854" s="15">
        <f t="shared" si="26"/>
        <v>0.22906337572752747</v>
      </c>
      <c r="Y854" t="s">
        <v>44</v>
      </c>
      <c r="Z854" t="s">
        <v>24</v>
      </c>
      <c r="AA854" t="s">
        <v>51</v>
      </c>
      <c r="AB854" s="17">
        <v>0.51666666666666672</v>
      </c>
      <c r="AC854" s="17" t="str">
        <f t="shared" si="27"/>
        <v>Afternoon</v>
      </c>
      <c r="AD854" t="s">
        <v>26</v>
      </c>
    </row>
    <row r="855" spans="1:30" x14ac:dyDescent="0.3">
      <c r="A855" t="s">
        <v>2928</v>
      </c>
      <c r="B855" s="16">
        <v>45941</v>
      </c>
      <c r="C855" t="s">
        <v>2725</v>
      </c>
      <c r="D855" t="s">
        <v>4631</v>
      </c>
      <c r="E855" t="s">
        <v>3868</v>
      </c>
      <c r="F855" t="s">
        <v>720</v>
      </c>
      <c r="G855" t="s">
        <v>5786</v>
      </c>
      <c r="H855" t="s">
        <v>5770</v>
      </c>
      <c r="I855" t="s">
        <v>537</v>
      </c>
      <c r="J855" t="s">
        <v>6215</v>
      </c>
      <c r="K855" t="s">
        <v>3885</v>
      </c>
      <c r="L855">
        <v>426625</v>
      </c>
      <c r="M855">
        <v>7.083269850571345E-4</v>
      </c>
      <c r="N855" t="s">
        <v>538</v>
      </c>
      <c r="O855" t="s">
        <v>5382</v>
      </c>
      <c r="P855" t="s">
        <v>5360</v>
      </c>
      <c r="Q855">
        <v>1</v>
      </c>
      <c r="R855">
        <v>262.77</v>
      </c>
      <c r="S855">
        <v>0</v>
      </c>
      <c r="T855">
        <v>0</v>
      </c>
      <c r="U855">
        <v>302.19</v>
      </c>
      <c r="V855">
        <v>194.64</v>
      </c>
      <c r="W855">
        <v>107.55</v>
      </c>
      <c r="X855" s="15">
        <f t="shared" si="26"/>
        <v>0.35590191601310439</v>
      </c>
      <c r="Y855" t="s">
        <v>72</v>
      </c>
      <c r="Z855" t="s">
        <v>290</v>
      </c>
      <c r="AA855" t="s">
        <v>25</v>
      </c>
      <c r="AB855" s="17">
        <v>0.60624999999999996</v>
      </c>
      <c r="AC855" s="17" t="str">
        <f t="shared" si="27"/>
        <v>Afternoon</v>
      </c>
      <c r="AD855" t="s">
        <v>26</v>
      </c>
    </row>
    <row r="856" spans="1:30" x14ac:dyDescent="0.3">
      <c r="A856" t="s">
        <v>2927</v>
      </c>
      <c r="B856" s="16">
        <v>45812</v>
      </c>
      <c r="C856" t="s">
        <v>1226</v>
      </c>
      <c r="D856" t="s">
        <v>4413</v>
      </c>
      <c r="E856" t="s">
        <v>3864</v>
      </c>
      <c r="F856" t="s">
        <v>232</v>
      </c>
      <c r="G856" t="s">
        <v>5778</v>
      </c>
      <c r="H856" t="s">
        <v>5770</v>
      </c>
      <c r="I856" t="s">
        <v>785</v>
      </c>
      <c r="J856" t="s">
        <v>6195</v>
      </c>
      <c r="K856" t="s">
        <v>3885</v>
      </c>
      <c r="L856">
        <v>2474333</v>
      </c>
      <c r="M856">
        <v>7.4682752887343778E-5</v>
      </c>
      <c r="N856" t="s">
        <v>1370</v>
      </c>
      <c r="O856" t="s">
        <v>5573</v>
      </c>
      <c r="P856" t="s">
        <v>5386</v>
      </c>
      <c r="Q856">
        <v>4</v>
      </c>
      <c r="R856">
        <v>51.33</v>
      </c>
      <c r="S856">
        <v>10</v>
      </c>
      <c r="T856">
        <v>20.53</v>
      </c>
      <c r="U856">
        <v>184.79</v>
      </c>
      <c r="V856">
        <v>149.91999999999999</v>
      </c>
      <c r="W856">
        <v>34.869999999999997</v>
      </c>
      <c r="X856" s="15">
        <f t="shared" si="26"/>
        <v>0.188700687266627</v>
      </c>
      <c r="Y856" t="s">
        <v>62</v>
      </c>
      <c r="Z856" t="s">
        <v>24</v>
      </c>
      <c r="AA856" t="s">
        <v>51</v>
      </c>
      <c r="AB856" s="17">
        <v>0.88958333333333328</v>
      </c>
      <c r="AC856" s="17" t="str">
        <f t="shared" si="27"/>
        <v>Night</v>
      </c>
      <c r="AD856" t="s">
        <v>45</v>
      </c>
    </row>
    <row r="857" spans="1:30" x14ac:dyDescent="0.3">
      <c r="A857" t="s">
        <v>2925</v>
      </c>
      <c r="B857" s="16">
        <v>45952</v>
      </c>
      <c r="C857" t="s">
        <v>1215</v>
      </c>
      <c r="D857" t="s">
        <v>5005</v>
      </c>
      <c r="E857" t="s">
        <v>3868</v>
      </c>
      <c r="F857" t="s">
        <v>223</v>
      </c>
      <c r="G857" t="s">
        <v>5720</v>
      </c>
      <c r="H857" t="s">
        <v>5721</v>
      </c>
      <c r="I857" t="s">
        <v>705</v>
      </c>
      <c r="J857" t="s">
        <v>6065</v>
      </c>
      <c r="K857" t="s">
        <v>3863</v>
      </c>
      <c r="L857">
        <v>5240750</v>
      </c>
      <c r="M857">
        <v>3.6589228640938795E-4</v>
      </c>
      <c r="N857" t="s">
        <v>2926</v>
      </c>
      <c r="O857" t="s">
        <v>4309</v>
      </c>
      <c r="P857" t="s">
        <v>5351</v>
      </c>
      <c r="Q857">
        <v>5</v>
      </c>
      <c r="R857">
        <v>383.51</v>
      </c>
      <c r="S857">
        <v>0</v>
      </c>
      <c r="T857">
        <v>0</v>
      </c>
      <c r="U857">
        <v>1917.55</v>
      </c>
      <c r="V857">
        <v>1429.5</v>
      </c>
      <c r="W857">
        <v>488.05</v>
      </c>
      <c r="X857" s="15">
        <f t="shared" si="26"/>
        <v>0.25451748324685142</v>
      </c>
      <c r="Y857" t="s">
        <v>38</v>
      </c>
      <c r="Z857" t="s">
        <v>24</v>
      </c>
      <c r="AA857" t="s">
        <v>51</v>
      </c>
      <c r="AB857" s="17">
        <v>0.7680555555555556</v>
      </c>
      <c r="AC857" s="17" t="str">
        <f t="shared" si="27"/>
        <v>Evening</v>
      </c>
      <c r="AD857" t="s">
        <v>45</v>
      </c>
    </row>
    <row r="858" spans="1:30" x14ac:dyDescent="0.3">
      <c r="A858" t="s">
        <v>2924</v>
      </c>
      <c r="B858" s="16">
        <v>46085</v>
      </c>
      <c r="C858" t="s">
        <v>2381</v>
      </c>
      <c r="D858" t="s">
        <v>6485</v>
      </c>
      <c r="E858" t="s">
        <v>3962</v>
      </c>
      <c r="F858" t="s">
        <v>259</v>
      </c>
      <c r="G858" t="s">
        <v>5678</v>
      </c>
      <c r="H858" t="s">
        <v>5655</v>
      </c>
      <c r="I858" t="s">
        <v>1937</v>
      </c>
      <c r="J858" t="s">
        <v>6181</v>
      </c>
      <c r="K858" t="s">
        <v>3943</v>
      </c>
      <c r="L858">
        <v>4200752</v>
      </c>
      <c r="M858">
        <v>5.2607723569494231E-4</v>
      </c>
      <c r="N858" t="s">
        <v>2835</v>
      </c>
      <c r="O858" t="s">
        <v>5390</v>
      </c>
      <c r="P858" t="s">
        <v>5363</v>
      </c>
      <c r="Q858">
        <v>6</v>
      </c>
      <c r="R858">
        <v>460.4</v>
      </c>
      <c r="S858">
        <v>20</v>
      </c>
      <c r="T858">
        <v>552.48</v>
      </c>
      <c r="U858">
        <v>2209.92</v>
      </c>
      <c r="V858">
        <v>1697.28</v>
      </c>
      <c r="W858">
        <v>512.64</v>
      </c>
      <c r="X858" s="15">
        <f t="shared" si="26"/>
        <v>0.23197219808861863</v>
      </c>
      <c r="Y858" t="s">
        <v>116</v>
      </c>
      <c r="Z858" t="s">
        <v>24</v>
      </c>
      <c r="AA858" t="s">
        <v>25</v>
      </c>
      <c r="AB858" s="17">
        <v>0.7895833333333333</v>
      </c>
      <c r="AC858" s="17" t="str">
        <f t="shared" si="27"/>
        <v>Evening</v>
      </c>
      <c r="AD858" t="s">
        <v>45</v>
      </c>
    </row>
    <row r="859" spans="1:30" x14ac:dyDescent="0.3">
      <c r="A859" t="s">
        <v>2923</v>
      </c>
      <c r="B859" s="16">
        <v>45903</v>
      </c>
      <c r="C859" t="s">
        <v>1664</v>
      </c>
      <c r="D859" t="s">
        <v>4800</v>
      </c>
      <c r="E859" t="s">
        <v>3962</v>
      </c>
      <c r="F859" t="s">
        <v>415</v>
      </c>
      <c r="G859" t="s">
        <v>5833</v>
      </c>
      <c r="H859" t="s">
        <v>5861</v>
      </c>
      <c r="I859" t="s">
        <v>724</v>
      </c>
      <c r="J859" t="s">
        <v>6211</v>
      </c>
      <c r="K859" t="s">
        <v>3885</v>
      </c>
      <c r="L859">
        <v>2549253</v>
      </c>
      <c r="M859">
        <v>8.4934684788053592E-4</v>
      </c>
      <c r="N859" t="s">
        <v>2244</v>
      </c>
      <c r="O859" t="s">
        <v>5545</v>
      </c>
      <c r="P859" t="s">
        <v>5374</v>
      </c>
      <c r="Q859">
        <v>5</v>
      </c>
      <c r="R859">
        <v>433.04</v>
      </c>
      <c r="S859">
        <v>0</v>
      </c>
      <c r="T859">
        <v>0</v>
      </c>
      <c r="U859">
        <v>2165.1999999999998</v>
      </c>
      <c r="V859">
        <v>1737.35</v>
      </c>
      <c r="W859">
        <v>427.85</v>
      </c>
      <c r="X859" s="15">
        <f t="shared" si="26"/>
        <v>0.19760299279512283</v>
      </c>
      <c r="Y859" t="s">
        <v>44</v>
      </c>
      <c r="Z859" t="s">
        <v>290</v>
      </c>
      <c r="AA859" t="s">
        <v>32</v>
      </c>
      <c r="AB859" s="17">
        <v>0.61875000000000002</v>
      </c>
      <c r="AC859" s="17" t="str">
        <f t="shared" si="27"/>
        <v>Afternoon</v>
      </c>
      <c r="AD859" t="s">
        <v>45</v>
      </c>
    </row>
    <row r="860" spans="1:30" x14ac:dyDescent="0.3">
      <c r="A860" t="s">
        <v>2922</v>
      </c>
      <c r="B860" s="16">
        <v>45812</v>
      </c>
      <c r="C860" t="s">
        <v>322</v>
      </c>
      <c r="D860" t="s">
        <v>4405</v>
      </c>
      <c r="E860" t="s">
        <v>3962</v>
      </c>
      <c r="F860" t="s">
        <v>274</v>
      </c>
      <c r="G860" t="s">
        <v>6501</v>
      </c>
      <c r="H860" t="s">
        <v>5861</v>
      </c>
      <c r="I860" t="s">
        <v>21</v>
      </c>
      <c r="J860" t="s">
        <v>6044</v>
      </c>
      <c r="K860" t="s">
        <v>3863</v>
      </c>
      <c r="L860">
        <v>457604</v>
      </c>
      <c r="M860">
        <v>3.9281999283223047E-3</v>
      </c>
      <c r="N860" t="s">
        <v>320</v>
      </c>
      <c r="O860" t="s">
        <v>5375</v>
      </c>
      <c r="P860" t="s">
        <v>5360</v>
      </c>
      <c r="Q860">
        <v>4</v>
      </c>
      <c r="R860">
        <v>449.39</v>
      </c>
      <c r="S860">
        <v>0</v>
      </c>
      <c r="T860">
        <v>0</v>
      </c>
      <c r="U860">
        <v>1797.56</v>
      </c>
      <c r="V860">
        <v>1363.6</v>
      </c>
      <c r="W860">
        <v>433.96</v>
      </c>
      <c r="X860" s="15">
        <f t="shared" si="26"/>
        <v>0.24141614188121679</v>
      </c>
      <c r="Y860" t="s">
        <v>62</v>
      </c>
      <c r="Z860" t="s">
        <v>24</v>
      </c>
      <c r="AA860" t="s">
        <v>51</v>
      </c>
      <c r="AB860" s="17">
        <v>0.68611111111111112</v>
      </c>
      <c r="AC860" s="17" t="str">
        <f t="shared" si="27"/>
        <v>Afternoon</v>
      </c>
      <c r="AD860" t="s">
        <v>45</v>
      </c>
    </row>
    <row r="861" spans="1:30" x14ac:dyDescent="0.3">
      <c r="A861" t="s">
        <v>2920</v>
      </c>
      <c r="B861" s="16">
        <v>45954</v>
      </c>
      <c r="C861" t="s">
        <v>2921</v>
      </c>
      <c r="D861" t="s">
        <v>4389</v>
      </c>
      <c r="E861" t="s">
        <v>3868</v>
      </c>
      <c r="F861" t="s">
        <v>2093</v>
      </c>
      <c r="G861" t="s">
        <v>5925</v>
      </c>
      <c r="H861" t="s">
        <v>5919</v>
      </c>
      <c r="I861" t="s">
        <v>771</v>
      </c>
      <c r="J861" t="s">
        <v>5998</v>
      </c>
      <c r="K861" t="s">
        <v>3863</v>
      </c>
      <c r="L861">
        <v>4282083</v>
      </c>
      <c r="M861">
        <v>4.8553939753152842E-4</v>
      </c>
      <c r="N861" t="s">
        <v>2759</v>
      </c>
      <c r="O861" t="s">
        <v>5483</v>
      </c>
      <c r="P861" t="s">
        <v>5358</v>
      </c>
      <c r="Q861">
        <v>4</v>
      </c>
      <c r="R861">
        <v>519.78</v>
      </c>
      <c r="S861">
        <v>0</v>
      </c>
      <c r="T861">
        <v>0</v>
      </c>
      <c r="U861">
        <v>2079.12</v>
      </c>
      <c r="V861">
        <v>1591.68</v>
      </c>
      <c r="W861">
        <v>487.44</v>
      </c>
      <c r="X861" s="15">
        <f t="shared" si="26"/>
        <v>0.23444534226018693</v>
      </c>
      <c r="Y861" t="s">
        <v>116</v>
      </c>
      <c r="Z861" t="s">
        <v>24</v>
      </c>
      <c r="AA861" t="s">
        <v>25</v>
      </c>
      <c r="AB861" s="17">
        <v>0.76597222222222228</v>
      </c>
      <c r="AC861" s="17" t="str">
        <f t="shared" si="27"/>
        <v>Evening</v>
      </c>
      <c r="AD861" t="s">
        <v>45</v>
      </c>
    </row>
    <row r="862" spans="1:30" x14ac:dyDescent="0.3">
      <c r="A862" t="s">
        <v>2919</v>
      </c>
      <c r="B862" s="16">
        <v>45788</v>
      </c>
      <c r="C862" t="s">
        <v>535</v>
      </c>
      <c r="D862" t="s">
        <v>4199</v>
      </c>
      <c r="E862" t="s">
        <v>3868</v>
      </c>
      <c r="F862" t="s">
        <v>283</v>
      </c>
      <c r="G862" t="s">
        <v>5817</v>
      </c>
      <c r="H862" t="s">
        <v>5794</v>
      </c>
      <c r="I862" t="s">
        <v>349</v>
      </c>
      <c r="J862" t="s">
        <v>6085</v>
      </c>
      <c r="K862" t="s">
        <v>3863</v>
      </c>
      <c r="L862">
        <v>1041021</v>
      </c>
      <c r="M862">
        <v>8.2356647944662018E-4</v>
      </c>
      <c r="N862" t="s">
        <v>734</v>
      </c>
      <c r="O862" t="s">
        <v>5411</v>
      </c>
      <c r="P862" t="s">
        <v>5363</v>
      </c>
      <c r="Q862">
        <v>5</v>
      </c>
      <c r="R862">
        <v>186.38</v>
      </c>
      <c r="S862">
        <v>20</v>
      </c>
      <c r="T862">
        <v>186.38</v>
      </c>
      <c r="U862">
        <v>857.35</v>
      </c>
      <c r="V862">
        <v>678.3</v>
      </c>
      <c r="W862">
        <v>179.05</v>
      </c>
      <c r="X862" s="15">
        <f t="shared" si="26"/>
        <v>0.20884119671079496</v>
      </c>
      <c r="Y862" t="s">
        <v>62</v>
      </c>
      <c r="Z862" t="s">
        <v>24</v>
      </c>
      <c r="AA862" t="s">
        <v>25</v>
      </c>
      <c r="AB862" s="17">
        <v>0.69444444444444442</v>
      </c>
      <c r="AC862" s="17" t="str">
        <f t="shared" si="27"/>
        <v>Afternoon</v>
      </c>
      <c r="AD862" t="s">
        <v>26</v>
      </c>
    </row>
    <row r="863" spans="1:30" x14ac:dyDescent="0.3">
      <c r="A863" t="s">
        <v>2918</v>
      </c>
      <c r="B863" s="16">
        <v>46026</v>
      </c>
      <c r="C863" t="s">
        <v>1446</v>
      </c>
      <c r="D863" t="s">
        <v>5192</v>
      </c>
      <c r="E863" t="s">
        <v>3868</v>
      </c>
      <c r="F863" t="s">
        <v>924</v>
      </c>
      <c r="G863" t="s">
        <v>5819</v>
      </c>
      <c r="H863" t="s">
        <v>5794</v>
      </c>
      <c r="I863" t="s">
        <v>882</v>
      </c>
      <c r="J863" t="s">
        <v>6136</v>
      </c>
      <c r="K863" t="s">
        <v>3943</v>
      </c>
      <c r="L863">
        <v>1016387</v>
      </c>
      <c r="M863">
        <v>1.0611705974200771E-3</v>
      </c>
      <c r="N863" t="s">
        <v>883</v>
      </c>
      <c r="O863" t="s">
        <v>5389</v>
      </c>
      <c r="P863" t="s">
        <v>5358</v>
      </c>
      <c r="Q863">
        <v>2</v>
      </c>
      <c r="R863">
        <v>468.94</v>
      </c>
      <c r="S863">
        <v>0</v>
      </c>
      <c r="T863">
        <v>0</v>
      </c>
      <c r="U863">
        <v>1078.56</v>
      </c>
      <c r="V863">
        <v>673.6</v>
      </c>
      <c r="W863">
        <v>404.96</v>
      </c>
      <c r="X863" s="15">
        <f t="shared" si="26"/>
        <v>0.37546358107105765</v>
      </c>
      <c r="Y863" t="s">
        <v>116</v>
      </c>
      <c r="Z863" t="s">
        <v>24</v>
      </c>
      <c r="AA863" t="s">
        <v>51</v>
      </c>
      <c r="AB863" s="17">
        <v>0.59027777777777779</v>
      </c>
      <c r="AC863" s="17" t="str">
        <f t="shared" si="27"/>
        <v>Afternoon</v>
      </c>
      <c r="AD863" t="s">
        <v>26</v>
      </c>
    </row>
    <row r="864" spans="1:30" x14ac:dyDescent="0.3">
      <c r="A864" t="s">
        <v>2917</v>
      </c>
      <c r="B864" s="16">
        <v>45886</v>
      </c>
      <c r="C864" t="s">
        <v>984</v>
      </c>
      <c r="D864" t="s">
        <v>4218</v>
      </c>
      <c r="E864" t="s">
        <v>3962</v>
      </c>
      <c r="F864" t="s">
        <v>84</v>
      </c>
      <c r="G864" t="s">
        <v>5948</v>
      </c>
      <c r="H864" t="s">
        <v>5941</v>
      </c>
      <c r="I864" t="s">
        <v>206</v>
      </c>
      <c r="J864" t="s">
        <v>5996</v>
      </c>
      <c r="K864" t="s">
        <v>3863</v>
      </c>
      <c r="L864">
        <v>4327607</v>
      </c>
      <c r="M864">
        <v>4.5341917600188742E-4</v>
      </c>
      <c r="N864" t="s">
        <v>189</v>
      </c>
      <c r="O864" t="s">
        <v>4242</v>
      </c>
      <c r="P864" t="s">
        <v>5351</v>
      </c>
      <c r="Q864">
        <v>3</v>
      </c>
      <c r="R864">
        <v>568.76</v>
      </c>
      <c r="S864">
        <v>0</v>
      </c>
      <c r="T864">
        <v>0</v>
      </c>
      <c r="U864">
        <v>1962.22</v>
      </c>
      <c r="V864">
        <v>1187.6099999999999</v>
      </c>
      <c r="W864">
        <v>774.61</v>
      </c>
      <c r="X864" s="15">
        <f t="shared" si="26"/>
        <v>0.39476205522316565</v>
      </c>
      <c r="Y864" t="s">
        <v>38</v>
      </c>
      <c r="Z864" t="s">
        <v>24</v>
      </c>
      <c r="AA864" t="s">
        <v>25</v>
      </c>
      <c r="AB864" s="17">
        <v>0.40347222222222223</v>
      </c>
      <c r="AC864" s="17" t="str">
        <f t="shared" si="27"/>
        <v>Morning</v>
      </c>
      <c r="AD864" t="s">
        <v>26</v>
      </c>
    </row>
    <row r="865" spans="1:30" x14ac:dyDescent="0.3">
      <c r="A865" t="s">
        <v>2916</v>
      </c>
      <c r="B865" s="16">
        <v>45940</v>
      </c>
      <c r="C865" t="s">
        <v>305</v>
      </c>
      <c r="D865" t="s">
        <v>5250</v>
      </c>
      <c r="E865" t="s">
        <v>3962</v>
      </c>
      <c r="F865" t="s">
        <v>54</v>
      </c>
      <c r="G865" t="s">
        <v>5739</v>
      </c>
      <c r="H865" t="s">
        <v>5721</v>
      </c>
      <c r="I865" t="s">
        <v>174</v>
      </c>
      <c r="J865" t="s">
        <v>5990</v>
      </c>
      <c r="K865" t="s">
        <v>3863</v>
      </c>
      <c r="L865">
        <v>1030396</v>
      </c>
      <c r="M865">
        <v>1.7994538022274931E-3</v>
      </c>
      <c r="N865" t="s">
        <v>175</v>
      </c>
      <c r="O865" t="s">
        <v>5430</v>
      </c>
      <c r="P865" t="s">
        <v>5351</v>
      </c>
      <c r="Q865">
        <v>5</v>
      </c>
      <c r="R865">
        <v>370.83</v>
      </c>
      <c r="S865">
        <v>0</v>
      </c>
      <c r="T865">
        <v>0</v>
      </c>
      <c r="U865">
        <v>1854.15</v>
      </c>
      <c r="V865">
        <v>1358.9</v>
      </c>
      <c r="W865">
        <v>495.25</v>
      </c>
      <c r="X865" s="15">
        <f t="shared" si="26"/>
        <v>0.26710352452606312</v>
      </c>
      <c r="Y865" t="s">
        <v>116</v>
      </c>
      <c r="Z865" t="s">
        <v>24</v>
      </c>
      <c r="AA865" t="s">
        <v>25</v>
      </c>
      <c r="AB865" s="17">
        <v>0.6381944444444444</v>
      </c>
      <c r="AC865" s="17" t="str">
        <f t="shared" si="27"/>
        <v>Afternoon</v>
      </c>
      <c r="AD865" t="s">
        <v>45</v>
      </c>
    </row>
    <row r="866" spans="1:30" x14ac:dyDescent="0.3">
      <c r="A866" t="s">
        <v>2915</v>
      </c>
      <c r="B866" s="16">
        <v>45942</v>
      </c>
      <c r="C866" t="s">
        <v>792</v>
      </c>
      <c r="D866" t="s">
        <v>4623</v>
      </c>
      <c r="E866" t="s">
        <v>3962</v>
      </c>
      <c r="F866" t="s">
        <v>344</v>
      </c>
      <c r="G866" t="s">
        <v>5654</v>
      </c>
      <c r="H866" t="s">
        <v>5655</v>
      </c>
      <c r="I866" t="s">
        <v>427</v>
      </c>
      <c r="J866" t="s">
        <v>6190</v>
      </c>
      <c r="K866" t="s">
        <v>3885</v>
      </c>
      <c r="L866">
        <v>520611</v>
      </c>
      <c r="M866">
        <v>0</v>
      </c>
      <c r="N866" t="s">
        <v>2332</v>
      </c>
      <c r="O866" t="s">
        <v>5452</v>
      </c>
      <c r="P866" t="s">
        <v>5354</v>
      </c>
      <c r="Q866">
        <v>5</v>
      </c>
      <c r="R866">
        <v>340.64</v>
      </c>
      <c r="S866">
        <v>0</v>
      </c>
      <c r="T866">
        <v>0</v>
      </c>
      <c r="U866">
        <f>Q866*R866-T866</f>
        <v>1703.1999999999998</v>
      </c>
      <c r="V866">
        <v>923.7</v>
      </c>
      <c r="W866">
        <v>1034.98</v>
      </c>
      <c r="X866" s="15">
        <f t="shared" si="26"/>
        <v>0.45766791921089706</v>
      </c>
      <c r="Y866" t="s">
        <v>38</v>
      </c>
      <c r="Z866" t="s">
        <v>24</v>
      </c>
      <c r="AA866" t="s">
        <v>25</v>
      </c>
      <c r="AB866" s="17">
        <v>0.56736111111111109</v>
      </c>
      <c r="AC866" s="17" t="str">
        <f t="shared" si="27"/>
        <v>Afternoon</v>
      </c>
      <c r="AD866" t="s">
        <v>26</v>
      </c>
    </row>
    <row r="867" spans="1:30" x14ac:dyDescent="0.3">
      <c r="A867" t="s">
        <v>2913</v>
      </c>
      <c r="B867" s="16">
        <v>46049</v>
      </c>
      <c r="C867" t="s">
        <v>2914</v>
      </c>
      <c r="D867" t="s">
        <v>4029</v>
      </c>
      <c r="E867" t="s">
        <v>3868</v>
      </c>
      <c r="F867" t="s">
        <v>54</v>
      </c>
      <c r="G867" t="s">
        <v>5739</v>
      </c>
      <c r="H867" t="s">
        <v>5721</v>
      </c>
      <c r="I867" t="s">
        <v>137</v>
      </c>
      <c r="J867" t="s">
        <v>5994</v>
      </c>
      <c r="K867" t="s">
        <v>3863</v>
      </c>
      <c r="L867">
        <v>4909566</v>
      </c>
      <c r="M867">
        <v>2.5111384590817193E-4</v>
      </c>
      <c r="N867" t="s">
        <v>2204</v>
      </c>
      <c r="O867" t="s">
        <v>5516</v>
      </c>
      <c r="P867" t="s">
        <v>5374</v>
      </c>
      <c r="Q867">
        <v>4</v>
      </c>
      <c r="R867">
        <v>342.46</v>
      </c>
      <c r="S867">
        <v>10</v>
      </c>
      <c r="T867">
        <v>136.97999999999999</v>
      </c>
      <c r="U867">
        <v>1232.8599999999999</v>
      </c>
      <c r="V867">
        <v>1087.1199999999999</v>
      </c>
      <c r="W867">
        <v>145.74</v>
      </c>
      <c r="X867" s="15">
        <f t="shared" si="26"/>
        <v>0.11821293577535164</v>
      </c>
      <c r="Y867" t="s">
        <v>72</v>
      </c>
      <c r="Z867" t="s">
        <v>24</v>
      </c>
      <c r="AA867" t="s">
        <v>25</v>
      </c>
      <c r="AB867" s="17">
        <v>0.80486111111111114</v>
      </c>
      <c r="AC867" s="17" t="str">
        <f t="shared" si="27"/>
        <v>Evening</v>
      </c>
      <c r="AD867" t="s">
        <v>45</v>
      </c>
    </row>
    <row r="868" spans="1:30" x14ac:dyDescent="0.3">
      <c r="A868" t="s">
        <v>2912</v>
      </c>
      <c r="B868" s="16">
        <v>45914</v>
      </c>
      <c r="C868" t="s">
        <v>467</v>
      </c>
      <c r="D868" t="s">
        <v>4017</v>
      </c>
      <c r="E868" t="s">
        <v>3962</v>
      </c>
      <c r="F868" t="s">
        <v>1988</v>
      </c>
      <c r="G868" t="s">
        <v>5768</v>
      </c>
      <c r="H868" t="s">
        <v>5751</v>
      </c>
      <c r="I868" t="s">
        <v>319</v>
      </c>
      <c r="J868" t="s">
        <v>6014</v>
      </c>
      <c r="K868" t="s">
        <v>3863</v>
      </c>
      <c r="L868">
        <v>1058381</v>
      </c>
      <c r="M868">
        <v>3.9888282197053806E-4</v>
      </c>
      <c r="N868" t="s">
        <v>1727</v>
      </c>
      <c r="O868" t="s">
        <v>5448</v>
      </c>
      <c r="P868" t="s">
        <v>5358</v>
      </c>
      <c r="Q868">
        <v>7</v>
      </c>
      <c r="R868">
        <v>58.27</v>
      </c>
      <c r="S868">
        <v>10</v>
      </c>
      <c r="T868">
        <v>40.79</v>
      </c>
      <c r="U868">
        <v>422.17</v>
      </c>
      <c r="V868">
        <v>339.01</v>
      </c>
      <c r="W868">
        <v>83.16</v>
      </c>
      <c r="X868" s="15">
        <f t="shared" si="26"/>
        <v>0.19698225833195163</v>
      </c>
      <c r="Y868" t="s">
        <v>38</v>
      </c>
      <c r="Z868" t="s">
        <v>24</v>
      </c>
      <c r="AA868" t="s">
        <v>25</v>
      </c>
      <c r="AB868" s="17">
        <v>0.65625</v>
      </c>
      <c r="AC868" s="17" t="str">
        <f t="shared" si="27"/>
        <v>Afternoon</v>
      </c>
      <c r="AD868" t="s">
        <v>26</v>
      </c>
    </row>
    <row r="869" spans="1:30" x14ac:dyDescent="0.3">
      <c r="A869" t="s">
        <v>2911</v>
      </c>
      <c r="B869" s="16">
        <v>45901</v>
      </c>
      <c r="C869" t="s">
        <v>253</v>
      </c>
      <c r="D869" t="s">
        <v>4818</v>
      </c>
      <c r="E869" t="s">
        <v>3868</v>
      </c>
      <c r="F869" t="s">
        <v>602</v>
      </c>
      <c r="G869" t="s">
        <v>5680</v>
      </c>
      <c r="H869" t="s">
        <v>5655</v>
      </c>
      <c r="I869" t="s">
        <v>164</v>
      </c>
      <c r="J869" t="s">
        <v>6032</v>
      </c>
      <c r="K869" t="s">
        <v>3863</v>
      </c>
      <c r="L869">
        <v>486040</v>
      </c>
      <c r="M869">
        <v>2.3151386717142623E-3</v>
      </c>
      <c r="N869" t="s">
        <v>2310</v>
      </c>
      <c r="O869" t="s">
        <v>5367</v>
      </c>
      <c r="P869" t="s">
        <v>5354</v>
      </c>
      <c r="Q869">
        <v>2</v>
      </c>
      <c r="R869">
        <v>661.91</v>
      </c>
      <c r="S869">
        <v>15</v>
      </c>
      <c r="T869">
        <v>198.57</v>
      </c>
      <c r="U869">
        <v>1125.25</v>
      </c>
      <c r="V869">
        <v>797.44</v>
      </c>
      <c r="W869">
        <v>327.81</v>
      </c>
      <c r="X869" s="15">
        <f t="shared" si="26"/>
        <v>0.29132192846034211</v>
      </c>
      <c r="Y869" t="s">
        <v>116</v>
      </c>
      <c r="Z869" t="s">
        <v>24</v>
      </c>
      <c r="AA869" t="s">
        <v>51</v>
      </c>
      <c r="AB869" s="17">
        <v>0.80347222222222225</v>
      </c>
      <c r="AC869" s="17" t="str">
        <f t="shared" si="27"/>
        <v>Evening</v>
      </c>
      <c r="AD869" t="s">
        <v>45</v>
      </c>
    </row>
    <row r="870" spans="1:30" x14ac:dyDescent="0.3">
      <c r="A870" t="s">
        <v>2910</v>
      </c>
      <c r="B870" s="16">
        <v>45953</v>
      </c>
      <c r="C870" t="s">
        <v>1486</v>
      </c>
      <c r="D870" t="s">
        <v>4931</v>
      </c>
      <c r="E870" t="s">
        <v>3864</v>
      </c>
      <c r="F870" t="s">
        <v>41</v>
      </c>
      <c r="G870" t="s">
        <v>5668</v>
      </c>
      <c r="H870" t="s">
        <v>5655</v>
      </c>
      <c r="I870" t="s">
        <v>681</v>
      </c>
      <c r="J870" t="s">
        <v>6117</v>
      </c>
      <c r="K870" t="s">
        <v>3943</v>
      </c>
      <c r="L870">
        <v>1952402</v>
      </c>
      <c r="M870">
        <v>2.0397950831847129E-4</v>
      </c>
      <c r="N870" t="s">
        <v>579</v>
      </c>
      <c r="O870" t="s">
        <v>5515</v>
      </c>
      <c r="P870" t="s">
        <v>5351</v>
      </c>
      <c r="Q870">
        <v>1</v>
      </c>
      <c r="R870">
        <v>398.25</v>
      </c>
      <c r="S870">
        <v>0</v>
      </c>
      <c r="T870">
        <v>0</v>
      </c>
      <c r="U870">
        <v>398.25</v>
      </c>
      <c r="V870">
        <v>236.54</v>
      </c>
      <c r="W870">
        <v>161.71</v>
      </c>
      <c r="X870" s="15">
        <f t="shared" si="26"/>
        <v>0.40605147520401758</v>
      </c>
      <c r="Y870" t="s">
        <v>44</v>
      </c>
      <c r="Z870" t="s">
        <v>24</v>
      </c>
      <c r="AA870" t="s">
        <v>32</v>
      </c>
      <c r="AB870" s="17">
        <v>0.46388888888888891</v>
      </c>
      <c r="AC870" s="17" t="str">
        <f t="shared" si="27"/>
        <v>Morning</v>
      </c>
      <c r="AD870" t="s">
        <v>45</v>
      </c>
    </row>
    <row r="871" spans="1:30" x14ac:dyDescent="0.3">
      <c r="A871" t="s">
        <v>2908</v>
      </c>
      <c r="B871" s="16">
        <v>45964</v>
      </c>
      <c r="C871" t="s">
        <v>2909</v>
      </c>
      <c r="D871" t="s">
        <v>4415</v>
      </c>
      <c r="E871" t="s">
        <v>3868</v>
      </c>
      <c r="F871" t="s">
        <v>1173</v>
      </c>
      <c r="G871" t="s">
        <v>5912</v>
      </c>
      <c r="H871" t="s">
        <v>5899</v>
      </c>
      <c r="I871" t="s">
        <v>188</v>
      </c>
      <c r="J871" t="s">
        <v>5987</v>
      </c>
      <c r="K871" t="s">
        <v>3863</v>
      </c>
      <c r="L871">
        <v>4219703</v>
      </c>
      <c r="M871">
        <v>3.6940988500849468E-5</v>
      </c>
      <c r="N871" t="s">
        <v>308</v>
      </c>
      <c r="O871" t="s">
        <v>5444</v>
      </c>
      <c r="P871" t="s">
        <v>5360</v>
      </c>
      <c r="Q871">
        <v>1</v>
      </c>
      <c r="R871">
        <v>183.39</v>
      </c>
      <c r="S871">
        <v>15</v>
      </c>
      <c r="T871">
        <v>27.51</v>
      </c>
      <c r="U871">
        <v>155.88</v>
      </c>
      <c r="V871">
        <v>158.43</v>
      </c>
      <c r="W871">
        <v>-2.5499999999999998</v>
      </c>
      <c r="X871" s="15">
        <f t="shared" si="26"/>
        <v>-1.6358737490377286E-2</v>
      </c>
      <c r="Y871" t="s">
        <v>23</v>
      </c>
      <c r="Z871" t="s">
        <v>290</v>
      </c>
      <c r="AA871" t="s">
        <v>32</v>
      </c>
      <c r="AB871" s="17">
        <v>0.41805555555555557</v>
      </c>
      <c r="AC871" s="17" t="str">
        <f t="shared" si="27"/>
        <v>Morning</v>
      </c>
      <c r="AD871" t="s">
        <v>45</v>
      </c>
    </row>
    <row r="872" spans="1:30" x14ac:dyDescent="0.3">
      <c r="A872" t="s">
        <v>2907</v>
      </c>
      <c r="B872" s="16">
        <v>45774</v>
      </c>
      <c r="C872" t="s">
        <v>1107</v>
      </c>
      <c r="D872" t="s">
        <v>4177</v>
      </c>
      <c r="E872" t="s">
        <v>3868</v>
      </c>
      <c r="F872" t="s">
        <v>136</v>
      </c>
      <c r="G872" t="s">
        <v>5883</v>
      </c>
      <c r="H872" t="s">
        <v>5876</v>
      </c>
      <c r="I872" t="s">
        <v>705</v>
      </c>
      <c r="J872" t="s">
        <v>6065</v>
      </c>
      <c r="K872" t="s">
        <v>3863</v>
      </c>
      <c r="L872">
        <v>5240750</v>
      </c>
      <c r="M872">
        <v>6.3918332299766256E-5</v>
      </c>
      <c r="N872" t="s">
        <v>2605</v>
      </c>
      <c r="O872" t="s">
        <v>5377</v>
      </c>
      <c r="P872" t="s">
        <v>5354</v>
      </c>
      <c r="Q872">
        <v>1</v>
      </c>
      <c r="R872">
        <v>306.62</v>
      </c>
      <c r="S872">
        <v>5</v>
      </c>
      <c r="T872">
        <v>15.33</v>
      </c>
      <c r="U872">
        <v>334.98</v>
      </c>
      <c r="V872">
        <v>259.93</v>
      </c>
      <c r="W872">
        <v>75.05</v>
      </c>
      <c r="X872" s="15">
        <f t="shared" si="26"/>
        <v>0.2240432264612813</v>
      </c>
      <c r="Y872" t="s">
        <v>23</v>
      </c>
      <c r="Z872" t="s">
        <v>24</v>
      </c>
      <c r="AA872" t="s">
        <v>25</v>
      </c>
      <c r="AB872" s="17">
        <v>0.8520833333333333</v>
      </c>
      <c r="AC872" s="17" t="str">
        <f t="shared" si="27"/>
        <v>Evening</v>
      </c>
      <c r="AD872" t="s">
        <v>26</v>
      </c>
    </row>
    <row r="873" spans="1:30" x14ac:dyDescent="0.3">
      <c r="A873" t="s">
        <v>2906</v>
      </c>
      <c r="B873" s="16">
        <v>45890</v>
      </c>
      <c r="C873" t="s">
        <v>2273</v>
      </c>
      <c r="D873" t="s">
        <v>4216</v>
      </c>
      <c r="E873" t="s">
        <v>3864</v>
      </c>
      <c r="F873" t="s">
        <v>447</v>
      </c>
      <c r="G873" t="s">
        <v>5890</v>
      </c>
      <c r="H873" t="s">
        <v>5876</v>
      </c>
      <c r="I873" t="s">
        <v>245</v>
      </c>
      <c r="J873" t="s">
        <v>6042</v>
      </c>
      <c r="K873" t="s">
        <v>3863</v>
      </c>
      <c r="L873">
        <v>579392</v>
      </c>
      <c r="M873">
        <v>1.7378907544460399E-3</v>
      </c>
      <c r="N873" t="s">
        <v>1713</v>
      </c>
      <c r="O873" t="s">
        <v>5575</v>
      </c>
      <c r="P873" t="s">
        <v>5354</v>
      </c>
      <c r="Q873">
        <v>4</v>
      </c>
      <c r="R873">
        <v>251.73</v>
      </c>
      <c r="S873">
        <v>0</v>
      </c>
      <c r="T873">
        <v>0</v>
      </c>
      <c r="U873">
        <v>1006.92</v>
      </c>
      <c r="V873">
        <v>842.08</v>
      </c>
      <c r="W873">
        <v>164.84</v>
      </c>
      <c r="X873" s="15">
        <f t="shared" si="26"/>
        <v>0.16370714654590229</v>
      </c>
      <c r="Y873" t="s">
        <v>116</v>
      </c>
      <c r="Z873" t="s">
        <v>24</v>
      </c>
      <c r="AA873" t="s">
        <v>25</v>
      </c>
      <c r="AB873" s="17">
        <v>0.39583333333333331</v>
      </c>
      <c r="AC873" s="17" t="str">
        <f t="shared" si="27"/>
        <v>Morning</v>
      </c>
      <c r="AD873" t="s">
        <v>45</v>
      </c>
    </row>
    <row r="874" spans="1:30" x14ac:dyDescent="0.3">
      <c r="A874" t="s">
        <v>2905</v>
      </c>
      <c r="B874" s="16">
        <v>46061</v>
      </c>
      <c r="C874" t="s">
        <v>403</v>
      </c>
      <c r="D874" t="s">
        <v>4937</v>
      </c>
      <c r="E874" t="s">
        <v>3864</v>
      </c>
      <c r="F874" t="s">
        <v>1060</v>
      </c>
      <c r="G874" t="s">
        <v>5842</v>
      </c>
      <c r="H874" t="s">
        <v>5822</v>
      </c>
      <c r="I874" t="s">
        <v>169</v>
      </c>
      <c r="J874" t="s">
        <v>6104</v>
      </c>
      <c r="K874" t="s">
        <v>3863</v>
      </c>
      <c r="L874">
        <v>476658</v>
      </c>
      <c r="M874">
        <v>2.154584628811433E-4</v>
      </c>
      <c r="N874" t="s">
        <v>548</v>
      </c>
      <c r="O874" t="s">
        <v>5591</v>
      </c>
      <c r="P874" t="s">
        <v>5363</v>
      </c>
      <c r="Q874">
        <v>2</v>
      </c>
      <c r="R874">
        <v>55.81</v>
      </c>
      <c r="S874">
        <v>20</v>
      </c>
      <c r="T874">
        <v>22.32</v>
      </c>
      <c r="U874">
        <v>102.7</v>
      </c>
      <c r="V874">
        <v>89.92</v>
      </c>
      <c r="W874">
        <v>12.78</v>
      </c>
      <c r="X874" s="15">
        <f t="shared" si="26"/>
        <v>0.12444011684518014</v>
      </c>
      <c r="Y874" t="s">
        <v>38</v>
      </c>
      <c r="Z874" t="s">
        <v>290</v>
      </c>
      <c r="AA874" t="s">
        <v>25</v>
      </c>
      <c r="AB874" s="17">
        <v>0.85624999999999996</v>
      </c>
      <c r="AC874" s="17" t="str">
        <f t="shared" si="27"/>
        <v>Evening</v>
      </c>
      <c r="AD874" t="s">
        <v>26</v>
      </c>
    </row>
    <row r="875" spans="1:30" x14ac:dyDescent="0.3">
      <c r="A875" t="s">
        <v>2904</v>
      </c>
      <c r="B875" s="16">
        <v>45760</v>
      </c>
      <c r="C875" t="s">
        <v>248</v>
      </c>
      <c r="D875" t="s">
        <v>4353</v>
      </c>
      <c r="E875" t="s">
        <v>3962</v>
      </c>
      <c r="F875" t="s">
        <v>264</v>
      </c>
      <c r="G875" t="s">
        <v>5725</v>
      </c>
      <c r="H875" t="s">
        <v>5721</v>
      </c>
      <c r="I875" t="s">
        <v>123</v>
      </c>
      <c r="J875" t="s">
        <v>6004</v>
      </c>
      <c r="K875" t="s">
        <v>3863</v>
      </c>
      <c r="L875">
        <v>5159296</v>
      </c>
      <c r="M875">
        <v>2.6583084203736322E-4</v>
      </c>
      <c r="N875" t="s">
        <v>380</v>
      </c>
      <c r="O875" t="s">
        <v>4947</v>
      </c>
      <c r="P875" t="s">
        <v>5351</v>
      </c>
      <c r="Q875">
        <v>4</v>
      </c>
      <c r="R875">
        <v>331.28</v>
      </c>
      <c r="S875">
        <v>10</v>
      </c>
      <c r="T875">
        <v>132.51</v>
      </c>
      <c r="U875">
        <v>1371.5</v>
      </c>
      <c r="V875">
        <v>989</v>
      </c>
      <c r="W875">
        <v>382.5</v>
      </c>
      <c r="X875" s="15">
        <f t="shared" si="26"/>
        <v>0.27889172438935472</v>
      </c>
      <c r="Y875" t="s">
        <v>23</v>
      </c>
      <c r="Z875" t="s">
        <v>24</v>
      </c>
      <c r="AA875" t="s">
        <v>32</v>
      </c>
      <c r="AB875" s="17">
        <v>0.80277777777777781</v>
      </c>
      <c r="AC875" s="17" t="str">
        <f t="shared" si="27"/>
        <v>Evening</v>
      </c>
      <c r="AD875" t="s">
        <v>26</v>
      </c>
    </row>
    <row r="876" spans="1:30" x14ac:dyDescent="0.3">
      <c r="A876" t="s">
        <v>2903</v>
      </c>
      <c r="B876" s="16">
        <v>45974</v>
      </c>
      <c r="C876" t="s">
        <v>1239</v>
      </c>
      <c r="D876" t="s">
        <v>4092</v>
      </c>
      <c r="E876" t="s">
        <v>3962</v>
      </c>
      <c r="F876" t="s">
        <v>1054</v>
      </c>
      <c r="G876" t="s">
        <v>5765</v>
      </c>
      <c r="H876" t="s">
        <v>5751</v>
      </c>
      <c r="I876" t="s">
        <v>551</v>
      </c>
      <c r="J876" t="s">
        <v>6159</v>
      </c>
      <c r="K876" t="s">
        <v>3943</v>
      </c>
      <c r="L876">
        <v>520137</v>
      </c>
      <c r="M876">
        <v>2.994018883486466E-3</v>
      </c>
      <c r="N876" t="s">
        <v>620</v>
      </c>
      <c r="O876" t="s">
        <v>5601</v>
      </c>
      <c r="P876" t="s">
        <v>5360</v>
      </c>
      <c r="Q876">
        <v>6</v>
      </c>
      <c r="R876">
        <v>259.55</v>
      </c>
      <c r="S876">
        <v>0</v>
      </c>
      <c r="T876">
        <v>0</v>
      </c>
      <c r="U876">
        <v>1557.3</v>
      </c>
      <c r="V876">
        <v>1249.32</v>
      </c>
      <c r="W876">
        <v>307.98</v>
      </c>
      <c r="X876" s="15">
        <f t="shared" si="26"/>
        <v>0.19776536312849163</v>
      </c>
      <c r="Y876" t="s">
        <v>38</v>
      </c>
      <c r="Z876" t="s">
        <v>24</v>
      </c>
      <c r="AA876" t="s">
        <v>32</v>
      </c>
      <c r="AB876" s="17">
        <v>0.57361111111111107</v>
      </c>
      <c r="AC876" s="17" t="str">
        <f t="shared" si="27"/>
        <v>Afternoon</v>
      </c>
      <c r="AD876" t="s">
        <v>45</v>
      </c>
    </row>
    <row r="877" spans="1:30" x14ac:dyDescent="0.3">
      <c r="A877" t="s">
        <v>2902</v>
      </c>
      <c r="B877" s="16">
        <v>46062</v>
      </c>
      <c r="C877" t="s">
        <v>1117</v>
      </c>
      <c r="D877" t="s">
        <v>4798</v>
      </c>
      <c r="E877" t="s">
        <v>3868</v>
      </c>
      <c r="F877" t="s">
        <v>29</v>
      </c>
      <c r="G877" t="s">
        <v>5709</v>
      </c>
      <c r="H877" t="s">
        <v>5690</v>
      </c>
      <c r="I877" t="s">
        <v>132</v>
      </c>
      <c r="J877" t="s">
        <v>6041</v>
      </c>
      <c r="K877" t="s">
        <v>3863</v>
      </c>
      <c r="L877">
        <v>968457</v>
      </c>
      <c r="M877">
        <v>4.635621406009766E-4</v>
      </c>
      <c r="N877" t="s">
        <v>133</v>
      </c>
      <c r="O877" t="s">
        <v>5370</v>
      </c>
      <c r="P877" t="s">
        <v>5351</v>
      </c>
      <c r="Q877">
        <v>1</v>
      </c>
      <c r="R877">
        <v>448.94</v>
      </c>
      <c r="S877">
        <v>0</v>
      </c>
      <c r="T877">
        <v>0</v>
      </c>
      <c r="U877">
        <v>448.94</v>
      </c>
      <c r="V877">
        <v>380.08</v>
      </c>
      <c r="W877">
        <v>68.86</v>
      </c>
      <c r="X877" s="15">
        <f t="shared" si="26"/>
        <v>0.15338352563816995</v>
      </c>
      <c r="Y877" t="s">
        <v>72</v>
      </c>
      <c r="Z877" t="s">
        <v>24</v>
      </c>
      <c r="AA877" t="s">
        <v>32</v>
      </c>
      <c r="AB877" s="17">
        <v>0.66666666666666663</v>
      </c>
      <c r="AC877" s="17" t="str">
        <f t="shared" si="27"/>
        <v>Afternoon</v>
      </c>
      <c r="AD877" t="s">
        <v>45</v>
      </c>
    </row>
    <row r="878" spans="1:30" x14ac:dyDescent="0.3">
      <c r="A878" t="s">
        <v>2901</v>
      </c>
      <c r="B878" s="16">
        <v>45924</v>
      </c>
      <c r="C878" t="s">
        <v>1747</v>
      </c>
      <c r="D878" t="s">
        <v>4855</v>
      </c>
      <c r="E878" t="s">
        <v>3962</v>
      </c>
      <c r="F878" t="s">
        <v>104</v>
      </c>
      <c r="G878" t="s">
        <v>5740</v>
      </c>
      <c r="H878" t="s">
        <v>5721</v>
      </c>
      <c r="I878" t="s">
        <v>862</v>
      </c>
      <c r="J878" t="s">
        <v>6037</v>
      </c>
      <c r="K878" t="s">
        <v>3863</v>
      </c>
      <c r="L878">
        <v>808240</v>
      </c>
      <c r="M878">
        <v>1.006384242304266E-3</v>
      </c>
      <c r="N878" t="s">
        <v>393</v>
      </c>
      <c r="O878" t="s">
        <v>5507</v>
      </c>
      <c r="P878" t="s">
        <v>5354</v>
      </c>
      <c r="Q878">
        <v>7</v>
      </c>
      <c r="R878">
        <v>145.25</v>
      </c>
      <c r="S878">
        <v>20</v>
      </c>
      <c r="T878">
        <v>203.35</v>
      </c>
      <c r="U878">
        <v>813.4</v>
      </c>
      <c r="V878">
        <v>811.37</v>
      </c>
      <c r="W878">
        <v>2.0299999999999998</v>
      </c>
      <c r="X878" s="15">
        <f t="shared" si="26"/>
        <v>2.4956970740102934E-3</v>
      </c>
      <c r="Y878" t="s">
        <v>116</v>
      </c>
      <c r="Z878" t="s">
        <v>24</v>
      </c>
      <c r="AA878" t="s">
        <v>51</v>
      </c>
      <c r="AB878" s="17">
        <v>0.6166666666666667</v>
      </c>
      <c r="AC878" s="17" t="str">
        <f t="shared" si="27"/>
        <v>Afternoon</v>
      </c>
      <c r="AD878" t="s">
        <v>45</v>
      </c>
    </row>
    <row r="879" spans="1:30" x14ac:dyDescent="0.3">
      <c r="A879" t="s">
        <v>2900</v>
      </c>
      <c r="B879" s="16">
        <v>45880</v>
      </c>
      <c r="C879" t="s">
        <v>1230</v>
      </c>
      <c r="D879" t="s">
        <v>4003</v>
      </c>
      <c r="E879" t="s">
        <v>3962</v>
      </c>
      <c r="F879" t="s">
        <v>558</v>
      </c>
      <c r="G879" t="s">
        <v>5885</v>
      </c>
      <c r="H879" t="s">
        <v>5876</v>
      </c>
      <c r="I879" t="s">
        <v>160</v>
      </c>
      <c r="J879" t="s">
        <v>6101</v>
      </c>
      <c r="K879" t="s">
        <v>3863</v>
      </c>
      <c r="L879">
        <v>926537</v>
      </c>
      <c r="M879">
        <v>5.5257372344547496E-4</v>
      </c>
      <c r="N879" t="s">
        <v>161</v>
      </c>
      <c r="O879" t="s">
        <v>5569</v>
      </c>
      <c r="P879" t="s">
        <v>5360</v>
      </c>
      <c r="Q879">
        <v>3</v>
      </c>
      <c r="R879">
        <v>170.66</v>
      </c>
      <c r="S879">
        <v>0</v>
      </c>
      <c r="T879">
        <v>0</v>
      </c>
      <c r="U879">
        <v>511.98</v>
      </c>
      <c r="V879">
        <v>413.85</v>
      </c>
      <c r="W879">
        <v>98.13</v>
      </c>
      <c r="X879" s="15">
        <f t="shared" si="26"/>
        <v>0.19166764326731511</v>
      </c>
      <c r="Y879" t="s">
        <v>44</v>
      </c>
      <c r="Z879" t="s">
        <v>24</v>
      </c>
      <c r="AA879" t="s">
        <v>25</v>
      </c>
      <c r="AB879" s="17">
        <v>0.77569444444444446</v>
      </c>
      <c r="AC879" s="17" t="str">
        <f t="shared" si="27"/>
        <v>Evening</v>
      </c>
      <c r="AD879" t="s">
        <v>45</v>
      </c>
    </row>
    <row r="880" spans="1:30" x14ac:dyDescent="0.3">
      <c r="A880" t="s">
        <v>2898</v>
      </c>
      <c r="B880" s="16">
        <v>45961</v>
      </c>
      <c r="C880" t="s">
        <v>2899</v>
      </c>
      <c r="D880" t="s">
        <v>5199</v>
      </c>
      <c r="E880" t="s">
        <v>3864</v>
      </c>
      <c r="F880" t="s">
        <v>2093</v>
      </c>
      <c r="G880" t="s">
        <v>5925</v>
      </c>
      <c r="H880" t="s">
        <v>5919</v>
      </c>
      <c r="I880" t="s">
        <v>877</v>
      </c>
      <c r="J880" t="s">
        <v>6205</v>
      </c>
      <c r="K880" t="s">
        <v>3885</v>
      </c>
      <c r="L880">
        <v>5193529</v>
      </c>
      <c r="M880">
        <v>1.9015586511599339E-4</v>
      </c>
      <c r="N880" t="s">
        <v>203</v>
      </c>
      <c r="O880" t="s">
        <v>5466</v>
      </c>
      <c r="P880" t="s">
        <v>5351</v>
      </c>
      <c r="Q880">
        <v>2</v>
      </c>
      <c r="R880">
        <v>519.78</v>
      </c>
      <c r="S880">
        <v>5</v>
      </c>
      <c r="T880">
        <v>51.98</v>
      </c>
      <c r="U880">
        <v>987.58</v>
      </c>
      <c r="V880">
        <v>795.84</v>
      </c>
      <c r="W880">
        <v>191.74</v>
      </c>
      <c r="X880" s="15">
        <f t="shared" si="26"/>
        <v>0.1941513598898317</v>
      </c>
      <c r="Y880" t="s">
        <v>44</v>
      </c>
      <c r="Z880" t="s">
        <v>24</v>
      </c>
      <c r="AA880" t="s">
        <v>25</v>
      </c>
      <c r="AB880" s="17">
        <v>0.85069444444444442</v>
      </c>
      <c r="AC880" s="17" t="str">
        <f t="shared" si="27"/>
        <v>Evening</v>
      </c>
      <c r="AD880" t="s">
        <v>45</v>
      </c>
    </row>
    <row r="881" spans="1:30" x14ac:dyDescent="0.3">
      <c r="A881" t="s">
        <v>2897</v>
      </c>
      <c r="B881" s="16">
        <v>46014</v>
      </c>
      <c r="C881" t="s">
        <v>2526</v>
      </c>
      <c r="D881" t="s">
        <v>4114</v>
      </c>
      <c r="E881" t="s">
        <v>3864</v>
      </c>
      <c r="F881" t="s">
        <v>108</v>
      </c>
      <c r="G881" t="s">
        <v>5715</v>
      </c>
      <c r="H881" t="s">
        <v>5690</v>
      </c>
      <c r="I881" t="s">
        <v>160</v>
      </c>
      <c r="J881" t="s">
        <v>6101</v>
      </c>
      <c r="K881" t="s">
        <v>3863</v>
      </c>
      <c r="L881">
        <v>926537</v>
      </c>
      <c r="M881">
        <v>1.5433706371143301E-3</v>
      </c>
      <c r="N881" t="s">
        <v>161</v>
      </c>
      <c r="O881" t="s">
        <v>5569</v>
      </c>
      <c r="P881" t="s">
        <v>5360</v>
      </c>
      <c r="Q881">
        <v>4</v>
      </c>
      <c r="R881">
        <v>397.22</v>
      </c>
      <c r="S881">
        <v>10</v>
      </c>
      <c r="T881">
        <v>158.88999999999999</v>
      </c>
      <c r="U881">
        <v>1429.99</v>
      </c>
      <c r="V881">
        <v>1277.48</v>
      </c>
      <c r="W881">
        <v>152.51</v>
      </c>
      <c r="X881" s="15">
        <f t="shared" si="26"/>
        <v>0.10665109546220602</v>
      </c>
      <c r="Y881" t="s">
        <v>72</v>
      </c>
      <c r="Z881" t="s">
        <v>24</v>
      </c>
      <c r="AA881" t="s">
        <v>25</v>
      </c>
      <c r="AB881" s="17">
        <v>0.60833333333333328</v>
      </c>
      <c r="AC881" s="17" t="str">
        <f t="shared" si="27"/>
        <v>Afternoon</v>
      </c>
      <c r="AD881" t="s">
        <v>45</v>
      </c>
    </row>
    <row r="882" spans="1:30" x14ac:dyDescent="0.3">
      <c r="A882" t="s">
        <v>2896</v>
      </c>
      <c r="B882" s="16">
        <v>45920</v>
      </c>
      <c r="C882" t="s">
        <v>1226</v>
      </c>
      <c r="D882" t="s">
        <v>4413</v>
      </c>
      <c r="E882" t="s">
        <v>3864</v>
      </c>
      <c r="F882" t="s">
        <v>141</v>
      </c>
      <c r="G882" t="s">
        <v>5873</v>
      </c>
      <c r="H882" t="s">
        <v>5861</v>
      </c>
      <c r="I882" t="s">
        <v>694</v>
      </c>
      <c r="J882" t="s">
        <v>6045</v>
      </c>
      <c r="K882" t="s">
        <v>3863</v>
      </c>
      <c r="L882">
        <v>5287316</v>
      </c>
      <c r="M882">
        <v>4.1571186590701222E-5</v>
      </c>
      <c r="N882" t="s">
        <v>809</v>
      </c>
      <c r="O882" t="s">
        <v>5517</v>
      </c>
      <c r="P882" t="s">
        <v>5363</v>
      </c>
      <c r="Q882">
        <v>1</v>
      </c>
      <c r="R882">
        <v>191.13</v>
      </c>
      <c r="S882">
        <v>0</v>
      </c>
      <c r="T882">
        <v>0</v>
      </c>
      <c r="U882">
        <v>219.8</v>
      </c>
      <c r="V882">
        <v>153.41999999999999</v>
      </c>
      <c r="W882">
        <v>66.38</v>
      </c>
      <c r="X882" s="15">
        <f t="shared" si="26"/>
        <v>0.30200181983621482</v>
      </c>
      <c r="Y882" t="s">
        <v>62</v>
      </c>
      <c r="Z882" t="s">
        <v>24</v>
      </c>
      <c r="AA882" t="s">
        <v>25</v>
      </c>
      <c r="AB882" s="17">
        <v>0.59722222222222221</v>
      </c>
      <c r="AC882" s="17" t="str">
        <f t="shared" si="27"/>
        <v>Afternoon</v>
      </c>
      <c r="AD882" t="s">
        <v>26</v>
      </c>
    </row>
    <row r="883" spans="1:30" x14ac:dyDescent="0.3">
      <c r="A883" t="s">
        <v>2895</v>
      </c>
      <c r="B883" s="16">
        <v>45955</v>
      </c>
      <c r="C883" t="s">
        <v>756</v>
      </c>
      <c r="D883" t="s">
        <v>5313</v>
      </c>
      <c r="E883" t="s">
        <v>3962</v>
      </c>
      <c r="F883" t="s">
        <v>306</v>
      </c>
      <c r="G883" t="s">
        <v>5698</v>
      </c>
      <c r="H883" t="s">
        <v>5690</v>
      </c>
      <c r="I883" t="s">
        <v>1031</v>
      </c>
      <c r="J883" t="s">
        <v>6141</v>
      </c>
      <c r="K883" t="s">
        <v>3943</v>
      </c>
      <c r="L883">
        <v>427159</v>
      </c>
      <c r="M883">
        <v>4.7124841101322925E-3</v>
      </c>
      <c r="N883" t="s">
        <v>544</v>
      </c>
      <c r="O883" t="s">
        <v>4040</v>
      </c>
      <c r="P883" t="s">
        <v>5360</v>
      </c>
      <c r="Q883">
        <v>4</v>
      </c>
      <c r="R883">
        <v>514.83000000000004</v>
      </c>
      <c r="S883">
        <v>15</v>
      </c>
      <c r="T883">
        <v>308.89999999999998</v>
      </c>
      <c r="U883">
        <v>2012.98</v>
      </c>
      <c r="V883">
        <v>1547.56</v>
      </c>
      <c r="W883">
        <v>465.42</v>
      </c>
      <c r="X883" s="15">
        <f t="shared" si="26"/>
        <v>0.231209450665183</v>
      </c>
      <c r="Y883" t="s">
        <v>23</v>
      </c>
      <c r="Z883" t="s">
        <v>24</v>
      </c>
      <c r="AA883" t="s">
        <v>51</v>
      </c>
      <c r="AB883" s="17">
        <v>0.7270833333333333</v>
      </c>
      <c r="AC883" s="17" t="str">
        <f t="shared" si="27"/>
        <v>Evening</v>
      </c>
      <c r="AD883" t="s">
        <v>26</v>
      </c>
    </row>
    <row r="884" spans="1:30" x14ac:dyDescent="0.3">
      <c r="A884" t="s">
        <v>2893</v>
      </c>
      <c r="B884" s="16">
        <v>45989</v>
      </c>
      <c r="C884" t="s">
        <v>2894</v>
      </c>
      <c r="D884" t="s">
        <v>4108</v>
      </c>
      <c r="E884" t="s">
        <v>3864</v>
      </c>
      <c r="F884" t="s">
        <v>619</v>
      </c>
      <c r="G884" t="s">
        <v>5938</v>
      </c>
      <c r="H884" t="s">
        <v>5919</v>
      </c>
      <c r="I884" t="s">
        <v>1282</v>
      </c>
      <c r="J884" t="s">
        <v>6049</v>
      </c>
      <c r="K884" t="s">
        <v>3863</v>
      </c>
      <c r="L884">
        <v>538449</v>
      </c>
      <c r="M884">
        <v>1.6422725272031333E-3</v>
      </c>
      <c r="N884" t="s">
        <v>1283</v>
      </c>
      <c r="O884" t="s">
        <v>5097</v>
      </c>
      <c r="P884" t="s">
        <v>5358</v>
      </c>
      <c r="Q884">
        <v>2</v>
      </c>
      <c r="R884">
        <v>442.14</v>
      </c>
      <c r="S884">
        <v>0</v>
      </c>
      <c r="T884">
        <v>0</v>
      </c>
      <c r="U884">
        <v>884.28</v>
      </c>
      <c r="V884">
        <v>703.74</v>
      </c>
      <c r="W884">
        <v>180.54</v>
      </c>
      <c r="X884" s="15">
        <f t="shared" si="26"/>
        <v>0.20416610123490295</v>
      </c>
      <c r="Y884" t="s">
        <v>44</v>
      </c>
      <c r="Z884" t="s">
        <v>24</v>
      </c>
      <c r="AA884" t="s">
        <v>25</v>
      </c>
      <c r="AB884" s="17">
        <v>0.55277777777777781</v>
      </c>
      <c r="AC884" s="17" t="str">
        <f t="shared" si="27"/>
        <v>Afternoon</v>
      </c>
      <c r="AD884" t="s">
        <v>45</v>
      </c>
    </row>
    <row r="885" spans="1:30" x14ac:dyDescent="0.3">
      <c r="A885" t="s">
        <v>2891</v>
      </c>
      <c r="B885" s="16">
        <v>45867</v>
      </c>
      <c r="C885" t="s">
        <v>2892</v>
      </c>
      <c r="D885" t="s">
        <v>4173</v>
      </c>
      <c r="E885" t="s">
        <v>3864</v>
      </c>
      <c r="F885" t="s">
        <v>122</v>
      </c>
      <c r="G885" t="s">
        <v>5676</v>
      </c>
      <c r="H885" t="s">
        <v>5655</v>
      </c>
      <c r="I885" t="s">
        <v>328</v>
      </c>
      <c r="J885" t="s">
        <v>6513</v>
      </c>
      <c r="K885" t="s">
        <v>3863</v>
      </c>
      <c r="L885">
        <v>2183318</v>
      </c>
      <c r="M885">
        <v>6.4121213675699098E-4</v>
      </c>
      <c r="N885" t="s">
        <v>329</v>
      </c>
      <c r="O885" t="s">
        <v>5616</v>
      </c>
      <c r="P885" t="s">
        <v>5351</v>
      </c>
      <c r="Q885">
        <v>4</v>
      </c>
      <c r="R885">
        <v>437.49</v>
      </c>
      <c r="S885">
        <v>20</v>
      </c>
      <c r="T885">
        <v>349.99</v>
      </c>
      <c r="U885">
        <v>1399.97</v>
      </c>
      <c r="V885">
        <v>1061.76</v>
      </c>
      <c r="W885">
        <v>338.21</v>
      </c>
      <c r="X885" s="15">
        <f t="shared" si="26"/>
        <v>0.24158374822317624</v>
      </c>
      <c r="Y885" t="s">
        <v>72</v>
      </c>
      <c r="Z885" t="s">
        <v>24</v>
      </c>
      <c r="AA885" t="s">
        <v>25</v>
      </c>
      <c r="AB885" s="17">
        <v>0.76041666666666663</v>
      </c>
      <c r="AC885" s="17" t="str">
        <f t="shared" si="27"/>
        <v>Evening</v>
      </c>
      <c r="AD885" t="s">
        <v>45</v>
      </c>
    </row>
    <row r="886" spans="1:30" x14ac:dyDescent="0.3">
      <c r="A886" t="s">
        <v>2890</v>
      </c>
      <c r="B886" s="16">
        <v>46061</v>
      </c>
      <c r="C886" t="s">
        <v>1378</v>
      </c>
      <c r="D886" t="s">
        <v>5285</v>
      </c>
      <c r="E886" t="s">
        <v>3962</v>
      </c>
      <c r="F886" t="s">
        <v>1687</v>
      </c>
      <c r="G886" t="s">
        <v>5940</v>
      </c>
      <c r="H886" t="s">
        <v>5941</v>
      </c>
      <c r="I886" t="s">
        <v>666</v>
      </c>
      <c r="J886" t="s">
        <v>6022</v>
      </c>
      <c r="K886" t="s">
        <v>3863</v>
      </c>
      <c r="L886">
        <v>4125485</v>
      </c>
      <c r="M886">
        <v>9.5043370658237764E-5</v>
      </c>
      <c r="N886" t="s">
        <v>667</v>
      </c>
      <c r="O886" t="s">
        <v>5561</v>
      </c>
      <c r="P886" t="s">
        <v>5354</v>
      </c>
      <c r="Q886">
        <v>4</v>
      </c>
      <c r="R886">
        <v>94.71</v>
      </c>
      <c r="S886">
        <v>10</v>
      </c>
      <c r="T886">
        <v>37.880000000000003</v>
      </c>
      <c r="U886">
        <v>392.1</v>
      </c>
      <c r="V886">
        <v>282.8</v>
      </c>
      <c r="W886">
        <v>109.3</v>
      </c>
      <c r="X886" s="15">
        <f t="shared" si="26"/>
        <v>0.27875541953583272</v>
      </c>
      <c r="Y886" t="s">
        <v>23</v>
      </c>
      <c r="Z886" t="s">
        <v>24</v>
      </c>
      <c r="AA886" t="s">
        <v>25</v>
      </c>
      <c r="AB886" s="17">
        <v>0.52916666666666667</v>
      </c>
      <c r="AC886" s="17" t="str">
        <f t="shared" si="27"/>
        <v>Afternoon</v>
      </c>
      <c r="AD886" t="s">
        <v>26</v>
      </c>
    </row>
    <row r="887" spans="1:30" x14ac:dyDescent="0.3">
      <c r="A887" t="s">
        <v>2889</v>
      </c>
      <c r="B887" s="16">
        <v>46031</v>
      </c>
      <c r="C887" t="s">
        <v>1103</v>
      </c>
      <c r="D887" t="s">
        <v>3960</v>
      </c>
      <c r="E887" t="s">
        <v>3962</v>
      </c>
      <c r="F887" t="s">
        <v>196</v>
      </c>
      <c r="G887" t="s">
        <v>5774</v>
      </c>
      <c r="H887" t="s">
        <v>5770</v>
      </c>
      <c r="I887" t="s">
        <v>694</v>
      </c>
      <c r="J887" t="s">
        <v>6045</v>
      </c>
      <c r="K887" t="s">
        <v>3863</v>
      </c>
      <c r="L887">
        <v>5287316</v>
      </c>
      <c r="M887">
        <v>6.2399523690280664E-4</v>
      </c>
      <c r="N887" t="s">
        <v>809</v>
      </c>
      <c r="O887" t="s">
        <v>5517</v>
      </c>
      <c r="P887" t="s">
        <v>5363</v>
      </c>
      <c r="Q887">
        <v>8</v>
      </c>
      <c r="R887">
        <v>458.23</v>
      </c>
      <c r="S887">
        <v>10</v>
      </c>
      <c r="T887">
        <v>366.58</v>
      </c>
      <c r="U887">
        <v>3299.26</v>
      </c>
      <c r="V887">
        <v>2471.52</v>
      </c>
      <c r="W887">
        <v>827.74</v>
      </c>
      <c r="X887" s="15">
        <f t="shared" si="26"/>
        <v>0.25088656244127477</v>
      </c>
      <c r="Y887" t="s">
        <v>44</v>
      </c>
      <c r="Z887" t="s">
        <v>24</v>
      </c>
      <c r="AA887" t="s">
        <v>25</v>
      </c>
      <c r="AB887" s="17">
        <v>0.81874999999999998</v>
      </c>
      <c r="AC887" s="17" t="str">
        <f t="shared" si="27"/>
        <v>Evening</v>
      </c>
      <c r="AD887" t="s">
        <v>45</v>
      </c>
    </row>
    <row r="888" spans="1:30" x14ac:dyDescent="0.3">
      <c r="A888" t="s">
        <v>2888</v>
      </c>
      <c r="B888" s="16">
        <v>45760</v>
      </c>
      <c r="C888" t="s">
        <v>1839</v>
      </c>
      <c r="D888" t="s">
        <v>4025</v>
      </c>
      <c r="E888" t="s">
        <v>3864</v>
      </c>
      <c r="F888" t="s">
        <v>1310</v>
      </c>
      <c r="G888" t="s">
        <v>5821</v>
      </c>
      <c r="H888" t="s">
        <v>5822</v>
      </c>
      <c r="I888" t="s">
        <v>206</v>
      </c>
      <c r="J888" t="s">
        <v>5996</v>
      </c>
      <c r="K888" t="s">
        <v>3863</v>
      </c>
      <c r="L888">
        <v>4327607</v>
      </c>
      <c r="M888">
        <v>1.8612364754932691E-4</v>
      </c>
      <c r="N888" t="s">
        <v>936</v>
      </c>
      <c r="O888" t="s">
        <v>3919</v>
      </c>
      <c r="P888" t="s">
        <v>5351</v>
      </c>
      <c r="Q888">
        <v>3</v>
      </c>
      <c r="R888">
        <v>233.47</v>
      </c>
      <c r="S888">
        <v>0</v>
      </c>
      <c r="T888">
        <v>0</v>
      </c>
      <c r="U888">
        <v>805.47</v>
      </c>
      <c r="V888">
        <v>566.94000000000005</v>
      </c>
      <c r="W888">
        <v>238.53</v>
      </c>
      <c r="X888" s="15">
        <f t="shared" si="26"/>
        <v>0.2961376587582405</v>
      </c>
      <c r="Y888" t="s">
        <v>72</v>
      </c>
      <c r="Z888" t="s">
        <v>24</v>
      </c>
      <c r="AA888" t="s">
        <v>25</v>
      </c>
      <c r="AB888" s="17">
        <v>0.82291666666666663</v>
      </c>
      <c r="AC888" s="17" t="str">
        <f t="shared" si="27"/>
        <v>Evening</v>
      </c>
      <c r="AD888" t="s">
        <v>26</v>
      </c>
    </row>
    <row r="889" spans="1:30" x14ac:dyDescent="0.3">
      <c r="A889" t="s">
        <v>2887</v>
      </c>
      <c r="B889" s="16">
        <v>45951</v>
      </c>
      <c r="C889" t="s">
        <v>2795</v>
      </c>
      <c r="D889" t="s">
        <v>4873</v>
      </c>
      <c r="E889" t="s">
        <v>3868</v>
      </c>
      <c r="F889" t="s">
        <v>415</v>
      </c>
      <c r="G889" t="s">
        <v>5833</v>
      </c>
      <c r="H889" t="s">
        <v>5861</v>
      </c>
      <c r="I889" t="s">
        <v>434</v>
      </c>
      <c r="J889" t="s">
        <v>6152</v>
      </c>
      <c r="K889" t="s">
        <v>3943</v>
      </c>
      <c r="L889">
        <v>2326014</v>
      </c>
      <c r="M889">
        <v>5.1727117721561439E-4</v>
      </c>
      <c r="N889" t="s">
        <v>435</v>
      </c>
      <c r="O889" t="s">
        <v>5446</v>
      </c>
      <c r="P889" t="s">
        <v>5360</v>
      </c>
      <c r="Q889">
        <v>3</v>
      </c>
      <c r="R889">
        <v>401.06</v>
      </c>
      <c r="S889">
        <v>0</v>
      </c>
      <c r="T889">
        <v>0</v>
      </c>
      <c r="U889">
        <v>1203.18</v>
      </c>
      <c r="V889">
        <v>1042.4100000000001</v>
      </c>
      <c r="W889">
        <v>160.77000000000001</v>
      </c>
      <c r="X889" s="15">
        <f t="shared" si="26"/>
        <v>0.13362090460280254</v>
      </c>
      <c r="Y889" t="s">
        <v>23</v>
      </c>
      <c r="Z889" t="s">
        <v>24</v>
      </c>
      <c r="AA889" t="s">
        <v>25</v>
      </c>
      <c r="AB889" s="17">
        <v>0.46111111111111114</v>
      </c>
      <c r="AC889" s="17" t="str">
        <f t="shared" si="27"/>
        <v>Morning</v>
      </c>
      <c r="AD889" t="s">
        <v>45</v>
      </c>
    </row>
    <row r="890" spans="1:30" x14ac:dyDescent="0.3">
      <c r="A890" t="s">
        <v>2886</v>
      </c>
      <c r="B890" s="16">
        <v>45998</v>
      </c>
      <c r="C890" t="s">
        <v>516</v>
      </c>
      <c r="D890" t="s">
        <v>4656</v>
      </c>
      <c r="E890" t="s">
        <v>3864</v>
      </c>
      <c r="F890" t="s">
        <v>104</v>
      </c>
      <c r="G890" t="s">
        <v>5740</v>
      </c>
      <c r="H890" t="s">
        <v>5721</v>
      </c>
      <c r="I890" t="s">
        <v>771</v>
      </c>
      <c r="J890" t="s">
        <v>5998</v>
      </c>
      <c r="K890" t="s">
        <v>3863</v>
      </c>
      <c r="L890">
        <v>4282083</v>
      </c>
      <c r="M890">
        <v>3.7897443837496845E-5</v>
      </c>
      <c r="N890" t="s">
        <v>96</v>
      </c>
      <c r="O890" t="s">
        <v>4725</v>
      </c>
      <c r="P890" t="s">
        <v>5363</v>
      </c>
      <c r="Q890">
        <v>1</v>
      </c>
      <c r="R890">
        <v>141.11000000000001</v>
      </c>
      <c r="S890">
        <v>0</v>
      </c>
      <c r="T890">
        <v>0</v>
      </c>
      <c r="U890">
        <v>162.28</v>
      </c>
      <c r="V890">
        <v>115.91</v>
      </c>
      <c r="W890">
        <v>46.37</v>
      </c>
      <c r="X890" s="15">
        <f t="shared" si="26"/>
        <v>0.28574069509489775</v>
      </c>
      <c r="Y890" t="s">
        <v>116</v>
      </c>
      <c r="Z890" t="s">
        <v>24</v>
      </c>
      <c r="AA890" t="s">
        <v>25</v>
      </c>
      <c r="AB890" s="17">
        <v>0.69652777777777775</v>
      </c>
      <c r="AC890" s="17" t="str">
        <f t="shared" si="27"/>
        <v>Afternoon</v>
      </c>
      <c r="AD890" t="s">
        <v>26</v>
      </c>
    </row>
    <row r="891" spans="1:30" x14ac:dyDescent="0.3">
      <c r="A891" t="s">
        <v>2885</v>
      </c>
      <c r="B891" s="16">
        <v>45749</v>
      </c>
      <c r="C891" t="s">
        <v>297</v>
      </c>
      <c r="D891" t="s">
        <v>4933</v>
      </c>
      <c r="E891" t="s">
        <v>3962</v>
      </c>
      <c r="F891" t="s">
        <v>336</v>
      </c>
      <c r="G891" t="s">
        <v>5711</v>
      </c>
      <c r="H891" t="s">
        <v>5690</v>
      </c>
      <c r="I891" t="s">
        <v>109</v>
      </c>
      <c r="J891" t="s">
        <v>6083</v>
      </c>
      <c r="K891" t="s">
        <v>3863</v>
      </c>
      <c r="L891">
        <v>838760</v>
      </c>
      <c r="M891">
        <v>7.6329343316324102E-4</v>
      </c>
      <c r="N891" t="s">
        <v>345</v>
      </c>
      <c r="O891" t="s">
        <v>5383</v>
      </c>
      <c r="P891" t="s">
        <v>5351</v>
      </c>
      <c r="Q891">
        <v>7</v>
      </c>
      <c r="R891">
        <v>107.6</v>
      </c>
      <c r="S891">
        <v>15</v>
      </c>
      <c r="T891">
        <v>112.98</v>
      </c>
      <c r="U891">
        <v>640.22</v>
      </c>
      <c r="V891">
        <v>602.35</v>
      </c>
      <c r="W891">
        <v>37.869999999999997</v>
      </c>
      <c r="X891" s="15">
        <f t="shared" si="26"/>
        <v>5.9151541657555221E-2</v>
      </c>
      <c r="Y891" t="s">
        <v>44</v>
      </c>
      <c r="Z891" t="s">
        <v>24</v>
      </c>
      <c r="AA891" t="s">
        <v>25</v>
      </c>
      <c r="AB891" s="17">
        <v>0.66180555555555554</v>
      </c>
      <c r="AC891" s="17" t="str">
        <f t="shared" si="27"/>
        <v>Afternoon</v>
      </c>
      <c r="AD891" t="s">
        <v>45</v>
      </c>
    </row>
    <row r="892" spans="1:30" x14ac:dyDescent="0.3">
      <c r="A892" t="s">
        <v>2884</v>
      </c>
      <c r="B892" s="16">
        <v>46060</v>
      </c>
      <c r="C892" t="s">
        <v>369</v>
      </c>
      <c r="D892" t="s">
        <v>4483</v>
      </c>
      <c r="E892" t="s">
        <v>3864</v>
      </c>
      <c r="F892" t="s">
        <v>622</v>
      </c>
      <c r="G892" t="s">
        <v>5759</v>
      </c>
      <c r="H892" t="s">
        <v>5751</v>
      </c>
      <c r="I892" t="s">
        <v>856</v>
      </c>
      <c r="J892" t="s">
        <v>6026</v>
      </c>
      <c r="K892" t="s">
        <v>3943</v>
      </c>
      <c r="L892">
        <v>516958</v>
      </c>
      <c r="M892">
        <v>1.1630925529733556E-3</v>
      </c>
      <c r="N892" t="s">
        <v>256</v>
      </c>
      <c r="O892" t="s">
        <v>4796</v>
      </c>
      <c r="P892" t="s">
        <v>5354</v>
      </c>
      <c r="Q892">
        <v>3</v>
      </c>
      <c r="R892">
        <v>217.85</v>
      </c>
      <c r="S892">
        <v>20</v>
      </c>
      <c r="T892">
        <v>130.71</v>
      </c>
      <c r="U892">
        <v>601.27</v>
      </c>
      <c r="V892">
        <v>569.07000000000005</v>
      </c>
      <c r="W892">
        <v>32.200000000000003</v>
      </c>
      <c r="X892" s="15">
        <f t="shared" si="26"/>
        <v>5.3553312155936492E-2</v>
      </c>
      <c r="Y892" t="s">
        <v>116</v>
      </c>
      <c r="Z892" t="s">
        <v>24</v>
      </c>
      <c r="AA892" t="s">
        <v>51</v>
      </c>
      <c r="AB892" s="17">
        <v>0.81388888888888888</v>
      </c>
      <c r="AC892" s="17" t="str">
        <f t="shared" si="27"/>
        <v>Evening</v>
      </c>
      <c r="AD892" t="s">
        <v>26</v>
      </c>
    </row>
    <row r="893" spans="1:30" x14ac:dyDescent="0.3">
      <c r="A893" t="s">
        <v>2883</v>
      </c>
      <c r="B893" s="16">
        <v>45882</v>
      </c>
      <c r="C893" t="s">
        <v>820</v>
      </c>
      <c r="D893" t="s">
        <v>4325</v>
      </c>
      <c r="E893" t="s">
        <v>3962</v>
      </c>
      <c r="F893" t="s">
        <v>1325</v>
      </c>
      <c r="G893" t="s">
        <v>5717</v>
      </c>
      <c r="H893" t="s">
        <v>5690</v>
      </c>
      <c r="I893" t="s">
        <v>332</v>
      </c>
      <c r="J893" t="s">
        <v>6182</v>
      </c>
      <c r="K893" t="s">
        <v>3943</v>
      </c>
      <c r="L893">
        <v>529374</v>
      </c>
      <c r="M893">
        <v>1.9536093574674994E-3</v>
      </c>
      <c r="N893" t="s">
        <v>772</v>
      </c>
      <c r="O893" t="s">
        <v>4088</v>
      </c>
      <c r="P893" t="s">
        <v>5354</v>
      </c>
      <c r="Q893">
        <v>3</v>
      </c>
      <c r="R893">
        <v>344.73</v>
      </c>
      <c r="S893">
        <v>0</v>
      </c>
      <c r="T893">
        <v>0</v>
      </c>
      <c r="U893">
        <v>1034.19</v>
      </c>
      <c r="V893">
        <v>798.3</v>
      </c>
      <c r="W893">
        <v>235.89</v>
      </c>
      <c r="X893" s="15">
        <f t="shared" si="26"/>
        <v>0.22809154990862424</v>
      </c>
      <c r="Y893" t="s">
        <v>38</v>
      </c>
      <c r="Z893" t="s">
        <v>24</v>
      </c>
      <c r="AA893" t="s">
        <v>51</v>
      </c>
      <c r="AB893" s="17">
        <v>0.45277777777777778</v>
      </c>
      <c r="AC893" s="17" t="str">
        <f t="shared" si="27"/>
        <v>Morning</v>
      </c>
      <c r="AD893" t="s">
        <v>45</v>
      </c>
    </row>
    <row r="894" spans="1:30" x14ac:dyDescent="0.3">
      <c r="A894" t="s">
        <v>2881</v>
      </c>
      <c r="B894" s="16">
        <v>45832</v>
      </c>
      <c r="C894" t="s">
        <v>2882</v>
      </c>
      <c r="D894" t="s">
        <v>5103</v>
      </c>
      <c r="E894" t="s">
        <v>3864</v>
      </c>
      <c r="F894" t="s">
        <v>99</v>
      </c>
      <c r="G894" t="s">
        <v>5918</v>
      </c>
      <c r="H894" t="s">
        <v>5919</v>
      </c>
      <c r="I894" t="s">
        <v>1430</v>
      </c>
      <c r="J894" t="s">
        <v>6203</v>
      </c>
      <c r="K894" t="s">
        <v>3885</v>
      </c>
      <c r="L894">
        <v>4459489</v>
      </c>
      <c r="M894">
        <v>2.1567941977208599E-4</v>
      </c>
      <c r="N894" t="s">
        <v>1032</v>
      </c>
      <c r="O894" t="s">
        <v>4826</v>
      </c>
      <c r="P894" t="s">
        <v>5360</v>
      </c>
      <c r="Q894">
        <v>4</v>
      </c>
      <c r="R894">
        <v>253.11</v>
      </c>
      <c r="S894">
        <v>5</v>
      </c>
      <c r="T894">
        <v>50.62</v>
      </c>
      <c r="U894">
        <v>961.82</v>
      </c>
      <c r="V894">
        <v>762.96</v>
      </c>
      <c r="W894">
        <v>198.86</v>
      </c>
      <c r="X894" s="15">
        <f t="shared" si="26"/>
        <v>0.20675386246906907</v>
      </c>
      <c r="Y894" t="s">
        <v>23</v>
      </c>
      <c r="Z894" t="s">
        <v>24</v>
      </c>
      <c r="AA894" t="s">
        <v>25</v>
      </c>
      <c r="AB894" s="17">
        <v>0.58888888888888891</v>
      </c>
      <c r="AC894" s="17" t="str">
        <f t="shared" si="27"/>
        <v>Afternoon</v>
      </c>
      <c r="AD894" t="s">
        <v>45</v>
      </c>
    </row>
    <row r="895" spans="1:30" x14ac:dyDescent="0.3">
      <c r="A895" t="s">
        <v>2880</v>
      </c>
      <c r="B895" s="16">
        <v>45952</v>
      </c>
      <c r="C895" t="s">
        <v>449</v>
      </c>
      <c r="D895" t="s">
        <v>5039</v>
      </c>
      <c r="E895" t="s">
        <v>3962</v>
      </c>
      <c r="F895" t="s">
        <v>293</v>
      </c>
      <c r="G895" t="s">
        <v>5807</v>
      </c>
      <c r="H895" t="s">
        <v>5794</v>
      </c>
      <c r="I895" t="s">
        <v>632</v>
      </c>
      <c r="J895" t="s">
        <v>5965</v>
      </c>
      <c r="K895" t="s">
        <v>3863</v>
      </c>
      <c r="L895">
        <v>591044</v>
      </c>
      <c r="M895">
        <v>6.019111944288412E-3</v>
      </c>
      <c r="N895" t="s">
        <v>203</v>
      </c>
      <c r="O895" t="s">
        <v>5466</v>
      </c>
      <c r="P895" t="s">
        <v>5351</v>
      </c>
      <c r="Q895">
        <v>8</v>
      </c>
      <c r="R895">
        <v>468.1</v>
      </c>
      <c r="S895">
        <v>5</v>
      </c>
      <c r="T895">
        <v>187.24</v>
      </c>
      <c r="U895">
        <v>3557.56</v>
      </c>
      <c r="V895">
        <v>2604.88</v>
      </c>
      <c r="W895">
        <v>952.68</v>
      </c>
      <c r="X895" s="15">
        <f t="shared" si="26"/>
        <v>0.26779028322783027</v>
      </c>
      <c r="Y895" t="s">
        <v>38</v>
      </c>
      <c r="Z895" t="s">
        <v>24</v>
      </c>
      <c r="AA895" t="s">
        <v>25</v>
      </c>
      <c r="AB895" s="17">
        <v>0.84375</v>
      </c>
      <c r="AC895" s="17" t="str">
        <f t="shared" si="27"/>
        <v>Evening</v>
      </c>
      <c r="AD895" t="s">
        <v>45</v>
      </c>
    </row>
    <row r="896" spans="1:30" x14ac:dyDescent="0.3">
      <c r="A896" t="s">
        <v>2878</v>
      </c>
      <c r="B896" s="16">
        <v>45899</v>
      </c>
      <c r="C896" t="s">
        <v>2879</v>
      </c>
      <c r="D896" t="s">
        <v>5154</v>
      </c>
      <c r="E896" t="s">
        <v>3868</v>
      </c>
      <c r="F896" t="s">
        <v>336</v>
      </c>
      <c r="G896" t="s">
        <v>5711</v>
      </c>
      <c r="H896" t="s">
        <v>5690</v>
      </c>
      <c r="I896" t="s">
        <v>499</v>
      </c>
      <c r="J896" t="s">
        <v>6171</v>
      </c>
      <c r="K896" t="s">
        <v>3943</v>
      </c>
      <c r="L896">
        <v>494226</v>
      </c>
      <c r="M896">
        <v>5.5804429552471944E-4</v>
      </c>
      <c r="N896" t="s">
        <v>519</v>
      </c>
      <c r="O896" t="s">
        <v>5442</v>
      </c>
      <c r="P896" t="s">
        <v>5351</v>
      </c>
      <c r="Q896">
        <v>3</v>
      </c>
      <c r="R896">
        <v>99.93</v>
      </c>
      <c r="S896">
        <v>20</v>
      </c>
      <c r="T896">
        <v>59.96</v>
      </c>
      <c r="U896">
        <v>275.8</v>
      </c>
      <c r="V896">
        <v>258.14999999999998</v>
      </c>
      <c r="W896">
        <v>17.649999999999999</v>
      </c>
      <c r="X896" s="15">
        <f t="shared" si="26"/>
        <v>6.3995649021029846E-2</v>
      </c>
      <c r="Y896" t="s">
        <v>116</v>
      </c>
      <c r="Z896" t="s">
        <v>24</v>
      </c>
      <c r="AA896" t="s">
        <v>25</v>
      </c>
      <c r="AB896" s="17">
        <v>0.77361111111111114</v>
      </c>
      <c r="AC896" s="17" t="str">
        <f t="shared" si="27"/>
        <v>Evening</v>
      </c>
      <c r="AD896" t="s">
        <v>26</v>
      </c>
    </row>
    <row r="897" spans="1:30" x14ac:dyDescent="0.3">
      <c r="A897" t="s">
        <v>2877</v>
      </c>
      <c r="B897" s="16">
        <v>45824</v>
      </c>
      <c r="C897" t="s">
        <v>489</v>
      </c>
      <c r="D897" t="s">
        <v>4273</v>
      </c>
      <c r="E897" t="s">
        <v>3868</v>
      </c>
      <c r="F897" t="s">
        <v>1687</v>
      </c>
      <c r="G897" t="s">
        <v>5940</v>
      </c>
      <c r="H897" t="s">
        <v>5941</v>
      </c>
      <c r="I897" t="s">
        <v>834</v>
      </c>
      <c r="J897" t="s">
        <v>5982</v>
      </c>
      <c r="K897" t="s">
        <v>3863</v>
      </c>
      <c r="L897">
        <v>569084</v>
      </c>
      <c r="M897">
        <v>4.587899150213325E-4</v>
      </c>
      <c r="N897" t="s">
        <v>1808</v>
      </c>
      <c r="O897" t="s">
        <v>5439</v>
      </c>
      <c r="P897" t="s">
        <v>5360</v>
      </c>
      <c r="Q897">
        <v>3</v>
      </c>
      <c r="R897">
        <v>91.61</v>
      </c>
      <c r="S897">
        <v>5</v>
      </c>
      <c r="T897">
        <v>13.74</v>
      </c>
      <c r="U897">
        <v>261.08999999999997</v>
      </c>
      <c r="V897">
        <v>212.1</v>
      </c>
      <c r="W897">
        <v>48.99</v>
      </c>
      <c r="X897" s="15">
        <f t="shared" si="26"/>
        <v>0.18763644720211417</v>
      </c>
      <c r="Y897" t="s">
        <v>62</v>
      </c>
      <c r="Z897" t="s">
        <v>24</v>
      </c>
      <c r="AA897" t="s">
        <v>51</v>
      </c>
      <c r="AB897" s="17">
        <v>0.43333333333333335</v>
      </c>
      <c r="AC897" s="17" t="str">
        <f t="shared" si="27"/>
        <v>Morning</v>
      </c>
      <c r="AD897" t="s">
        <v>45</v>
      </c>
    </row>
    <row r="898" spans="1:30" x14ac:dyDescent="0.3">
      <c r="A898" t="s">
        <v>2876</v>
      </c>
      <c r="B898" s="16">
        <v>45949</v>
      </c>
      <c r="C898" t="s">
        <v>131</v>
      </c>
      <c r="D898" t="s">
        <v>4721</v>
      </c>
      <c r="E898" t="s">
        <v>3962</v>
      </c>
      <c r="F898" t="s">
        <v>447</v>
      </c>
      <c r="G898" t="s">
        <v>5890</v>
      </c>
      <c r="H898" t="s">
        <v>5876</v>
      </c>
      <c r="I898" t="s">
        <v>215</v>
      </c>
      <c r="J898" t="s">
        <v>6002</v>
      </c>
      <c r="K898" t="s">
        <v>3863</v>
      </c>
      <c r="L898">
        <v>2319174</v>
      </c>
      <c r="M898">
        <v>4.4683581309552453E-4</v>
      </c>
      <c r="N898" t="s">
        <v>216</v>
      </c>
      <c r="O898" t="s">
        <v>5559</v>
      </c>
      <c r="P898" t="s">
        <v>5386</v>
      </c>
      <c r="Q898">
        <v>4</v>
      </c>
      <c r="R898">
        <v>281.60000000000002</v>
      </c>
      <c r="S898">
        <v>20</v>
      </c>
      <c r="T898">
        <v>225.28</v>
      </c>
      <c r="U898">
        <v>1036.29</v>
      </c>
      <c r="V898">
        <v>842.08</v>
      </c>
      <c r="W898">
        <v>194.21</v>
      </c>
      <c r="X898" s="15">
        <f t="shared" ref="X898:X961" si="28">(U898-V898)/U898</f>
        <v>0.18740892993274078</v>
      </c>
      <c r="Y898" t="s">
        <v>72</v>
      </c>
      <c r="Z898" t="s">
        <v>24</v>
      </c>
      <c r="AA898" t="s">
        <v>25</v>
      </c>
      <c r="AB898" s="17">
        <v>0.39374999999999999</v>
      </c>
      <c r="AC898" s="17" t="str">
        <f t="shared" ref="AC898:AC961" si="29">IF(HOUR(AB898)&gt;=6,IF(HOUR(AB898)&lt;12,"Morning",IF(HOUR(AB898)&lt;17,"Afternoon",IF(HOUR(AB898)&lt;21,"Evening","Night"))),"Night")</f>
        <v>Morning</v>
      </c>
      <c r="AD898" t="s">
        <v>26</v>
      </c>
    </row>
    <row r="899" spans="1:30" x14ac:dyDescent="0.3">
      <c r="A899" t="s">
        <v>2875</v>
      </c>
      <c r="B899" s="16">
        <v>46019</v>
      </c>
      <c r="C899" t="s">
        <v>1343</v>
      </c>
      <c r="D899" t="s">
        <v>5229</v>
      </c>
      <c r="E899" t="s">
        <v>3864</v>
      </c>
      <c r="F899" t="s">
        <v>612</v>
      </c>
      <c r="G899" t="s">
        <v>5684</v>
      </c>
      <c r="H899" t="s">
        <v>5655</v>
      </c>
      <c r="I899" t="s">
        <v>174</v>
      </c>
      <c r="J899" t="s">
        <v>5990</v>
      </c>
      <c r="K899" t="s">
        <v>3863</v>
      </c>
      <c r="L899">
        <v>1030396</v>
      </c>
      <c r="M899">
        <v>4.7915558678411022E-4</v>
      </c>
      <c r="N899" t="s">
        <v>175</v>
      </c>
      <c r="O899" t="s">
        <v>5430</v>
      </c>
      <c r="P899" t="s">
        <v>5351</v>
      </c>
      <c r="Q899">
        <v>3</v>
      </c>
      <c r="R899">
        <v>168.36</v>
      </c>
      <c r="S899">
        <v>15</v>
      </c>
      <c r="T899">
        <v>75.760000000000005</v>
      </c>
      <c r="U899">
        <v>493.72</v>
      </c>
      <c r="V899">
        <v>306.69</v>
      </c>
      <c r="W899">
        <v>187.03</v>
      </c>
      <c r="X899" s="15">
        <f t="shared" si="28"/>
        <v>0.37881795349590863</v>
      </c>
      <c r="Y899" t="s">
        <v>44</v>
      </c>
      <c r="Z899" t="s">
        <v>24</v>
      </c>
      <c r="AA899" t="s">
        <v>25</v>
      </c>
      <c r="AB899" s="17">
        <v>0.6958333333333333</v>
      </c>
      <c r="AC899" s="17" t="str">
        <f t="shared" si="29"/>
        <v>Afternoon</v>
      </c>
      <c r="AD899" t="s">
        <v>26</v>
      </c>
    </row>
    <row r="900" spans="1:30" x14ac:dyDescent="0.3">
      <c r="A900" t="s">
        <v>2874</v>
      </c>
      <c r="B900" s="16">
        <v>45955</v>
      </c>
      <c r="C900" t="s">
        <v>1747</v>
      </c>
      <c r="D900" t="s">
        <v>4855</v>
      </c>
      <c r="E900" t="s">
        <v>3962</v>
      </c>
      <c r="F900" t="s">
        <v>94</v>
      </c>
      <c r="G900" t="s">
        <v>5701</v>
      </c>
      <c r="H900" t="s">
        <v>5690</v>
      </c>
      <c r="I900" t="s">
        <v>2029</v>
      </c>
      <c r="J900" t="s">
        <v>6147</v>
      </c>
      <c r="K900" t="s">
        <v>3943</v>
      </c>
      <c r="L900">
        <v>900644</v>
      </c>
      <c r="M900">
        <v>5.0685953606530436E-4</v>
      </c>
      <c r="N900" t="s">
        <v>956</v>
      </c>
      <c r="O900" t="s">
        <v>5209</v>
      </c>
      <c r="P900" t="s">
        <v>5363</v>
      </c>
      <c r="Q900">
        <v>6</v>
      </c>
      <c r="R900">
        <v>66.16</v>
      </c>
      <c r="S900">
        <v>0</v>
      </c>
      <c r="T900">
        <v>0</v>
      </c>
      <c r="U900">
        <v>456.5</v>
      </c>
      <c r="V900">
        <v>288.89999999999998</v>
      </c>
      <c r="W900">
        <v>167.6</v>
      </c>
      <c r="X900" s="15">
        <f t="shared" si="28"/>
        <v>0.36714129244249732</v>
      </c>
      <c r="Y900" t="s">
        <v>116</v>
      </c>
      <c r="Z900" t="s">
        <v>24</v>
      </c>
      <c r="AA900" t="s">
        <v>51</v>
      </c>
      <c r="AB900" s="17">
        <v>0.49930555555555556</v>
      </c>
      <c r="AC900" s="17" t="str">
        <f t="shared" si="29"/>
        <v>Morning</v>
      </c>
      <c r="AD900" t="s">
        <v>26</v>
      </c>
    </row>
    <row r="901" spans="1:30" x14ac:dyDescent="0.3">
      <c r="A901" t="s">
        <v>2872</v>
      </c>
      <c r="B901" s="16">
        <v>46004</v>
      </c>
      <c r="C901" t="s">
        <v>2873</v>
      </c>
      <c r="D901" t="s">
        <v>4142</v>
      </c>
      <c r="E901" t="s">
        <v>3868</v>
      </c>
      <c r="F901" t="s">
        <v>104</v>
      </c>
      <c r="G901" t="s">
        <v>5740</v>
      </c>
      <c r="H901" t="s">
        <v>5721</v>
      </c>
      <c r="I901" t="s">
        <v>894</v>
      </c>
      <c r="J901" t="s">
        <v>6028</v>
      </c>
      <c r="K901" t="s">
        <v>3863</v>
      </c>
      <c r="L901">
        <v>977898</v>
      </c>
      <c r="M901">
        <v>1.4104743030459211E-4</v>
      </c>
      <c r="N901" t="s">
        <v>895</v>
      </c>
      <c r="O901" t="s">
        <v>5435</v>
      </c>
      <c r="P901" t="s">
        <v>5354</v>
      </c>
      <c r="Q901">
        <v>1</v>
      </c>
      <c r="R901">
        <v>141.11000000000001</v>
      </c>
      <c r="S901">
        <v>15</v>
      </c>
      <c r="T901">
        <v>21.17</v>
      </c>
      <c r="U901">
        <v>137.93</v>
      </c>
      <c r="V901">
        <v>115.91</v>
      </c>
      <c r="W901">
        <v>22.02</v>
      </c>
      <c r="X901" s="15">
        <f t="shared" si="28"/>
        <v>0.15964619734648017</v>
      </c>
      <c r="Y901" t="s">
        <v>62</v>
      </c>
      <c r="Z901" t="s">
        <v>24</v>
      </c>
      <c r="AA901" t="s">
        <v>51</v>
      </c>
      <c r="AB901" s="17">
        <v>0.50416666666666665</v>
      </c>
      <c r="AC901" s="17" t="str">
        <f t="shared" si="29"/>
        <v>Afternoon</v>
      </c>
      <c r="AD901" t="s">
        <v>26</v>
      </c>
    </row>
    <row r="902" spans="1:30" x14ac:dyDescent="0.3">
      <c r="A902" t="s">
        <v>2871</v>
      </c>
      <c r="B902" s="16">
        <v>45824</v>
      </c>
      <c r="C902" t="s">
        <v>1148</v>
      </c>
      <c r="D902" t="s">
        <v>4348</v>
      </c>
      <c r="E902" t="s">
        <v>3962</v>
      </c>
      <c r="F902" t="s">
        <v>602</v>
      </c>
      <c r="G902" t="s">
        <v>5680</v>
      </c>
      <c r="H902" t="s">
        <v>5655</v>
      </c>
      <c r="I902" t="s">
        <v>724</v>
      </c>
      <c r="J902" t="s">
        <v>6211</v>
      </c>
      <c r="K902" t="s">
        <v>3885</v>
      </c>
      <c r="L902">
        <v>2549253</v>
      </c>
      <c r="M902">
        <v>7.4339816408963721E-4</v>
      </c>
      <c r="N902" t="s">
        <v>2244</v>
      </c>
      <c r="O902" t="s">
        <v>5545</v>
      </c>
      <c r="P902" t="s">
        <v>5374</v>
      </c>
      <c r="Q902">
        <v>3</v>
      </c>
      <c r="R902">
        <v>743.18</v>
      </c>
      <c r="S902">
        <v>15</v>
      </c>
      <c r="T902">
        <v>334.43</v>
      </c>
      <c r="U902">
        <v>1895.11</v>
      </c>
      <c r="V902">
        <v>1196.1600000000001</v>
      </c>
      <c r="W902">
        <v>698.95</v>
      </c>
      <c r="X902" s="15">
        <f t="shared" si="28"/>
        <v>0.36881764119233179</v>
      </c>
      <c r="Y902" t="s">
        <v>116</v>
      </c>
      <c r="Z902" t="s">
        <v>24</v>
      </c>
      <c r="AA902" t="s">
        <v>32</v>
      </c>
      <c r="AB902" s="17">
        <v>0.87708333333333333</v>
      </c>
      <c r="AC902" s="17" t="str">
        <f t="shared" si="29"/>
        <v>Night</v>
      </c>
      <c r="AD902" t="s">
        <v>45</v>
      </c>
    </row>
    <row r="903" spans="1:30" x14ac:dyDescent="0.3">
      <c r="A903" t="s">
        <v>2870</v>
      </c>
      <c r="B903" s="16">
        <v>45908</v>
      </c>
      <c r="C903" t="s">
        <v>1440</v>
      </c>
      <c r="D903" t="s">
        <v>4052</v>
      </c>
      <c r="E903" t="s">
        <v>3868</v>
      </c>
      <c r="F903" t="s">
        <v>159</v>
      </c>
      <c r="G903" t="s">
        <v>5742</v>
      </c>
      <c r="H903" t="s">
        <v>5721</v>
      </c>
      <c r="I903" t="s">
        <v>270</v>
      </c>
      <c r="J903" t="s">
        <v>6070</v>
      </c>
      <c r="K903" t="s">
        <v>3863</v>
      </c>
      <c r="L903">
        <v>456496</v>
      </c>
      <c r="M903">
        <v>2.3814009323192315E-3</v>
      </c>
      <c r="N903" t="s">
        <v>1200</v>
      </c>
      <c r="O903" t="s">
        <v>5607</v>
      </c>
      <c r="P903" t="s">
        <v>5354</v>
      </c>
      <c r="Q903">
        <v>5</v>
      </c>
      <c r="R903">
        <v>217.42</v>
      </c>
      <c r="S903">
        <v>0</v>
      </c>
      <c r="T903">
        <v>0</v>
      </c>
      <c r="U903">
        <v>1087.0999999999999</v>
      </c>
      <c r="V903">
        <v>885.15</v>
      </c>
      <c r="W903">
        <v>201.95</v>
      </c>
      <c r="X903" s="15">
        <f t="shared" si="28"/>
        <v>0.18576947842884733</v>
      </c>
      <c r="Y903" t="s">
        <v>23</v>
      </c>
      <c r="Z903" t="s">
        <v>24</v>
      </c>
      <c r="AA903" t="s">
        <v>25</v>
      </c>
      <c r="AB903" s="17">
        <v>0.87430555555555556</v>
      </c>
      <c r="AC903" s="17" t="str">
        <f t="shared" si="29"/>
        <v>Evening</v>
      </c>
      <c r="AD903" t="s">
        <v>45</v>
      </c>
    </row>
    <row r="904" spans="1:30" x14ac:dyDescent="0.3">
      <c r="A904" t="s">
        <v>2869</v>
      </c>
      <c r="B904" s="16">
        <v>46049</v>
      </c>
      <c r="C904" t="s">
        <v>2467</v>
      </c>
      <c r="D904" t="s">
        <v>5221</v>
      </c>
      <c r="E904" t="s">
        <v>3962</v>
      </c>
      <c r="F904" t="s">
        <v>209</v>
      </c>
      <c r="G904" t="s">
        <v>5909</v>
      </c>
      <c r="H904" t="s">
        <v>5899</v>
      </c>
      <c r="I904" t="s">
        <v>694</v>
      </c>
      <c r="J904" t="s">
        <v>6045</v>
      </c>
      <c r="K904" t="s">
        <v>3863</v>
      </c>
      <c r="L904">
        <v>5287316</v>
      </c>
      <c r="M904">
        <v>1.8751858220692692E-4</v>
      </c>
      <c r="N904" t="s">
        <v>809</v>
      </c>
      <c r="O904" t="s">
        <v>5517</v>
      </c>
      <c r="P904" t="s">
        <v>5363</v>
      </c>
      <c r="Q904">
        <v>3</v>
      </c>
      <c r="R904">
        <v>330.49</v>
      </c>
      <c r="S904">
        <v>0</v>
      </c>
      <c r="T904">
        <v>0</v>
      </c>
      <c r="U904">
        <v>991.47</v>
      </c>
      <c r="V904">
        <v>814.59</v>
      </c>
      <c r="W904">
        <v>176.88</v>
      </c>
      <c r="X904" s="15">
        <f t="shared" si="28"/>
        <v>0.17840176707313382</v>
      </c>
      <c r="Y904" t="s">
        <v>38</v>
      </c>
      <c r="Z904" t="s">
        <v>24</v>
      </c>
      <c r="AA904" t="s">
        <v>51</v>
      </c>
      <c r="AB904" s="17">
        <v>0.62083333333333335</v>
      </c>
      <c r="AC904" s="17" t="str">
        <f t="shared" si="29"/>
        <v>Afternoon</v>
      </c>
      <c r="AD904" t="s">
        <v>45</v>
      </c>
    </row>
    <row r="905" spans="1:30" x14ac:dyDescent="0.3">
      <c r="A905" t="s">
        <v>2868</v>
      </c>
      <c r="B905" s="16">
        <v>45980</v>
      </c>
      <c r="C905" t="s">
        <v>1156</v>
      </c>
      <c r="D905" t="s">
        <v>4522</v>
      </c>
      <c r="E905" t="s">
        <v>3868</v>
      </c>
      <c r="F905" t="s">
        <v>59</v>
      </c>
      <c r="G905" t="s">
        <v>5737</v>
      </c>
      <c r="H905" t="s">
        <v>5721</v>
      </c>
      <c r="I905" t="s">
        <v>178</v>
      </c>
      <c r="J905" t="s">
        <v>6087</v>
      </c>
      <c r="K905" t="s">
        <v>3863</v>
      </c>
      <c r="L905">
        <v>433204</v>
      </c>
      <c r="M905">
        <v>1.9924792938200014E-3</v>
      </c>
      <c r="N905" t="s">
        <v>179</v>
      </c>
      <c r="O905" t="s">
        <v>5380</v>
      </c>
      <c r="P905" t="s">
        <v>5360</v>
      </c>
      <c r="Q905">
        <v>5</v>
      </c>
      <c r="R905">
        <v>172.63</v>
      </c>
      <c r="S905">
        <v>0</v>
      </c>
      <c r="T905">
        <v>0</v>
      </c>
      <c r="U905">
        <v>863.15</v>
      </c>
      <c r="V905">
        <v>710</v>
      </c>
      <c r="W905">
        <v>153.15</v>
      </c>
      <c r="X905" s="15">
        <f t="shared" si="28"/>
        <v>0.17743150089787404</v>
      </c>
      <c r="Y905" t="s">
        <v>44</v>
      </c>
      <c r="Z905" t="s">
        <v>24</v>
      </c>
      <c r="AA905" t="s">
        <v>32</v>
      </c>
      <c r="AB905" s="17">
        <v>0.68958333333333333</v>
      </c>
      <c r="AC905" s="17" t="str">
        <f t="shared" si="29"/>
        <v>Afternoon</v>
      </c>
      <c r="AD905" t="s">
        <v>45</v>
      </c>
    </row>
    <row r="906" spans="1:30" x14ac:dyDescent="0.3">
      <c r="A906" t="s">
        <v>2867</v>
      </c>
      <c r="B906" s="16">
        <v>45781</v>
      </c>
      <c r="C906" t="s">
        <v>848</v>
      </c>
      <c r="D906" t="s">
        <v>4187</v>
      </c>
      <c r="E906" t="s">
        <v>3864</v>
      </c>
      <c r="F906" t="s">
        <v>612</v>
      </c>
      <c r="G906" t="s">
        <v>5684</v>
      </c>
      <c r="H906" t="s">
        <v>5655</v>
      </c>
      <c r="I906" t="s">
        <v>202</v>
      </c>
      <c r="J906" t="s">
        <v>6012</v>
      </c>
      <c r="K906" t="s">
        <v>3863</v>
      </c>
      <c r="L906">
        <v>1018249</v>
      </c>
      <c r="M906">
        <v>1.901401327180287E-4</v>
      </c>
      <c r="N906" t="s">
        <v>1532</v>
      </c>
      <c r="O906" t="s">
        <v>4442</v>
      </c>
      <c r="P906" t="s">
        <v>5351</v>
      </c>
      <c r="Q906">
        <v>1</v>
      </c>
      <c r="R906">
        <v>168.36</v>
      </c>
      <c r="S906">
        <v>0</v>
      </c>
      <c r="T906">
        <v>0</v>
      </c>
      <c r="U906">
        <v>193.61</v>
      </c>
      <c r="V906">
        <v>102.23</v>
      </c>
      <c r="W906">
        <v>91.38</v>
      </c>
      <c r="X906" s="15">
        <f t="shared" si="28"/>
        <v>0.47197975311192603</v>
      </c>
      <c r="Y906" t="s">
        <v>72</v>
      </c>
      <c r="Z906" t="s">
        <v>24</v>
      </c>
      <c r="AA906" t="s">
        <v>25</v>
      </c>
      <c r="AB906" s="17">
        <v>0.43611111111111112</v>
      </c>
      <c r="AC906" s="17" t="str">
        <f t="shared" si="29"/>
        <v>Morning</v>
      </c>
      <c r="AD906" t="s">
        <v>26</v>
      </c>
    </row>
    <row r="907" spans="1:30" x14ac:dyDescent="0.3">
      <c r="A907" t="s">
        <v>2866</v>
      </c>
      <c r="B907" s="16">
        <v>45931</v>
      </c>
      <c r="C907" t="s">
        <v>268</v>
      </c>
      <c r="D907" t="s">
        <v>4265</v>
      </c>
      <c r="E907" t="s">
        <v>3962</v>
      </c>
      <c r="F907" t="s">
        <v>54</v>
      </c>
      <c r="G907" t="s">
        <v>5739</v>
      </c>
      <c r="H907" t="s">
        <v>5721</v>
      </c>
      <c r="I907" t="s">
        <v>147</v>
      </c>
      <c r="J907" t="s">
        <v>5963</v>
      </c>
      <c r="K907" t="s">
        <v>3863</v>
      </c>
      <c r="L907">
        <v>1921769</v>
      </c>
      <c r="M907">
        <v>1.0487993093862998E-3</v>
      </c>
      <c r="N907" t="s">
        <v>1922</v>
      </c>
      <c r="O907" t="s">
        <v>4641</v>
      </c>
      <c r="P907" t="s">
        <v>5358</v>
      </c>
      <c r="Q907">
        <v>6</v>
      </c>
      <c r="R907">
        <v>373.25</v>
      </c>
      <c r="S907">
        <v>10</v>
      </c>
      <c r="T907">
        <v>223.95</v>
      </c>
      <c r="U907">
        <v>2015.55</v>
      </c>
      <c r="V907">
        <v>1630.68</v>
      </c>
      <c r="W907">
        <v>384.87</v>
      </c>
      <c r="X907" s="15">
        <f t="shared" si="28"/>
        <v>0.19095036094366297</v>
      </c>
      <c r="Y907" t="s">
        <v>72</v>
      </c>
      <c r="Z907" t="s">
        <v>24</v>
      </c>
      <c r="AA907" t="s">
        <v>25</v>
      </c>
      <c r="AB907" s="17">
        <v>0.73402777777777772</v>
      </c>
      <c r="AC907" s="17" t="str">
        <f t="shared" si="29"/>
        <v>Evening</v>
      </c>
      <c r="AD907" t="s">
        <v>45</v>
      </c>
    </row>
    <row r="908" spans="1:30" x14ac:dyDescent="0.3">
      <c r="A908" t="s">
        <v>2864</v>
      </c>
      <c r="B908" s="16">
        <v>46012</v>
      </c>
      <c r="C908" t="s">
        <v>2865</v>
      </c>
      <c r="D908" t="s">
        <v>5115</v>
      </c>
      <c r="E908" t="s">
        <v>3864</v>
      </c>
      <c r="F908" t="s">
        <v>236</v>
      </c>
      <c r="G908" t="s">
        <v>5744</v>
      </c>
      <c r="H908" t="s">
        <v>5721</v>
      </c>
      <c r="I908" t="s">
        <v>228</v>
      </c>
      <c r="J908" t="s">
        <v>6005</v>
      </c>
      <c r="K908" t="s">
        <v>3943</v>
      </c>
      <c r="L908">
        <v>817396</v>
      </c>
      <c r="M908">
        <v>5.2691718579489012E-4</v>
      </c>
      <c r="N908" t="s">
        <v>2469</v>
      </c>
      <c r="O908" t="s">
        <v>5471</v>
      </c>
      <c r="P908" t="s">
        <v>5360</v>
      </c>
      <c r="Q908">
        <v>3</v>
      </c>
      <c r="R908">
        <v>124.84</v>
      </c>
      <c r="S908">
        <v>0</v>
      </c>
      <c r="T908">
        <v>0</v>
      </c>
      <c r="U908">
        <v>430.7</v>
      </c>
      <c r="V908">
        <v>292.05</v>
      </c>
      <c r="W908">
        <v>138.65</v>
      </c>
      <c r="X908" s="15">
        <f t="shared" si="28"/>
        <v>0.32191780821917804</v>
      </c>
      <c r="Y908" t="s">
        <v>72</v>
      </c>
      <c r="Z908" t="s">
        <v>24</v>
      </c>
      <c r="AA908" t="s">
        <v>25</v>
      </c>
      <c r="AB908" s="17">
        <v>0.51736111111111116</v>
      </c>
      <c r="AC908" s="17" t="str">
        <f t="shared" si="29"/>
        <v>Afternoon</v>
      </c>
      <c r="AD908" t="s">
        <v>26</v>
      </c>
    </row>
    <row r="909" spans="1:30" x14ac:dyDescent="0.3">
      <c r="A909" t="s">
        <v>2863</v>
      </c>
      <c r="B909" s="16">
        <v>46074</v>
      </c>
      <c r="C909" t="s">
        <v>2150</v>
      </c>
      <c r="D909" t="s">
        <v>6505</v>
      </c>
      <c r="E909" t="s">
        <v>3868</v>
      </c>
      <c r="F909" t="s">
        <v>929</v>
      </c>
      <c r="G909" t="s">
        <v>5773</v>
      </c>
      <c r="H909" t="s">
        <v>5770</v>
      </c>
      <c r="I909" t="s">
        <v>147</v>
      </c>
      <c r="J909" t="s">
        <v>5963</v>
      </c>
      <c r="K909" t="s">
        <v>3863</v>
      </c>
      <c r="L909">
        <v>1921769</v>
      </c>
      <c r="M909">
        <v>4.41983401751199E-4</v>
      </c>
      <c r="N909" t="s">
        <v>1018</v>
      </c>
      <c r="O909" t="s">
        <v>5528</v>
      </c>
      <c r="P909" t="s">
        <v>5354</v>
      </c>
      <c r="Q909">
        <v>5</v>
      </c>
      <c r="R909">
        <v>147.72</v>
      </c>
      <c r="S909">
        <v>0</v>
      </c>
      <c r="T909">
        <v>0</v>
      </c>
      <c r="U909">
        <v>849.39</v>
      </c>
      <c r="V909">
        <v>546.04999999999995</v>
      </c>
      <c r="W909">
        <v>303.33999999999997</v>
      </c>
      <c r="X909" s="15">
        <f t="shared" si="28"/>
        <v>0.35712687928984332</v>
      </c>
      <c r="Y909" t="s">
        <v>116</v>
      </c>
      <c r="Z909" t="s">
        <v>24</v>
      </c>
      <c r="AA909" t="s">
        <v>32</v>
      </c>
      <c r="AB909" s="17">
        <v>0.50347222222222221</v>
      </c>
      <c r="AC909" s="17" t="str">
        <f t="shared" si="29"/>
        <v>Afternoon</v>
      </c>
      <c r="AD909" t="s">
        <v>26</v>
      </c>
    </row>
    <row r="910" spans="1:30" x14ac:dyDescent="0.3">
      <c r="A910" t="s">
        <v>2862</v>
      </c>
      <c r="B910" s="16">
        <v>45831</v>
      </c>
      <c r="C910" t="s">
        <v>764</v>
      </c>
      <c r="D910" t="s">
        <v>4419</v>
      </c>
      <c r="E910" t="s">
        <v>3868</v>
      </c>
      <c r="F910" t="s">
        <v>498</v>
      </c>
      <c r="G910" t="s">
        <v>5865</v>
      </c>
      <c r="H910" t="s">
        <v>5861</v>
      </c>
      <c r="I910" t="s">
        <v>504</v>
      </c>
      <c r="J910" t="s">
        <v>5986</v>
      </c>
      <c r="K910" t="s">
        <v>3863</v>
      </c>
      <c r="L910">
        <v>2118448</v>
      </c>
      <c r="M910">
        <v>1.4289706426591544E-4</v>
      </c>
      <c r="N910" t="s">
        <v>1015</v>
      </c>
      <c r="O910" t="s">
        <v>5445</v>
      </c>
      <c r="P910" t="s">
        <v>5363</v>
      </c>
      <c r="Q910">
        <v>4</v>
      </c>
      <c r="R910">
        <v>75.680000000000007</v>
      </c>
      <c r="S910">
        <v>0</v>
      </c>
      <c r="T910">
        <v>0</v>
      </c>
      <c r="U910">
        <v>302.72000000000003</v>
      </c>
      <c r="V910">
        <v>248.56</v>
      </c>
      <c r="W910">
        <v>54.16</v>
      </c>
      <c r="X910" s="15">
        <f t="shared" si="28"/>
        <v>0.17891120507399583</v>
      </c>
      <c r="Y910" t="s">
        <v>38</v>
      </c>
      <c r="Z910" t="s">
        <v>290</v>
      </c>
      <c r="AA910" t="s">
        <v>25</v>
      </c>
      <c r="AB910" s="17">
        <v>0.50694444444444442</v>
      </c>
      <c r="AC910" s="17" t="str">
        <f t="shared" si="29"/>
        <v>Afternoon</v>
      </c>
      <c r="AD910" t="s">
        <v>45</v>
      </c>
    </row>
    <row r="911" spans="1:30" x14ac:dyDescent="0.3">
      <c r="A911" t="s">
        <v>2861</v>
      </c>
      <c r="B911" s="16">
        <v>45928</v>
      </c>
      <c r="C911" t="s">
        <v>1875</v>
      </c>
      <c r="D911" t="s">
        <v>5159</v>
      </c>
      <c r="E911" t="s">
        <v>3868</v>
      </c>
      <c r="F911" t="s">
        <v>1468</v>
      </c>
      <c r="G911" t="s">
        <v>5955</v>
      </c>
      <c r="H911" t="s">
        <v>5941</v>
      </c>
      <c r="I911" t="s">
        <v>677</v>
      </c>
      <c r="J911" t="s">
        <v>6081</v>
      </c>
      <c r="K911" t="s">
        <v>3863</v>
      </c>
      <c r="L911">
        <v>4458567</v>
      </c>
      <c r="M911">
        <v>1.1242625713598114E-4</v>
      </c>
      <c r="N911" t="s">
        <v>678</v>
      </c>
      <c r="O911" t="s">
        <v>5576</v>
      </c>
      <c r="P911" t="s">
        <v>5374</v>
      </c>
      <c r="Q911">
        <v>4</v>
      </c>
      <c r="R911">
        <v>108.97</v>
      </c>
      <c r="S911">
        <v>0</v>
      </c>
      <c r="T911">
        <v>0</v>
      </c>
      <c r="U911">
        <v>501.26</v>
      </c>
      <c r="V911">
        <v>333.32</v>
      </c>
      <c r="W911">
        <v>167.94</v>
      </c>
      <c r="X911" s="15">
        <f t="shared" si="28"/>
        <v>0.33503571001077287</v>
      </c>
      <c r="Y911" t="s">
        <v>116</v>
      </c>
      <c r="Z911" t="s">
        <v>24</v>
      </c>
      <c r="AA911" t="s">
        <v>25</v>
      </c>
      <c r="AB911" s="17">
        <v>0.72777777777777775</v>
      </c>
      <c r="AC911" s="17" t="str">
        <f t="shared" si="29"/>
        <v>Evening</v>
      </c>
      <c r="AD911" t="s">
        <v>26</v>
      </c>
    </row>
    <row r="912" spans="1:30" x14ac:dyDescent="0.3">
      <c r="A912" t="s">
        <v>2860</v>
      </c>
      <c r="B912" s="16">
        <v>45869</v>
      </c>
      <c r="C912" t="s">
        <v>1359</v>
      </c>
      <c r="D912" t="s">
        <v>4275</v>
      </c>
      <c r="E912" t="s">
        <v>3868</v>
      </c>
      <c r="F912" t="s">
        <v>563</v>
      </c>
      <c r="G912" t="s">
        <v>5870</v>
      </c>
      <c r="H912" t="s">
        <v>5861</v>
      </c>
      <c r="I912" t="s">
        <v>142</v>
      </c>
      <c r="J912" t="s">
        <v>6232</v>
      </c>
      <c r="K912" t="s">
        <v>3880</v>
      </c>
      <c r="L912">
        <v>513656</v>
      </c>
      <c r="M912">
        <v>3.5190088308128397E-3</v>
      </c>
      <c r="N912" t="s">
        <v>143</v>
      </c>
      <c r="O912" t="s">
        <v>6488</v>
      </c>
      <c r="P912" t="s">
        <v>5351</v>
      </c>
      <c r="Q912">
        <v>4</v>
      </c>
      <c r="R912">
        <v>451.89</v>
      </c>
      <c r="S912">
        <v>0</v>
      </c>
      <c r="T912">
        <v>0</v>
      </c>
      <c r="U912">
        <v>1807.56</v>
      </c>
      <c r="V912">
        <v>1548.64</v>
      </c>
      <c r="W912">
        <v>258.92</v>
      </c>
      <c r="X912" s="15">
        <f t="shared" si="28"/>
        <v>0.1432428245812033</v>
      </c>
      <c r="Y912" t="s">
        <v>23</v>
      </c>
      <c r="Z912" t="s">
        <v>24</v>
      </c>
      <c r="AA912" t="s">
        <v>25</v>
      </c>
      <c r="AB912" s="17">
        <v>0.87708333333333333</v>
      </c>
      <c r="AC912" s="17" t="str">
        <f t="shared" si="29"/>
        <v>Night</v>
      </c>
      <c r="AD912" t="s">
        <v>45</v>
      </c>
    </row>
    <row r="913" spans="1:30" x14ac:dyDescent="0.3">
      <c r="A913" t="s">
        <v>2859</v>
      </c>
      <c r="B913" s="16">
        <v>46096</v>
      </c>
      <c r="C913" t="s">
        <v>792</v>
      </c>
      <c r="D913" t="s">
        <v>4623</v>
      </c>
      <c r="E913" t="s">
        <v>3962</v>
      </c>
      <c r="F913" t="s">
        <v>1468</v>
      </c>
      <c r="G913" t="s">
        <v>5955</v>
      </c>
      <c r="H913" t="s">
        <v>5941</v>
      </c>
      <c r="I913" t="s">
        <v>1329</v>
      </c>
      <c r="J913" t="s">
        <v>6064</v>
      </c>
      <c r="K913" t="s">
        <v>3863</v>
      </c>
      <c r="L913">
        <v>1996693</v>
      </c>
      <c r="M913">
        <v>4.5335963014845048E-4</v>
      </c>
      <c r="N913" t="s">
        <v>725</v>
      </c>
      <c r="O913" t="s">
        <v>5398</v>
      </c>
      <c r="P913" t="s">
        <v>5351</v>
      </c>
      <c r="Q913">
        <v>7</v>
      </c>
      <c r="R913">
        <v>112.45</v>
      </c>
      <c r="S913">
        <v>0</v>
      </c>
      <c r="T913">
        <v>0</v>
      </c>
      <c r="U913">
        <v>905.22</v>
      </c>
      <c r="V913">
        <v>583.30999999999995</v>
      </c>
      <c r="W913">
        <v>321.91000000000003</v>
      </c>
      <c r="X913" s="15">
        <f t="shared" si="28"/>
        <v>0.3556152095623164</v>
      </c>
      <c r="Y913" t="s">
        <v>44</v>
      </c>
      <c r="Z913" t="s">
        <v>24</v>
      </c>
      <c r="AA913" t="s">
        <v>51</v>
      </c>
      <c r="AB913" s="17">
        <v>0.6166666666666667</v>
      </c>
      <c r="AC913" s="17" t="str">
        <f t="shared" si="29"/>
        <v>Afternoon</v>
      </c>
      <c r="AD913" t="s">
        <v>26</v>
      </c>
    </row>
    <row r="914" spans="1:30" x14ac:dyDescent="0.3">
      <c r="A914" t="s">
        <v>2857</v>
      </c>
      <c r="B914" s="16">
        <v>46093</v>
      </c>
      <c r="C914" t="s">
        <v>2858</v>
      </c>
      <c r="D914" t="s">
        <v>5049</v>
      </c>
      <c r="E914" t="s">
        <v>3868</v>
      </c>
      <c r="F914" t="s">
        <v>341</v>
      </c>
      <c r="G914" t="s">
        <v>5660</v>
      </c>
      <c r="H914" t="s">
        <v>5655</v>
      </c>
      <c r="I914" t="s">
        <v>690</v>
      </c>
      <c r="J914" t="s">
        <v>6175</v>
      </c>
      <c r="K914" t="s">
        <v>3943</v>
      </c>
      <c r="L914">
        <v>2151660</v>
      </c>
      <c r="M914">
        <v>8.7008170435849523E-4</v>
      </c>
      <c r="N914" t="s">
        <v>1335</v>
      </c>
      <c r="O914" t="s">
        <v>3997</v>
      </c>
      <c r="P914" t="s">
        <v>5351</v>
      </c>
      <c r="Q914">
        <v>5</v>
      </c>
      <c r="R914">
        <v>440.5</v>
      </c>
      <c r="S914">
        <v>15</v>
      </c>
      <c r="T914">
        <v>330.38</v>
      </c>
      <c r="U914">
        <v>1872.12</v>
      </c>
      <c r="V914">
        <v>1270.25</v>
      </c>
      <c r="W914">
        <v>601.87</v>
      </c>
      <c r="X914" s="15">
        <f t="shared" si="28"/>
        <v>0.32149114373010274</v>
      </c>
      <c r="Y914" t="s">
        <v>116</v>
      </c>
      <c r="Z914" t="s">
        <v>24</v>
      </c>
      <c r="AA914" t="s">
        <v>51</v>
      </c>
      <c r="AB914" s="17">
        <v>0.64513888888888893</v>
      </c>
      <c r="AC914" s="17" t="str">
        <f t="shared" si="29"/>
        <v>Afternoon</v>
      </c>
      <c r="AD914" t="s">
        <v>45</v>
      </c>
    </row>
    <row r="915" spans="1:30" x14ac:dyDescent="0.3">
      <c r="A915" t="s">
        <v>2856</v>
      </c>
      <c r="B915" s="16">
        <v>45991</v>
      </c>
      <c r="C915" t="s">
        <v>155</v>
      </c>
      <c r="D915" t="s">
        <v>5163</v>
      </c>
      <c r="E915" t="s">
        <v>3962</v>
      </c>
      <c r="F915" t="s">
        <v>192</v>
      </c>
      <c r="G915" t="s">
        <v>5804</v>
      </c>
      <c r="H915" t="s">
        <v>5794</v>
      </c>
      <c r="I915" t="s">
        <v>2045</v>
      </c>
      <c r="J915" t="s">
        <v>6114</v>
      </c>
      <c r="K915" t="s">
        <v>3943</v>
      </c>
      <c r="L915">
        <v>540374</v>
      </c>
      <c r="M915">
        <v>2.2470178061860858E-3</v>
      </c>
      <c r="N915" t="s">
        <v>2046</v>
      </c>
      <c r="O915" t="s">
        <v>4982</v>
      </c>
      <c r="P915" t="s">
        <v>5351</v>
      </c>
      <c r="Q915">
        <v>3</v>
      </c>
      <c r="R915">
        <v>351.95</v>
      </c>
      <c r="S915">
        <v>0</v>
      </c>
      <c r="T915">
        <v>0</v>
      </c>
      <c r="U915">
        <v>1214.23</v>
      </c>
      <c r="V915">
        <v>665.16</v>
      </c>
      <c r="W915">
        <v>549.07000000000005</v>
      </c>
      <c r="X915" s="15">
        <f t="shared" si="28"/>
        <v>0.45219604193604179</v>
      </c>
      <c r="Y915" t="s">
        <v>44</v>
      </c>
      <c r="Z915" t="s">
        <v>24</v>
      </c>
      <c r="AA915" t="s">
        <v>25</v>
      </c>
      <c r="AB915" s="17">
        <v>0.77916666666666667</v>
      </c>
      <c r="AC915" s="17" t="str">
        <f t="shared" si="29"/>
        <v>Evening</v>
      </c>
      <c r="AD915" t="s">
        <v>26</v>
      </c>
    </row>
    <row r="916" spans="1:30" x14ac:dyDescent="0.3">
      <c r="A916" t="s">
        <v>2855</v>
      </c>
      <c r="B916" s="16">
        <v>45780</v>
      </c>
      <c r="C916" t="s">
        <v>1909</v>
      </c>
      <c r="D916" t="s">
        <v>4562</v>
      </c>
      <c r="E916" t="s">
        <v>3864</v>
      </c>
      <c r="F916" t="s">
        <v>236</v>
      </c>
      <c r="G916" t="s">
        <v>5744</v>
      </c>
      <c r="H916" t="s">
        <v>5721</v>
      </c>
      <c r="I916" t="s">
        <v>431</v>
      </c>
      <c r="J916" t="s">
        <v>6154</v>
      </c>
      <c r="K916" t="s">
        <v>3943</v>
      </c>
      <c r="L916">
        <v>590020</v>
      </c>
      <c r="M916">
        <v>3.8930883698857664E-4</v>
      </c>
      <c r="N916" t="s">
        <v>432</v>
      </c>
      <c r="O916" t="s">
        <v>4565</v>
      </c>
      <c r="P916" t="s">
        <v>5351</v>
      </c>
      <c r="Q916">
        <v>2</v>
      </c>
      <c r="R916">
        <v>124.84</v>
      </c>
      <c r="S916">
        <v>20</v>
      </c>
      <c r="T916">
        <v>49.94</v>
      </c>
      <c r="U916">
        <v>229.7</v>
      </c>
      <c r="V916">
        <v>194.7</v>
      </c>
      <c r="W916">
        <v>35</v>
      </c>
      <c r="X916" s="15">
        <f t="shared" si="28"/>
        <v>0.15237265999129299</v>
      </c>
      <c r="Y916" t="s">
        <v>38</v>
      </c>
      <c r="Z916" t="s">
        <v>24</v>
      </c>
      <c r="AA916" t="s">
        <v>25</v>
      </c>
      <c r="AB916" s="17">
        <v>0.73611111111111116</v>
      </c>
      <c r="AC916" s="17" t="str">
        <f t="shared" si="29"/>
        <v>Evening</v>
      </c>
      <c r="AD916" t="s">
        <v>26</v>
      </c>
    </row>
    <row r="917" spans="1:30" x14ac:dyDescent="0.3">
      <c r="A917" t="s">
        <v>2854</v>
      </c>
      <c r="B917" s="16">
        <v>46022</v>
      </c>
      <c r="C917" t="s">
        <v>745</v>
      </c>
      <c r="D917" t="s">
        <v>4481</v>
      </c>
      <c r="E917" t="s">
        <v>3868</v>
      </c>
      <c r="F917" t="s">
        <v>254</v>
      </c>
      <c r="G917" t="s">
        <v>5673</v>
      </c>
      <c r="H917" t="s">
        <v>5655</v>
      </c>
      <c r="I917" t="s">
        <v>215</v>
      </c>
      <c r="J917" t="s">
        <v>6002</v>
      </c>
      <c r="K917" t="s">
        <v>3863</v>
      </c>
      <c r="L917">
        <v>2319174</v>
      </c>
      <c r="M917">
        <v>7.4069474735401479E-4</v>
      </c>
      <c r="N917" t="s">
        <v>216</v>
      </c>
      <c r="O917" t="s">
        <v>5559</v>
      </c>
      <c r="P917" t="s">
        <v>5386</v>
      </c>
      <c r="Q917">
        <v>5</v>
      </c>
      <c r="R917">
        <v>343.56</v>
      </c>
      <c r="S917">
        <v>0</v>
      </c>
      <c r="T917">
        <v>0</v>
      </c>
      <c r="U917">
        <v>1717.8</v>
      </c>
      <c r="V917">
        <v>1081.5999999999999</v>
      </c>
      <c r="W917">
        <v>636.20000000000005</v>
      </c>
      <c r="X917" s="15">
        <f t="shared" si="28"/>
        <v>0.37035743392711612</v>
      </c>
      <c r="Y917" t="s">
        <v>116</v>
      </c>
      <c r="Z917" t="s">
        <v>24</v>
      </c>
      <c r="AA917" t="s">
        <v>25</v>
      </c>
      <c r="AB917" s="17">
        <v>0.73750000000000004</v>
      </c>
      <c r="AC917" s="17" t="str">
        <f t="shared" si="29"/>
        <v>Evening</v>
      </c>
      <c r="AD917" t="s">
        <v>45</v>
      </c>
    </row>
    <row r="918" spans="1:30" x14ac:dyDescent="0.3">
      <c r="A918" t="s">
        <v>2853</v>
      </c>
      <c r="B918" s="16">
        <v>45809</v>
      </c>
      <c r="C918" t="s">
        <v>961</v>
      </c>
      <c r="D918" t="s">
        <v>3986</v>
      </c>
      <c r="E918" t="s">
        <v>3962</v>
      </c>
      <c r="F918" t="s">
        <v>264</v>
      </c>
      <c r="G918" t="s">
        <v>5725</v>
      </c>
      <c r="H918" t="s">
        <v>5721</v>
      </c>
      <c r="I918" t="s">
        <v>1913</v>
      </c>
      <c r="J918" t="s">
        <v>6237</v>
      </c>
      <c r="K918" t="s">
        <v>3880</v>
      </c>
      <c r="L918">
        <v>1961971</v>
      </c>
      <c r="M918">
        <v>8.256442118665363E-4</v>
      </c>
      <c r="N918" t="s">
        <v>203</v>
      </c>
      <c r="O918" t="s">
        <v>5466</v>
      </c>
      <c r="P918" t="s">
        <v>5351</v>
      </c>
      <c r="Q918">
        <v>5</v>
      </c>
      <c r="R918">
        <v>352.15</v>
      </c>
      <c r="S918">
        <v>20</v>
      </c>
      <c r="T918">
        <v>352.15</v>
      </c>
      <c r="U918">
        <v>1619.89</v>
      </c>
      <c r="V918">
        <v>1236.25</v>
      </c>
      <c r="W918">
        <v>383.64</v>
      </c>
      <c r="X918" s="15">
        <f t="shared" si="28"/>
        <v>0.23683089592503198</v>
      </c>
      <c r="Y918" t="s">
        <v>38</v>
      </c>
      <c r="Z918" t="s">
        <v>24</v>
      </c>
      <c r="AA918" t="s">
        <v>25</v>
      </c>
      <c r="AB918" s="17">
        <v>0.83819444444444446</v>
      </c>
      <c r="AC918" s="17" t="str">
        <f t="shared" si="29"/>
        <v>Evening</v>
      </c>
      <c r="AD918" t="s">
        <v>26</v>
      </c>
    </row>
    <row r="919" spans="1:30" x14ac:dyDescent="0.3">
      <c r="A919" t="s">
        <v>2852</v>
      </c>
      <c r="B919" s="16">
        <v>45760</v>
      </c>
      <c r="C919" t="s">
        <v>2571</v>
      </c>
      <c r="D919" t="s">
        <v>3954</v>
      </c>
      <c r="E919" t="s">
        <v>3868</v>
      </c>
      <c r="F919" t="s">
        <v>306</v>
      </c>
      <c r="G919" t="s">
        <v>5698</v>
      </c>
      <c r="H919" t="s">
        <v>5690</v>
      </c>
      <c r="I919" t="s">
        <v>1004</v>
      </c>
      <c r="J919" t="s">
        <v>6128</v>
      </c>
      <c r="K919" t="s">
        <v>3863</v>
      </c>
      <c r="L919">
        <v>2322017</v>
      </c>
      <c r="M919">
        <v>9.1044553076054149E-4</v>
      </c>
      <c r="N919" t="s">
        <v>1064</v>
      </c>
      <c r="O919" t="s">
        <v>5509</v>
      </c>
      <c r="P919" t="s">
        <v>5386</v>
      </c>
      <c r="Q919">
        <v>5</v>
      </c>
      <c r="R919">
        <v>459.58</v>
      </c>
      <c r="S919">
        <v>20</v>
      </c>
      <c r="T919">
        <v>459.58</v>
      </c>
      <c r="U919">
        <v>2114.0700000000002</v>
      </c>
      <c r="V919">
        <v>1934.45</v>
      </c>
      <c r="W919">
        <v>179.62</v>
      </c>
      <c r="X919" s="15">
        <f t="shared" si="28"/>
        <v>8.496407403728358E-2</v>
      </c>
      <c r="Y919" t="s">
        <v>38</v>
      </c>
      <c r="Z919" t="s">
        <v>24</v>
      </c>
      <c r="AA919" t="s">
        <v>51</v>
      </c>
      <c r="AB919" s="17">
        <v>0.78333333333333333</v>
      </c>
      <c r="AC919" s="17" t="str">
        <f t="shared" si="29"/>
        <v>Evening</v>
      </c>
      <c r="AD919" t="s">
        <v>26</v>
      </c>
    </row>
    <row r="920" spans="1:30" x14ac:dyDescent="0.3">
      <c r="A920" t="s">
        <v>2851</v>
      </c>
      <c r="B920" s="16">
        <v>45958</v>
      </c>
      <c r="C920" t="s">
        <v>1235</v>
      </c>
      <c r="D920" t="s">
        <v>4836</v>
      </c>
      <c r="E920" t="s">
        <v>3868</v>
      </c>
      <c r="F920" t="s">
        <v>616</v>
      </c>
      <c r="G920" t="s">
        <v>5758</v>
      </c>
      <c r="H920" t="s">
        <v>5751</v>
      </c>
      <c r="I920" t="s">
        <v>328</v>
      </c>
      <c r="J920" t="s">
        <v>6513</v>
      </c>
      <c r="K920" t="s">
        <v>3863</v>
      </c>
      <c r="L920">
        <v>2183318</v>
      </c>
      <c r="M920">
        <v>2.638736088833601E-4</v>
      </c>
      <c r="N920" t="s">
        <v>670</v>
      </c>
      <c r="O920" t="s">
        <v>5481</v>
      </c>
      <c r="P920" t="s">
        <v>5363</v>
      </c>
      <c r="Q920">
        <v>4</v>
      </c>
      <c r="R920">
        <v>144.03</v>
      </c>
      <c r="S920">
        <v>0</v>
      </c>
      <c r="T920">
        <v>0</v>
      </c>
      <c r="U920">
        <v>576.12</v>
      </c>
      <c r="V920">
        <v>509.92</v>
      </c>
      <c r="W920">
        <v>66.2</v>
      </c>
      <c r="X920" s="15">
        <f t="shared" si="28"/>
        <v>0.11490661667708114</v>
      </c>
      <c r="Y920" t="s">
        <v>116</v>
      </c>
      <c r="Z920" t="s">
        <v>24</v>
      </c>
      <c r="AA920" t="s">
        <v>25</v>
      </c>
      <c r="AB920" s="17">
        <v>0.45347222222222222</v>
      </c>
      <c r="AC920" s="17" t="str">
        <f t="shared" si="29"/>
        <v>Morning</v>
      </c>
      <c r="AD920" t="s">
        <v>45</v>
      </c>
    </row>
    <row r="921" spans="1:30" x14ac:dyDescent="0.3">
      <c r="A921" t="s">
        <v>2850</v>
      </c>
      <c r="B921" s="16">
        <v>45940</v>
      </c>
      <c r="C921" t="s">
        <v>800</v>
      </c>
      <c r="D921" t="s">
        <v>4669</v>
      </c>
      <c r="E921" t="s">
        <v>3864</v>
      </c>
      <c r="F921" t="s">
        <v>94</v>
      </c>
      <c r="G921" t="s">
        <v>5701</v>
      </c>
      <c r="H921" t="s">
        <v>5690</v>
      </c>
      <c r="I921" t="s">
        <v>60</v>
      </c>
      <c r="J921" t="s">
        <v>6057</v>
      </c>
      <c r="K921" t="s">
        <v>3863</v>
      </c>
      <c r="L921">
        <v>982441</v>
      </c>
      <c r="M921">
        <v>1.4955605476562971E-4</v>
      </c>
      <c r="N921" t="s">
        <v>560</v>
      </c>
      <c r="O921" t="s">
        <v>4452</v>
      </c>
      <c r="P921" t="s">
        <v>5360</v>
      </c>
      <c r="Q921">
        <v>3</v>
      </c>
      <c r="R921">
        <v>61.22</v>
      </c>
      <c r="S921">
        <v>20</v>
      </c>
      <c r="T921">
        <v>36.729999999999997</v>
      </c>
      <c r="U921">
        <v>146.93</v>
      </c>
      <c r="V921">
        <v>144.44999999999999</v>
      </c>
      <c r="W921">
        <v>2.48</v>
      </c>
      <c r="X921" s="15">
        <f t="shared" si="28"/>
        <v>1.6878785816375266E-2</v>
      </c>
      <c r="Y921" t="s">
        <v>116</v>
      </c>
      <c r="Z921" t="s">
        <v>24</v>
      </c>
      <c r="AA921" t="s">
        <v>25</v>
      </c>
      <c r="AB921" s="17">
        <v>0.7319444444444444</v>
      </c>
      <c r="AC921" s="17" t="str">
        <f t="shared" si="29"/>
        <v>Evening</v>
      </c>
      <c r="AD921" t="s">
        <v>45</v>
      </c>
    </row>
    <row r="922" spans="1:30" x14ac:dyDescent="0.3">
      <c r="A922" t="s">
        <v>2849</v>
      </c>
      <c r="B922" s="16">
        <v>45946</v>
      </c>
      <c r="C922" t="s">
        <v>391</v>
      </c>
      <c r="D922" t="s">
        <v>5252</v>
      </c>
      <c r="E922" t="s">
        <v>3962</v>
      </c>
      <c r="F922" t="s">
        <v>379</v>
      </c>
      <c r="G922" t="s">
        <v>6500</v>
      </c>
      <c r="H922" t="s">
        <v>5861</v>
      </c>
      <c r="I922" t="s">
        <v>522</v>
      </c>
      <c r="J922" t="s">
        <v>5979</v>
      </c>
      <c r="K922" t="s">
        <v>3863</v>
      </c>
      <c r="L922">
        <v>3928553</v>
      </c>
      <c r="M922">
        <v>2.8870426337636274E-4</v>
      </c>
      <c r="N922" t="s">
        <v>1581</v>
      </c>
      <c r="O922" t="s">
        <v>5494</v>
      </c>
      <c r="P922" t="s">
        <v>5358</v>
      </c>
      <c r="Q922">
        <v>3</v>
      </c>
      <c r="R922">
        <v>397.96</v>
      </c>
      <c r="S922">
        <v>5</v>
      </c>
      <c r="T922">
        <v>59.69</v>
      </c>
      <c r="U922">
        <v>1134.19</v>
      </c>
      <c r="V922">
        <v>931.14</v>
      </c>
      <c r="W922">
        <v>203.05</v>
      </c>
      <c r="X922" s="15">
        <f t="shared" si="28"/>
        <v>0.1790264417778327</v>
      </c>
      <c r="Y922" t="s">
        <v>44</v>
      </c>
      <c r="Z922" t="s">
        <v>24</v>
      </c>
      <c r="AA922" t="s">
        <v>25</v>
      </c>
      <c r="AB922" s="17">
        <v>0.68402777777777779</v>
      </c>
      <c r="AC922" s="17" t="str">
        <f t="shared" si="29"/>
        <v>Afternoon</v>
      </c>
      <c r="AD922" t="s">
        <v>45</v>
      </c>
    </row>
    <row r="923" spans="1:30" x14ac:dyDescent="0.3">
      <c r="A923" t="s">
        <v>2848</v>
      </c>
      <c r="B923" s="16">
        <v>46005</v>
      </c>
      <c r="C923" t="s">
        <v>811</v>
      </c>
      <c r="D923" t="s">
        <v>4076</v>
      </c>
      <c r="E923" t="s">
        <v>3868</v>
      </c>
      <c r="F923" t="s">
        <v>336</v>
      </c>
      <c r="G923" t="s">
        <v>5711</v>
      </c>
      <c r="H923" t="s">
        <v>5690</v>
      </c>
      <c r="I923" t="s">
        <v>882</v>
      </c>
      <c r="J923" t="s">
        <v>6136</v>
      </c>
      <c r="K923" t="s">
        <v>3943</v>
      </c>
      <c r="L923">
        <v>1016387</v>
      </c>
      <c r="M923">
        <v>9.6105125311520128E-5</v>
      </c>
      <c r="N923" t="s">
        <v>883</v>
      </c>
      <c r="O923" t="s">
        <v>5389</v>
      </c>
      <c r="P923" t="s">
        <v>5358</v>
      </c>
      <c r="Q923">
        <v>1</v>
      </c>
      <c r="R923">
        <v>99.93</v>
      </c>
      <c r="S923">
        <v>15</v>
      </c>
      <c r="T923">
        <v>14.99</v>
      </c>
      <c r="U923">
        <v>97.68</v>
      </c>
      <c r="V923">
        <v>86.05</v>
      </c>
      <c r="W923">
        <v>11.63</v>
      </c>
      <c r="X923" s="15">
        <f t="shared" si="28"/>
        <v>0.11906224406224415</v>
      </c>
      <c r="Y923" t="s">
        <v>62</v>
      </c>
      <c r="Z923" t="s">
        <v>24</v>
      </c>
      <c r="AA923" t="s">
        <v>51</v>
      </c>
      <c r="AB923" s="17">
        <v>0.52569444444444446</v>
      </c>
      <c r="AC923" s="17" t="str">
        <f t="shared" si="29"/>
        <v>Afternoon</v>
      </c>
      <c r="AD923" t="s">
        <v>26</v>
      </c>
    </row>
    <row r="924" spans="1:30" x14ac:dyDescent="0.3">
      <c r="A924" t="s">
        <v>2847</v>
      </c>
      <c r="B924" s="16">
        <v>46008</v>
      </c>
      <c r="C924" t="s">
        <v>1365</v>
      </c>
      <c r="D924" t="s">
        <v>5139</v>
      </c>
      <c r="E924" t="s">
        <v>3962</v>
      </c>
      <c r="F924" t="s">
        <v>1041</v>
      </c>
      <c r="G924" t="s">
        <v>5922</v>
      </c>
      <c r="H924" t="s">
        <v>5919</v>
      </c>
      <c r="I924" t="s">
        <v>147</v>
      </c>
      <c r="J924" t="s">
        <v>5963</v>
      </c>
      <c r="K924" t="s">
        <v>3863</v>
      </c>
      <c r="L924">
        <v>1921769</v>
      </c>
      <c r="M924">
        <v>8.600825593502654E-4</v>
      </c>
      <c r="N924" t="s">
        <v>633</v>
      </c>
      <c r="O924" t="s">
        <v>5502</v>
      </c>
      <c r="P924" t="s">
        <v>5358</v>
      </c>
      <c r="Q924">
        <v>3</v>
      </c>
      <c r="R924">
        <v>550.96</v>
      </c>
      <c r="S924">
        <v>0</v>
      </c>
      <c r="T924">
        <v>0</v>
      </c>
      <c r="U924">
        <v>1652.88</v>
      </c>
      <c r="V924">
        <v>1120.74</v>
      </c>
      <c r="W924">
        <v>532.14</v>
      </c>
      <c r="X924" s="15">
        <f t="shared" si="28"/>
        <v>0.32194714679831571</v>
      </c>
      <c r="Y924" t="s">
        <v>62</v>
      </c>
      <c r="Z924" t="s">
        <v>24</v>
      </c>
      <c r="AA924" t="s">
        <v>25</v>
      </c>
      <c r="AB924" s="17">
        <v>0.74722222222222223</v>
      </c>
      <c r="AC924" s="17" t="str">
        <f t="shared" si="29"/>
        <v>Evening</v>
      </c>
      <c r="AD924" t="s">
        <v>45</v>
      </c>
    </row>
    <row r="925" spans="1:30" x14ac:dyDescent="0.3">
      <c r="A925" t="s">
        <v>2846</v>
      </c>
      <c r="B925" s="16">
        <v>45993</v>
      </c>
      <c r="C925" t="s">
        <v>231</v>
      </c>
      <c r="D925" t="s">
        <v>4237</v>
      </c>
      <c r="E925" t="s">
        <v>3962</v>
      </c>
      <c r="F925" t="s">
        <v>232</v>
      </c>
      <c r="G925" t="s">
        <v>5778</v>
      </c>
      <c r="H925" t="s">
        <v>5770</v>
      </c>
      <c r="I925" t="s">
        <v>776</v>
      </c>
      <c r="J925" t="s">
        <v>6005</v>
      </c>
      <c r="K925" t="s">
        <v>3863</v>
      </c>
      <c r="L925">
        <v>489039</v>
      </c>
      <c r="M925">
        <v>5.0147329763065938E-4</v>
      </c>
      <c r="N925" t="s">
        <v>1490</v>
      </c>
      <c r="O925" t="s">
        <v>4629</v>
      </c>
      <c r="P925" t="s">
        <v>5363</v>
      </c>
      <c r="Q925">
        <v>5</v>
      </c>
      <c r="R925">
        <v>51.63</v>
      </c>
      <c r="S925">
        <v>5</v>
      </c>
      <c r="T925">
        <v>12.91</v>
      </c>
      <c r="U925">
        <v>245.24</v>
      </c>
      <c r="V925">
        <v>187.4</v>
      </c>
      <c r="W925">
        <v>57.84</v>
      </c>
      <c r="X925" s="15">
        <f t="shared" si="28"/>
        <v>0.23585059533518188</v>
      </c>
      <c r="Y925" t="s">
        <v>23</v>
      </c>
      <c r="Z925" t="s">
        <v>24</v>
      </c>
      <c r="AA925" t="s">
        <v>51</v>
      </c>
      <c r="AB925" s="17">
        <v>0.42430555555555555</v>
      </c>
      <c r="AC925" s="17" t="str">
        <f t="shared" si="29"/>
        <v>Morning</v>
      </c>
      <c r="AD925" t="s">
        <v>45</v>
      </c>
    </row>
    <row r="926" spans="1:30" x14ac:dyDescent="0.3">
      <c r="A926" t="s">
        <v>2845</v>
      </c>
      <c r="B926" s="16">
        <v>45996</v>
      </c>
      <c r="C926" t="s">
        <v>961</v>
      </c>
      <c r="D926" t="s">
        <v>3986</v>
      </c>
      <c r="E926" t="s">
        <v>3962</v>
      </c>
      <c r="F926" t="s">
        <v>236</v>
      </c>
      <c r="G926" t="s">
        <v>5744</v>
      </c>
      <c r="H926" t="s">
        <v>5721</v>
      </c>
      <c r="I926" t="s">
        <v>785</v>
      </c>
      <c r="J926" t="s">
        <v>6195</v>
      </c>
      <c r="K926" t="s">
        <v>3885</v>
      </c>
      <c r="L926">
        <v>2474333</v>
      </c>
      <c r="M926">
        <v>3.341991558937297E-4</v>
      </c>
      <c r="N926" t="s">
        <v>959</v>
      </c>
      <c r="O926" t="s">
        <v>5529</v>
      </c>
      <c r="P926" t="s">
        <v>5374</v>
      </c>
      <c r="Q926">
        <v>6</v>
      </c>
      <c r="R926">
        <v>137.82</v>
      </c>
      <c r="S926">
        <v>0</v>
      </c>
      <c r="T926">
        <v>0</v>
      </c>
      <c r="U926">
        <v>826.92</v>
      </c>
      <c r="V926">
        <v>584.1</v>
      </c>
      <c r="W926">
        <v>242.82</v>
      </c>
      <c r="X926" s="15">
        <f t="shared" si="28"/>
        <v>0.29364388332607744</v>
      </c>
      <c r="Y926" t="s">
        <v>38</v>
      </c>
      <c r="Z926" t="s">
        <v>24</v>
      </c>
      <c r="AA926" t="s">
        <v>51</v>
      </c>
      <c r="AB926" s="17">
        <v>0.46458333333333335</v>
      </c>
      <c r="AC926" s="17" t="str">
        <f t="shared" si="29"/>
        <v>Morning</v>
      </c>
      <c r="AD926" t="s">
        <v>45</v>
      </c>
    </row>
    <row r="927" spans="1:30" x14ac:dyDescent="0.3">
      <c r="A927" t="s">
        <v>2843</v>
      </c>
      <c r="B927" s="16">
        <v>46104</v>
      </c>
      <c r="C927" t="s">
        <v>2844</v>
      </c>
      <c r="D927" t="s">
        <v>4548</v>
      </c>
      <c r="E927" t="s">
        <v>3864</v>
      </c>
      <c r="F927" t="s">
        <v>649</v>
      </c>
      <c r="G927" t="s">
        <v>5956</v>
      </c>
      <c r="H927" t="s">
        <v>5941</v>
      </c>
      <c r="I927" t="s">
        <v>30</v>
      </c>
      <c r="J927" t="s">
        <v>6096</v>
      </c>
      <c r="K927" t="s">
        <v>3863</v>
      </c>
      <c r="L927">
        <v>5200952</v>
      </c>
      <c r="M927">
        <v>9.8779992585972722E-5</v>
      </c>
      <c r="N927" t="s">
        <v>31</v>
      </c>
      <c r="O927" t="s">
        <v>5450</v>
      </c>
      <c r="P927" t="s">
        <v>5363</v>
      </c>
      <c r="Q927">
        <v>3</v>
      </c>
      <c r="R927">
        <v>171.25</v>
      </c>
      <c r="S927">
        <v>0</v>
      </c>
      <c r="T927">
        <v>0</v>
      </c>
      <c r="U927">
        <v>513.75</v>
      </c>
      <c r="V927">
        <v>372.99</v>
      </c>
      <c r="W927">
        <v>140.76</v>
      </c>
      <c r="X927" s="15">
        <f t="shared" si="28"/>
        <v>0.27398540145985401</v>
      </c>
      <c r="Y927" t="s">
        <v>72</v>
      </c>
      <c r="Z927" t="s">
        <v>24</v>
      </c>
      <c r="AA927" t="s">
        <v>25</v>
      </c>
      <c r="AB927" s="17">
        <v>0.80972222222222223</v>
      </c>
      <c r="AC927" s="17" t="str">
        <f t="shared" si="29"/>
        <v>Evening</v>
      </c>
      <c r="AD927" t="s">
        <v>45</v>
      </c>
    </row>
    <row r="928" spans="1:30" x14ac:dyDescent="0.3">
      <c r="A928" t="s">
        <v>2841</v>
      </c>
      <c r="B928" s="16">
        <v>45925</v>
      </c>
      <c r="C928" t="s">
        <v>2842</v>
      </c>
      <c r="D928" t="s">
        <v>4379</v>
      </c>
      <c r="E928" t="s">
        <v>3864</v>
      </c>
      <c r="F928" t="s">
        <v>293</v>
      </c>
      <c r="G928" t="s">
        <v>5807</v>
      </c>
      <c r="H928" t="s">
        <v>5794</v>
      </c>
      <c r="I928" t="s">
        <v>623</v>
      </c>
      <c r="J928" t="s">
        <v>6139</v>
      </c>
      <c r="K928" t="s">
        <v>3943</v>
      </c>
      <c r="L928">
        <v>797202</v>
      </c>
      <c r="M928">
        <v>5.5966994563485791E-4</v>
      </c>
      <c r="N928" t="s">
        <v>624</v>
      </c>
      <c r="O928" t="s">
        <v>5499</v>
      </c>
      <c r="P928" t="s">
        <v>5354</v>
      </c>
      <c r="Q928">
        <v>1</v>
      </c>
      <c r="R928">
        <v>446.17</v>
      </c>
      <c r="S928">
        <v>0</v>
      </c>
      <c r="T928">
        <v>0</v>
      </c>
      <c r="U928">
        <v>446.17</v>
      </c>
      <c r="V928">
        <v>325.61</v>
      </c>
      <c r="W928">
        <v>120.56</v>
      </c>
      <c r="X928" s="15">
        <f t="shared" si="28"/>
        <v>0.27021090615684606</v>
      </c>
      <c r="Y928" t="s">
        <v>62</v>
      </c>
      <c r="Z928" t="s">
        <v>24</v>
      </c>
      <c r="AA928" t="s">
        <v>25</v>
      </c>
      <c r="AB928" s="17">
        <v>0.48541666666666666</v>
      </c>
      <c r="AC928" s="17" t="str">
        <f t="shared" si="29"/>
        <v>Morning</v>
      </c>
      <c r="AD928" t="s">
        <v>45</v>
      </c>
    </row>
    <row r="929" spans="1:30" x14ac:dyDescent="0.3">
      <c r="A929" t="s">
        <v>2840</v>
      </c>
      <c r="B929" s="16">
        <v>46094</v>
      </c>
      <c r="C929" t="s">
        <v>2381</v>
      </c>
      <c r="D929" t="s">
        <v>6485</v>
      </c>
      <c r="E929" t="s">
        <v>3962</v>
      </c>
      <c r="F929" t="s">
        <v>662</v>
      </c>
      <c r="G929" t="s">
        <v>5788</v>
      </c>
      <c r="H929" t="s">
        <v>5770</v>
      </c>
      <c r="I929" t="s">
        <v>1055</v>
      </c>
      <c r="J929" t="s">
        <v>6055</v>
      </c>
      <c r="K929" t="s">
        <v>3863</v>
      </c>
      <c r="L929">
        <v>2213986</v>
      </c>
      <c r="M929">
        <v>9.8098632963352066E-4</v>
      </c>
      <c r="N929" t="s">
        <v>50</v>
      </c>
      <c r="O929" t="s">
        <v>5533</v>
      </c>
      <c r="P929" t="s">
        <v>5351</v>
      </c>
      <c r="Q929">
        <v>4</v>
      </c>
      <c r="R929">
        <v>571.54999999999995</v>
      </c>
      <c r="S929">
        <v>5</v>
      </c>
      <c r="T929">
        <v>114.31</v>
      </c>
      <c r="U929">
        <v>2171.89</v>
      </c>
      <c r="V929">
        <v>1516.76</v>
      </c>
      <c r="W929">
        <v>655.13</v>
      </c>
      <c r="X929" s="15">
        <f t="shared" si="28"/>
        <v>0.30164050665549358</v>
      </c>
      <c r="Y929" t="s">
        <v>44</v>
      </c>
      <c r="Z929" t="s">
        <v>24</v>
      </c>
      <c r="AA929" t="s">
        <v>25</v>
      </c>
      <c r="AB929" s="17">
        <v>0.5</v>
      </c>
      <c r="AC929" s="17" t="str">
        <f t="shared" si="29"/>
        <v>Afternoon</v>
      </c>
      <c r="AD929" t="s">
        <v>45</v>
      </c>
    </row>
    <row r="930" spans="1:30" x14ac:dyDescent="0.3">
      <c r="A930" t="s">
        <v>2839</v>
      </c>
      <c r="B930" s="16">
        <v>45788</v>
      </c>
      <c r="C930" t="s">
        <v>1967</v>
      </c>
      <c r="D930" t="s">
        <v>4875</v>
      </c>
      <c r="E930" t="s">
        <v>3962</v>
      </c>
      <c r="F930" t="s">
        <v>146</v>
      </c>
      <c r="G930" t="s">
        <v>5888</v>
      </c>
      <c r="H930" t="s">
        <v>5876</v>
      </c>
      <c r="I930" t="s">
        <v>123</v>
      </c>
      <c r="J930" t="s">
        <v>6004</v>
      </c>
      <c r="K930" t="s">
        <v>3863</v>
      </c>
      <c r="L930">
        <v>5159296</v>
      </c>
      <c r="M930">
        <v>2.7349661659265137E-4</v>
      </c>
      <c r="N930" t="s">
        <v>124</v>
      </c>
      <c r="O930" t="s">
        <v>5474</v>
      </c>
      <c r="P930" t="s">
        <v>5351</v>
      </c>
      <c r="Q930">
        <v>5</v>
      </c>
      <c r="R930">
        <v>245.4</v>
      </c>
      <c r="S930">
        <v>0</v>
      </c>
      <c r="T930">
        <v>0</v>
      </c>
      <c r="U930">
        <v>1411.05</v>
      </c>
      <c r="V930">
        <v>954.5</v>
      </c>
      <c r="W930">
        <v>456.55</v>
      </c>
      <c r="X930" s="15">
        <f t="shared" si="28"/>
        <v>0.32355338223308883</v>
      </c>
      <c r="Y930" t="s">
        <v>62</v>
      </c>
      <c r="Z930" t="s">
        <v>24</v>
      </c>
      <c r="AA930" t="s">
        <v>51</v>
      </c>
      <c r="AB930" s="17">
        <v>0.81666666666666665</v>
      </c>
      <c r="AC930" s="17" t="str">
        <f t="shared" si="29"/>
        <v>Evening</v>
      </c>
      <c r="AD930" t="s">
        <v>26</v>
      </c>
    </row>
    <row r="931" spans="1:30" x14ac:dyDescent="0.3">
      <c r="A931" t="s">
        <v>2838</v>
      </c>
      <c r="B931" s="16">
        <v>45830</v>
      </c>
      <c r="C931" t="s">
        <v>2034</v>
      </c>
      <c r="D931" t="s">
        <v>5062</v>
      </c>
      <c r="E931" t="s">
        <v>3962</v>
      </c>
      <c r="F931" t="s">
        <v>232</v>
      </c>
      <c r="G931" t="s">
        <v>5778</v>
      </c>
      <c r="H931" t="s">
        <v>5770</v>
      </c>
      <c r="I931" t="s">
        <v>1055</v>
      </c>
      <c r="J931" t="s">
        <v>6055</v>
      </c>
      <c r="K931" t="s">
        <v>3863</v>
      </c>
      <c r="L931">
        <v>2213986</v>
      </c>
      <c r="M931">
        <v>1.0685704426315253E-4</v>
      </c>
      <c r="N931" t="s">
        <v>2264</v>
      </c>
      <c r="O931" t="s">
        <v>6493</v>
      </c>
      <c r="P931" t="s">
        <v>5360</v>
      </c>
      <c r="Q931">
        <v>4</v>
      </c>
      <c r="R931">
        <v>51.43</v>
      </c>
      <c r="S931">
        <v>0</v>
      </c>
      <c r="T931">
        <v>0</v>
      </c>
      <c r="U931">
        <v>236.58</v>
      </c>
      <c r="V931">
        <v>149.91999999999999</v>
      </c>
      <c r="W931">
        <v>86.66</v>
      </c>
      <c r="X931" s="15">
        <f t="shared" si="28"/>
        <v>0.36630315326739377</v>
      </c>
      <c r="Y931" t="s">
        <v>44</v>
      </c>
      <c r="Z931" t="s">
        <v>24</v>
      </c>
      <c r="AA931" t="s">
        <v>25</v>
      </c>
      <c r="AB931" s="17">
        <v>0.61944444444444446</v>
      </c>
      <c r="AC931" s="17" t="str">
        <f t="shared" si="29"/>
        <v>Afternoon</v>
      </c>
      <c r="AD931" t="s">
        <v>26</v>
      </c>
    </row>
    <row r="932" spans="1:30" x14ac:dyDescent="0.3">
      <c r="A932" t="s">
        <v>2837</v>
      </c>
      <c r="B932" s="16">
        <v>46097</v>
      </c>
      <c r="C932" t="s">
        <v>1117</v>
      </c>
      <c r="D932" t="s">
        <v>4798</v>
      </c>
      <c r="E932" t="s">
        <v>3868</v>
      </c>
      <c r="F932" t="s">
        <v>362</v>
      </c>
      <c r="G932" t="s">
        <v>6499</v>
      </c>
      <c r="H932" t="s">
        <v>5844</v>
      </c>
      <c r="I932" t="s">
        <v>522</v>
      </c>
      <c r="J932" t="s">
        <v>5979</v>
      </c>
      <c r="K932" t="s">
        <v>3863</v>
      </c>
      <c r="L932">
        <v>3928553</v>
      </c>
      <c r="M932">
        <v>6.6136310239418944E-5</v>
      </c>
      <c r="N932" t="s">
        <v>1459</v>
      </c>
      <c r="O932" t="s">
        <v>5356</v>
      </c>
      <c r="P932" t="s">
        <v>5351</v>
      </c>
      <c r="Q932">
        <v>1</v>
      </c>
      <c r="R932">
        <v>305.67</v>
      </c>
      <c r="S932">
        <v>15</v>
      </c>
      <c r="T932">
        <v>45.85</v>
      </c>
      <c r="U932">
        <v>259.82</v>
      </c>
      <c r="V932">
        <v>251.42</v>
      </c>
      <c r="W932">
        <v>8.4</v>
      </c>
      <c r="X932" s="15">
        <f t="shared" si="28"/>
        <v>3.2330074667077227E-2</v>
      </c>
      <c r="Y932" t="s">
        <v>44</v>
      </c>
      <c r="Z932" t="s">
        <v>24</v>
      </c>
      <c r="AA932" t="s">
        <v>25</v>
      </c>
      <c r="AB932" s="17">
        <v>0.72916666666666663</v>
      </c>
      <c r="AC932" s="17" t="str">
        <f t="shared" si="29"/>
        <v>Evening</v>
      </c>
      <c r="AD932" t="s">
        <v>45</v>
      </c>
    </row>
    <row r="933" spans="1:30" x14ac:dyDescent="0.3">
      <c r="A933" t="s">
        <v>2836</v>
      </c>
      <c r="B933" s="16">
        <v>45839</v>
      </c>
      <c r="C933" t="s">
        <v>1691</v>
      </c>
      <c r="D933" t="s">
        <v>4277</v>
      </c>
      <c r="E933" t="s">
        <v>3864</v>
      </c>
      <c r="F933" t="s">
        <v>1222</v>
      </c>
      <c r="G933" t="s">
        <v>5953</v>
      </c>
      <c r="H933" t="s">
        <v>5941</v>
      </c>
      <c r="I933" t="s">
        <v>65</v>
      </c>
      <c r="J933" t="s">
        <v>5993</v>
      </c>
      <c r="K933" t="s">
        <v>3863</v>
      </c>
      <c r="L933">
        <v>967200</v>
      </c>
      <c r="M933">
        <v>1.3730355665839537E-4</v>
      </c>
      <c r="N933" t="s">
        <v>66</v>
      </c>
      <c r="O933" t="s">
        <v>5579</v>
      </c>
      <c r="P933" t="s">
        <v>5363</v>
      </c>
      <c r="Q933">
        <v>2</v>
      </c>
      <c r="R933">
        <v>66.400000000000006</v>
      </c>
      <c r="S933">
        <v>0</v>
      </c>
      <c r="T933">
        <v>0</v>
      </c>
      <c r="U933">
        <v>132.80000000000001</v>
      </c>
      <c r="V933">
        <v>99.98</v>
      </c>
      <c r="W933">
        <v>32.82</v>
      </c>
      <c r="X933" s="15">
        <f t="shared" si="28"/>
        <v>0.24713855421686751</v>
      </c>
      <c r="Y933" t="s">
        <v>62</v>
      </c>
      <c r="Z933" t="s">
        <v>24</v>
      </c>
      <c r="AA933" t="s">
        <v>25</v>
      </c>
      <c r="AB933" s="17">
        <v>0.6166666666666667</v>
      </c>
      <c r="AC933" s="17" t="str">
        <f t="shared" si="29"/>
        <v>Afternoon</v>
      </c>
      <c r="AD933" t="s">
        <v>45</v>
      </c>
    </row>
    <row r="934" spans="1:30" x14ac:dyDescent="0.3">
      <c r="A934" t="s">
        <v>2834</v>
      </c>
      <c r="B934" s="16">
        <v>45983</v>
      </c>
      <c r="C934" t="s">
        <v>850</v>
      </c>
      <c r="D934" t="s">
        <v>4662</v>
      </c>
      <c r="E934" t="s">
        <v>3864</v>
      </c>
      <c r="F934" t="s">
        <v>192</v>
      </c>
      <c r="G934" t="s">
        <v>5804</v>
      </c>
      <c r="H934" t="s">
        <v>5794</v>
      </c>
      <c r="I934" t="s">
        <v>1937</v>
      </c>
      <c r="J934" t="s">
        <v>6181</v>
      </c>
      <c r="K934" t="s">
        <v>3943</v>
      </c>
      <c r="L934">
        <v>4200752</v>
      </c>
      <c r="M934">
        <v>2.0934108940494464E-4</v>
      </c>
      <c r="N934" t="s">
        <v>2835</v>
      </c>
      <c r="O934" t="s">
        <v>5390</v>
      </c>
      <c r="P934" t="s">
        <v>5363</v>
      </c>
      <c r="Q934">
        <v>3</v>
      </c>
      <c r="R934">
        <v>318.62</v>
      </c>
      <c r="S934">
        <v>20</v>
      </c>
      <c r="T934">
        <v>191.17</v>
      </c>
      <c r="U934">
        <v>879.39</v>
      </c>
      <c r="V934">
        <v>665.16</v>
      </c>
      <c r="W934">
        <v>214.23</v>
      </c>
      <c r="X934" s="15">
        <f t="shared" si="28"/>
        <v>0.24361204926141988</v>
      </c>
      <c r="Y934" t="s">
        <v>72</v>
      </c>
      <c r="Z934" t="s">
        <v>24</v>
      </c>
      <c r="AA934" t="s">
        <v>25</v>
      </c>
      <c r="AB934" s="17">
        <v>0.87847222222222221</v>
      </c>
      <c r="AC934" s="17" t="str">
        <f t="shared" si="29"/>
        <v>Night</v>
      </c>
      <c r="AD934" t="s">
        <v>26</v>
      </c>
    </row>
    <row r="935" spans="1:30" x14ac:dyDescent="0.3">
      <c r="A935" t="s">
        <v>2833</v>
      </c>
      <c r="B935" s="16">
        <v>46066</v>
      </c>
      <c r="C935" t="s">
        <v>990</v>
      </c>
      <c r="D935" t="s">
        <v>4556</v>
      </c>
      <c r="E935" t="s">
        <v>3868</v>
      </c>
      <c r="F935" t="s">
        <v>450</v>
      </c>
      <c r="G935" t="s">
        <v>5811</v>
      </c>
      <c r="H935" t="s">
        <v>5794</v>
      </c>
      <c r="I935" t="s">
        <v>307</v>
      </c>
      <c r="J935" t="s">
        <v>6039</v>
      </c>
      <c r="K935" t="s">
        <v>3863</v>
      </c>
      <c r="L935">
        <v>1910418</v>
      </c>
      <c r="M935">
        <v>7.6813032540522545E-4</v>
      </c>
      <c r="N935" t="s">
        <v>731</v>
      </c>
      <c r="O935" t="s">
        <v>5491</v>
      </c>
      <c r="P935" t="s">
        <v>5351</v>
      </c>
      <c r="Q935">
        <v>4</v>
      </c>
      <c r="R935">
        <v>386.17</v>
      </c>
      <c r="S935">
        <v>5</v>
      </c>
      <c r="T935">
        <v>77.23</v>
      </c>
      <c r="U935">
        <v>1467.45</v>
      </c>
      <c r="V935">
        <v>1102.68</v>
      </c>
      <c r="W935">
        <v>364.77</v>
      </c>
      <c r="X935" s="15">
        <f t="shared" si="28"/>
        <v>0.24857405703771848</v>
      </c>
      <c r="Y935" t="s">
        <v>116</v>
      </c>
      <c r="Z935" t="s">
        <v>24</v>
      </c>
      <c r="AA935" t="s">
        <v>25</v>
      </c>
      <c r="AB935" s="17">
        <v>0.89652777777777781</v>
      </c>
      <c r="AC935" s="17" t="str">
        <f t="shared" si="29"/>
        <v>Night</v>
      </c>
      <c r="AD935" t="s">
        <v>45</v>
      </c>
    </row>
    <row r="936" spans="1:30" x14ac:dyDescent="0.3">
      <c r="A936" t="s">
        <v>2832</v>
      </c>
      <c r="B936" s="16">
        <v>45995</v>
      </c>
      <c r="C936" t="s">
        <v>1758</v>
      </c>
      <c r="D936" t="s">
        <v>4438</v>
      </c>
      <c r="E936" t="s">
        <v>3868</v>
      </c>
      <c r="F936" t="s">
        <v>793</v>
      </c>
      <c r="G936" t="s">
        <v>5754</v>
      </c>
      <c r="H936" t="s">
        <v>5751</v>
      </c>
      <c r="I936" t="s">
        <v>673</v>
      </c>
      <c r="J936" t="s">
        <v>6221</v>
      </c>
      <c r="K936" t="s">
        <v>3880</v>
      </c>
      <c r="L936">
        <v>486518</v>
      </c>
      <c r="M936">
        <v>8.0216970389584757E-4</v>
      </c>
      <c r="N936" t="s">
        <v>674</v>
      </c>
      <c r="O936" t="s">
        <v>4621</v>
      </c>
      <c r="P936" t="s">
        <v>5354</v>
      </c>
      <c r="Q936">
        <v>3</v>
      </c>
      <c r="R936">
        <v>130.09</v>
      </c>
      <c r="S936">
        <v>0</v>
      </c>
      <c r="T936">
        <v>0</v>
      </c>
      <c r="U936">
        <v>390.27</v>
      </c>
      <c r="V936">
        <v>337.86</v>
      </c>
      <c r="W936">
        <v>52.41</v>
      </c>
      <c r="X936" s="15">
        <f t="shared" si="28"/>
        <v>0.13429164424629095</v>
      </c>
      <c r="Y936" t="s">
        <v>62</v>
      </c>
      <c r="Z936" t="s">
        <v>24</v>
      </c>
      <c r="AA936" t="s">
        <v>25</v>
      </c>
      <c r="AB936" s="17">
        <v>0.42777777777777776</v>
      </c>
      <c r="AC936" s="17" t="str">
        <f t="shared" si="29"/>
        <v>Morning</v>
      </c>
      <c r="AD936" t="s">
        <v>45</v>
      </c>
    </row>
    <row r="937" spans="1:30" x14ac:dyDescent="0.3">
      <c r="A937" t="s">
        <v>2831</v>
      </c>
      <c r="B937" s="16">
        <v>45914</v>
      </c>
      <c r="C937" t="s">
        <v>131</v>
      </c>
      <c r="D937" t="s">
        <v>4721</v>
      </c>
      <c r="E937" t="s">
        <v>3962</v>
      </c>
      <c r="F937" t="s">
        <v>341</v>
      </c>
      <c r="G937" t="s">
        <v>5660</v>
      </c>
      <c r="H937" t="s">
        <v>5655</v>
      </c>
      <c r="I937" t="s">
        <v>65</v>
      </c>
      <c r="J937" t="s">
        <v>5993</v>
      </c>
      <c r="K937" t="s">
        <v>3863</v>
      </c>
      <c r="L937">
        <v>967200</v>
      </c>
      <c r="M937">
        <v>2.3631513647642678E-3</v>
      </c>
      <c r="N937" t="s">
        <v>66</v>
      </c>
      <c r="O937" t="s">
        <v>5579</v>
      </c>
      <c r="P937" t="s">
        <v>5363</v>
      </c>
      <c r="Q937">
        <v>5</v>
      </c>
      <c r="R937">
        <v>441.67</v>
      </c>
      <c r="S937">
        <v>10</v>
      </c>
      <c r="T937">
        <v>220.84</v>
      </c>
      <c r="U937">
        <v>2285.64</v>
      </c>
      <c r="V937">
        <v>1270.25</v>
      </c>
      <c r="W937">
        <v>1015.39</v>
      </c>
      <c r="X937" s="15">
        <f t="shared" si="28"/>
        <v>0.44424756304579893</v>
      </c>
      <c r="Y937" t="s">
        <v>44</v>
      </c>
      <c r="Z937" t="s">
        <v>24</v>
      </c>
      <c r="AA937" t="s">
        <v>51</v>
      </c>
      <c r="AB937" s="17">
        <v>0.39861111111111114</v>
      </c>
      <c r="AC937" s="17" t="str">
        <f t="shared" si="29"/>
        <v>Morning</v>
      </c>
      <c r="AD937" t="s">
        <v>26</v>
      </c>
    </row>
    <row r="938" spans="1:30" x14ac:dyDescent="0.3">
      <c r="A938" t="s">
        <v>2830</v>
      </c>
      <c r="B938" s="16">
        <v>45748</v>
      </c>
      <c r="C938" t="s">
        <v>369</v>
      </c>
      <c r="D938" t="s">
        <v>4483</v>
      </c>
      <c r="E938" t="s">
        <v>3864</v>
      </c>
      <c r="F938" t="s">
        <v>141</v>
      </c>
      <c r="G938" t="s">
        <v>5873</v>
      </c>
      <c r="H938" t="s">
        <v>5861</v>
      </c>
      <c r="I938" t="s">
        <v>894</v>
      </c>
      <c r="J938" t="s">
        <v>6028</v>
      </c>
      <c r="K938" t="s">
        <v>3863</v>
      </c>
      <c r="L938">
        <v>977898</v>
      </c>
      <c r="M938">
        <v>3.3226369212330942E-4</v>
      </c>
      <c r="N938" t="s">
        <v>1588</v>
      </c>
      <c r="O938" t="s">
        <v>5626</v>
      </c>
      <c r="P938" t="s">
        <v>5360</v>
      </c>
      <c r="Q938">
        <v>2</v>
      </c>
      <c r="R938">
        <v>191.13</v>
      </c>
      <c r="S938">
        <v>15</v>
      </c>
      <c r="T938">
        <v>57.34</v>
      </c>
      <c r="U938">
        <v>324.92</v>
      </c>
      <c r="V938">
        <v>306.83999999999997</v>
      </c>
      <c r="W938">
        <v>18.079999999999998</v>
      </c>
      <c r="X938" s="15">
        <f t="shared" si="28"/>
        <v>5.5644466330173704E-2</v>
      </c>
      <c r="Y938" t="s">
        <v>72</v>
      </c>
      <c r="Z938" t="s">
        <v>24</v>
      </c>
      <c r="AA938" t="s">
        <v>25</v>
      </c>
      <c r="AB938" s="17">
        <v>0.81597222222222221</v>
      </c>
      <c r="AC938" s="17" t="str">
        <f t="shared" si="29"/>
        <v>Evening</v>
      </c>
      <c r="AD938" t="s">
        <v>45</v>
      </c>
    </row>
    <row r="939" spans="1:30" x14ac:dyDescent="0.3">
      <c r="A939" t="s">
        <v>2829</v>
      </c>
      <c r="B939" s="16">
        <v>45789</v>
      </c>
      <c r="C939" t="s">
        <v>235</v>
      </c>
      <c r="D939" t="s">
        <v>5271</v>
      </c>
      <c r="E939" t="s">
        <v>3868</v>
      </c>
      <c r="F939" t="s">
        <v>480</v>
      </c>
      <c r="G939" t="s">
        <v>5728</v>
      </c>
      <c r="H939" t="s">
        <v>5721</v>
      </c>
      <c r="I939" t="s">
        <v>469</v>
      </c>
      <c r="J939" t="s">
        <v>6020</v>
      </c>
      <c r="K939" t="s">
        <v>3863</v>
      </c>
      <c r="L939">
        <v>2273658</v>
      </c>
      <c r="M939">
        <v>2.9083089893027007E-4</v>
      </c>
      <c r="N939" t="s">
        <v>1272</v>
      </c>
      <c r="O939" t="s">
        <v>4637</v>
      </c>
      <c r="P939" t="s">
        <v>5386</v>
      </c>
      <c r="Q939">
        <v>5</v>
      </c>
      <c r="R939">
        <v>139.21</v>
      </c>
      <c r="S939">
        <v>5</v>
      </c>
      <c r="T939">
        <v>34.799999999999997</v>
      </c>
      <c r="U939">
        <v>661.25</v>
      </c>
      <c r="V939">
        <v>534.95000000000005</v>
      </c>
      <c r="W939">
        <v>126.3</v>
      </c>
      <c r="X939" s="15">
        <f t="shared" si="28"/>
        <v>0.19100189035916817</v>
      </c>
      <c r="Y939" t="s">
        <v>116</v>
      </c>
      <c r="Z939" t="s">
        <v>24</v>
      </c>
      <c r="AA939" t="s">
        <v>51</v>
      </c>
      <c r="AB939" s="17">
        <v>0.7416666666666667</v>
      </c>
      <c r="AC939" s="17" t="str">
        <f t="shared" si="29"/>
        <v>Evening</v>
      </c>
      <c r="AD939" t="s">
        <v>45</v>
      </c>
    </row>
    <row r="940" spans="1:30" x14ac:dyDescent="0.3">
      <c r="A940" t="s">
        <v>2828</v>
      </c>
      <c r="B940" s="16">
        <v>46005</v>
      </c>
      <c r="C940" t="s">
        <v>1221</v>
      </c>
      <c r="D940" t="s">
        <v>4851</v>
      </c>
      <c r="E940" t="s">
        <v>3962</v>
      </c>
      <c r="F940" t="s">
        <v>595</v>
      </c>
      <c r="G940" t="s">
        <v>5858</v>
      </c>
      <c r="H940" t="s">
        <v>5844</v>
      </c>
      <c r="I940" t="s">
        <v>537</v>
      </c>
      <c r="J940" t="s">
        <v>6215</v>
      </c>
      <c r="K940" t="s">
        <v>3885</v>
      </c>
      <c r="L940">
        <v>426625</v>
      </c>
      <c r="M940">
        <v>6.8404101963082335E-3</v>
      </c>
      <c r="N940" t="s">
        <v>978</v>
      </c>
      <c r="O940" t="s">
        <v>5578</v>
      </c>
      <c r="P940" t="s">
        <v>5363</v>
      </c>
      <c r="Q940">
        <v>7</v>
      </c>
      <c r="R940">
        <v>402.8</v>
      </c>
      <c r="S940">
        <v>10</v>
      </c>
      <c r="T940">
        <v>281.95999999999998</v>
      </c>
      <c r="U940">
        <v>2918.29</v>
      </c>
      <c r="V940">
        <v>2110.9899999999998</v>
      </c>
      <c r="W940">
        <v>807.3</v>
      </c>
      <c r="X940" s="15">
        <f t="shared" si="28"/>
        <v>0.2766346045115462</v>
      </c>
      <c r="Y940" t="s">
        <v>23</v>
      </c>
      <c r="Z940" t="s">
        <v>24</v>
      </c>
      <c r="AA940" t="s">
        <v>25</v>
      </c>
      <c r="AB940" s="17">
        <v>0.80694444444444446</v>
      </c>
      <c r="AC940" s="17" t="str">
        <f t="shared" si="29"/>
        <v>Evening</v>
      </c>
      <c r="AD940" t="s">
        <v>26</v>
      </c>
    </row>
    <row r="941" spans="1:30" x14ac:dyDescent="0.3">
      <c r="A941" t="s">
        <v>2827</v>
      </c>
      <c r="B941" s="16">
        <v>45854</v>
      </c>
      <c r="C941" t="s">
        <v>74</v>
      </c>
      <c r="D941" t="s">
        <v>3975</v>
      </c>
      <c r="E941" t="s">
        <v>3868</v>
      </c>
      <c r="F941" t="s">
        <v>1173</v>
      </c>
      <c r="G941" t="s">
        <v>5912</v>
      </c>
      <c r="H941" t="s">
        <v>5899</v>
      </c>
      <c r="I941" t="s">
        <v>1000</v>
      </c>
      <c r="J941" t="s">
        <v>6053</v>
      </c>
      <c r="K941" t="s">
        <v>3863</v>
      </c>
      <c r="L941">
        <v>4116030</v>
      </c>
      <c r="M941">
        <v>2.004990245454965E-4</v>
      </c>
      <c r="N941" t="s">
        <v>395</v>
      </c>
      <c r="O941" t="s">
        <v>5489</v>
      </c>
      <c r="P941" t="s">
        <v>5360</v>
      </c>
      <c r="Q941">
        <v>5</v>
      </c>
      <c r="R941">
        <v>183.39</v>
      </c>
      <c r="S941">
        <v>10</v>
      </c>
      <c r="T941">
        <v>91.69</v>
      </c>
      <c r="U941">
        <v>825.26</v>
      </c>
      <c r="V941">
        <v>792.15</v>
      </c>
      <c r="W941">
        <v>33.11</v>
      </c>
      <c r="X941" s="15">
        <f t="shared" si="28"/>
        <v>4.0120689237331281E-2</v>
      </c>
      <c r="Y941" t="s">
        <v>62</v>
      </c>
      <c r="Z941" t="s">
        <v>24</v>
      </c>
      <c r="AA941" t="s">
        <v>25</v>
      </c>
      <c r="AB941" s="17">
        <v>0.38680555555555557</v>
      </c>
      <c r="AC941" s="17" t="str">
        <f t="shared" si="29"/>
        <v>Morning</v>
      </c>
      <c r="AD941" t="s">
        <v>45</v>
      </c>
    </row>
    <row r="942" spans="1:30" x14ac:dyDescent="0.3">
      <c r="A942" t="s">
        <v>2826</v>
      </c>
      <c r="B942" s="16">
        <v>45801</v>
      </c>
      <c r="C942" t="s">
        <v>950</v>
      </c>
      <c r="D942" t="s">
        <v>4061</v>
      </c>
      <c r="E942" t="s">
        <v>3962</v>
      </c>
      <c r="F942" t="s">
        <v>379</v>
      </c>
      <c r="G942" t="s">
        <v>6500</v>
      </c>
      <c r="H942" t="s">
        <v>5861</v>
      </c>
      <c r="I942" t="s">
        <v>312</v>
      </c>
      <c r="J942" t="s">
        <v>6179</v>
      </c>
      <c r="K942" t="s">
        <v>3943</v>
      </c>
      <c r="L942">
        <v>2496578</v>
      </c>
      <c r="M942">
        <v>1.1865841964480981E-3</v>
      </c>
      <c r="N942" t="s">
        <v>313</v>
      </c>
      <c r="O942" t="s">
        <v>5412</v>
      </c>
      <c r="P942" t="s">
        <v>5351</v>
      </c>
      <c r="Q942">
        <v>7</v>
      </c>
      <c r="R942">
        <v>368</v>
      </c>
      <c r="S942">
        <v>0</v>
      </c>
      <c r="T942">
        <v>0</v>
      </c>
      <c r="U942">
        <v>2962.4</v>
      </c>
      <c r="V942">
        <v>2172.66</v>
      </c>
      <c r="W942">
        <v>789.74</v>
      </c>
      <c r="X942" s="15">
        <f t="shared" si="28"/>
        <v>0.26658790170132335</v>
      </c>
      <c r="Y942" t="s">
        <v>38</v>
      </c>
      <c r="Z942" t="s">
        <v>24</v>
      </c>
      <c r="AA942" t="s">
        <v>51</v>
      </c>
      <c r="AB942" s="17">
        <v>0.65694444444444444</v>
      </c>
      <c r="AC942" s="17" t="str">
        <f t="shared" si="29"/>
        <v>Afternoon</v>
      </c>
      <c r="AD942" t="s">
        <v>26</v>
      </c>
    </row>
    <row r="943" spans="1:30" x14ac:dyDescent="0.3">
      <c r="A943" t="s">
        <v>2825</v>
      </c>
      <c r="B943" s="16">
        <v>46008</v>
      </c>
      <c r="C943" t="s">
        <v>1672</v>
      </c>
      <c r="D943" t="s">
        <v>4442</v>
      </c>
      <c r="E943" t="s">
        <v>3962</v>
      </c>
      <c r="F943" t="s">
        <v>655</v>
      </c>
      <c r="G943" t="s">
        <v>5864</v>
      </c>
      <c r="H943" t="s">
        <v>5861</v>
      </c>
      <c r="I943" t="s">
        <v>275</v>
      </c>
      <c r="J943" t="s">
        <v>6112</v>
      </c>
      <c r="K943" t="s">
        <v>3863</v>
      </c>
      <c r="L943">
        <v>1922335</v>
      </c>
      <c r="M943">
        <v>1.2281314130991737E-3</v>
      </c>
      <c r="N943" t="s">
        <v>276</v>
      </c>
      <c r="O943" t="s">
        <v>5456</v>
      </c>
      <c r="P943" t="s">
        <v>5360</v>
      </c>
      <c r="Q943">
        <v>8</v>
      </c>
      <c r="R943">
        <v>327.9</v>
      </c>
      <c r="S943">
        <v>10</v>
      </c>
      <c r="T943">
        <v>262.32</v>
      </c>
      <c r="U943">
        <v>2360.88</v>
      </c>
      <c r="V943">
        <v>2005.52</v>
      </c>
      <c r="W943">
        <v>355.36</v>
      </c>
      <c r="X943" s="15">
        <f t="shared" si="28"/>
        <v>0.15052014503066657</v>
      </c>
      <c r="Y943" t="s">
        <v>72</v>
      </c>
      <c r="Z943" t="s">
        <v>24</v>
      </c>
      <c r="AA943" t="s">
        <v>25</v>
      </c>
      <c r="AB943" s="17">
        <v>0.52986111111111112</v>
      </c>
      <c r="AC943" s="17" t="str">
        <f t="shared" si="29"/>
        <v>Afternoon</v>
      </c>
      <c r="AD943" t="s">
        <v>45</v>
      </c>
    </row>
    <row r="944" spans="1:30" x14ac:dyDescent="0.3">
      <c r="A944" t="s">
        <v>2823</v>
      </c>
      <c r="B944" s="16">
        <v>46030</v>
      </c>
      <c r="C944" t="s">
        <v>2824</v>
      </c>
      <c r="D944" t="s">
        <v>5133</v>
      </c>
      <c r="E944" t="s">
        <v>3864</v>
      </c>
      <c r="F944" t="s">
        <v>306</v>
      </c>
      <c r="G944" t="s">
        <v>5698</v>
      </c>
      <c r="H944" t="s">
        <v>5690</v>
      </c>
      <c r="I944" t="s">
        <v>42</v>
      </c>
      <c r="J944" t="s">
        <v>6125</v>
      </c>
      <c r="K944" t="s">
        <v>3943</v>
      </c>
      <c r="L944">
        <v>2032791</v>
      </c>
      <c r="M944">
        <v>1.8086463389497496E-4</v>
      </c>
      <c r="N944" t="s">
        <v>43</v>
      </c>
      <c r="O944" t="s">
        <v>4421</v>
      </c>
      <c r="P944" t="s">
        <v>5358</v>
      </c>
      <c r="Q944">
        <v>1</v>
      </c>
      <c r="R944">
        <v>459.58</v>
      </c>
      <c r="S944">
        <v>20</v>
      </c>
      <c r="T944">
        <v>91.92</v>
      </c>
      <c r="U944">
        <v>367.66</v>
      </c>
      <c r="V944">
        <v>386.89</v>
      </c>
      <c r="W944">
        <v>-19.23</v>
      </c>
      <c r="X944" s="15">
        <f t="shared" si="28"/>
        <v>-5.2303758907686342E-2</v>
      </c>
      <c r="Y944" t="s">
        <v>38</v>
      </c>
      <c r="Z944" t="s">
        <v>24</v>
      </c>
      <c r="AA944" t="s">
        <v>32</v>
      </c>
      <c r="AB944" s="17">
        <v>0.58472222222222225</v>
      </c>
      <c r="AC944" s="17" t="str">
        <f t="shared" si="29"/>
        <v>Afternoon</v>
      </c>
      <c r="AD944" t="s">
        <v>45</v>
      </c>
    </row>
    <row r="945" spans="1:30" x14ac:dyDescent="0.3">
      <c r="A945" t="s">
        <v>2822</v>
      </c>
      <c r="B945" s="16">
        <v>45847</v>
      </c>
      <c r="C945" t="s">
        <v>1794</v>
      </c>
      <c r="D945" t="s">
        <v>5119</v>
      </c>
      <c r="E945" t="s">
        <v>3868</v>
      </c>
      <c r="F945" t="s">
        <v>1017</v>
      </c>
      <c r="G945" t="s">
        <v>5892</v>
      </c>
      <c r="H945" t="s">
        <v>5876</v>
      </c>
      <c r="I945" t="s">
        <v>1329</v>
      </c>
      <c r="J945" t="s">
        <v>6064</v>
      </c>
      <c r="K945" t="s">
        <v>3863</v>
      </c>
      <c r="L945">
        <v>1996693</v>
      </c>
      <c r="M945">
        <v>9.4781721576626954E-5</v>
      </c>
      <c r="N945" t="s">
        <v>1256</v>
      </c>
      <c r="O945" t="s">
        <v>5454</v>
      </c>
      <c r="P945" t="s">
        <v>5351</v>
      </c>
      <c r="Q945">
        <v>1</v>
      </c>
      <c r="R945">
        <v>236.56</v>
      </c>
      <c r="S945">
        <v>20</v>
      </c>
      <c r="T945">
        <v>47.31</v>
      </c>
      <c r="U945">
        <v>189.25</v>
      </c>
      <c r="V945">
        <v>211.73</v>
      </c>
      <c r="W945">
        <v>-22.48</v>
      </c>
      <c r="X945" s="15">
        <f t="shared" si="28"/>
        <v>-0.11878467635402901</v>
      </c>
      <c r="Y945" t="s">
        <v>72</v>
      </c>
      <c r="Z945" t="s">
        <v>24</v>
      </c>
      <c r="AA945" t="s">
        <v>25</v>
      </c>
      <c r="AB945" s="17">
        <v>0.44583333333333336</v>
      </c>
      <c r="AC945" s="17" t="str">
        <f t="shared" si="29"/>
        <v>Morning</v>
      </c>
      <c r="AD945" t="s">
        <v>45</v>
      </c>
    </row>
    <row r="946" spans="1:30" x14ac:dyDescent="0.3">
      <c r="A946" t="s">
        <v>2821</v>
      </c>
      <c r="B946" s="16">
        <v>46109</v>
      </c>
      <c r="C946" t="s">
        <v>2701</v>
      </c>
      <c r="D946" t="s">
        <v>4810</v>
      </c>
      <c r="E946" t="s">
        <v>3868</v>
      </c>
      <c r="F946" t="s">
        <v>293</v>
      </c>
      <c r="G946" t="s">
        <v>5807</v>
      </c>
      <c r="H946" t="s">
        <v>5794</v>
      </c>
      <c r="I946" t="s">
        <v>1004</v>
      </c>
      <c r="J946" t="s">
        <v>6128</v>
      </c>
      <c r="K946" t="s">
        <v>3863</v>
      </c>
      <c r="L946">
        <v>2322017</v>
      </c>
      <c r="M946">
        <v>6.6291073665696672E-4</v>
      </c>
      <c r="N946" t="s">
        <v>1999</v>
      </c>
      <c r="O946" t="s">
        <v>5604</v>
      </c>
      <c r="P946" t="s">
        <v>5351</v>
      </c>
      <c r="Q946">
        <v>3</v>
      </c>
      <c r="R946">
        <v>446.17</v>
      </c>
      <c r="S946">
        <v>0</v>
      </c>
      <c r="T946">
        <v>0</v>
      </c>
      <c r="U946">
        <v>1539.29</v>
      </c>
      <c r="V946">
        <v>976.83</v>
      </c>
      <c r="W946">
        <v>562.46</v>
      </c>
      <c r="X946" s="15">
        <f t="shared" si="28"/>
        <v>0.36540223089866103</v>
      </c>
      <c r="Y946" t="s">
        <v>72</v>
      </c>
      <c r="Z946" t="s">
        <v>24</v>
      </c>
      <c r="AA946" t="s">
        <v>51</v>
      </c>
      <c r="AB946" s="17">
        <v>0.64375000000000004</v>
      </c>
      <c r="AC946" s="17" t="str">
        <f t="shared" si="29"/>
        <v>Afternoon</v>
      </c>
      <c r="AD946" t="s">
        <v>26</v>
      </c>
    </row>
    <row r="947" spans="1:30" x14ac:dyDescent="0.3">
      <c r="A947" t="s">
        <v>2819</v>
      </c>
      <c r="B947" s="16">
        <v>45984</v>
      </c>
      <c r="C947" t="s">
        <v>2820</v>
      </c>
      <c r="D947" t="s">
        <v>4191</v>
      </c>
      <c r="E947" t="s">
        <v>3868</v>
      </c>
      <c r="F947" t="s">
        <v>1310</v>
      </c>
      <c r="G947" t="s">
        <v>5821</v>
      </c>
      <c r="H947" t="s">
        <v>5822</v>
      </c>
      <c r="I947" t="s">
        <v>1576</v>
      </c>
      <c r="J947" t="s">
        <v>6165</v>
      </c>
      <c r="K947" t="s">
        <v>3943</v>
      </c>
      <c r="L947">
        <v>2138213</v>
      </c>
      <c r="M947">
        <v>2.1346329855818853E-4</v>
      </c>
      <c r="N947" t="s">
        <v>682</v>
      </c>
      <c r="O947" t="s">
        <v>5304</v>
      </c>
      <c r="P947" t="s">
        <v>5363</v>
      </c>
      <c r="Q947">
        <v>2</v>
      </c>
      <c r="R947">
        <v>233.47</v>
      </c>
      <c r="S947">
        <v>15</v>
      </c>
      <c r="T947">
        <v>70.040000000000006</v>
      </c>
      <c r="U947">
        <v>456.43</v>
      </c>
      <c r="V947">
        <v>377.96</v>
      </c>
      <c r="W947">
        <v>78.47</v>
      </c>
      <c r="X947" s="15">
        <f t="shared" si="28"/>
        <v>0.17192121464408569</v>
      </c>
      <c r="Y947" t="s">
        <v>23</v>
      </c>
      <c r="Z947" t="s">
        <v>24</v>
      </c>
      <c r="AA947" t="s">
        <v>32</v>
      </c>
      <c r="AB947" s="17">
        <v>0.87777777777777777</v>
      </c>
      <c r="AC947" s="17" t="str">
        <f t="shared" si="29"/>
        <v>Night</v>
      </c>
      <c r="AD947" t="s">
        <v>26</v>
      </c>
    </row>
    <row r="948" spans="1:30" x14ac:dyDescent="0.3">
      <c r="A948" t="s">
        <v>2818</v>
      </c>
      <c r="B948" s="16">
        <v>45864</v>
      </c>
      <c r="C948" t="s">
        <v>1454</v>
      </c>
      <c r="D948" t="s">
        <v>4149</v>
      </c>
      <c r="E948" t="s">
        <v>3864</v>
      </c>
      <c r="F948" t="s">
        <v>1054</v>
      </c>
      <c r="G948" t="s">
        <v>5765</v>
      </c>
      <c r="H948" t="s">
        <v>5751</v>
      </c>
      <c r="I948" t="s">
        <v>363</v>
      </c>
      <c r="J948" t="s">
        <v>6167</v>
      </c>
      <c r="K948" t="s">
        <v>3943</v>
      </c>
      <c r="L948">
        <v>969110</v>
      </c>
      <c r="M948">
        <v>2.5907275747851118E-4</v>
      </c>
      <c r="N948" t="s">
        <v>364</v>
      </c>
      <c r="O948" t="s">
        <v>5527</v>
      </c>
      <c r="P948" t="s">
        <v>5351</v>
      </c>
      <c r="Q948">
        <v>1</v>
      </c>
      <c r="R948">
        <v>229.81</v>
      </c>
      <c r="S948">
        <v>5</v>
      </c>
      <c r="T948">
        <v>11.49</v>
      </c>
      <c r="U948">
        <v>251.07</v>
      </c>
      <c r="V948">
        <v>208.22</v>
      </c>
      <c r="W948">
        <v>42.85</v>
      </c>
      <c r="X948" s="15">
        <f t="shared" si="28"/>
        <v>0.17066953439279881</v>
      </c>
      <c r="Y948" t="s">
        <v>62</v>
      </c>
      <c r="Z948" t="s">
        <v>24</v>
      </c>
      <c r="AA948" t="s">
        <v>25</v>
      </c>
      <c r="AB948" s="17">
        <v>0.53611111111111109</v>
      </c>
      <c r="AC948" s="17" t="str">
        <f t="shared" si="29"/>
        <v>Afternoon</v>
      </c>
      <c r="AD948" t="s">
        <v>26</v>
      </c>
    </row>
    <row r="949" spans="1:30" x14ac:dyDescent="0.3">
      <c r="A949" t="s">
        <v>2817</v>
      </c>
      <c r="B949" s="16">
        <v>45867</v>
      </c>
      <c r="C949" t="s">
        <v>497</v>
      </c>
      <c r="D949" t="s">
        <v>4608</v>
      </c>
      <c r="E949" t="s">
        <v>3962</v>
      </c>
      <c r="F949" t="s">
        <v>173</v>
      </c>
      <c r="G949" t="s">
        <v>5866</v>
      </c>
      <c r="H949" t="s">
        <v>5861</v>
      </c>
      <c r="I949" t="s">
        <v>36</v>
      </c>
      <c r="J949" t="s">
        <v>5975</v>
      </c>
      <c r="K949" t="s">
        <v>3863</v>
      </c>
      <c r="L949">
        <v>2481146</v>
      </c>
      <c r="M949">
        <v>7.3121049708481487E-4</v>
      </c>
      <c r="N949" t="s">
        <v>2605</v>
      </c>
      <c r="O949" t="s">
        <v>5377</v>
      </c>
      <c r="P949" t="s">
        <v>5354</v>
      </c>
      <c r="Q949">
        <v>8</v>
      </c>
      <c r="R949">
        <v>226.78</v>
      </c>
      <c r="S949">
        <v>0</v>
      </c>
      <c r="T949">
        <v>0</v>
      </c>
      <c r="U949">
        <v>1814.24</v>
      </c>
      <c r="V949">
        <v>1361.6</v>
      </c>
      <c r="W949">
        <v>452.64</v>
      </c>
      <c r="X949" s="15">
        <f t="shared" si="28"/>
        <v>0.24949290060851934</v>
      </c>
      <c r="Y949" t="s">
        <v>72</v>
      </c>
      <c r="Z949" t="s">
        <v>24</v>
      </c>
      <c r="AA949" t="s">
        <v>25</v>
      </c>
      <c r="AB949" s="17">
        <v>0.75694444444444442</v>
      </c>
      <c r="AC949" s="17" t="str">
        <f t="shared" si="29"/>
        <v>Evening</v>
      </c>
      <c r="AD949" t="s">
        <v>45</v>
      </c>
    </row>
    <row r="950" spans="1:30" x14ac:dyDescent="0.3">
      <c r="A950" t="s">
        <v>2815</v>
      </c>
      <c r="B950" s="16">
        <v>45820</v>
      </c>
      <c r="C950" t="s">
        <v>2816</v>
      </c>
      <c r="D950" t="s">
        <v>4151</v>
      </c>
      <c r="E950" t="s">
        <v>3864</v>
      </c>
      <c r="F950" t="s">
        <v>209</v>
      </c>
      <c r="G950" t="s">
        <v>5909</v>
      </c>
      <c r="H950" t="s">
        <v>5899</v>
      </c>
      <c r="I950" t="s">
        <v>250</v>
      </c>
      <c r="J950" t="s">
        <v>6017</v>
      </c>
      <c r="K950" t="s">
        <v>3863</v>
      </c>
      <c r="L950">
        <v>4405163</v>
      </c>
      <c r="M950">
        <v>1.9473513238897177E-4</v>
      </c>
      <c r="N950" t="s">
        <v>251</v>
      </c>
      <c r="O950" t="s">
        <v>5485</v>
      </c>
      <c r="P950" t="s">
        <v>5351</v>
      </c>
      <c r="Q950">
        <v>3</v>
      </c>
      <c r="R950">
        <v>317.72000000000003</v>
      </c>
      <c r="S950">
        <v>10</v>
      </c>
      <c r="T950">
        <v>95.32</v>
      </c>
      <c r="U950">
        <v>857.84</v>
      </c>
      <c r="V950">
        <v>814.59</v>
      </c>
      <c r="W950">
        <v>43.25</v>
      </c>
      <c r="X950" s="15">
        <f t="shared" si="28"/>
        <v>5.0417327240511046E-2</v>
      </c>
      <c r="Y950" t="s">
        <v>72</v>
      </c>
      <c r="Z950" t="s">
        <v>24</v>
      </c>
      <c r="AA950" t="s">
        <v>25</v>
      </c>
      <c r="AB950" s="17">
        <v>0.56944444444444442</v>
      </c>
      <c r="AC950" s="17" t="str">
        <f t="shared" si="29"/>
        <v>Afternoon</v>
      </c>
      <c r="AD950" t="s">
        <v>45</v>
      </c>
    </row>
    <row r="951" spans="1:30" x14ac:dyDescent="0.3">
      <c r="A951" t="s">
        <v>2814</v>
      </c>
      <c r="B951" s="16">
        <v>46061</v>
      </c>
      <c r="C951" t="s">
        <v>287</v>
      </c>
      <c r="D951" t="s">
        <v>4921</v>
      </c>
      <c r="E951" t="s">
        <v>3962</v>
      </c>
      <c r="F951" t="s">
        <v>357</v>
      </c>
      <c r="G951" t="s">
        <v>5869</v>
      </c>
      <c r="H951" t="s">
        <v>5861</v>
      </c>
      <c r="I951" t="s">
        <v>419</v>
      </c>
      <c r="J951" t="s">
        <v>6124</v>
      </c>
      <c r="K951" t="s">
        <v>3943</v>
      </c>
      <c r="L951">
        <v>572932</v>
      </c>
      <c r="M951">
        <v>2.9345541879315521E-3</v>
      </c>
      <c r="N951" t="s">
        <v>1293</v>
      </c>
      <c r="O951" t="s">
        <v>3937</v>
      </c>
      <c r="P951" t="s">
        <v>5351</v>
      </c>
      <c r="Q951">
        <v>5</v>
      </c>
      <c r="R951">
        <v>292.39999999999998</v>
      </c>
      <c r="S951">
        <v>0</v>
      </c>
      <c r="T951">
        <v>0</v>
      </c>
      <c r="U951">
        <v>1681.3</v>
      </c>
      <c r="V951">
        <v>1189.45</v>
      </c>
      <c r="W951">
        <v>491.85</v>
      </c>
      <c r="X951" s="15">
        <f t="shared" si="28"/>
        <v>0.29254148575507044</v>
      </c>
      <c r="Y951" t="s">
        <v>72</v>
      </c>
      <c r="Z951" t="s">
        <v>24</v>
      </c>
      <c r="AA951" t="s">
        <v>25</v>
      </c>
      <c r="AB951" s="17">
        <v>0.47222222222222221</v>
      </c>
      <c r="AC951" s="17" t="str">
        <f t="shared" si="29"/>
        <v>Morning</v>
      </c>
      <c r="AD951" t="s">
        <v>26</v>
      </c>
    </row>
    <row r="952" spans="1:30" x14ac:dyDescent="0.3">
      <c r="A952" t="s">
        <v>2813</v>
      </c>
      <c r="B952" s="16">
        <v>45914</v>
      </c>
      <c r="C952" t="s">
        <v>1239</v>
      </c>
      <c r="D952" t="s">
        <v>4092</v>
      </c>
      <c r="E952" t="s">
        <v>3962</v>
      </c>
      <c r="F952" t="s">
        <v>227</v>
      </c>
      <c r="G952" t="s">
        <v>5851</v>
      </c>
      <c r="H952" t="s">
        <v>5899</v>
      </c>
      <c r="I952" t="s">
        <v>164</v>
      </c>
      <c r="J952" t="s">
        <v>6032</v>
      </c>
      <c r="K952" t="s">
        <v>3863</v>
      </c>
      <c r="L952">
        <v>486040</v>
      </c>
      <c r="M952">
        <v>1.8682412970125915E-3</v>
      </c>
      <c r="N952" t="s">
        <v>1983</v>
      </c>
      <c r="O952" t="s">
        <v>5577</v>
      </c>
      <c r="P952" t="s">
        <v>5358</v>
      </c>
      <c r="Q952">
        <v>5</v>
      </c>
      <c r="R952">
        <v>157.91999999999999</v>
      </c>
      <c r="S952">
        <v>0</v>
      </c>
      <c r="T952">
        <v>0</v>
      </c>
      <c r="U952">
        <v>908.04</v>
      </c>
      <c r="V952">
        <v>688.2</v>
      </c>
      <c r="W952">
        <v>219.84</v>
      </c>
      <c r="X952" s="15">
        <f t="shared" si="28"/>
        <v>0.24210387207611991</v>
      </c>
      <c r="Y952" t="s">
        <v>44</v>
      </c>
      <c r="Z952" t="s">
        <v>24</v>
      </c>
      <c r="AA952" t="s">
        <v>25</v>
      </c>
      <c r="AB952" s="17">
        <v>0.54236111111111107</v>
      </c>
      <c r="AC952" s="17" t="str">
        <f t="shared" si="29"/>
        <v>Afternoon</v>
      </c>
      <c r="AD952" t="s">
        <v>26</v>
      </c>
    </row>
    <row r="953" spans="1:30" x14ac:dyDescent="0.3">
      <c r="A953" t="s">
        <v>2812</v>
      </c>
      <c r="B953" s="16">
        <v>45911</v>
      </c>
      <c r="C953" t="s">
        <v>994</v>
      </c>
      <c r="D953" t="s">
        <v>5275</v>
      </c>
      <c r="E953" t="s">
        <v>3962</v>
      </c>
      <c r="F953" t="s">
        <v>423</v>
      </c>
      <c r="G953" t="s">
        <v>5887</v>
      </c>
      <c r="H953" t="s">
        <v>5876</v>
      </c>
      <c r="I953" t="s">
        <v>623</v>
      </c>
      <c r="J953" t="s">
        <v>6139</v>
      </c>
      <c r="K953" t="s">
        <v>3943</v>
      </c>
      <c r="L953">
        <v>797202</v>
      </c>
      <c r="M953">
        <v>1.3172069312420188E-3</v>
      </c>
      <c r="N953" t="s">
        <v>624</v>
      </c>
      <c r="O953" t="s">
        <v>5499</v>
      </c>
      <c r="P953" t="s">
        <v>5354</v>
      </c>
      <c r="Q953">
        <v>4</v>
      </c>
      <c r="R953">
        <v>328.15</v>
      </c>
      <c r="S953">
        <v>20</v>
      </c>
      <c r="T953">
        <v>262.52</v>
      </c>
      <c r="U953">
        <v>1050.08</v>
      </c>
      <c r="V953">
        <v>1014.8</v>
      </c>
      <c r="W953">
        <v>35.28</v>
      </c>
      <c r="X953" s="15">
        <f t="shared" si="28"/>
        <v>3.3597440195032739E-2</v>
      </c>
      <c r="Y953" t="s">
        <v>62</v>
      </c>
      <c r="Z953" t="s">
        <v>24</v>
      </c>
      <c r="AA953" t="s">
        <v>25</v>
      </c>
      <c r="AB953" s="17">
        <v>0.41597222222222224</v>
      </c>
      <c r="AC953" s="17" t="str">
        <f t="shared" si="29"/>
        <v>Morning</v>
      </c>
      <c r="AD953" t="s">
        <v>45</v>
      </c>
    </row>
    <row r="954" spans="1:30" x14ac:dyDescent="0.3">
      <c r="A954" t="s">
        <v>2811</v>
      </c>
      <c r="B954" s="16">
        <v>45941</v>
      </c>
      <c r="C954" t="s">
        <v>2087</v>
      </c>
      <c r="D954" t="s">
        <v>4899</v>
      </c>
      <c r="E954" t="s">
        <v>3962</v>
      </c>
      <c r="F954" t="s">
        <v>159</v>
      </c>
      <c r="G954" t="s">
        <v>5742</v>
      </c>
      <c r="H954" t="s">
        <v>5721</v>
      </c>
      <c r="I954" t="s">
        <v>724</v>
      </c>
      <c r="J954" t="s">
        <v>6211</v>
      </c>
      <c r="K954" t="s">
        <v>3885</v>
      </c>
      <c r="L954">
        <v>2549253</v>
      </c>
      <c r="M954">
        <v>3.7045361915823968E-4</v>
      </c>
      <c r="N954" t="s">
        <v>224</v>
      </c>
      <c r="O954" t="s">
        <v>5644</v>
      </c>
      <c r="P954" t="s">
        <v>5360</v>
      </c>
      <c r="Q954">
        <v>4</v>
      </c>
      <c r="R954">
        <v>241.53</v>
      </c>
      <c r="S954">
        <v>15</v>
      </c>
      <c r="T954">
        <v>144.91999999999999</v>
      </c>
      <c r="U954">
        <v>944.38</v>
      </c>
      <c r="V954">
        <v>708.12</v>
      </c>
      <c r="W954">
        <v>236.26</v>
      </c>
      <c r="X954" s="15">
        <f t="shared" si="28"/>
        <v>0.25017471780427369</v>
      </c>
      <c r="Y954" t="s">
        <v>62</v>
      </c>
      <c r="Z954" t="s">
        <v>24</v>
      </c>
      <c r="AA954" t="s">
        <v>51</v>
      </c>
      <c r="AB954" s="17">
        <v>0.84861111111111109</v>
      </c>
      <c r="AC954" s="17" t="str">
        <f t="shared" si="29"/>
        <v>Evening</v>
      </c>
      <c r="AD954" t="s">
        <v>26</v>
      </c>
    </row>
    <row r="955" spans="1:30" x14ac:dyDescent="0.3">
      <c r="A955" t="s">
        <v>2810</v>
      </c>
      <c r="B955" s="16">
        <v>46095</v>
      </c>
      <c r="C955" t="s">
        <v>301</v>
      </c>
      <c r="D955" t="s">
        <v>4100</v>
      </c>
      <c r="E955" t="s">
        <v>3868</v>
      </c>
      <c r="F955" t="s">
        <v>35</v>
      </c>
      <c r="G955" t="s">
        <v>5905</v>
      </c>
      <c r="H955" t="s">
        <v>5899</v>
      </c>
      <c r="I955" t="s">
        <v>431</v>
      </c>
      <c r="J955" t="s">
        <v>6154</v>
      </c>
      <c r="K955" t="s">
        <v>3943</v>
      </c>
      <c r="L955">
        <v>590020</v>
      </c>
      <c r="M955">
        <v>1.8310565743534116E-3</v>
      </c>
      <c r="N955" t="s">
        <v>432</v>
      </c>
      <c r="O955" t="s">
        <v>4565</v>
      </c>
      <c r="P955" t="s">
        <v>5351</v>
      </c>
      <c r="Q955">
        <v>4</v>
      </c>
      <c r="R955">
        <v>234.86</v>
      </c>
      <c r="S955">
        <v>0</v>
      </c>
      <c r="T955">
        <v>0</v>
      </c>
      <c r="U955">
        <v>1080.3599999999999</v>
      </c>
      <c r="V955">
        <v>852.92</v>
      </c>
      <c r="W955">
        <v>227.44</v>
      </c>
      <c r="X955" s="15">
        <f t="shared" si="28"/>
        <v>0.21052241845310818</v>
      </c>
      <c r="Y955" t="s">
        <v>116</v>
      </c>
      <c r="Z955" t="s">
        <v>24</v>
      </c>
      <c r="AA955" t="s">
        <v>25</v>
      </c>
      <c r="AB955" s="17">
        <v>0.5131944444444444</v>
      </c>
      <c r="AC955" s="17" t="str">
        <f t="shared" si="29"/>
        <v>Afternoon</v>
      </c>
      <c r="AD955" t="s">
        <v>26</v>
      </c>
    </row>
    <row r="956" spans="1:30" x14ac:dyDescent="0.3">
      <c r="A956" t="s">
        <v>2809</v>
      </c>
      <c r="B956" s="16">
        <v>46070</v>
      </c>
      <c r="C956" t="s">
        <v>907</v>
      </c>
      <c r="D956" t="s">
        <v>4367</v>
      </c>
      <c r="E956" t="s">
        <v>3962</v>
      </c>
      <c r="F956" t="s">
        <v>94</v>
      </c>
      <c r="G956" t="s">
        <v>5701</v>
      </c>
      <c r="H956" t="s">
        <v>5690</v>
      </c>
      <c r="I956" t="s">
        <v>76</v>
      </c>
      <c r="J956" t="s">
        <v>6076</v>
      </c>
      <c r="K956" t="s">
        <v>3863</v>
      </c>
      <c r="L956">
        <v>518088</v>
      </c>
      <c r="M956">
        <v>1.0231466469016847E-3</v>
      </c>
      <c r="N956" t="s">
        <v>77</v>
      </c>
      <c r="O956" t="s">
        <v>5505</v>
      </c>
      <c r="P956" t="s">
        <v>5354</v>
      </c>
      <c r="Q956">
        <v>8</v>
      </c>
      <c r="R956">
        <v>66.260000000000005</v>
      </c>
      <c r="S956">
        <v>0</v>
      </c>
      <c r="T956">
        <v>0</v>
      </c>
      <c r="U956">
        <v>530.08000000000004</v>
      </c>
      <c r="V956">
        <v>385.2</v>
      </c>
      <c r="W956">
        <v>144.88</v>
      </c>
      <c r="X956" s="15">
        <f t="shared" si="28"/>
        <v>0.27331723513431944</v>
      </c>
      <c r="Y956" t="s">
        <v>116</v>
      </c>
      <c r="Z956" t="s">
        <v>24</v>
      </c>
      <c r="AA956" t="s">
        <v>25</v>
      </c>
      <c r="AB956" s="17">
        <v>0.5493055555555556</v>
      </c>
      <c r="AC956" s="17" t="str">
        <f t="shared" si="29"/>
        <v>Afternoon</v>
      </c>
      <c r="AD956" t="s">
        <v>45</v>
      </c>
    </row>
    <row r="957" spans="1:30" x14ac:dyDescent="0.3">
      <c r="A957" t="s">
        <v>2808</v>
      </c>
      <c r="B957" s="16">
        <v>45766</v>
      </c>
      <c r="C957" t="s">
        <v>2795</v>
      </c>
      <c r="D957" t="s">
        <v>4873</v>
      </c>
      <c r="E957" t="s">
        <v>3868</v>
      </c>
      <c r="F957" t="s">
        <v>1995</v>
      </c>
      <c r="G957" t="s">
        <v>5802</v>
      </c>
      <c r="H957" t="s">
        <v>5794</v>
      </c>
      <c r="I957" t="s">
        <v>358</v>
      </c>
      <c r="J957" t="s">
        <v>6035</v>
      </c>
      <c r="K957" t="s">
        <v>3863</v>
      </c>
      <c r="L957">
        <v>539795</v>
      </c>
      <c r="M957">
        <v>1.3206865569336508E-4</v>
      </c>
      <c r="N957" t="s">
        <v>359</v>
      </c>
      <c r="O957" t="s">
        <v>5401</v>
      </c>
      <c r="P957" t="s">
        <v>5354</v>
      </c>
      <c r="Q957">
        <v>1</v>
      </c>
      <c r="R957">
        <v>72.930000000000007</v>
      </c>
      <c r="S957">
        <v>15</v>
      </c>
      <c r="T957">
        <v>10.94</v>
      </c>
      <c r="U957">
        <v>71.290000000000006</v>
      </c>
      <c r="V957">
        <v>54.25</v>
      </c>
      <c r="W957">
        <v>17.04</v>
      </c>
      <c r="X957" s="15">
        <f t="shared" si="28"/>
        <v>0.23902370598961992</v>
      </c>
      <c r="Y957" t="s">
        <v>23</v>
      </c>
      <c r="Z957" t="s">
        <v>24</v>
      </c>
      <c r="AA957" t="s">
        <v>25</v>
      </c>
      <c r="AB957" s="17">
        <v>0.68472222222222223</v>
      </c>
      <c r="AC957" s="17" t="str">
        <f t="shared" si="29"/>
        <v>Afternoon</v>
      </c>
      <c r="AD957" t="s">
        <v>26</v>
      </c>
    </row>
    <row r="958" spans="1:30" x14ac:dyDescent="0.3">
      <c r="A958" t="s">
        <v>2807</v>
      </c>
      <c r="B958" s="16">
        <v>45883</v>
      </c>
      <c r="C958" t="s">
        <v>2506</v>
      </c>
      <c r="D958" t="s">
        <v>4925</v>
      </c>
      <c r="E958" t="s">
        <v>3962</v>
      </c>
      <c r="F958" t="s">
        <v>532</v>
      </c>
      <c r="G958" t="s">
        <v>5936</v>
      </c>
      <c r="H958" t="s">
        <v>5919</v>
      </c>
      <c r="I958" t="s">
        <v>780</v>
      </c>
      <c r="J958" t="s">
        <v>6119</v>
      </c>
      <c r="K958" t="s">
        <v>3943</v>
      </c>
      <c r="L958">
        <v>1021792</v>
      </c>
      <c r="M958">
        <v>5.0879239610409949E-4</v>
      </c>
      <c r="N958" t="s">
        <v>781</v>
      </c>
      <c r="O958" t="s">
        <v>5603</v>
      </c>
      <c r="P958" t="s">
        <v>5358</v>
      </c>
      <c r="Q958">
        <v>4</v>
      </c>
      <c r="R958">
        <v>136.81</v>
      </c>
      <c r="S958">
        <v>5</v>
      </c>
      <c r="T958">
        <v>27.36</v>
      </c>
      <c r="U958">
        <v>519.88</v>
      </c>
      <c r="V958">
        <v>364.72</v>
      </c>
      <c r="W958">
        <v>155.16</v>
      </c>
      <c r="X958" s="15">
        <f t="shared" si="28"/>
        <v>0.2984534892667538</v>
      </c>
      <c r="Y958" t="s">
        <v>23</v>
      </c>
      <c r="Z958" t="s">
        <v>24</v>
      </c>
      <c r="AA958" t="s">
        <v>25</v>
      </c>
      <c r="AB958" s="17">
        <v>0.37638888888888888</v>
      </c>
      <c r="AC958" s="17" t="str">
        <f t="shared" si="29"/>
        <v>Morning</v>
      </c>
      <c r="AD958" t="s">
        <v>45</v>
      </c>
    </row>
    <row r="959" spans="1:30" x14ac:dyDescent="0.3">
      <c r="A959" t="s">
        <v>2806</v>
      </c>
      <c r="B959" s="16">
        <v>45981</v>
      </c>
      <c r="C959" t="s">
        <v>1925</v>
      </c>
      <c r="D959" t="s">
        <v>4116</v>
      </c>
      <c r="E959" t="s">
        <v>3962</v>
      </c>
      <c r="F959" t="s">
        <v>151</v>
      </c>
      <c r="G959" t="s">
        <v>5872</v>
      </c>
      <c r="H959" t="s">
        <v>5861</v>
      </c>
      <c r="I959" t="s">
        <v>499</v>
      </c>
      <c r="J959" t="s">
        <v>6171</v>
      </c>
      <c r="K959" t="s">
        <v>3943</v>
      </c>
      <c r="L959">
        <v>494226</v>
      </c>
      <c r="M959">
        <v>4.6625228134497178E-3</v>
      </c>
      <c r="N959" t="s">
        <v>519</v>
      </c>
      <c r="O959" t="s">
        <v>5442</v>
      </c>
      <c r="P959" t="s">
        <v>5351</v>
      </c>
      <c r="Q959">
        <v>6</v>
      </c>
      <c r="R959">
        <v>404.27</v>
      </c>
      <c r="S959">
        <v>5</v>
      </c>
      <c r="T959">
        <v>121.28</v>
      </c>
      <c r="U959">
        <v>2304.34</v>
      </c>
      <c r="V959">
        <v>1820.46</v>
      </c>
      <c r="W959">
        <v>483.88</v>
      </c>
      <c r="X959" s="15">
        <f t="shared" si="28"/>
        <v>0.20998637353862715</v>
      </c>
      <c r="Y959" t="s">
        <v>72</v>
      </c>
      <c r="Z959" t="s">
        <v>24</v>
      </c>
      <c r="AA959" t="s">
        <v>25</v>
      </c>
      <c r="AB959" s="17">
        <v>0.59375</v>
      </c>
      <c r="AC959" s="17" t="str">
        <f t="shared" si="29"/>
        <v>Afternoon</v>
      </c>
      <c r="AD959" t="s">
        <v>45</v>
      </c>
    </row>
    <row r="960" spans="1:30" x14ac:dyDescent="0.3">
      <c r="A960" t="s">
        <v>2805</v>
      </c>
      <c r="B960" s="16">
        <v>45907</v>
      </c>
      <c r="C960" t="s">
        <v>1285</v>
      </c>
      <c r="D960" t="s">
        <v>5161</v>
      </c>
      <c r="E960" t="s">
        <v>3962</v>
      </c>
      <c r="F960" t="s">
        <v>54</v>
      </c>
      <c r="G960" t="s">
        <v>5739</v>
      </c>
      <c r="H960" t="s">
        <v>5721</v>
      </c>
      <c r="I960" t="s">
        <v>312</v>
      </c>
      <c r="J960" t="s">
        <v>6179</v>
      </c>
      <c r="K960" t="s">
        <v>3943</v>
      </c>
      <c r="L960">
        <v>2496578</v>
      </c>
      <c r="M960">
        <v>7.3185776691134827E-4</v>
      </c>
      <c r="N960" t="s">
        <v>313</v>
      </c>
      <c r="O960" t="s">
        <v>5412</v>
      </c>
      <c r="P960" t="s">
        <v>5351</v>
      </c>
      <c r="Q960">
        <v>5</v>
      </c>
      <c r="R960">
        <v>373.84</v>
      </c>
      <c r="S960">
        <v>15</v>
      </c>
      <c r="T960">
        <v>280.38</v>
      </c>
      <c r="U960">
        <v>1827.14</v>
      </c>
      <c r="V960">
        <v>1358.9</v>
      </c>
      <c r="W960">
        <v>468.24</v>
      </c>
      <c r="X960" s="15">
        <f t="shared" si="28"/>
        <v>0.25626936085904745</v>
      </c>
      <c r="Y960" t="s">
        <v>116</v>
      </c>
      <c r="Z960" t="s">
        <v>24</v>
      </c>
      <c r="AA960" t="s">
        <v>25</v>
      </c>
      <c r="AB960" s="17">
        <v>0.48333333333333334</v>
      </c>
      <c r="AC960" s="17" t="str">
        <f t="shared" si="29"/>
        <v>Morning</v>
      </c>
      <c r="AD960" t="s">
        <v>26</v>
      </c>
    </row>
    <row r="961" spans="1:30" x14ac:dyDescent="0.3">
      <c r="A961" t="s">
        <v>2804</v>
      </c>
      <c r="B961" s="16">
        <v>45786</v>
      </c>
      <c r="C961" t="s">
        <v>83</v>
      </c>
      <c r="D961" t="s">
        <v>5086</v>
      </c>
      <c r="E961" t="s">
        <v>3864</v>
      </c>
      <c r="F961" t="s">
        <v>104</v>
      </c>
      <c r="G961" t="s">
        <v>5740</v>
      </c>
      <c r="H961" t="s">
        <v>5721</v>
      </c>
      <c r="I961" t="s">
        <v>197</v>
      </c>
      <c r="J961" t="s">
        <v>6016</v>
      </c>
      <c r="K961" t="s">
        <v>3863</v>
      </c>
      <c r="L961">
        <v>924804</v>
      </c>
      <c r="M961">
        <v>0</v>
      </c>
      <c r="N961" t="s">
        <v>910</v>
      </c>
      <c r="O961" t="s">
        <v>5384</v>
      </c>
      <c r="P961" t="s">
        <v>5360</v>
      </c>
      <c r="Q961">
        <v>3</v>
      </c>
      <c r="R961">
        <v>141.11000000000001</v>
      </c>
      <c r="S961">
        <v>5</v>
      </c>
      <c r="T961">
        <v>21.17</v>
      </c>
      <c r="U961">
        <f>Q961*R961-T961</f>
        <v>402.16</v>
      </c>
      <c r="V961">
        <v>347.73</v>
      </c>
      <c r="W961">
        <v>54.43</v>
      </c>
      <c r="X961" s="15">
        <f t="shared" si="28"/>
        <v>0.13534414163517008</v>
      </c>
      <c r="Y961" t="s">
        <v>62</v>
      </c>
      <c r="Z961" t="s">
        <v>24</v>
      </c>
      <c r="AA961" t="s">
        <v>25</v>
      </c>
      <c r="AB961" s="17">
        <v>0.40277777777777779</v>
      </c>
      <c r="AC961" s="17" t="str">
        <f t="shared" si="29"/>
        <v>Morning</v>
      </c>
      <c r="AD961" t="s">
        <v>45</v>
      </c>
    </row>
    <row r="962" spans="1:30" x14ac:dyDescent="0.3">
      <c r="A962" t="s">
        <v>2802</v>
      </c>
      <c r="B962" s="16">
        <v>45788</v>
      </c>
      <c r="C962" t="s">
        <v>2803</v>
      </c>
      <c r="D962" t="s">
        <v>4057</v>
      </c>
      <c r="E962" t="s">
        <v>3868</v>
      </c>
      <c r="F962" t="s">
        <v>1101</v>
      </c>
      <c r="G962" t="s">
        <v>5792</v>
      </c>
      <c r="H962" t="s">
        <v>5770</v>
      </c>
      <c r="I962" t="s">
        <v>1125</v>
      </c>
      <c r="J962" t="s">
        <v>5977</v>
      </c>
      <c r="K962" t="s">
        <v>3863</v>
      </c>
      <c r="L962">
        <v>429599</v>
      </c>
      <c r="M962">
        <v>1.6173454779922671E-3</v>
      </c>
      <c r="N962" t="s">
        <v>1437</v>
      </c>
      <c r="O962" t="s">
        <v>5624</v>
      </c>
      <c r="P962" t="s">
        <v>5354</v>
      </c>
      <c r="Q962">
        <v>2</v>
      </c>
      <c r="R962">
        <v>317.99</v>
      </c>
      <c r="S962">
        <v>5</v>
      </c>
      <c r="T962">
        <v>31.8</v>
      </c>
      <c r="U962">
        <v>694.81</v>
      </c>
      <c r="V962">
        <v>470.1</v>
      </c>
      <c r="W962">
        <v>224.71</v>
      </c>
      <c r="X962" s="15">
        <f t="shared" ref="X962:X1025" si="30">(U962-V962)/U962</f>
        <v>0.32341215584116512</v>
      </c>
      <c r="Y962" t="s">
        <v>44</v>
      </c>
      <c r="Z962" t="s">
        <v>24</v>
      </c>
      <c r="AA962" t="s">
        <v>51</v>
      </c>
      <c r="AB962" s="17">
        <v>0.89513888888888893</v>
      </c>
      <c r="AC962" s="17" t="str">
        <f t="shared" ref="AC962:AC1025" si="31">IF(HOUR(AB962)&gt;=6,IF(HOUR(AB962)&lt;12,"Morning",IF(HOUR(AB962)&lt;17,"Afternoon",IF(HOUR(AB962)&lt;21,"Evening","Night"))),"Night")</f>
        <v>Night</v>
      </c>
      <c r="AD962" t="s">
        <v>26</v>
      </c>
    </row>
    <row r="963" spans="1:30" x14ac:dyDescent="0.3">
      <c r="A963" t="s">
        <v>2801</v>
      </c>
      <c r="B963" s="16">
        <v>45899</v>
      </c>
      <c r="C963" t="s">
        <v>2456</v>
      </c>
      <c r="D963" t="s">
        <v>4407</v>
      </c>
      <c r="E963" t="s">
        <v>3864</v>
      </c>
      <c r="F963" t="s">
        <v>622</v>
      </c>
      <c r="G963" t="s">
        <v>5759</v>
      </c>
      <c r="H963" t="s">
        <v>5751</v>
      </c>
      <c r="I963" t="s">
        <v>486</v>
      </c>
      <c r="J963" t="s">
        <v>6212</v>
      </c>
      <c r="K963" t="s">
        <v>3885</v>
      </c>
      <c r="L963">
        <v>4410653</v>
      </c>
      <c r="M963">
        <v>5.6801113123158865E-5</v>
      </c>
      <c r="N963" t="s">
        <v>487</v>
      </c>
      <c r="O963" t="s">
        <v>5415</v>
      </c>
      <c r="P963" t="s">
        <v>5351</v>
      </c>
      <c r="Q963">
        <v>1</v>
      </c>
      <c r="R963">
        <v>217.85</v>
      </c>
      <c r="S963">
        <v>0</v>
      </c>
      <c r="T963">
        <v>0</v>
      </c>
      <c r="U963">
        <v>250.53</v>
      </c>
      <c r="V963">
        <v>189.69</v>
      </c>
      <c r="W963">
        <v>60.84</v>
      </c>
      <c r="X963" s="15">
        <f t="shared" si="30"/>
        <v>0.24284516824332417</v>
      </c>
      <c r="Y963" t="s">
        <v>72</v>
      </c>
      <c r="Z963" t="s">
        <v>24</v>
      </c>
      <c r="AA963" t="s">
        <v>25</v>
      </c>
      <c r="AB963" s="17">
        <v>0.78333333333333333</v>
      </c>
      <c r="AC963" s="17" t="str">
        <f t="shared" si="31"/>
        <v>Evening</v>
      </c>
      <c r="AD963" t="s">
        <v>26</v>
      </c>
    </row>
    <row r="964" spans="1:30" x14ac:dyDescent="0.3">
      <c r="A964" t="s">
        <v>2800</v>
      </c>
      <c r="B964" s="16">
        <v>46095</v>
      </c>
      <c r="C964" t="s">
        <v>47</v>
      </c>
      <c r="D964" t="s">
        <v>4179</v>
      </c>
      <c r="E964" t="s">
        <v>3962</v>
      </c>
      <c r="F964" t="s">
        <v>1870</v>
      </c>
      <c r="G964" t="s">
        <v>5897</v>
      </c>
      <c r="H964" t="s">
        <v>5876</v>
      </c>
      <c r="I964" t="s">
        <v>583</v>
      </c>
      <c r="J964" t="s">
        <v>6516</v>
      </c>
      <c r="K964" t="s">
        <v>3943</v>
      </c>
      <c r="L964">
        <v>5188197</v>
      </c>
      <c r="M964">
        <v>1.3877460705520627E-4</v>
      </c>
      <c r="N964" t="s">
        <v>584</v>
      </c>
      <c r="O964" t="s">
        <v>5476</v>
      </c>
      <c r="P964" t="s">
        <v>5360</v>
      </c>
      <c r="Q964">
        <v>4</v>
      </c>
      <c r="R964">
        <v>156.52000000000001</v>
      </c>
      <c r="S964">
        <v>0</v>
      </c>
      <c r="T964">
        <v>0</v>
      </c>
      <c r="U964">
        <v>719.99</v>
      </c>
      <c r="V964">
        <v>511.92</v>
      </c>
      <c r="W964">
        <v>208.07</v>
      </c>
      <c r="X964" s="15">
        <f t="shared" si="30"/>
        <v>0.28899012486284531</v>
      </c>
      <c r="Y964" t="s">
        <v>72</v>
      </c>
      <c r="Z964" t="s">
        <v>24</v>
      </c>
      <c r="AA964" t="s">
        <v>51</v>
      </c>
      <c r="AB964" s="17">
        <v>0.87013888888888891</v>
      </c>
      <c r="AC964" s="17" t="str">
        <f t="shared" si="31"/>
        <v>Evening</v>
      </c>
      <c r="AD964" t="s">
        <v>26</v>
      </c>
    </row>
    <row r="965" spans="1:30" x14ac:dyDescent="0.3">
      <c r="A965" t="s">
        <v>2799</v>
      </c>
      <c r="B965" s="16">
        <v>45848</v>
      </c>
      <c r="C965" t="s">
        <v>571</v>
      </c>
      <c r="D965" t="s">
        <v>5017</v>
      </c>
      <c r="E965" t="s">
        <v>3962</v>
      </c>
      <c r="F965" t="s">
        <v>793</v>
      </c>
      <c r="G965" t="s">
        <v>5754</v>
      </c>
      <c r="H965" t="s">
        <v>5751</v>
      </c>
      <c r="I965" t="s">
        <v>265</v>
      </c>
      <c r="J965" t="s">
        <v>6189</v>
      </c>
      <c r="K965" t="s">
        <v>3885</v>
      </c>
      <c r="L965">
        <v>4727024</v>
      </c>
      <c r="M965">
        <v>1.6058306452431805E-4</v>
      </c>
      <c r="N965" t="s">
        <v>266</v>
      </c>
      <c r="O965" t="s">
        <v>5395</v>
      </c>
      <c r="P965" t="s">
        <v>5363</v>
      </c>
      <c r="Q965">
        <v>6</v>
      </c>
      <c r="R965">
        <v>148.84</v>
      </c>
      <c r="S965">
        <v>15</v>
      </c>
      <c r="T965">
        <v>133.96</v>
      </c>
      <c r="U965">
        <v>759.08</v>
      </c>
      <c r="V965">
        <v>675.72</v>
      </c>
      <c r="W965">
        <v>83.36</v>
      </c>
      <c r="X965" s="15">
        <f t="shared" si="30"/>
        <v>0.10981714707277232</v>
      </c>
      <c r="Y965" t="s">
        <v>38</v>
      </c>
      <c r="Z965" t="s">
        <v>24</v>
      </c>
      <c r="AA965" t="s">
        <v>25</v>
      </c>
      <c r="AB965" s="17">
        <v>0.40138888888888891</v>
      </c>
      <c r="AC965" s="17" t="str">
        <f t="shared" si="31"/>
        <v>Morning</v>
      </c>
      <c r="AD965" t="s">
        <v>45</v>
      </c>
    </row>
    <row r="966" spans="1:30" x14ac:dyDescent="0.3">
      <c r="A966" t="s">
        <v>2797</v>
      </c>
      <c r="B966" s="16">
        <v>45969</v>
      </c>
      <c r="C966" t="s">
        <v>2798</v>
      </c>
      <c r="D966" t="s">
        <v>5060</v>
      </c>
      <c r="E966" t="s">
        <v>3864</v>
      </c>
      <c r="F966" t="s">
        <v>1325</v>
      </c>
      <c r="G966" t="s">
        <v>5717</v>
      </c>
      <c r="H966" t="s">
        <v>5690</v>
      </c>
      <c r="I966" t="s">
        <v>469</v>
      </c>
      <c r="J966" t="s">
        <v>6020</v>
      </c>
      <c r="K966" t="s">
        <v>3863</v>
      </c>
      <c r="L966">
        <v>2273658</v>
      </c>
      <c r="M966">
        <v>1.3849488357527826E-4</v>
      </c>
      <c r="N966" t="s">
        <v>1581</v>
      </c>
      <c r="O966" t="s">
        <v>5494</v>
      </c>
      <c r="P966" t="s">
        <v>5358</v>
      </c>
      <c r="Q966">
        <v>1</v>
      </c>
      <c r="R966">
        <v>342.27</v>
      </c>
      <c r="S966">
        <v>20</v>
      </c>
      <c r="T966">
        <v>68.45</v>
      </c>
      <c r="U966">
        <v>314.89</v>
      </c>
      <c r="V966">
        <v>266.10000000000002</v>
      </c>
      <c r="W966">
        <v>48.79</v>
      </c>
      <c r="X966" s="15">
        <f t="shared" si="30"/>
        <v>0.15494299596684546</v>
      </c>
      <c r="Y966" t="s">
        <v>44</v>
      </c>
      <c r="Z966" t="s">
        <v>24</v>
      </c>
      <c r="AA966" t="s">
        <v>25</v>
      </c>
      <c r="AB966" s="17">
        <v>0.91041666666666665</v>
      </c>
      <c r="AC966" s="17" t="str">
        <f t="shared" si="31"/>
        <v>Night</v>
      </c>
      <c r="AD966" t="s">
        <v>26</v>
      </c>
    </row>
    <row r="967" spans="1:30" x14ac:dyDescent="0.3">
      <c r="A967" t="s">
        <v>2796</v>
      </c>
      <c r="B967" s="16">
        <v>45989</v>
      </c>
      <c r="C967" t="s">
        <v>1959</v>
      </c>
      <c r="D967" t="s">
        <v>4501</v>
      </c>
      <c r="E967" t="s">
        <v>3962</v>
      </c>
      <c r="F967" t="s">
        <v>264</v>
      </c>
      <c r="G967" t="s">
        <v>5725</v>
      </c>
      <c r="H967" t="s">
        <v>5721</v>
      </c>
      <c r="I967" t="s">
        <v>637</v>
      </c>
      <c r="J967" t="s">
        <v>6138</v>
      </c>
      <c r="K967" t="s">
        <v>3943</v>
      </c>
      <c r="L967">
        <v>480418</v>
      </c>
      <c r="M967">
        <v>4.4380102327556421E-3</v>
      </c>
      <c r="N967" t="s">
        <v>794</v>
      </c>
      <c r="O967" t="s">
        <v>5556</v>
      </c>
      <c r="P967" t="s">
        <v>5351</v>
      </c>
      <c r="Q967">
        <v>6</v>
      </c>
      <c r="R967">
        <v>355.35</v>
      </c>
      <c r="S967">
        <v>0</v>
      </c>
      <c r="T967">
        <v>0</v>
      </c>
      <c r="U967">
        <v>2132.1</v>
      </c>
      <c r="V967">
        <v>1483.5</v>
      </c>
      <c r="W967">
        <v>648.6</v>
      </c>
      <c r="X967" s="15">
        <f t="shared" si="30"/>
        <v>0.30420711974110032</v>
      </c>
      <c r="Y967" t="s">
        <v>62</v>
      </c>
      <c r="Z967" t="s">
        <v>24</v>
      </c>
      <c r="AA967" t="s">
        <v>25</v>
      </c>
      <c r="AB967" s="17">
        <v>0.67152777777777772</v>
      </c>
      <c r="AC967" s="17" t="str">
        <f t="shared" si="31"/>
        <v>Afternoon</v>
      </c>
      <c r="AD967" t="s">
        <v>45</v>
      </c>
    </row>
    <row r="968" spans="1:30" x14ac:dyDescent="0.3">
      <c r="A968" t="s">
        <v>2794</v>
      </c>
      <c r="B968" s="16">
        <v>46105</v>
      </c>
      <c r="C968" t="s">
        <v>2795</v>
      </c>
      <c r="D968" t="s">
        <v>4873</v>
      </c>
      <c r="E968" t="s">
        <v>3868</v>
      </c>
      <c r="F968" t="s">
        <v>182</v>
      </c>
      <c r="G968" t="s">
        <v>5782</v>
      </c>
      <c r="H968" t="s">
        <v>5770</v>
      </c>
      <c r="I968" t="s">
        <v>164</v>
      </c>
      <c r="J968" t="s">
        <v>6032</v>
      </c>
      <c r="K968" t="s">
        <v>3863</v>
      </c>
      <c r="L968">
        <v>486040</v>
      </c>
      <c r="M968">
        <v>1.0350999917702248E-3</v>
      </c>
      <c r="N968" t="s">
        <v>1983</v>
      </c>
      <c r="O968" t="s">
        <v>5577</v>
      </c>
      <c r="P968" t="s">
        <v>5358</v>
      </c>
      <c r="Q968">
        <v>4</v>
      </c>
      <c r="R968">
        <v>147.97</v>
      </c>
      <c r="S968">
        <v>15</v>
      </c>
      <c r="T968">
        <v>88.78</v>
      </c>
      <c r="U968">
        <v>503.1</v>
      </c>
      <c r="V968">
        <v>451.2</v>
      </c>
      <c r="W968">
        <v>51.9</v>
      </c>
      <c r="X968" s="15">
        <f t="shared" si="30"/>
        <v>0.10316040548598694</v>
      </c>
      <c r="Y968" t="s">
        <v>72</v>
      </c>
      <c r="Z968" t="s">
        <v>24</v>
      </c>
      <c r="AA968" t="s">
        <v>51</v>
      </c>
      <c r="AB968" s="17">
        <v>0.55486111111111114</v>
      </c>
      <c r="AC968" s="17" t="str">
        <f t="shared" si="31"/>
        <v>Afternoon</v>
      </c>
      <c r="AD968" t="s">
        <v>45</v>
      </c>
    </row>
    <row r="969" spans="1:30" x14ac:dyDescent="0.3">
      <c r="A969" t="s">
        <v>2793</v>
      </c>
      <c r="B969" s="16">
        <v>46095</v>
      </c>
      <c r="C969" t="s">
        <v>1530</v>
      </c>
      <c r="D969" t="s">
        <v>4658</v>
      </c>
      <c r="E969" t="s">
        <v>3962</v>
      </c>
      <c r="F969" t="s">
        <v>48</v>
      </c>
      <c r="G969" t="s">
        <v>5719</v>
      </c>
      <c r="H969" t="s">
        <v>5690</v>
      </c>
      <c r="I969" t="s">
        <v>406</v>
      </c>
      <c r="J969" t="s">
        <v>6091</v>
      </c>
      <c r="K969" t="s">
        <v>3863</v>
      </c>
      <c r="L969">
        <v>2101567</v>
      </c>
      <c r="M969">
        <v>7.2582030456321402E-4</v>
      </c>
      <c r="N969" t="s">
        <v>407</v>
      </c>
      <c r="O969" t="s">
        <v>5598</v>
      </c>
      <c r="P969" t="s">
        <v>5358</v>
      </c>
      <c r="Q969">
        <v>4</v>
      </c>
      <c r="R969">
        <v>331.6</v>
      </c>
      <c r="S969">
        <v>0</v>
      </c>
      <c r="T969">
        <v>0</v>
      </c>
      <c r="U969">
        <v>1525.36</v>
      </c>
      <c r="V969">
        <v>984.48</v>
      </c>
      <c r="W969">
        <v>540.88</v>
      </c>
      <c r="X969" s="15">
        <f t="shared" si="30"/>
        <v>0.35459170294225623</v>
      </c>
      <c r="Y969" t="s">
        <v>62</v>
      </c>
      <c r="Z969" t="s">
        <v>24</v>
      </c>
      <c r="AA969" t="s">
        <v>32</v>
      </c>
      <c r="AB969" s="17">
        <v>0.53055555555555556</v>
      </c>
      <c r="AC969" s="17" t="str">
        <f t="shared" si="31"/>
        <v>Afternoon</v>
      </c>
      <c r="AD969" t="s">
        <v>26</v>
      </c>
    </row>
    <row r="970" spans="1:30" x14ac:dyDescent="0.3">
      <c r="A970" t="s">
        <v>2792</v>
      </c>
      <c r="B970" s="16">
        <v>45870</v>
      </c>
      <c r="C970" t="s">
        <v>1620</v>
      </c>
      <c r="D970" t="s">
        <v>4980</v>
      </c>
      <c r="E970" t="s">
        <v>3868</v>
      </c>
      <c r="F970" t="s">
        <v>730</v>
      </c>
      <c r="G970" t="s">
        <v>5857</v>
      </c>
      <c r="H970" t="s">
        <v>5844</v>
      </c>
      <c r="I970" t="s">
        <v>451</v>
      </c>
      <c r="J970" t="s">
        <v>5991</v>
      </c>
      <c r="K970" t="s">
        <v>3863</v>
      </c>
      <c r="L970">
        <v>970105</v>
      </c>
      <c r="M970">
        <v>1.8088763587446718E-3</v>
      </c>
      <c r="N970" t="s">
        <v>452</v>
      </c>
      <c r="O970" t="s">
        <v>5611</v>
      </c>
      <c r="P970" t="s">
        <v>5360</v>
      </c>
      <c r="Q970">
        <v>4</v>
      </c>
      <c r="R970">
        <v>438.7</v>
      </c>
      <c r="S970">
        <v>0</v>
      </c>
      <c r="T970">
        <v>0</v>
      </c>
      <c r="U970">
        <v>1754.8</v>
      </c>
      <c r="V970">
        <v>1480.72</v>
      </c>
      <c r="W970">
        <v>274.08</v>
      </c>
      <c r="X970" s="15">
        <f t="shared" si="30"/>
        <v>0.15618873945748799</v>
      </c>
      <c r="Y970" t="s">
        <v>72</v>
      </c>
      <c r="Z970" t="s">
        <v>24</v>
      </c>
      <c r="AA970" t="s">
        <v>51</v>
      </c>
      <c r="AB970" s="17">
        <v>0.8881944444444444</v>
      </c>
      <c r="AC970" s="17" t="str">
        <f t="shared" si="31"/>
        <v>Night</v>
      </c>
      <c r="AD970" t="s">
        <v>45</v>
      </c>
    </row>
    <row r="971" spans="1:30" x14ac:dyDescent="0.3">
      <c r="A971" t="s">
        <v>2791</v>
      </c>
      <c r="B971" s="16">
        <v>45819</v>
      </c>
      <c r="C971" t="s">
        <v>3843</v>
      </c>
      <c r="D971" t="s">
        <v>6536</v>
      </c>
      <c r="E971" t="s">
        <v>3962</v>
      </c>
      <c r="F971" t="s">
        <v>84</v>
      </c>
      <c r="G971" t="s">
        <v>5948</v>
      </c>
      <c r="H971" t="s">
        <v>5941</v>
      </c>
      <c r="I971" t="s">
        <v>780</v>
      </c>
      <c r="J971" t="s">
        <v>6119</v>
      </c>
      <c r="K971" t="s">
        <v>3943</v>
      </c>
      <c r="L971">
        <v>1021792</v>
      </c>
      <c r="M971">
        <v>1.5348916413516645E-3</v>
      </c>
      <c r="N971" t="s">
        <v>781</v>
      </c>
      <c r="O971" t="s">
        <v>5603</v>
      </c>
      <c r="P971" t="s">
        <v>5358</v>
      </c>
      <c r="Q971">
        <v>3</v>
      </c>
      <c r="R971">
        <v>522.78</v>
      </c>
      <c r="S971">
        <v>0</v>
      </c>
      <c r="T971">
        <v>0</v>
      </c>
      <c r="U971">
        <v>1568.34</v>
      </c>
      <c r="V971">
        <v>1187.6099999999999</v>
      </c>
      <c r="W971">
        <v>380.73</v>
      </c>
      <c r="X971" s="15">
        <f t="shared" si="30"/>
        <v>0.24275986074448144</v>
      </c>
      <c r="Y971" t="s">
        <v>38</v>
      </c>
      <c r="Z971" t="s">
        <v>24</v>
      </c>
      <c r="AA971" t="s">
        <v>51</v>
      </c>
      <c r="AB971" s="17">
        <v>0.90138888888888891</v>
      </c>
      <c r="AC971" s="17" t="str">
        <f t="shared" si="31"/>
        <v>Night</v>
      </c>
      <c r="AD971" t="s">
        <v>45</v>
      </c>
    </row>
    <row r="972" spans="1:30" x14ac:dyDescent="0.3">
      <c r="A972" t="s">
        <v>2789</v>
      </c>
      <c r="B972" s="16">
        <v>45857</v>
      </c>
      <c r="C972" t="s">
        <v>2790</v>
      </c>
      <c r="D972" t="s">
        <v>5035</v>
      </c>
      <c r="E972" t="s">
        <v>3864</v>
      </c>
      <c r="F972" t="s">
        <v>69</v>
      </c>
      <c r="G972" t="s">
        <v>5875</v>
      </c>
      <c r="H972" t="s">
        <v>5876</v>
      </c>
      <c r="I972" t="s">
        <v>90</v>
      </c>
      <c r="J972" t="s">
        <v>6030</v>
      </c>
      <c r="K972" t="s">
        <v>3863</v>
      </c>
      <c r="L972">
        <v>835833</v>
      </c>
      <c r="M972">
        <v>5.7689753814458146E-4</v>
      </c>
      <c r="N972" t="s">
        <v>91</v>
      </c>
      <c r="O972" t="s">
        <v>5567</v>
      </c>
      <c r="P972" t="s">
        <v>5351</v>
      </c>
      <c r="Q972">
        <v>4</v>
      </c>
      <c r="R972">
        <v>131.03</v>
      </c>
      <c r="S972">
        <v>20</v>
      </c>
      <c r="T972">
        <v>104.82</v>
      </c>
      <c r="U972">
        <v>482.19</v>
      </c>
      <c r="V972">
        <v>469.08</v>
      </c>
      <c r="W972">
        <v>13.11</v>
      </c>
      <c r="X972" s="15">
        <f t="shared" si="30"/>
        <v>2.718845268462642E-2</v>
      </c>
      <c r="Y972" t="s">
        <v>38</v>
      </c>
      <c r="Z972" t="s">
        <v>24</v>
      </c>
      <c r="AA972" t="s">
        <v>25</v>
      </c>
      <c r="AB972" s="17">
        <v>0.53333333333333333</v>
      </c>
      <c r="AC972" s="17" t="str">
        <f t="shared" si="31"/>
        <v>Afternoon</v>
      </c>
      <c r="AD972" t="s">
        <v>26</v>
      </c>
    </row>
    <row r="973" spans="1:30" x14ac:dyDescent="0.3">
      <c r="A973" t="s">
        <v>2788</v>
      </c>
      <c r="B973" s="16">
        <v>45850</v>
      </c>
      <c r="C973" t="s">
        <v>946</v>
      </c>
      <c r="D973" t="s">
        <v>5260</v>
      </c>
      <c r="E973" t="s">
        <v>3962</v>
      </c>
      <c r="F973" t="s">
        <v>383</v>
      </c>
      <c r="G973" t="s">
        <v>5854</v>
      </c>
      <c r="H973" t="s">
        <v>5844</v>
      </c>
      <c r="I973" t="s">
        <v>2074</v>
      </c>
      <c r="J973" t="s">
        <v>6223</v>
      </c>
      <c r="K973" t="s">
        <v>3880</v>
      </c>
      <c r="L973">
        <v>4215863</v>
      </c>
      <c r="M973">
        <v>6.3339344755747507E-5</v>
      </c>
      <c r="N973" t="s">
        <v>889</v>
      </c>
      <c r="O973" t="s">
        <v>5640</v>
      </c>
      <c r="P973" t="s">
        <v>5358</v>
      </c>
      <c r="Q973">
        <v>3</v>
      </c>
      <c r="R973">
        <v>77.400000000000006</v>
      </c>
      <c r="S973">
        <v>0</v>
      </c>
      <c r="T973">
        <v>0</v>
      </c>
      <c r="U973">
        <v>267.02999999999997</v>
      </c>
      <c r="V973">
        <v>178.11</v>
      </c>
      <c r="W973">
        <v>88.92</v>
      </c>
      <c r="X973" s="15">
        <f t="shared" si="30"/>
        <v>0.33299629255139862</v>
      </c>
      <c r="Y973" t="s">
        <v>38</v>
      </c>
      <c r="Z973" t="s">
        <v>24</v>
      </c>
      <c r="AA973" t="s">
        <v>25</v>
      </c>
      <c r="AB973" s="17">
        <v>0.86527777777777781</v>
      </c>
      <c r="AC973" s="17" t="str">
        <f t="shared" si="31"/>
        <v>Evening</v>
      </c>
      <c r="AD973" t="s">
        <v>26</v>
      </c>
    </row>
    <row r="974" spans="1:30" x14ac:dyDescent="0.3">
      <c r="A974" t="s">
        <v>2787</v>
      </c>
      <c r="B974" s="16">
        <v>45828</v>
      </c>
      <c r="C974" t="s">
        <v>2500</v>
      </c>
      <c r="D974" t="s">
        <v>4220</v>
      </c>
      <c r="E974" t="s">
        <v>3962</v>
      </c>
      <c r="F974" t="s">
        <v>196</v>
      </c>
      <c r="G974" t="s">
        <v>5774</v>
      </c>
      <c r="H974" t="s">
        <v>5770</v>
      </c>
      <c r="I974" t="s">
        <v>164</v>
      </c>
      <c r="J974" t="s">
        <v>6032</v>
      </c>
      <c r="K974" t="s">
        <v>3863</v>
      </c>
      <c r="L974">
        <v>486040</v>
      </c>
      <c r="M974">
        <v>2.6220064192247552E-3</v>
      </c>
      <c r="N974" t="s">
        <v>1305</v>
      </c>
      <c r="O974" t="s">
        <v>5631</v>
      </c>
      <c r="P974" t="s">
        <v>5363</v>
      </c>
      <c r="Q974">
        <v>3</v>
      </c>
      <c r="R974">
        <v>424.8</v>
      </c>
      <c r="S974">
        <v>0</v>
      </c>
      <c r="T974">
        <v>0</v>
      </c>
      <c r="U974">
        <v>1274.4000000000001</v>
      </c>
      <c r="V974">
        <v>926.82</v>
      </c>
      <c r="W974">
        <v>347.58</v>
      </c>
      <c r="X974" s="15">
        <f t="shared" si="30"/>
        <v>0.2727401129943503</v>
      </c>
      <c r="Y974" t="s">
        <v>23</v>
      </c>
      <c r="Z974" t="s">
        <v>24</v>
      </c>
      <c r="AA974" t="s">
        <v>25</v>
      </c>
      <c r="AB974" s="17">
        <v>0.78749999999999998</v>
      </c>
      <c r="AC974" s="17" t="str">
        <f t="shared" si="31"/>
        <v>Evening</v>
      </c>
      <c r="AD974" t="s">
        <v>45</v>
      </c>
    </row>
    <row r="975" spans="1:30" x14ac:dyDescent="0.3">
      <c r="A975" t="s">
        <v>2786</v>
      </c>
      <c r="B975" s="16">
        <v>45941</v>
      </c>
      <c r="C975" t="s">
        <v>172</v>
      </c>
      <c r="D975" t="s">
        <v>5027</v>
      </c>
      <c r="E975" t="s">
        <v>3864</v>
      </c>
      <c r="F975" t="s">
        <v>274</v>
      </c>
      <c r="G975" t="s">
        <v>6501</v>
      </c>
      <c r="H975" t="s">
        <v>5861</v>
      </c>
      <c r="I975" t="s">
        <v>319</v>
      </c>
      <c r="J975" t="s">
        <v>6014</v>
      </c>
      <c r="K975" t="s">
        <v>3863</v>
      </c>
      <c r="L975">
        <v>1058381</v>
      </c>
      <c r="M975">
        <v>1.5659483683097106E-3</v>
      </c>
      <c r="N975" t="s">
        <v>320</v>
      </c>
      <c r="O975" t="s">
        <v>5375</v>
      </c>
      <c r="P975" t="s">
        <v>5360</v>
      </c>
      <c r="Q975">
        <v>4</v>
      </c>
      <c r="R975">
        <v>400.33</v>
      </c>
      <c r="S975">
        <v>10</v>
      </c>
      <c r="T975">
        <v>160.13</v>
      </c>
      <c r="U975">
        <v>1657.37</v>
      </c>
      <c r="V975">
        <v>1363.6</v>
      </c>
      <c r="W975">
        <v>293.77</v>
      </c>
      <c r="X975" s="15">
        <f t="shared" si="30"/>
        <v>0.17725070442930668</v>
      </c>
      <c r="Y975" t="s">
        <v>44</v>
      </c>
      <c r="Z975" t="s">
        <v>24</v>
      </c>
      <c r="AA975" t="s">
        <v>25</v>
      </c>
      <c r="AB975" s="17">
        <v>0.4284722222222222</v>
      </c>
      <c r="AC975" s="17" t="str">
        <f t="shared" si="31"/>
        <v>Morning</v>
      </c>
      <c r="AD975" t="s">
        <v>26</v>
      </c>
    </row>
    <row r="976" spans="1:30" x14ac:dyDescent="0.3">
      <c r="A976" t="s">
        <v>2784</v>
      </c>
      <c r="B976" s="16">
        <v>46008</v>
      </c>
      <c r="C976" t="s">
        <v>2785</v>
      </c>
      <c r="D976" t="s">
        <v>4917</v>
      </c>
      <c r="E976" t="s">
        <v>3864</v>
      </c>
      <c r="F976" t="s">
        <v>249</v>
      </c>
      <c r="G976" t="s">
        <v>5798</v>
      </c>
      <c r="H976" t="s">
        <v>5794</v>
      </c>
      <c r="I976" t="s">
        <v>499</v>
      </c>
      <c r="J976" t="s">
        <v>6171</v>
      </c>
      <c r="K976" t="s">
        <v>3943</v>
      </c>
      <c r="L976">
        <v>494226</v>
      </c>
      <c r="M976">
        <v>2.0537163160173687E-3</v>
      </c>
      <c r="N976" t="s">
        <v>519</v>
      </c>
      <c r="O976" t="s">
        <v>5442</v>
      </c>
      <c r="P976" t="s">
        <v>5351</v>
      </c>
      <c r="Q976">
        <v>2</v>
      </c>
      <c r="R976">
        <v>507.5</v>
      </c>
      <c r="S976">
        <v>0</v>
      </c>
      <c r="T976">
        <v>0</v>
      </c>
      <c r="U976">
        <v>1015</v>
      </c>
      <c r="V976">
        <v>726.58</v>
      </c>
      <c r="W976">
        <v>288.42</v>
      </c>
      <c r="X976" s="15">
        <f t="shared" si="30"/>
        <v>0.28415763546798023</v>
      </c>
      <c r="Y976" t="s">
        <v>23</v>
      </c>
      <c r="Z976" t="s">
        <v>24</v>
      </c>
      <c r="AA976" t="s">
        <v>25</v>
      </c>
      <c r="AB976" s="17">
        <v>0.8618055555555556</v>
      </c>
      <c r="AC976" s="17" t="str">
        <f t="shared" si="31"/>
        <v>Evening</v>
      </c>
      <c r="AD976" t="s">
        <v>45</v>
      </c>
    </row>
    <row r="977" spans="1:30" x14ac:dyDescent="0.3">
      <c r="A977" t="s">
        <v>2782</v>
      </c>
      <c r="B977" s="16">
        <v>45785</v>
      </c>
      <c r="C977" t="s">
        <v>762</v>
      </c>
      <c r="D977" t="s">
        <v>4102</v>
      </c>
      <c r="E977" t="s">
        <v>3868</v>
      </c>
      <c r="F977" t="s">
        <v>223</v>
      </c>
      <c r="G977" t="s">
        <v>5720</v>
      </c>
      <c r="H977" t="s">
        <v>5721</v>
      </c>
      <c r="I977" t="s">
        <v>250</v>
      </c>
      <c r="J977" t="s">
        <v>6017</v>
      </c>
      <c r="K977" t="s">
        <v>3863</v>
      </c>
      <c r="L977">
        <v>4405163</v>
      </c>
      <c r="M977">
        <v>3.482368302830111E-4</v>
      </c>
      <c r="N977" t="s">
        <v>2783</v>
      </c>
      <c r="O977" t="s">
        <v>5594</v>
      </c>
      <c r="P977" t="s">
        <v>5374</v>
      </c>
      <c r="Q977">
        <v>4</v>
      </c>
      <c r="R977">
        <v>383.51</v>
      </c>
      <c r="S977">
        <v>0</v>
      </c>
      <c r="T977">
        <v>0</v>
      </c>
      <c r="U977">
        <v>1534.04</v>
      </c>
      <c r="V977">
        <v>1143.5999999999999</v>
      </c>
      <c r="W977">
        <v>390.44</v>
      </c>
      <c r="X977" s="15">
        <f t="shared" si="30"/>
        <v>0.25451748324685147</v>
      </c>
      <c r="Y977" t="s">
        <v>72</v>
      </c>
      <c r="Z977" t="s">
        <v>24</v>
      </c>
      <c r="AA977" t="s">
        <v>51</v>
      </c>
      <c r="AB977" s="17">
        <v>0.57430555555555551</v>
      </c>
      <c r="AC977" s="17" t="str">
        <f t="shared" si="31"/>
        <v>Afternoon</v>
      </c>
      <c r="AD977" t="s">
        <v>45</v>
      </c>
    </row>
    <row r="978" spans="1:30" x14ac:dyDescent="0.3">
      <c r="A978" t="s">
        <v>2781</v>
      </c>
      <c r="B978" s="16">
        <v>45866</v>
      </c>
      <c r="C978" t="s">
        <v>318</v>
      </c>
      <c r="D978" t="s">
        <v>5211</v>
      </c>
      <c r="E978" t="s">
        <v>3962</v>
      </c>
      <c r="F978" t="s">
        <v>264</v>
      </c>
      <c r="G978" t="s">
        <v>5725</v>
      </c>
      <c r="H978" t="s">
        <v>5721</v>
      </c>
      <c r="I978" t="s">
        <v>659</v>
      </c>
      <c r="J978" t="s">
        <v>5974</v>
      </c>
      <c r="K978" t="s">
        <v>3863</v>
      </c>
      <c r="L978">
        <v>988505</v>
      </c>
      <c r="M978">
        <v>2.37138911791038E-3</v>
      </c>
      <c r="N978" t="s">
        <v>2469</v>
      </c>
      <c r="O978" t="s">
        <v>5471</v>
      </c>
      <c r="P978" t="s">
        <v>5360</v>
      </c>
      <c r="Q978">
        <v>8</v>
      </c>
      <c r="R978">
        <v>366.27</v>
      </c>
      <c r="S978">
        <v>20</v>
      </c>
      <c r="T978">
        <v>586.03</v>
      </c>
      <c r="U978">
        <v>2344.13</v>
      </c>
      <c r="V978">
        <v>1978</v>
      </c>
      <c r="W978">
        <v>366.13</v>
      </c>
      <c r="X978" s="15">
        <f t="shared" si="30"/>
        <v>0.15619014303814213</v>
      </c>
      <c r="Y978" t="s">
        <v>38</v>
      </c>
      <c r="Z978" t="s">
        <v>24</v>
      </c>
      <c r="AA978" t="s">
        <v>25</v>
      </c>
      <c r="AB978" s="17">
        <v>0.81666666666666665</v>
      </c>
      <c r="AC978" s="17" t="str">
        <f t="shared" si="31"/>
        <v>Evening</v>
      </c>
      <c r="AD978" t="s">
        <v>45</v>
      </c>
    </row>
    <row r="979" spans="1:30" x14ac:dyDescent="0.3">
      <c r="A979" t="s">
        <v>2780</v>
      </c>
      <c r="B979" s="16">
        <v>46004</v>
      </c>
      <c r="C979" t="s">
        <v>1203</v>
      </c>
      <c r="D979" t="s">
        <v>5183</v>
      </c>
      <c r="E979" t="s">
        <v>3962</v>
      </c>
      <c r="F979" t="s">
        <v>59</v>
      </c>
      <c r="G979" t="s">
        <v>5737</v>
      </c>
      <c r="H979" t="s">
        <v>5721</v>
      </c>
      <c r="I979" t="s">
        <v>1004</v>
      </c>
      <c r="J979" t="s">
        <v>6128</v>
      </c>
      <c r="K979" t="s">
        <v>3863</v>
      </c>
      <c r="L979">
        <v>2322017</v>
      </c>
      <c r="M979">
        <v>4.1531565014381891E-4</v>
      </c>
      <c r="N979" t="s">
        <v>1999</v>
      </c>
      <c r="O979" t="s">
        <v>5604</v>
      </c>
      <c r="P979" t="s">
        <v>5351</v>
      </c>
      <c r="Q979">
        <v>5</v>
      </c>
      <c r="R979">
        <v>186.35</v>
      </c>
      <c r="S979">
        <v>10</v>
      </c>
      <c r="T979">
        <v>93.17</v>
      </c>
      <c r="U979">
        <v>964.37</v>
      </c>
      <c r="V979">
        <v>710</v>
      </c>
      <c r="W979">
        <v>254.37</v>
      </c>
      <c r="X979" s="15">
        <f t="shared" si="30"/>
        <v>0.26376805582919421</v>
      </c>
      <c r="Y979" t="s">
        <v>44</v>
      </c>
      <c r="Z979" t="s">
        <v>24</v>
      </c>
      <c r="AA979" t="s">
        <v>25</v>
      </c>
      <c r="AB979" s="17">
        <v>0.41319444444444442</v>
      </c>
      <c r="AC979" s="17" t="str">
        <f t="shared" si="31"/>
        <v>Morning</v>
      </c>
      <c r="AD979" t="s">
        <v>26</v>
      </c>
    </row>
    <row r="980" spans="1:30" x14ac:dyDescent="0.3">
      <c r="A980" t="s">
        <v>2779</v>
      </c>
      <c r="B980" s="16">
        <v>46091</v>
      </c>
      <c r="C980" t="s">
        <v>1545</v>
      </c>
      <c r="D980" t="s">
        <v>5341</v>
      </c>
      <c r="E980" t="s">
        <v>3962</v>
      </c>
      <c r="F980" t="s">
        <v>205</v>
      </c>
      <c r="G980" t="s">
        <v>5932</v>
      </c>
      <c r="H980" t="s">
        <v>5919</v>
      </c>
      <c r="I980" t="s">
        <v>1153</v>
      </c>
      <c r="J980" t="s">
        <v>6116</v>
      </c>
      <c r="K980" t="s">
        <v>3943</v>
      </c>
      <c r="L980">
        <v>933757</v>
      </c>
      <c r="M980">
        <v>2.6444781672319457E-4</v>
      </c>
      <c r="N980" t="s">
        <v>1154</v>
      </c>
      <c r="O980" t="s">
        <v>5642</v>
      </c>
      <c r="P980" t="s">
        <v>5351</v>
      </c>
      <c r="Q980">
        <v>3</v>
      </c>
      <c r="R980">
        <v>82.31</v>
      </c>
      <c r="S980">
        <v>0</v>
      </c>
      <c r="T980">
        <v>0</v>
      </c>
      <c r="U980">
        <v>246.93</v>
      </c>
      <c r="V980">
        <v>186.75</v>
      </c>
      <c r="W980">
        <v>60.18</v>
      </c>
      <c r="X980" s="15">
        <f t="shared" si="30"/>
        <v>0.24371279309925892</v>
      </c>
      <c r="Y980" t="s">
        <v>44</v>
      </c>
      <c r="Z980" t="s">
        <v>24</v>
      </c>
      <c r="AA980" t="s">
        <v>51</v>
      </c>
      <c r="AB980" s="17">
        <v>0.82499999999999996</v>
      </c>
      <c r="AC980" s="17" t="str">
        <f t="shared" si="31"/>
        <v>Evening</v>
      </c>
      <c r="AD980" t="s">
        <v>45</v>
      </c>
    </row>
    <row r="981" spans="1:30" x14ac:dyDescent="0.3">
      <c r="A981" t="s">
        <v>2777</v>
      </c>
      <c r="B981" s="16">
        <v>45962</v>
      </c>
      <c r="C981" t="s">
        <v>2087</v>
      </c>
      <c r="D981" t="s">
        <v>4899</v>
      </c>
      <c r="E981" t="s">
        <v>3962</v>
      </c>
      <c r="F981" t="s">
        <v>1631</v>
      </c>
      <c r="G981" t="s">
        <v>5688</v>
      </c>
      <c r="H981" t="s">
        <v>5822</v>
      </c>
      <c r="I981" t="s">
        <v>1329</v>
      </c>
      <c r="J981" t="s">
        <v>6064</v>
      </c>
      <c r="K981" t="s">
        <v>3863</v>
      </c>
      <c r="L981">
        <v>1996693</v>
      </c>
      <c r="M981">
        <v>9.3108454830061497E-4</v>
      </c>
      <c r="N981" t="s">
        <v>2778</v>
      </c>
      <c r="O981" t="s">
        <v>5639</v>
      </c>
      <c r="P981" t="s">
        <v>5358</v>
      </c>
      <c r="Q981">
        <v>4</v>
      </c>
      <c r="R981">
        <v>404.15</v>
      </c>
      <c r="S981">
        <v>0</v>
      </c>
      <c r="T981">
        <v>0</v>
      </c>
      <c r="U981">
        <v>1859.09</v>
      </c>
      <c r="V981">
        <v>1276.2</v>
      </c>
      <c r="W981">
        <v>582.89</v>
      </c>
      <c r="X981" s="15">
        <f t="shared" si="30"/>
        <v>0.31353511664308875</v>
      </c>
      <c r="Y981" t="s">
        <v>62</v>
      </c>
      <c r="Z981" t="s">
        <v>24</v>
      </c>
      <c r="AA981" t="s">
        <v>25</v>
      </c>
      <c r="AB981" s="17">
        <v>0.37569444444444444</v>
      </c>
      <c r="AC981" s="17" t="str">
        <f t="shared" si="31"/>
        <v>Morning</v>
      </c>
      <c r="AD981" t="s">
        <v>26</v>
      </c>
    </row>
    <row r="982" spans="1:30" x14ac:dyDescent="0.3">
      <c r="A982" t="s">
        <v>2776</v>
      </c>
      <c r="B982" s="16">
        <v>45786</v>
      </c>
      <c r="C982" t="s">
        <v>1647</v>
      </c>
      <c r="D982" t="s">
        <v>5197</v>
      </c>
      <c r="E982" t="s">
        <v>3868</v>
      </c>
      <c r="F982" t="s">
        <v>29</v>
      </c>
      <c r="G982" t="s">
        <v>5709</v>
      </c>
      <c r="H982" t="s">
        <v>5690</v>
      </c>
      <c r="I982" t="s">
        <v>294</v>
      </c>
      <c r="J982" t="s">
        <v>5968</v>
      </c>
      <c r="K982" t="s">
        <v>3863</v>
      </c>
      <c r="L982">
        <v>890380</v>
      </c>
      <c r="M982">
        <v>1.3613737954581192E-3</v>
      </c>
      <c r="N982" t="s">
        <v>1010</v>
      </c>
      <c r="O982" t="s">
        <v>5600</v>
      </c>
      <c r="P982" t="s">
        <v>5354</v>
      </c>
      <c r="Q982">
        <v>3</v>
      </c>
      <c r="R982">
        <v>448.94</v>
      </c>
      <c r="S982">
        <v>10</v>
      </c>
      <c r="T982">
        <v>134.68</v>
      </c>
      <c r="U982">
        <v>1212.1400000000001</v>
      </c>
      <c r="V982">
        <v>1140.24</v>
      </c>
      <c r="W982">
        <v>71.900000000000006</v>
      </c>
      <c r="X982" s="15">
        <f t="shared" si="30"/>
        <v>5.9316580593000878E-2</v>
      </c>
      <c r="Y982" t="s">
        <v>116</v>
      </c>
      <c r="Z982" t="s">
        <v>24</v>
      </c>
      <c r="AA982" t="s">
        <v>25</v>
      </c>
      <c r="AB982" s="17">
        <v>0.4375</v>
      </c>
      <c r="AC982" s="17" t="str">
        <f t="shared" si="31"/>
        <v>Morning</v>
      </c>
      <c r="AD982" t="s">
        <v>45</v>
      </c>
    </row>
    <row r="983" spans="1:30" x14ac:dyDescent="0.3">
      <c r="A983" t="s">
        <v>2775</v>
      </c>
      <c r="B983" s="16">
        <v>46047</v>
      </c>
      <c r="C983" t="s">
        <v>688</v>
      </c>
      <c r="D983" t="s">
        <v>5258</v>
      </c>
      <c r="E983" t="s">
        <v>3868</v>
      </c>
      <c r="F983" t="s">
        <v>136</v>
      </c>
      <c r="G983" t="s">
        <v>5883</v>
      </c>
      <c r="H983" t="s">
        <v>5876</v>
      </c>
      <c r="I983" t="s">
        <v>275</v>
      </c>
      <c r="J983" t="s">
        <v>6112</v>
      </c>
      <c r="K983" t="s">
        <v>3863</v>
      </c>
      <c r="L983">
        <v>1922335</v>
      </c>
      <c r="M983">
        <v>7.7957275917048794E-4</v>
      </c>
      <c r="N983" t="s">
        <v>728</v>
      </c>
      <c r="O983" t="s">
        <v>5635</v>
      </c>
      <c r="P983" t="s">
        <v>5354</v>
      </c>
      <c r="Q983">
        <v>5</v>
      </c>
      <c r="R983">
        <v>306.62</v>
      </c>
      <c r="S983">
        <v>15</v>
      </c>
      <c r="T983">
        <v>229.97</v>
      </c>
      <c r="U983">
        <v>1498.6</v>
      </c>
      <c r="V983">
        <v>1299.6500000000001</v>
      </c>
      <c r="W983">
        <v>198.95</v>
      </c>
      <c r="X983" s="15">
        <f t="shared" si="30"/>
        <v>0.13275724009075127</v>
      </c>
      <c r="Y983" t="s">
        <v>44</v>
      </c>
      <c r="Z983" t="s">
        <v>24</v>
      </c>
      <c r="AA983" t="s">
        <v>25</v>
      </c>
      <c r="AB983" s="17">
        <v>0.74236111111111114</v>
      </c>
      <c r="AC983" s="17" t="str">
        <f t="shared" si="31"/>
        <v>Evening</v>
      </c>
      <c r="AD983" t="s">
        <v>26</v>
      </c>
    </row>
    <row r="984" spans="1:30" x14ac:dyDescent="0.3">
      <c r="A984" t="s">
        <v>2774</v>
      </c>
      <c r="B984" s="16">
        <v>45844</v>
      </c>
      <c r="C984" t="s">
        <v>356</v>
      </c>
      <c r="D984" t="s">
        <v>4877</v>
      </c>
      <c r="E984" t="s">
        <v>3864</v>
      </c>
      <c r="F984" t="s">
        <v>392</v>
      </c>
      <c r="G984" t="s">
        <v>5664</v>
      </c>
      <c r="H984" t="s">
        <v>5655</v>
      </c>
      <c r="I984" t="s">
        <v>219</v>
      </c>
      <c r="J984" t="s">
        <v>6157</v>
      </c>
      <c r="K984" t="s">
        <v>3943</v>
      </c>
      <c r="L984">
        <v>563088</v>
      </c>
      <c r="M984">
        <v>1.2044476174239197E-3</v>
      </c>
      <c r="N984" t="s">
        <v>424</v>
      </c>
      <c r="O984" t="s">
        <v>5562</v>
      </c>
      <c r="P984" t="s">
        <v>5360</v>
      </c>
      <c r="Q984">
        <v>1</v>
      </c>
      <c r="R984">
        <v>589.75</v>
      </c>
      <c r="S984">
        <v>0</v>
      </c>
      <c r="T984">
        <v>0</v>
      </c>
      <c r="U984">
        <v>678.21</v>
      </c>
      <c r="V984">
        <v>343.65</v>
      </c>
      <c r="W984">
        <v>334.56</v>
      </c>
      <c r="X984" s="15">
        <f t="shared" si="30"/>
        <v>0.49329853585172739</v>
      </c>
      <c r="Y984" t="s">
        <v>38</v>
      </c>
      <c r="Z984" t="s">
        <v>24</v>
      </c>
      <c r="AA984" t="s">
        <v>25</v>
      </c>
      <c r="AB984" s="17">
        <v>0.44374999999999998</v>
      </c>
      <c r="AC984" s="17" t="str">
        <f t="shared" si="31"/>
        <v>Morning</v>
      </c>
      <c r="AD984" t="s">
        <v>26</v>
      </c>
    </row>
    <row r="985" spans="1:30" x14ac:dyDescent="0.3">
      <c r="A985" t="s">
        <v>2772</v>
      </c>
      <c r="B985" s="16">
        <v>46002</v>
      </c>
      <c r="C985" t="s">
        <v>2773</v>
      </c>
      <c r="D985" t="s">
        <v>4495</v>
      </c>
      <c r="E985" t="s">
        <v>3864</v>
      </c>
      <c r="F985" t="s">
        <v>59</v>
      </c>
      <c r="G985" t="s">
        <v>5737</v>
      </c>
      <c r="H985" t="s">
        <v>5721</v>
      </c>
      <c r="I985" t="s">
        <v>743</v>
      </c>
      <c r="J985" t="s">
        <v>6007</v>
      </c>
      <c r="K985" t="s">
        <v>3863</v>
      </c>
      <c r="L985">
        <v>4433499</v>
      </c>
      <c r="M985">
        <v>1.4017596485304271E-4</v>
      </c>
      <c r="N985" t="s">
        <v>544</v>
      </c>
      <c r="O985" t="s">
        <v>4040</v>
      </c>
      <c r="P985" t="s">
        <v>5360</v>
      </c>
      <c r="Q985">
        <v>4</v>
      </c>
      <c r="R985">
        <v>172.63</v>
      </c>
      <c r="S985">
        <v>10</v>
      </c>
      <c r="T985">
        <v>69.05</v>
      </c>
      <c r="U985">
        <v>621.47</v>
      </c>
      <c r="V985">
        <v>568</v>
      </c>
      <c r="W985">
        <v>53.47</v>
      </c>
      <c r="X985" s="15">
        <f t="shared" si="30"/>
        <v>8.6037942298099704E-2</v>
      </c>
      <c r="Y985" t="s">
        <v>72</v>
      </c>
      <c r="Z985" t="s">
        <v>24</v>
      </c>
      <c r="AA985" t="s">
        <v>25</v>
      </c>
      <c r="AB985" s="17">
        <v>0.69027777777777777</v>
      </c>
      <c r="AC985" s="17" t="str">
        <f t="shared" si="31"/>
        <v>Afternoon</v>
      </c>
      <c r="AD985" t="s">
        <v>45</v>
      </c>
    </row>
    <row r="986" spans="1:30" x14ac:dyDescent="0.3">
      <c r="A986" t="s">
        <v>2771</v>
      </c>
      <c r="B986" s="16">
        <v>45759</v>
      </c>
      <c r="C986" t="s">
        <v>1676</v>
      </c>
      <c r="D986" t="s">
        <v>4679</v>
      </c>
      <c r="E986" t="s">
        <v>3868</v>
      </c>
      <c r="F986" t="s">
        <v>79</v>
      </c>
      <c r="G986" t="s">
        <v>5713</v>
      </c>
      <c r="H986" t="s">
        <v>5690</v>
      </c>
      <c r="I986" t="s">
        <v>337</v>
      </c>
      <c r="J986" t="s">
        <v>5983</v>
      </c>
      <c r="K986" t="s">
        <v>3863</v>
      </c>
      <c r="L986">
        <v>544019</v>
      </c>
      <c r="M986">
        <v>2.4517526042288962E-4</v>
      </c>
      <c r="N986" t="s">
        <v>338</v>
      </c>
      <c r="O986" t="s">
        <v>5473</v>
      </c>
      <c r="P986" t="s">
        <v>5354</v>
      </c>
      <c r="Q986">
        <v>3</v>
      </c>
      <c r="R986">
        <v>38.659999999999997</v>
      </c>
      <c r="S986">
        <v>0</v>
      </c>
      <c r="T986">
        <v>0</v>
      </c>
      <c r="U986">
        <v>133.38</v>
      </c>
      <c r="V986">
        <v>97.2</v>
      </c>
      <c r="W986">
        <v>36.18</v>
      </c>
      <c r="X986" s="15">
        <f t="shared" si="30"/>
        <v>0.27125506072874489</v>
      </c>
      <c r="Y986" t="s">
        <v>62</v>
      </c>
      <c r="Z986" t="s">
        <v>24</v>
      </c>
      <c r="AA986" t="s">
        <v>25</v>
      </c>
      <c r="AB986" s="17">
        <v>0.68472222222222223</v>
      </c>
      <c r="AC986" s="17" t="str">
        <f t="shared" si="31"/>
        <v>Afternoon</v>
      </c>
      <c r="AD986" t="s">
        <v>26</v>
      </c>
    </row>
    <row r="987" spans="1:30" x14ac:dyDescent="0.3">
      <c r="A987" t="s">
        <v>2770</v>
      </c>
      <c r="B987" s="16">
        <v>45779</v>
      </c>
      <c r="C987" t="s">
        <v>1515</v>
      </c>
      <c r="D987" t="s">
        <v>4019</v>
      </c>
      <c r="E987" t="s">
        <v>3962</v>
      </c>
      <c r="F987" t="s">
        <v>727</v>
      </c>
      <c r="G987" t="s">
        <v>5847</v>
      </c>
      <c r="H987" t="s">
        <v>5844</v>
      </c>
      <c r="I987" t="s">
        <v>947</v>
      </c>
      <c r="J987" t="s">
        <v>6056</v>
      </c>
      <c r="K987" t="s">
        <v>3863</v>
      </c>
      <c r="L987">
        <v>983222</v>
      </c>
      <c r="M987">
        <v>1.7985358342266547E-3</v>
      </c>
      <c r="N987" t="s">
        <v>333</v>
      </c>
      <c r="O987" t="s">
        <v>5459</v>
      </c>
      <c r="P987" t="s">
        <v>5360</v>
      </c>
      <c r="Q987">
        <v>5</v>
      </c>
      <c r="R987">
        <v>442.09</v>
      </c>
      <c r="S987">
        <v>20</v>
      </c>
      <c r="T987">
        <v>442.09</v>
      </c>
      <c r="U987">
        <v>1768.36</v>
      </c>
      <c r="V987">
        <v>1787.35</v>
      </c>
      <c r="W987">
        <v>-18.989999999999998</v>
      </c>
      <c r="X987" s="15">
        <f t="shared" si="30"/>
        <v>-1.0738763600171916E-2</v>
      </c>
      <c r="Y987" t="s">
        <v>62</v>
      </c>
      <c r="Z987" t="s">
        <v>24</v>
      </c>
      <c r="AA987" t="s">
        <v>25</v>
      </c>
      <c r="AB987" s="17">
        <v>0.88958333333333328</v>
      </c>
      <c r="AC987" s="17" t="str">
        <f t="shared" si="31"/>
        <v>Night</v>
      </c>
      <c r="AD987" t="s">
        <v>45</v>
      </c>
    </row>
    <row r="988" spans="1:30" x14ac:dyDescent="0.3">
      <c r="A988" t="s">
        <v>2769</v>
      </c>
      <c r="B988" s="16">
        <v>45976</v>
      </c>
      <c r="C988" t="s">
        <v>2552</v>
      </c>
      <c r="D988" t="s">
        <v>4784</v>
      </c>
      <c r="E988" t="s">
        <v>3864</v>
      </c>
      <c r="F988" t="s">
        <v>316</v>
      </c>
      <c r="G988" t="s">
        <v>5825</v>
      </c>
      <c r="H988" t="s">
        <v>5822</v>
      </c>
      <c r="I988" t="s">
        <v>90</v>
      </c>
      <c r="J988" t="s">
        <v>6030</v>
      </c>
      <c r="K988" t="s">
        <v>3863</v>
      </c>
      <c r="L988">
        <v>835833</v>
      </c>
      <c r="M988">
        <v>2.9382663761780167E-4</v>
      </c>
      <c r="N988" t="s">
        <v>91</v>
      </c>
      <c r="O988" t="s">
        <v>5567</v>
      </c>
      <c r="P988" t="s">
        <v>5351</v>
      </c>
      <c r="Q988">
        <v>4</v>
      </c>
      <c r="R988">
        <v>53.39</v>
      </c>
      <c r="S988">
        <v>0</v>
      </c>
      <c r="T988">
        <v>0</v>
      </c>
      <c r="U988">
        <v>245.59</v>
      </c>
      <c r="V988">
        <v>172.04</v>
      </c>
      <c r="W988">
        <v>73.55</v>
      </c>
      <c r="X988" s="15">
        <f t="shared" si="30"/>
        <v>0.29948287796734396</v>
      </c>
      <c r="Y988" t="s">
        <v>44</v>
      </c>
      <c r="Z988" t="s">
        <v>24</v>
      </c>
      <c r="AA988" t="s">
        <v>25</v>
      </c>
      <c r="AB988" s="17">
        <v>0.72291666666666665</v>
      </c>
      <c r="AC988" s="17" t="str">
        <f t="shared" si="31"/>
        <v>Evening</v>
      </c>
      <c r="AD988" t="s">
        <v>26</v>
      </c>
    </row>
    <row r="989" spans="1:30" x14ac:dyDescent="0.3">
      <c r="A989" t="s">
        <v>2768</v>
      </c>
      <c r="B989" s="16">
        <v>45913</v>
      </c>
      <c r="C989" t="s">
        <v>489</v>
      </c>
      <c r="D989" t="s">
        <v>4273</v>
      </c>
      <c r="E989" t="s">
        <v>3868</v>
      </c>
      <c r="F989" t="s">
        <v>1325</v>
      </c>
      <c r="G989" t="s">
        <v>5717</v>
      </c>
      <c r="H989" t="s">
        <v>5690</v>
      </c>
      <c r="I989" t="s">
        <v>469</v>
      </c>
      <c r="J989" t="s">
        <v>6020</v>
      </c>
      <c r="K989" t="s">
        <v>3863</v>
      </c>
      <c r="L989">
        <v>2273658</v>
      </c>
      <c r="M989">
        <v>1.3849488357527826E-4</v>
      </c>
      <c r="N989" t="s">
        <v>1415</v>
      </c>
      <c r="O989" t="s">
        <v>5416</v>
      </c>
      <c r="P989" t="s">
        <v>5351</v>
      </c>
      <c r="Q989">
        <v>1</v>
      </c>
      <c r="R989">
        <v>342.27</v>
      </c>
      <c r="S989">
        <v>20</v>
      </c>
      <c r="T989">
        <v>68.45</v>
      </c>
      <c r="U989">
        <v>314.89</v>
      </c>
      <c r="V989">
        <v>266.10000000000002</v>
      </c>
      <c r="W989">
        <v>48.79</v>
      </c>
      <c r="X989" s="15">
        <f t="shared" si="30"/>
        <v>0.15494299596684546</v>
      </c>
      <c r="Y989" t="s">
        <v>72</v>
      </c>
      <c r="Z989" t="s">
        <v>24</v>
      </c>
      <c r="AA989" t="s">
        <v>32</v>
      </c>
      <c r="AB989" s="17">
        <v>0.84305555555555556</v>
      </c>
      <c r="AC989" s="17" t="str">
        <f t="shared" si="31"/>
        <v>Evening</v>
      </c>
      <c r="AD989" t="s">
        <v>26</v>
      </c>
    </row>
    <row r="990" spans="1:30" x14ac:dyDescent="0.3">
      <c r="A990" t="s">
        <v>2767</v>
      </c>
      <c r="B990" s="16">
        <v>45879</v>
      </c>
      <c r="C990" t="s">
        <v>1107</v>
      </c>
      <c r="D990" t="s">
        <v>4177</v>
      </c>
      <c r="E990" t="s">
        <v>3868</v>
      </c>
      <c r="F990" t="s">
        <v>881</v>
      </c>
      <c r="G990" t="s">
        <v>5833</v>
      </c>
      <c r="H990" t="s">
        <v>5822</v>
      </c>
      <c r="I990" t="s">
        <v>427</v>
      </c>
      <c r="J990" t="s">
        <v>6190</v>
      </c>
      <c r="K990" t="s">
        <v>3885</v>
      </c>
      <c r="L990">
        <v>520611</v>
      </c>
      <c r="M990">
        <v>1.3135335211895255E-3</v>
      </c>
      <c r="N990" t="s">
        <v>428</v>
      </c>
      <c r="O990" t="s">
        <v>5488</v>
      </c>
      <c r="P990" t="s">
        <v>5358</v>
      </c>
      <c r="Q990">
        <v>2</v>
      </c>
      <c r="R990">
        <v>297.32</v>
      </c>
      <c r="S990">
        <v>0</v>
      </c>
      <c r="T990">
        <v>0</v>
      </c>
      <c r="U990">
        <v>683.84</v>
      </c>
      <c r="V990">
        <v>450.56</v>
      </c>
      <c r="W990">
        <v>233.28</v>
      </c>
      <c r="X990" s="15">
        <f t="shared" si="30"/>
        <v>0.34113242863827797</v>
      </c>
      <c r="Y990" t="s">
        <v>44</v>
      </c>
      <c r="Z990" t="s">
        <v>24</v>
      </c>
      <c r="AA990" t="s">
        <v>32</v>
      </c>
      <c r="AB990" s="17">
        <v>0.50208333333333333</v>
      </c>
      <c r="AC990" s="17" t="str">
        <f t="shared" si="31"/>
        <v>Afternoon</v>
      </c>
      <c r="AD990" t="s">
        <v>26</v>
      </c>
    </row>
    <row r="991" spans="1:30" x14ac:dyDescent="0.3">
      <c r="A991" t="s">
        <v>2766</v>
      </c>
      <c r="B991" s="16">
        <v>45810</v>
      </c>
      <c r="C991" t="s">
        <v>571</v>
      </c>
      <c r="D991" t="s">
        <v>5017</v>
      </c>
      <c r="E991" t="s">
        <v>3962</v>
      </c>
      <c r="F991" t="s">
        <v>182</v>
      </c>
      <c r="G991" t="s">
        <v>5782</v>
      </c>
      <c r="H991" t="s">
        <v>5770</v>
      </c>
      <c r="I991" t="s">
        <v>219</v>
      </c>
      <c r="J991" t="s">
        <v>6157</v>
      </c>
      <c r="K991" t="s">
        <v>3943</v>
      </c>
      <c r="L991">
        <v>563088</v>
      </c>
      <c r="M991">
        <v>1.2069871849515528E-3</v>
      </c>
      <c r="N991" t="s">
        <v>220</v>
      </c>
      <c r="O991" t="s">
        <v>5568</v>
      </c>
      <c r="P991" t="s">
        <v>5351</v>
      </c>
      <c r="Q991">
        <v>4</v>
      </c>
      <c r="R991">
        <v>169.91</v>
      </c>
      <c r="S991">
        <v>0</v>
      </c>
      <c r="T991">
        <v>0</v>
      </c>
      <c r="U991">
        <v>679.64</v>
      </c>
      <c r="V991">
        <v>451.2</v>
      </c>
      <c r="W991">
        <v>228.44</v>
      </c>
      <c r="X991" s="15">
        <f t="shared" si="30"/>
        <v>0.33611912188805837</v>
      </c>
      <c r="Y991" t="s">
        <v>44</v>
      </c>
      <c r="Z991" t="s">
        <v>24</v>
      </c>
      <c r="AA991" t="s">
        <v>25</v>
      </c>
      <c r="AB991" s="17">
        <v>0.48749999999999999</v>
      </c>
      <c r="AC991" s="17" t="str">
        <f t="shared" si="31"/>
        <v>Morning</v>
      </c>
      <c r="AD991" t="s">
        <v>45</v>
      </c>
    </row>
    <row r="992" spans="1:30" x14ac:dyDescent="0.3">
      <c r="A992" t="s">
        <v>2765</v>
      </c>
      <c r="B992" s="16">
        <v>45919</v>
      </c>
      <c r="C992" t="s">
        <v>1664</v>
      </c>
      <c r="D992" t="s">
        <v>4800</v>
      </c>
      <c r="E992" t="s">
        <v>3962</v>
      </c>
      <c r="F992" t="s">
        <v>168</v>
      </c>
      <c r="G992" t="s">
        <v>5914</v>
      </c>
      <c r="H992" t="s">
        <v>5899</v>
      </c>
      <c r="I992" t="s">
        <v>930</v>
      </c>
      <c r="J992" t="s">
        <v>6093</v>
      </c>
      <c r="K992" t="s">
        <v>3863</v>
      </c>
      <c r="L992">
        <v>2169082</v>
      </c>
      <c r="M992">
        <v>3.444959664964257E-4</v>
      </c>
      <c r="N992" t="s">
        <v>931</v>
      </c>
      <c r="O992" t="s">
        <v>5589</v>
      </c>
      <c r="P992" t="s">
        <v>5363</v>
      </c>
      <c r="Q992">
        <v>6</v>
      </c>
      <c r="R992">
        <v>124.54</v>
      </c>
      <c r="S992">
        <v>0</v>
      </c>
      <c r="T992">
        <v>0</v>
      </c>
      <c r="U992">
        <v>747.24</v>
      </c>
      <c r="V992">
        <v>653.52</v>
      </c>
      <c r="W992">
        <v>93.72</v>
      </c>
      <c r="X992" s="15">
        <f t="shared" si="30"/>
        <v>0.12542155130881649</v>
      </c>
      <c r="Y992" t="s">
        <v>72</v>
      </c>
      <c r="Z992" t="s">
        <v>24</v>
      </c>
      <c r="AA992" t="s">
        <v>25</v>
      </c>
      <c r="AB992" s="17">
        <v>0.86875000000000002</v>
      </c>
      <c r="AC992" s="17" t="str">
        <f t="shared" si="31"/>
        <v>Evening</v>
      </c>
      <c r="AD992" t="s">
        <v>45</v>
      </c>
    </row>
    <row r="993" spans="1:30" x14ac:dyDescent="0.3">
      <c r="A993" t="s">
        <v>2764</v>
      </c>
      <c r="B993" s="16">
        <v>46005</v>
      </c>
      <c r="C993" t="s">
        <v>155</v>
      </c>
      <c r="D993" t="s">
        <v>5163</v>
      </c>
      <c r="E993" t="s">
        <v>3962</v>
      </c>
      <c r="F993" t="s">
        <v>41</v>
      </c>
      <c r="G993" t="s">
        <v>5668</v>
      </c>
      <c r="H993" t="s">
        <v>5655</v>
      </c>
      <c r="I993" t="s">
        <v>123</v>
      </c>
      <c r="J993" t="s">
        <v>6004</v>
      </c>
      <c r="K993" t="s">
        <v>3863</v>
      </c>
      <c r="L993">
        <v>5159296</v>
      </c>
      <c r="M993">
        <v>5.9921159786141369E-4</v>
      </c>
      <c r="N993" t="s">
        <v>380</v>
      </c>
      <c r="O993" t="s">
        <v>4947</v>
      </c>
      <c r="P993" t="s">
        <v>5351</v>
      </c>
      <c r="Q993">
        <v>7</v>
      </c>
      <c r="R993">
        <v>426.71</v>
      </c>
      <c r="S993">
        <v>10</v>
      </c>
      <c r="T993">
        <v>298.7</v>
      </c>
      <c r="U993">
        <v>3091.51</v>
      </c>
      <c r="V993">
        <v>1655.78</v>
      </c>
      <c r="W993">
        <v>1435.73</v>
      </c>
      <c r="X993" s="15">
        <f t="shared" si="30"/>
        <v>0.4644105954695279</v>
      </c>
      <c r="Y993" t="s">
        <v>72</v>
      </c>
      <c r="Z993" t="s">
        <v>24</v>
      </c>
      <c r="AA993" t="s">
        <v>51</v>
      </c>
      <c r="AB993" s="17">
        <v>0.69305555555555554</v>
      </c>
      <c r="AC993" s="17" t="str">
        <f t="shared" si="31"/>
        <v>Afternoon</v>
      </c>
      <c r="AD993" t="s">
        <v>26</v>
      </c>
    </row>
    <row r="994" spans="1:30" x14ac:dyDescent="0.3">
      <c r="A994" t="s">
        <v>2763</v>
      </c>
      <c r="B994" s="16">
        <v>45961</v>
      </c>
      <c r="C994" t="s">
        <v>318</v>
      </c>
      <c r="D994" t="s">
        <v>5211</v>
      </c>
      <c r="E994" t="s">
        <v>3962</v>
      </c>
      <c r="F994" t="s">
        <v>450</v>
      </c>
      <c r="G994" t="s">
        <v>5811</v>
      </c>
      <c r="H994" t="s">
        <v>5794</v>
      </c>
      <c r="I994" t="s">
        <v>1000</v>
      </c>
      <c r="J994" t="s">
        <v>6053</v>
      </c>
      <c r="K994" t="s">
        <v>3863</v>
      </c>
      <c r="L994">
        <v>4116030</v>
      </c>
      <c r="M994">
        <v>6.3010959589701728E-4</v>
      </c>
      <c r="N994" t="s">
        <v>395</v>
      </c>
      <c r="O994" t="s">
        <v>5489</v>
      </c>
      <c r="P994" t="s">
        <v>5360</v>
      </c>
      <c r="Q994">
        <v>7</v>
      </c>
      <c r="R994">
        <v>435.89</v>
      </c>
      <c r="S994">
        <v>15</v>
      </c>
      <c r="T994">
        <v>457.68</v>
      </c>
      <c r="U994">
        <v>2593.5500000000002</v>
      </c>
      <c r="V994">
        <v>1929.69</v>
      </c>
      <c r="W994">
        <v>663.86</v>
      </c>
      <c r="X994" s="15">
        <f t="shared" si="30"/>
        <v>0.25596576121532266</v>
      </c>
      <c r="Y994" t="s">
        <v>72</v>
      </c>
      <c r="Z994" t="s">
        <v>290</v>
      </c>
      <c r="AA994" t="s">
        <v>25</v>
      </c>
      <c r="AB994" s="17">
        <v>0.85902777777777772</v>
      </c>
      <c r="AC994" s="17" t="str">
        <f t="shared" si="31"/>
        <v>Evening</v>
      </c>
      <c r="AD994" t="s">
        <v>45</v>
      </c>
    </row>
    <row r="995" spans="1:30" x14ac:dyDescent="0.3">
      <c r="A995" t="s">
        <v>2762</v>
      </c>
      <c r="B995" s="16">
        <v>46075</v>
      </c>
      <c r="C995" t="s">
        <v>479</v>
      </c>
      <c r="D995" t="s">
        <v>4729</v>
      </c>
      <c r="E995" t="s">
        <v>3962</v>
      </c>
      <c r="F995" t="s">
        <v>455</v>
      </c>
      <c r="G995" t="s">
        <v>5848</v>
      </c>
      <c r="H995" t="s">
        <v>5844</v>
      </c>
      <c r="I995" t="s">
        <v>367</v>
      </c>
      <c r="J995" t="s">
        <v>5985</v>
      </c>
      <c r="K995" t="s">
        <v>3863</v>
      </c>
      <c r="L995">
        <v>2203116</v>
      </c>
      <c r="M995">
        <v>7.5172619144883886E-4</v>
      </c>
      <c r="N995" t="s">
        <v>399</v>
      </c>
      <c r="O995" t="s">
        <v>5419</v>
      </c>
      <c r="P995" t="s">
        <v>5360</v>
      </c>
      <c r="Q995">
        <v>7</v>
      </c>
      <c r="R995">
        <v>228.59</v>
      </c>
      <c r="S995">
        <v>10</v>
      </c>
      <c r="T995">
        <v>160.01</v>
      </c>
      <c r="U995">
        <v>1656.14</v>
      </c>
      <c r="V995">
        <v>1275.19</v>
      </c>
      <c r="W995">
        <v>380.95</v>
      </c>
      <c r="X995" s="15">
        <f t="shared" si="30"/>
        <v>0.23002282415737801</v>
      </c>
      <c r="Y995" t="s">
        <v>116</v>
      </c>
      <c r="Z995" t="s">
        <v>24</v>
      </c>
      <c r="AA995" t="s">
        <v>32</v>
      </c>
      <c r="AB995" s="17">
        <v>0.40833333333333333</v>
      </c>
      <c r="AC995" s="17" t="str">
        <f t="shared" si="31"/>
        <v>Morning</v>
      </c>
      <c r="AD995" t="s">
        <v>26</v>
      </c>
    </row>
    <row r="996" spans="1:30" x14ac:dyDescent="0.3">
      <c r="A996" t="s">
        <v>2761</v>
      </c>
      <c r="B996" s="16">
        <v>45990</v>
      </c>
      <c r="C996" t="s">
        <v>1756</v>
      </c>
      <c r="D996" t="s">
        <v>4602</v>
      </c>
      <c r="E996" t="s">
        <v>3868</v>
      </c>
      <c r="F996" t="s">
        <v>79</v>
      </c>
      <c r="G996" t="s">
        <v>5713</v>
      </c>
      <c r="H996" t="s">
        <v>5690</v>
      </c>
      <c r="I996" t="s">
        <v>388</v>
      </c>
      <c r="J996" t="s">
        <v>6206</v>
      </c>
      <c r="K996" t="s">
        <v>3885</v>
      </c>
      <c r="L996">
        <v>5078192</v>
      </c>
      <c r="M996">
        <v>3.5020337947048872E-5</v>
      </c>
      <c r="N996" t="s">
        <v>389</v>
      </c>
      <c r="O996" t="s">
        <v>5495</v>
      </c>
      <c r="P996" t="s">
        <v>5351</v>
      </c>
      <c r="Q996">
        <v>4</v>
      </c>
      <c r="R996">
        <v>38.659999999999997</v>
      </c>
      <c r="S996">
        <v>0</v>
      </c>
      <c r="T996">
        <v>0</v>
      </c>
      <c r="U996">
        <v>177.84</v>
      </c>
      <c r="V996">
        <v>129.6</v>
      </c>
      <c r="W996">
        <v>48.24</v>
      </c>
      <c r="X996" s="15">
        <f t="shared" si="30"/>
        <v>0.271255060728745</v>
      </c>
      <c r="Y996" t="s">
        <v>116</v>
      </c>
      <c r="Z996" t="s">
        <v>24</v>
      </c>
      <c r="AA996" t="s">
        <v>25</v>
      </c>
      <c r="AB996" s="17">
        <v>0.60347222222222219</v>
      </c>
      <c r="AC996" s="17" t="str">
        <f t="shared" si="31"/>
        <v>Afternoon</v>
      </c>
      <c r="AD996" t="s">
        <v>26</v>
      </c>
    </row>
    <row r="997" spans="1:30" x14ac:dyDescent="0.3">
      <c r="A997" t="s">
        <v>2760</v>
      </c>
      <c r="B997" s="16">
        <v>46018</v>
      </c>
      <c r="C997" t="s">
        <v>1604</v>
      </c>
      <c r="D997" t="s">
        <v>4776</v>
      </c>
      <c r="E997" t="s">
        <v>3962</v>
      </c>
      <c r="F997" t="s">
        <v>41</v>
      </c>
      <c r="G997" t="s">
        <v>5668</v>
      </c>
      <c r="H997" t="s">
        <v>5655</v>
      </c>
      <c r="I997" t="s">
        <v>1070</v>
      </c>
      <c r="J997" t="s">
        <v>6133</v>
      </c>
      <c r="K997" t="s">
        <v>3943</v>
      </c>
      <c r="L997">
        <v>594561</v>
      </c>
      <c r="M997">
        <v>5.9729111058411171E-3</v>
      </c>
      <c r="N997" t="s">
        <v>1071</v>
      </c>
      <c r="O997" t="s">
        <v>5427</v>
      </c>
      <c r="P997" t="s">
        <v>5360</v>
      </c>
      <c r="Q997">
        <v>7</v>
      </c>
      <c r="R997">
        <v>441.15</v>
      </c>
      <c r="S997">
        <v>0</v>
      </c>
      <c r="T997">
        <v>0</v>
      </c>
      <c r="U997">
        <v>3551.26</v>
      </c>
      <c r="V997">
        <v>1655.78</v>
      </c>
      <c r="W997">
        <v>1895.48</v>
      </c>
      <c r="X997" s="15">
        <f t="shared" si="30"/>
        <v>0.53374858500926436</v>
      </c>
      <c r="Y997" t="s">
        <v>72</v>
      </c>
      <c r="Z997" t="s">
        <v>24</v>
      </c>
      <c r="AA997" t="s">
        <v>25</v>
      </c>
      <c r="AB997" s="17">
        <v>0.41875000000000001</v>
      </c>
      <c r="AC997" s="17" t="str">
        <f t="shared" si="31"/>
        <v>Morning</v>
      </c>
      <c r="AD997" t="s">
        <v>26</v>
      </c>
    </row>
    <row r="998" spans="1:30" x14ac:dyDescent="0.3">
      <c r="A998" t="s">
        <v>2758</v>
      </c>
      <c r="B998" s="16">
        <v>46077</v>
      </c>
      <c r="C998" t="s">
        <v>820</v>
      </c>
      <c r="D998" t="s">
        <v>4325</v>
      </c>
      <c r="E998" t="s">
        <v>3962</v>
      </c>
      <c r="F998" t="s">
        <v>249</v>
      </c>
      <c r="G998" t="s">
        <v>5798</v>
      </c>
      <c r="H998" t="s">
        <v>5794</v>
      </c>
      <c r="I998" t="s">
        <v>147</v>
      </c>
      <c r="J998" t="s">
        <v>5963</v>
      </c>
      <c r="K998" t="s">
        <v>3863</v>
      </c>
      <c r="L998">
        <v>1921769</v>
      </c>
      <c r="M998">
        <v>8.5657017050436352E-4</v>
      </c>
      <c r="N998" t="s">
        <v>2759</v>
      </c>
      <c r="O998" t="s">
        <v>5483</v>
      </c>
      <c r="P998" t="s">
        <v>5358</v>
      </c>
      <c r="Q998">
        <v>3</v>
      </c>
      <c r="R998">
        <v>548.71</v>
      </c>
      <c r="S998">
        <v>0</v>
      </c>
      <c r="T998">
        <v>0</v>
      </c>
      <c r="U998">
        <v>1646.13</v>
      </c>
      <c r="V998">
        <v>1089.8699999999999</v>
      </c>
      <c r="W998">
        <v>556.26</v>
      </c>
      <c r="X998" s="15">
        <f t="shared" si="30"/>
        <v>0.33791984837163541</v>
      </c>
      <c r="Y998" t="s">
        <v>72</v>
      </c>
      <c r="Z998" t="s">
        <v>290</v>
      </c>
      <c r="AA998" t="s">
        <v>25</v>
      </c>
      <c r="AB998" s="17">
        <v>0.54861111111111116</v>
      </c>
      <c r="AC998" s="17" t="str">
        <f t="shared" si="31"/>
        <v>Afternoon</v>
      </c>
      <c r="AD998" t="s">
        <v>45</v>
      </c>
    </row>
    <row r="999" spans="1:30" x14ac:dyDescent="0.3">
      <c r="A999" t="s">
        <v>2757</v>
      </c>
      <c r="B999" s="16">
        <v>45958</v>
      </c>
      <c r="C999" t="s">
        <v>2165</v>
      </c>
      <c r="D999" t="s">
        <v>4329</v>
      </c>
      <c r="E999" t="s">
        <v>3868</v>
      </c>
      <c r="F999" t="s">
        <v>293</v>
      </c>
      <c r="G999" t="s">
        <v>5807</v>
      </c>
      <c r="H999" t="s">
        <v>5794</v>
      </c>
      <c r="I999" t="s">
        <v>1414</v>
      </c>
      <c r="J999" t="s">
        <v>6098</v>
      </c>
      <c r="K999" t="s">
        <v>3863</v>
      </c>
      <c r="L999">
        <v>461555</v>
      </c>
      <c r="M999">
        <v>9.6666702776483844E-4</v>
      </c>
      <c r="N999" t="s">
        <v>1415</v>
      </c>
      <c r="O999" t="s">
        <v>5416</v>
      </c>
      <c r="P999" t="s">
        <v>5351</v>
      </c>
      <c r="Q999">
        <v>1</v>
      </c>
      <c r="R999">
        <v>446.17</v>
      </c>
      <c r="S999">
        <v>0</v>
      </c>
      <c r="T999">
        <v>0</v>
      </c>
      <c r="U999">
        <v>446.17</v>
      </c>
      <c r="V999">
        <v>325.61</v>
      </c>
      <c r="W999">
        <v>120.56</v>
      </c>
      <c r="X999" s="15">
        <f t="shared" si="30"/>
        <v>0.27021090615684606</v>
      </c>
      <c r="Y999" t="s">
        <v>62</v>
      </c>
      <c r="Z999" t="s">
        <v>24</v>
      </c>
      <c r="AA999" t="s">
        <v>25</v>
      </c>
      <c r="AB999" s="17">
        <v>0.40069444444444446</v>
      </c>
      <c r="AC999" s="17" t="str">
        <f t="shared" si="31"/>
        <v>Morning</v>
      </c>
      <c r="AD999" t="s">
        <v>45</v>
      </c>
    </row>
    <row r="1000" spans="1:30" x14ac:dyDescent="0.3">
      <c r="A1000" t="s">
        <v>2756</v>
      </c>
      <c r="B1000" s="16">
        <v>45906</v>
      </c>
      <c r="C1000" t="s">
        <v>1856</v>
      </c>
      <c r="D1000" t="s">
        <v>4525</v>
      </c>
      <c r="E1000" t="s">
        <v>3864</v>
      </c>
      <c r="F1000" t="s">
        <v>311</v>
      </c>
      <c r="G1000" t="s">
        <v>5732</v>
      </c>
      <c r="H1000" t="s">
        <v>5721</v>
      </c>
      <c r="I1000" t="s">
        <v>65</v>
      </c>
      <c r="J1000" t="s">
        <v>5993</v>
      </c>
      <c r="K1000" t="s">
        <v>3863</v>
      </c>
      <c r="L1000">
        <v>967200</v>
      </c>
      <c r="M1000">
        <v>1.2202956989247312E-3</v>
      </c>
      <c r="N1000" t="s">
        <v>1559</v>
      </c>
      <c r="O1000" t="s">
        <v>5406</v>
      </c>
      <c r="P1000" t="s">
        <v>5360</v>
      </c>
      <c r="Q1000">
        <v>3</v>
      </c>
      <c r="R1000">
        <v>380.12</v>
      </c>
      <c r="S1000">
        <v>10</v>
      </c>
      <c r="T1000">
        <v>114.04</v>
      </c>
      <c r="U1000">
        <v>1180.27</v>
      </c>
      <c r="V1000">
        <v>929.94</v>
      </c>
      <c r="W1000">
        <v>250.33</v>
      </c>
      <c r="X1000" s="15">
        <f t="shared" si="30"/>
        <v>0.21209553746176715</v>
      </c>
      <c r="Y1000" t="s">
        <v>72</v>
      </c>
      <c r="Z1000" t="s">
        <v>24</v>
      </c>
      <c r="AA1000" t="s">
        <v>51</v>
      </c>
      <c r="AB1000" s="17">
        <v>0.68125000000000002</v>
      </c>
      <c r="AC1000" s="17" t="str">
        <f t="shared" si="31"/>
        <v>Afternoon</v>
      </c>
      <c r="AD1000" t="s">
        <v>26</v>
      </c>
    </row>
    <row r="1001" spans="1:30" x14ac:dyDescent="0.3">
      <c r="A1001" t="s">
        <v>2755</v>
      </c>
      <c r="B1001" s="16">
        <v>45938</v>
      </c>
      <c r="C1001" t="s">
        <v>1562</v>
      </c>
      <c r="D1001" t="s">
        <v>4629</v>
      </c>
      <c r="E1001" t="s">
        <v>3864</v>
      </c>
      <c r="F1001" t="s">
        <v>723</v>
      </c>
      <c r="G1001" t="s">
        <v>5843</v>
      </c>
      <c r="H1001" t="s">
        <v>5844</v>
      </c>
      <c r="I1001" t="s">
        <v>559</v>
      </c>
      <c r="J1001" t="s">
        <v>6134</v>
      </c>
      <c r="K1001" t="s">
        <v>3943</v>
      </c>
      <c r="L1001">
        <v>2143974</v>
      </c>
      <c r="M1001">
        <v>3.6937481517966168E-4</v>
      </c>
      <c r="N1001" t="s">
        <v>203</v>
      </c>
      <c r="O1001" t="s">
        <v>5466</v>
      </c>
      <c r="P1001" t="s">
        <v>5351</v>
      </c>
      <c r="Q1001">
        <v>4</v>
      </c>
      <c r="R1001">
        <v>232.92</v>
      </c>
      <c r="S1001">
        <v>15</v>
      </c>
      <c r="T1001">
        <v>139.75</v>
      </c>
      <c r="U1001">
        <v>791.93</v>
      </c>
      <c r="V1001">
        <v>769.64</v>
      </c>
      <c r="W1001">
        <v>22.29</v>
      </c>
      <c r="X1001" s="15">
        <f t="shared" si="30"/>
        <v>2.8146427083201753E-2</v>
      </c>
      <c r="Y1001" t="s">
        <v>23</v>
      </c>
      <c r="Z1001" t="s">
        <v>24</v>
      </c>
      <c r="AA1001" t="s">
        <v>25</v>
      </c>
      <c r="AB1001" s="17">
        <v>0.44444444444444442</v>
      </c>
      <c r="AC1001" s="17" t="str">
        <f t="shared" si="31"/>
        <v>Morning</v>
      </c>
      <c r="AD1001" t="s">
        <v>45</v>
      </c>
    </row>
    <row r="1002" spans="1:30" x14ac:dyDescent="0.3">
      <c r="A1002" t="s">
        <v>2754</v>
      </c>
      <c r="B1002" s="16">
        <v>46066</v>
      </c>
      <c r="C1002" t="s">
        <v>465</v>
      </c>
      <c r="D1002" t="s">
        <v>5074</v>
      </c>
      <c r="E1002" t="s">
        <v>3962</v>
      </c>
      <c r="F1002" t="s">
        <v>2338</v>
      </c>
      <c r="G1002" t="s">
        <v>5830</v>
      </c>
      <c r="H1002" t="s">
        <v>5822</v>
      </c>
      <c r="I1002" t="s">
        <v>476</v>
      </c>
      <c r="J1002" t="s">
        <v>6121</v>
      </c>
      <c r="K1002" t="s">
        <v>3943</v>
      </c>
      <c r="L1002">
        <v>2632479</v>
      </c>
      <c r="M1002">
        <v>4.9938480041056353E-4</v>
      </c>
      <c r="N1002" t="s">
        <v>925</v>
      </c>
      <c r="O1002" t="s">
        <v>5637</v>
      </c>
      <c r="P1002" t="s">
        <v>5360</v>
      </c>
      <c r="Q1002">
        <v>3</v>
      </c>
      <c r="R1002">
        <v>461.27</v>
      </c>
      <c r="S1002">
        <v>5</v>
      </c>
      <c r="T1002">
        <v>69.19</v>
      </c>
      <c r="U1002">
        <v>1314.62</v>
      </c>
      <c r="V1002">
        <v>942.78</v>
      </c>
      <c r="W1002">
        <v>371.84</v>
      </c>
      <c r="X1002" s="15">
        <f t="shared" si="30"/>
        <v>0.2828497968994842</v>
      </c>
      <c r="Y1002" t="s">
        <v>72</v>
      </c>
      <c r="Z1002" t="s">
        <v>24</v>
      </c>
      <c r="AA1002" t="s">
        <v>51</v>
      </c>
      <c r="AB1002" s="17">
        <v>0.66249999999999998</v>
      </c>
      <c r="AC1002" s="17" t="str">
        <f t="shared" si="31"/>
        <v>Afternoon</v>
      </c>
      <c r="AD1002" t="s">
        <v>45</v>
      </c>
    </row>
    <row r="1003" spans="1:30" x14ac:dyDescent="0.3">
      <c r="A1003" t="s">
        <v>2753</v>
      </c>
      <c r="B1003" s="16">
        <v>45933</v>
      </c>
      <c r="C1003" t="s">
        <v>1689</v>
      </c>
      <c r="D1003" t="s">
        <v>4294</v>
      </c>
      <c r="E1003" t="s">
        <v>3868</v>
      </c>
      <c r="F1003" t="s">
        <v>1631</v>
      </c>
      <c r="G1003" t="s">
        <v>5688</v>
      </c>
      <c r="H1003" t="s">
        <v>5822</v>
      </c>
      <c r="I1003" t="s">
        <v>1170</v>
      </c>
      <c r="J1003" t="s">
        <v>6145</v>
      </c>
      <c r="K1003" t="s">
        <v>3943</v>
      </c>
      <c r="L1003">
        <v>767131</v>
      </c>
      <c r="M1003">
        <v>1.5356438470091808E-3</v>
      </c>
      <c r="N1003" t="s">
        <v>1288</v>
      </c>
      <c r="O1003" t="s">
        <v>5414</v>
      </c>
      <c r="P1003" t="s">
        <v>5351</v>
      </c>
      <c r="Q1003">
        <v>3</v>
      </c>
      <c r="R1003">
        <v>392.68</v>
      </c>
      <c r="S1003">
        <v>0</v>
      </c>
      <c r="T1003">
        <v>0</v>
      </c>
      <c r="U1003">
        <v>1178.04</v>
      </c>
      <c r="V1003">
        <v>957.15</v>
      </c>
      <c r="W1003">
        <v>220.89</v>
      </c>
      <c r="X1003" s="15">
        <f t="shared" si="30"/>
        <v>0.18750636650707955</v>
      </c>
      <c r="Y1003" t="s">
        <v>72</v>
      </c>
      <c r="Z1003" t="s">
        <v>24</v>
      </c>
      <c r="AA1003" t="s">
        <v>51</v>
      </c>
      <c r="AB1003" s="17">
        <v>0.90277777777777779</v>
      </c>
      <c r="AC1003" s="17" t="str">
        <f t="shared" si="31"/>
        <v>Night</v>
      </c>
      <c r="AD1003" t="s">
        <v>45</v>
      </c>
    </row>
    <row r="1004" spans="1:30" x14ac:dyDescent="0.3">
      <c r="A1004" t="s">
        <v>2752</v>
      </c>
      <c r="B1004" s="16">
        <v>46057</v>
      </c>
      <c r="C1004" t="s">
        <v>1062</v>
      </c>
      <c r="D1004" t="s">
        <v>4433</v>
      </c>
      <c r="E1004" t="s">
        <v>3868</v>
      </c>
      <c r="F1004" t="s">
        <v>41</v>
      </c>
      <c r="G1004" t="s">
        <v>5668</v>
      </c>
      <c r="H1004" t="s">
        <v>5655</v>
      </c>
      <c r="I1004" t="s">
        <v>882</v>
      </c>
      <c r="J1004" t="s">
        <v>6136</v>
      </c>
      <c r="K1004" t="s">
        <v>3943</v>
      </c>
      <c r="L1004">
        <v>1016387</v>
      </c>
      <c r="M1004">
        <v>1.5673163863764491E-3</v>
      </c>
      <c r="N1004" t="s">
        <v>883</v>
      </c>
      <c r="O1004" t="s">
        <v>5389</v>
      </c>
      <c r="P1004" t="s">
        <v>5358</v>
      </c>
      <c r="Q1004">
        <v>4</v>
      </c>
      <c r="R1004">
        <v>398.25</v>
      </c>
      <c r="S1004">
        <v>0</v>
      </c>
      <c r="T1004">
        <v>0</v>
      </c>
      <c r="U1004">
        <v>1593</v>
      </c>
      <c r="V1004">
        <v>946.16</v>
      </c>
      <c r="W1004">
        <v>646.84</v>
      </c>
      <c r="X1004" s="15">
        <f t="shared" si="30"/>
        <v>0.40605147520401758</v>
      </c>
      <c r="Y1004" t="s">
        <v>72</v>
      </c>
      <c r="Z1004" t="s">
        <v>24</v>
      </c>
      <c r="AA1004" t="s">
        <v>25</v>
      </c>
      <c r="AB1004" s="17">
        <v>0.60138888888888886</v>
      </c>
      <c r="AC1004" s="17" t="str">
        <f t="shared" si="31"/>
        <v>Afternoon</v>
      </c>
      <c r="AD1004" t="s">
        <v>45</v>
      </c>
    </row>
    <row r="1005" spans="1:30" x14ac:dyDescent="0.3">
      <c r="A1005" t="s">
        <v>2751</v>
      </c>
      <c r="B1005" s="16">
        <v>45941</v>
      </c>
      <c r="C1005" t="s">
        <v>1339</v>
      </c>
      <c r="D1005" t="s">
        <v>4222</v>
      </c>
      <c r="E1005" t="s">
        <v>3864</v>
      </c>
      <c r="F1005" t="s">
        <v>2338</v>
      </c>
      <c r="G1005" t="s">
        <v>5830</v>
      </c>
      <c r="H1005" t="s">
        <v>5822</v>
      </c>
      <c r="I1005" t="s">
        <v>349</v>
      </c>
      <c r="J1005" t="s">
        <v>6085</v>
      </c>
      <c r="K1005" t="s">
        <v>3863</v>
      </c>
      <c r="L1005">
        <v>1041021</v>
      </c>
      <c r="M1005">
        <v>1.2356811245882646E-3</v>
      </c>
      <c r="N1005" t="s">
        <v>1506</v>
      </c>
      <c r="O1005" t="s">
        <v>4155</v>
      </c>
      <c r="P1005" t="s">
        <v>5351</v>
      </c>
      <c r="Q1005">
        <v>3</v>
      </c>
      <c r="R1005">
        <v>414.29</v>
      </c>
      <c r="S1005">
        <v>10</v>
      </c>
      <c r="T1005">
        <v>124.29</v>
      </c>
      <c r="U1005">
        <v>1286.3699999999999</v>
      </c>
      <c r="V1005">
        <v>942.78</v>
      </c>
      <c r="W1005">
        <v>343.59</v>
      </c>
      <c r="X1005" s="15">
        <f t="shared" si="30"/>
        <v>0.26710044543949246</v>
      </c>
      <c r="Y1005" t="s">
        <v>23</v>
      </c>
      <c r="Z1005" t="s">
        <v>24</v>
      </c>
      <c r="AA1005" t="s">
        <v>25</v>
      </c>
      <c r="AB1005" s="17">
        <v>0.75</v>
      </c>
      <c r="AC1005" s="17" t="str">
        <f t="shared" si="31"/>
        <v>Evening</v>
      </c>
      <c r="AD1005" t="s">
        <v>26</v>
      </c>
    </row>
    <row r="1006" spans="1:30" x14ac:dyDescent="0.3">
      <c r="A1006" t="s">
        <v>2750</v>
      </c>
      <c r="B1006" s="16">
        <v>45943</v>
      </c>
      <c r="C1006" t="s">
        <v>1756</v>
      </c>
      <c r="D1006" t="s">
        <v>4602</v>
      </c>
      <c r="E1006" t="s">
        <v>3868</v>
      </c>
      <c r="F1006" t="s">
        <v>336</v>
      </c>
      <c r="G1006" t="s">
        <v>5711</v>
      </c>
      <c r="H1006" t="s">
        <v>5690</v>
      </c>
      <c r="I1006" t="s">
        <v>406</v>
      </c>
      <c r="J1006" t="s">
        <v>6091</v>
      </c>
      <c r="K1006" t="s">
        <v>3863</v>
      </c>
      <c r="L1006">
        <v>2101567</v>
      </c>
      <c r="M1006">
        <v>1.4265069826467584E-4</v>
      </c>
      <c r="N1006" t="s">
        <v>407</v>
      </c>
      <c r="O1006" t="s">
        <v>5598</v>
      </c>
      <c r="P1006" t="s">
        <v>5358</v>
      </c>
      <c r="Q1006">
        <v>3</v>
      </c>
      <c r="R1006">
        <v>99.93</v>
      </c>
      <c r="S1006">
        <v>0</v>
      </c>
      <c r="T1006">
        <v>0</v>
      </c>
      <c r="U1006">
        <v>299.79000000000002</v>
      </c>
      <c r="V1006">
        <v>258.14999999999998</v>
      </c>
      <c r="W1006">
        <v>41.64</v>
      </c>
      <c r="X1006" s="15">
        <f t="shared" si="30"/>
        <v>0.13889722805964189</v>
      </c>
      <c r="Y1006" t="s">
        <v>38</v>
      </c>
      <c r="Z1006" t="s">
        <v>24</v>
      </c>
      <c r="AA1006" t="s">
        <v>51</v>
      </c>
      <c r="AB1006" s="17">
        <v>0.54374999999999996</v>
      </c>
      <c r="AC1006" s="17" t="str">
        <f t="shared" si="31"/>
        <v>Afternoon</v>
      </c>
      <c r="AD1006" t="s">
        <v>45</v>
      </c>
    </row>
    <row r="1007" spans="1:30" x14ac:dyDescent="0.3">
      <c r="A1007" t="s">
        <v>2749</v>
      </c>
      <c r="B1007" s="16">
        <v>45922</v>
      </c>
      <c r="C1007" t="s">
        <v>1199</v>
      </c>
      <c r="D1007" t="s">
        <v>4794</v>
      </c>
      <c r="E1007" t="s">
        <v>3962</v>
      </c>
      <c r="F1007" t="s">
        <v>418</v>
      </c>
      <c r="G1007" t="s">
        <v>5745</v>
      </c>
      <c r="H1007" t="s">
        <v>5721</v>
      </c>
      <c r="I1007" t="s">
        <v>1055</v>
      </c>
      <c r="J1007" t="s">
        <v>6055</v>
      </c>
      <c r="K1007" t="s">
        <v>3863</v>
      </c>
      <c r="L1007">
        <v>2213986</v>
      </c>
      <c r="M1007">
        <v>1.7493154879931491E-3</v>
      </c>
      <c r="N1007" t="s">
        <v>50</v>
      </c>
      <c r="O1007" t="s">
        <v>5533</v>
      </c>
      <c r="P1007" t="s">
        <v>5351</v>
      </c>
      <c r="Q1007">
        <v>8</v>
      </c>
      <c r="R1007">
        <v>509.6</v>
      </c>
      <c r="S1007">
        <v>5</v>
      </c>
      <c r="T1007">
        <v>203.84</v>
      </c>
      <c r="U1007">
        <v>3872.96</v>
      </c>
      <c r="V1007">
        <v>3118.4</v>
      </c>
      <c r="W1007">
        <v>754.56</v>
      </c>
      <c r="X1007" s="15">
        <f t="shared" si="30"/>
        <v>0.19482772866231512</v>
      </c>
      <c r="Y1007" t="s">
        <v>116</v>
      </c>
      <c r="Z1007" t="s">
        <v>24</v>
      </c>
      <c r="AA1007" t="s">
        <v>51</v>
      </c>
      <c r="AB1007" s="17">
        <v>0.62083333333333335</v>
      </c>
      <c r="AC1007" s="17" t="str">
        <f t="shared" si="31"/>
        <v>Afternoon</v>
      </c>
      <c r="AD1007" t="s">
        <v>45</v>
      </c>
    </row>
    <row r="1008" spans="1:30" x14ac:dyDescent="0.3">
      <c r="A1008" t="s">
        <v>2748</v>
      </c>
      <c r="B1008" s="16">
        <v>46065</v>
      </c>
      <c r="C1008" t="s">
        <v>792</v>
      </c>
      <c r="D1008" t="s">
        <v>4623</v>
      </c>
      <c r="E1008" t="s">
        <v>3962</v>
      </c>
      <c r="F1008" t="s">
        <v>730</v>
      </c>
      <c r="G1008" t="s">
        <v>5857</v>
      </c>
      <c r="H1008" t="s">
        <v>5844</v>
      </c>
      <c r="I1008" t="s">
        <v>132</v>
      </c>
      <c r="J1008" t="s">
        <v>6041</v>
      </c>
      <c r="K1008" t="s">
        <v>3863</v>
      </c>
      <c r="L1008">
        <v>968457</v>
      </c>
      <c r="M1008">
        <v>2.5407219938520758E-3</v>
      </c>
      <c r="N1008" t="s">
        <v>133</v>
      </c>
      <c r="O1008" t="s">
        <v>5370</v>
      </c>
      <c r="P1008" t="s">
        <v>5351</v>
      </c>
      <c r="Q1008">
        <v>7</v>
      </c>
      <c r="R1008">
        <v>439.39</v>
      </c>
      <c r="S1008">
        <v>20</v>
      </c>
      <c r="T1008">
        <v>615.15</v>
      </c>
      <c r="U1008">
        <v>2460.58</v>
      </c>
      <c r="V1008">
        <v>2591.2600000000002</v>
      </c>
      <c r="W1008">
        <v>-130.68</v>
      </c>
      <c r="X1008" s="15">
        <f t="shared" si="30"/>
        <v>-5.3109429484105491E-2</v>
      </c>
      <c r="Y1008" t="s">
        <v>62</v>
      </c>
      <c r="Z1008" t="s">
        <v>24</v>
      </c>
      <c r="AA1008" t="s">
        <v>51</v>
      </c>
      <c r="AB1008" s="17">
        <v>0.6069444444444444</v>
      </c>
      <c r="AC1008" s="17" t="str">
        <f t="shared" si="31"/>
        <v>Afternoon</v>
      </c>
      <c r="AD1008" t="s">
        <v>45</v>
      </c>
    </row>
    <row r="1009" spans="1:30" x14ac:dyDescent="0.3">
      <c r="A1009" t="s">
        <v>2747</v>
      </c>
      <c r="B1009" s="16">
        <v>45801</v>
      </c>
      <c r="C1009" t="s">
        <v>2500</v>
      </c>
      <c r="D1009" t="s">
        <v>4220</v>
      </c>
      <c r="E1009" t="s">
        <v>3962</v>
      </c>
      <c r="F1009" t="s">
        <v>1468</v>
      </c>
      <c r="G1009" t="s">
        <v>5955</v>
      </c>
      <c r="H1009" t="s">
        <v>5941</v>
      </c>
      <c r="I1009" t="s">
        <v>588</v>
      </c>
      <c r="J1009" t="s">
        <v>6187</v>
      </c>
      <c r="K1009" t="s">
        <v>3885</v>
      </c>
      <c r="L1009">
        <v>2471169</v>
      </c>
      <c r="M1009">
        <v>2.2661339633185752E-4</v>
      </c>
      <c r="N1009" t="s">
        <v>1500</v>
      </c>
      <c r="O1009" t="s">
        <v>5570</v>
      </c>
      <c r="P1009" t="s">
        <v>5351</v>
      </c>
      <c r="Q1009">
        <v>4</v>
      </c>
      <c r="R1009">
        <v>121.74</v>
      </c>
      <c r="S1009">
        <v>0</v>
      </c>
      <c r="T1009">
        <v>0</v>
      </c>
      <c r="U1009">
        <v>560</v>
      </c>
      <c r="V1009">
        <v>333.32</v>
      </c>
      <c r="W1009">
        <v>226.68</v>
      </c>
      <c r="X1009" s="15">
        <f t="shared" si="30"/>
        <v>0.4047857142857143</v>
      </c>
      <c r="Y1009" t="s">
        <v>44</v>
      </c>
      <c r="Z1009" t="s">
        <v>24</v>
      </c>
      <c r="AA1009" t="s">
        <v>25</v>
      </c>
      <c r="AB1009" s="17">
        <v>0.46319444444444446</v>
      </c>
      <c r="AC1009" s="17" t="str">
        <f t="shared" si="31"/>
        <v>Morning</v>
      </c>
      <c r="AD1009" t="s">
        <v>26</v>
      </c>
    </row>
    <row r="1010" spans="1:30" x14ac:dyDescent="0.3">
      <c r="A1010" t="s">
        <v>2746</v>
      </c>
      <c r="B1010" s="16">
        <v>45815</v>
      </c>
      <c r="C1010" t="s">
        <v>1203</v>
      </c>
      <c r="D1010" t="s">
        <v>5183</v>
      </c>
      <c r="E1010" t="s">
        <v>3962</v>
      </c>
      <c r="F1010" t="s">
        <v>619</v>
      </c>
      <c r="G1010" t="s">
        <v>5938</v>
      </c>
      <c r="H1010" t="s">
        <v>5919</v>
      </c>
      <c r="I1010" t="s">
        <v>206</v>
      </c>
      <c r="J1010" t="s">
        <v>5996</v>
      </c>
      <c r="K1010" t="s">
        <v>3863</v>
      </c>
      <c r="L1010">
        <v>4327607</v>
      </c>
      <c r="M1010">
        <v>8.1001116783478721E-4</v>
      </c>
      <c r="N1010" t="s">
        <v>189</v>
      </c>
      <c r="O1010" t="s">
        <v>4242</v>
      </c>
      <c r="P1010" t="s">
        <v>5351</v>
      </c>
      <c r="Q1010">
        <v>6</v>
      </c>
      <c r="R1010">
        <v>508.03</v>
      </c>
      <c r="S1010">
        <v>0</v>
      </c>
      <c r="T1010">
        <v>0</v>
      </c>
      <c r="U1010">
        <v>3505.41</v>
      </c>
      <c r="V1010">
        <v>2111.2199999999998</v>
      </c>
      <c r="W1010">
        <v>1394.19</v>
      </c>
      <c r="X1010" s="15">
        <f t="shared" si="30"/>
        <v>0.39772523042953611</v>
      </c>
      <c r="Y1010" t="s">
        <v>62</v>
      </c>
      <c r="Z1010" t="s">
        <v>24</v>
      </c>
      <c r="AA1010" t="s">
        <v>32</v>
      </c>
      <c r="AB1010" s="17">
        <v>0.67847222222222225</v>
      </c>
      <c r="AC1010" s="17" t="str">
        <f t="shared" si="31"/>
        <v>Afternoon</v>
      </c>
      <c r="AD1010" t="s">
        <v>26</v>
      </c>
    </row>
    <row r="1011" spans="1:30" x14ac:dyDescent="0.3">
      <c r="A1011" t="s">
        <v>2745</v>
      </c>
      <c r="B1011" s="16">
        <v>45849</v>
      </c>
      <c r="C1011" t="s">
        <v>2638</v>
      </c>
      <c r="D1011" t="s">
        <v>4094</v>
      </c>
      <c r="E1011" t="s">
        <v>3864</v>
      </c>
      <c r="F1011" t="s">
        <v>582</v>
      </c>
      <c r="G1011" t="s">
        <v>5769</v>
      </c>
      <c r="H1011" t="s">
        <v>5770</v>
      </c>
      <c r="I1011" t="s">
        <v>2045</v>
      </c>
      <c r="J1011" t="s">
        <v>6114</v>
      </c>
      <c r="K1011" t="s">
        <v>3943</v>
      </c>
      <c r="L1011">
        <v>540374</v>
      </c>
      <c r="M1011">
        <v>7.4589080895824005E-4</v>
      </c>
      <c r="N1011" t="s">
        <v>2046</v>
      </c>
      <c r="O1011" t="s">
        <v>4982</v>
      </c>
      <c r="P1011" t="s">
        <v>5351</v>
      </c>
      <c r="Q1011">
        <v>1</v>
      </c>
      <c r="R1011">
        <v>474.19</v>
      </c>
      <c r="S1011">
        <v>15</v>
      </c>
      <c r="T1011">
        <v>71.13</v>
      </c>
      <c r="U1011">
        <v>403.06</v>
      </c>
      <c r="V1011">
        <v>343.89</v>
      </c>
      <c r="W1011">
        <v>59.17</v>
      </c>
      <c r="X1011" s="15">
        <f t="shared" si="30"/>
        <v>0.14680196496799489</v>
      </c>
      <c r="Y1011" t="s">
        <v>62</v>
      </c>
      <c r="Z1011" t="s">
        <v>24</v>
      </c>
      <c r="AA1011" t="s">
        <v>25</v>
      </c>
      <c r="AB1011" s="17">
        <v>0.71111111111111114</v>
      </c>
      <c r="AC1011" s="17" t="str">
        <f t="shared" si="31"/>
        <v>Evening</v>
      </c>
      <c r="AD1011" t="s">
        <v>45</v>
      </c>
    </row>
    <row r="1012" spans="1:30" x14ac:dyDescent="0.3">
      <c r="A1012" t="s">
        <v>2744</v>
      </c>
      <c r="B1012" s="16">
        <v>45760</v>
      </c>
      <c r="C1012" t="s">
        <v>1526</v>
      </c>
      <c r="D1012" t="s">
        <v>4098</v>
      </c>
      <c r="E1012" t="s">
        <v>3868</v>
      </c>
      <c r="F1012" t="s">
        <v>711</v>
      </c>
      <c r="G1012" t="s">
        <v>5957</v>
      </c>
      <c r="H1012" t="s">
        <v>5941</v>
      </c>
      <c r="I1012" t="s">
        <v>183</v>
      </c>
      <c r="J1012" t="s">
        <v>6078</v>
      </c>
      <c r="K1012" t="s">
        <v>3863</v>
      </c>
      <c r="L1012">
        <v>3875742</v>
      </c>
      <c r="M1012">
        <v>1.5242242646698362E-4</v>
      </c>
      <c r="N1012" t="s">
        <v>184</v>
      </c>
      <c r="O1012" t="s">
        <v>5458</v>
      </c>
      <c r="P1012" t="s">
        <v>5351</v>
      </c>
      <c r="Q1012">
        <v>3</v>
      </c>
      <c r="R1012">
        <v>214.04</v>
      </c>
      <c r="S1012">
        <v>20</v>
      </c>
      <c r="T1012">
        <v>128.41999999999999</v>
      </c>
      <c r="U1012">
        <v>590.75</v>
      </c>
      <c r="V1012">
        <v>474.18</v>
      </c>
      <c r="W1012">
        <v>116.57</v>
      </c>
      <c r="X1012" s="15">
        <f t="shared" si="30"/>
        <v>0.19732543377063055</v>
      </c>
      <c r="Y1012" t="s">
        <v>62</v>
      </c>
      <c r="Z1012" t="s">
        <v>290</v>
      </c>
      <c r="AA1012" t="s">
        <v>25</v>
      </c>
      <c r="AB1012" s="17">
        <v>0.8666666666666667</v>
      </c>
      <c r="AC1012" s="17" t="str">
        <f t="shared" si="31"/>
        <v>Evening</v>
      </c>
      <c r="AD1012" t="s">
        <v>26</v>
      </c>
    </row>
    <row r="1013" spans="1:30" x14ac:dyDescent="0.3">
      <c r="A1013" t="s">
        <v>2743</v>
      </c>
      <c r="B1013" s="16">
        <v>45950</v>
      </c>
      <c r="C1013" t="s">
        <v>1911</v>
      </c>
      <c r="D1013" t="s">
        <v>4499</v>
      </c>
      <c r="E1013" t="s">
        <v>3868</v>
      </c>
      <c r="F1013" t="s">
        <v>1310</v>
      </c>
      <c r="G1013" t="s">
        <v>5821</v>
      </c>
      <c r="H1013" t="s">
        <v>5822</v>
      </c>
      <c r="I1013" t="s">
        <v>1055</v>
      </c>
      <c r="J1013" t="s">
        <v>6055</v>
      </c>
      <c r="K1013" t="s">
        <v>3863</v>
      </c>
      <c r="L1013">
        <v>2213986</v>
      </c>
      <c r="M1013">
        <v>3.1635701400099185E-4</v>
      </c>
      <c r="N1013" t="s">
        <v>1256</v>
      </c>
      <c r="O1013" t="s">
        <v>5454</v>
      </c>
      <c r="P1013" t="s">
        <v>5351</v>
      </c>
      <c r="Q1013">
        <v>3</v>
      </c>
      <c r="R1013">
        <v>233.47</v>
      </c>
      <c r="S1013">
        <v>0</v>
      </c>
      <c r="T1013">
        <v>0</v>
      </c>
      <c r="U1013">
        <v>700.41</v>
      </c>
      <c r="V1013">
        <v>566.94000000000005</v>
      </c>
      <c r="W1013">
        <v>133.47</v>
      </c>
      <c r="X1013" s="15">
        <f t="shared" si="30"/>
        <v>0.19055981496552007</v>
      </c>
      <c r="Y1013" t="s">
        <v>62</v>
      </c>
      <c r="Z1013" t="s">
        <v>24</v>
      </c>
      <c r="AA1013" t="s">
        <v>25</v>
      </c>
      <c r="AB1013" s="17">
        <v>0.61458333333333337</v>
      </c>
      <c r="AC1013" s="17" t="str">
        <f t="shared" si="31"/>
        <v>Afternoon</v>
      </c>
      <c r="AD1013" t="s">
        <v>45</v>
      </c>
    </row>
    <row r="1014" spans="1:30" x14ac:dyDescent="0.3">
      <c r="A1014" t="s">
        <v>2742</v>
      </c>
      <c r="B1014" s="16">
        <v>46004</v>
      </c>
      <c r="C1014" t="s">
        <v>1889</v>
      </c>
      <c r="D1014" t="s">
        <v>4106</v>
      </c>
      <c r="E1014" t="s">
        <v>3864</v>
      </c>
      <c r="F1014" t="s">
        <v>348</v>
      </c>
      <c r="G1014" t="s">
        <v>5860</v>
      </c>
      <c r="H1014" t="s">
        <v>5861</v>
      </c>
      <c r="I1014" t="s">
        <v>1125</v>
      </c>
      <c r="J1014" t="s">
        <v>5977</v>
      </c>
      <c r="K1014" t="s">
        <v>3863</v>
      </c>
      <c r="L1014">
        <v>429599</v>
      </c>
      <c r="M1014">
        <v>5.1783174541840187E-4</v>
      </c>
      <c r="N1014" t="s">
        <v>1437</v>
      </c>
      <c r="O1014" t="s">
        <v>5624</v>
      </c>
      <c r="P1014" t="s">
        <v>5354</v>
      </c>
      <c r="Q1014">
        <v>2</v>
      </c>
      <c r="R1014">
        <v>96.72</v>
      </c>
      <c r="S1014">
        <v>0</v>
      </c>
      <c r="T1014">
        <v>0</v>
      </c>
      <c r="U1014">
        <v>222.46</v>
      </c>
      <c r="V1014">
        <v>159.63999999999999</v>
      </c>
      <c r="W1014">
        <v>62.82</v>
      </c>
      <c r="X1014" s="15">
        <f t="shared" si="30"/>
        <v>0.28238784500584385</v>
      </c>
      <c r="Y1014" t="s">
        <v>44</v>
      </c>
      <c r="Z1014" t="s">
        <v>24</v>
      </c>
      <c r="AA1014" t="s">
        <v>25</v>
      </c>
      <c r="AB1014" s="17">
        <v>0.66249999999999998</v>
      </c>
      <c r="AC1014" s="17" t="str">
        <f t="shared" si="31"/>
        <v>Afternoon</v>
      </c>
      <c r="AD1014" t="s">
        <v>26</v>
      </c>
    </row>
    <row r="1015" spans="1:30" x14ac:dyDescent="0.3">
      <c r="A1015" t="s">
        <v>2741</v>
      </c>
      <c r="B1015" s="16">
        <v>45992</v>
      </c>
      <c r="C1015" t="s">
        <v>422</v>
      </c>
      <c r="D1015" t="s">
        <v>5167</v>
      </c>
      <c r="E1015" t="s">
        <v>3962</v>
      </c>
      <c r="F1015" t="s">
        <v>558</v>
      </c>
      <c r="G1015" t="s">
        <v>5885</v>
      </c>
      <c r="H1015" t="s">
        <v>5876</v>
      </c>
      <c r="I1015" t="s">
        <v>49</v>
      </c>
      <c r="J1015" t="s">
        <v>6515</v>
      </c>
      <c r="K1015" t="s">
        <v>3943</v>
      </c>
      <c r="L1015">
        <v>1079276</v>
      </c>
      <c r="M1015">
        <v>1.0046457069368725E-3</v>
      </c>
      <c r="N1015" t="s">
        <v>233</v>
      </c>
      <c r="O1015" t="s">
        <v>4092</v>
      </c>
      <c r="P1015" t="s">
        <v>5354</v>
      </c>
      <c r="Q1015">
        <v>8</v>
      </c>
      <c r="R1015">
        <v>169.42</v>
      </c>
      <c r="S1015">
        <v>20</v>
      </c>
      <c r="T1015">
        <v>271.07</v>
      </c>
      <c r="U1015">
        <v>1084.29</v>
      </c>
      <c r="V1015">
        <v>1103.5999999999999</v>
      </c>
      <c r="W1015">
        <v>-19.309999999999999</v>
      </c>
      <c r="X1015" s="15">
        <f t="shared" si="30"/>
        <v>-1.7808888765920506E-2</v>
      </c>
      <c r="Y1015" t="s">
        <v>38</v>
      </c>
      <c r="Z1015" t="s">
        <v>24</v>
      </c>
      <c r="AA1015" t="s">
        <v>25</v>
      </c>
      <c r="AB1015" s="17">
        <v>0.43819444444444444</v>
      </c>
      <c r="AC1015" s="17" t="str">
        <f t="shared" si="31"/>
        <v>Morning</v>
      </c>
      <c r="AD1015" t="s">
        <v>45</v>
      </c>
    </row>
    <row r="1016" spans="1:30" x14ac:dyDescent="0.3">
      <c r="A1016" t="s">
        <v>2740</v>
      </c>
      <c r="B1016" s="16">
        <v>46083</v>
      </c>
      <c r="C1016" t="s">
        <v>437</v>
      </c>
      <c r="D1016" t="s">
        <v>4765</v>
      </c>
      <c r="E1016" t="s">
        <v>3868</v>
      </c>
      <c r="F1016" t="s">
        <v>232</v>
      </c>
      <c r="G1016" t="s">
        <v>5778</v>
      </c>
      <c r="H1016" t="s">
        <v>5770</v>
      </c>
      <c r="I1016" t="s">
        <v>1070</v>
      </c>
      <c r="J1016" t="s">
        <v>6133</v>
      </c>
      <c r="K1016" t="s">
        <v>3943</v>
      </c>
      <c r="L1016">
        <v>594561</v>
      </c>
      <c r="M1016">
        <v>8.2010088115433064E-5</v>
      </c>
      <c r="N1016" t="s">
        <v>1071</v>
      </c>
      <c r="O1016" t="s">
        <v>5427</v>
      </c>
      <c r="P1016" t="s">
        <v>5360</v>
      </c>
      <c r="Q1016">
        <v>1</v>
      </c>
      <c r="R1016">
        <v>51.33</v>
      </c>
      <c r="S1016">
        <v>5</v>
      </c>
      <c r="T1016">
        <v>2.57</v>
      </c>
      <c r="U1016">
        <v>48.76</v>
      </c>
      <c r="V1016">
        <v>37.479999999999997</v>
      </c>
      <c r="W1016">
        <v>11.28</v>
      </c>
      <c r="X1016" s="15">
        <f t="shared" si="30"/>
        <v>0.23133716160787535</v>
      </c>
      <c r="Y1016" t="s">
        <v>23</v>
      </c>
      <c r="Z1016" t="s">
        <v>24</v>
      </c>
      <c r="AA1016" t="s">
        <v>25</v>
      </c>
      <c r="AB1016" s="17">
        <v>0.71875</v>
      </c>
      <c r="AC1016" s="17" t="str">
        <f t="shared" si="31"/>
        <v>Evening</v>
      </c>
      <c r="AD1016" t="s">
        <v>45</v>
      </c>
    </row>
    <row r="1017" spans="1:30" x14ac:dyDescent="0.3">
      <c r="A1017" t="s">
        <v>2739</v>
      </c>
      <c r="B1017" s="16">
        <v>45814</v>
      </c>
      <c r="C1017" t="s">
        <v>1075</v>
      </c>
      <c r="D1017" t="s">
        <v>4400</v>
      </c>
      <c r="E1017" t="s">
        <v>3868</v>
      </c>
      <c r="F1017" t="s">
        <v>136</v>
      </c>
      <c r="G1017" t="s">
        <v>5883</v>
      </c>
      <c r="H1017" t="s">
        <v>5876</v>
      </c>
      <c r="I1017" t="s">
        <v>55</v>
      </c>
      <c r="J1017" t="s">
        <v>6001</v>
      </c>
      <c r="K1017" t="s">
        <v>3863</v>
      </c>
      <c r="L1017">
        <v>578838</v>
      </c>
      <c r="M1017">
        <v>2.6485821594297541E-3</v>
      </c>
      <c r="N1017" t="s">
        <v>1012</v>
      </c>
      <c r="O1017" t="s">
        <v>3960</v>
      </c>
      <c r="P1017" t="s">
        <v>5354</v>
      </c>
      <c r="Q1017">
        <v>5</v>
      </c>
      <c r="R1017">
        <v>306.62</v>
      </c>
      <c r="S1017">
        <v>0</v>
      </c>
      <c r="T1017">
        <v>0</v>
      </c>
      <c r="U1017">
        <v>1533.1</v>
      </c>
      <c r="V1017">
        <v>1299.6500000000001</v>
      </c>
      <c r="W1017">
        <v>233.45</v>
      </c>
      <c r="X1017" s="15">
        <f t="shared" si="30"/>
        <v>0.15227317200443535</v>
      </c>
      <c r="Y1017" t="s">
        <v>72</v>
      </c>
      <c r="Z1017" t="s">
        <v>290</v>
      </c>
      <c r="AA1017" t="s">
        <v>25</v>
      </c>
      <c r="AB1017" s="17">
        <v>0.7055555555555556</v>
      </c>
      <c r="AC1017" s="17" t="str">
        <f t="shared" si="31"/>
        <v>Afternoon</v>
      </c>
      <c r="AD1017" t="s">
        <v>45</v>
      </c>
    </row>
    <row r="1018" spans="1:30" x14ac:dyDescent="0.3">
      <c r="A1018" t="s">
        <v>2738</v>
      </c>
      <c r="B1018" s="16">
        <v>45943</v>
      </c>
      <c r="C1018" t="s">
        <v>1397</v>
      </c>
      <c r="D1018" t="s">
        <v>5311</v>
      </c>
      <c r="E1018" t="s">
        <v>3962</v>
      </c>
      <c r="F1018" t="s">
        <v>196</v>
      </c>
      <c r="G1018" t="s">
        <v>5774</v>
      </c>
      <c r="H1018" t="s">
        <v>5770</v>
      </c>
      <c r="I1018" t="s">
        <v>738</v>
      </c>
      <c r="J1018" t="s">
        <v>6051</v>
      </c>
      <c r="K1018" t="s">
        <v>3863</v>
      </c>
      <c r="L1018">
        <v>2005131</v>
      </c>
      <c r="M1018">
        <v>8.389277309063598E-4</v>
      </c>
      <c r="N1018" t="s">
        <v>739</v>
      </c>
      <c r="O1018" t="s">
        <v>5410</v>
      </c>
      <c r="P1018" t="s">
        <v>5351</v>
      </c>
      <c r="Q1018">
        <v>4</v>
      </c>
      <c r="R1018">
        <v>420.54</v>
      </c>
      <c r="S1018">
        <v>0</v>
      </c>
      <c r="T1018">
        <v>0</v>
      </c>
      <c r="U1018">
        <v>1682.16</v>
      </c>
      <c r="V1018">
        <v>1235.76</v>
      </c>
      <c r="W1018">
        <v>446.4</v>
      </c>
      <c r="X1018" s="15">
        <f t="shared" si="30"/>
        <v>0.26537309173919249</v>
      </c>
      <c r="Y1018" t="s">
        <v>116</v>
      </c>
      <c r="Z1018" t="s">
        <v>24</v>
      </c>
      <c r="AA1018" t="s">
        <v>25</v>
      </c>
      <c r="AB1018" s="17">
        <v>0.51388888888888884</v>
      </c>
      <c r="AC1018" s="17" t="str">
        <f t="shared" si="31"/>
        <v>Afternoon</v>
      </c>
      <c r="AD1018" t="s">
        <v>45</v>
      </c>
    </row>
    <row r="1019" spans="1:30" x14ac:dyDescent="0.3">
      <c r="A1019" t="s">
        <v>2736</v>
      </c>
      <c r="B1019" s="16">
        <v>45831</v>
      </c>
      <c r="C1019" t="s">
        <v>292</v>
      </c>
      <c r="D1019" t="s">
        <v>4244</v>
      </c>
      <c r="E1019" t="s">
        <v>3962</v>
      </c>
      <c r="F1019" t="s">
        <v>1017</v>
      </c>
      <c r="G1019" t="s">
        <v>5892</v>
      </c>
      <c r="H1019" t="s">
        <v>5876</v>
      </c>
      <c r="I1019" t="s">
        <v>939</v>
      </c>
      <c r="J1019" t="s">
        <v>6177</v>
      </c>
      <c r="K1019" t="s">
        <v>3943</v>
      </c>
      <c r="L1019">
        <v>531978</v>
      </c>
      <c r="M1019">
        <v>2.5527935365748208E-3</v>
      </c>
      <c r="N1019" t="s">
        <v>2737</v>
      </c>
      <c r="O1019" t="s">
        <v>5632</v>
      </c>
      <c r="P1019" t="s">
        <v>5360</v>
      </c>
      <c r="Q1019">
        <v>6</v>
      </c>
      <c r="R1019">
        <v>266.27999999999997</v>
      </c>
      <c r="S1019">
        <v>15</v>
      </c>
      <c r="T1019">
        <v>239.65</v>
      </c>
      <c r="U1019">
        <v>1358.03</v>
      </c>
      <c r="V1019">
        <v>1270.3800000000001</v>
      </c>
      <c r="W1019">
        <v>87.65</v>
      </c>
      <c r="X1019" s="15">
        <f t="shared" si="30"/>
        <v>6.454202042664732E-2</v>
      </c>
      <c r="Y1019" t="s">
        <v>72</v>
      </c>
      <c r="Z1019" t="s">
        <v>24</v>
      </c>
      <c r="AA1019" t="s">
        <v>51</v>
      </c>
      <c r="AB1019" s="17">
        <v>0.74236111111111114</v>
      </c>
      <c r="AC1019" s="17" t="str">
        <f t="shared" si="31"/>
        <v>Evening</v>
      </c>
      <c r="AD1019" t="s">
        <v>45</v>
      </c>
    </row>
    <row r="1020" spans="1:30" x14ac:dyDescent="0.3">
      <c r="A1020" t="s">
        <v>2735</v>
      </c>
      <c r="B1020" s="16">
        <v>45913</v>
      </c>
      <c r="C1020" t="s">
        <v>268</v>
      </c>
      <c r="D1020" t="s">
        <v>4265</v>
      </c>
      <c r="E1020" t="s">
        <v>3962</v>
      </c>
      <c r="F1020" t="s">
        <v>649</v>
      </c>
      <c r="G1020" t="s">
        <v>5956</v>
      </c>
      <c r="H1020" t="s">
        <v>5941</v>
      </c>
      <c r="I1020" t="s">
        <v>1170</v>
      </c>
      <c r="J1020" t="s">
        <v>6145</v>
      </c>
      <c r="K1020" t="s">
        <v>3943</v>
      </c>
      <c r="L1020">
        <v>767131</v>
      </c>
      <c r="M1020">
        <v>1.5836669356342008E-3</v>
      </c>
      <c r="N1020" t="s">
        <v>1713</v>
      </c>
      <c r="O1020" t="s">
        <v>5575</v>
      </c>
      <c r="P1020" t="s">
        <v>5354</v>
      </c>
      <c r="Q1020">
        <v>6</v>
      </c>
      <c r="R1020">
        <v>176.07</v>
      </c>
      <c r="S1020">
        <v>0</v>
      </c>
      <c r="T1020">
        <v>0</v>
      </c>
      <c r="U1020">
        <v>1214.8800000000001</v>
      </c>
      <c r="V1020">
        <v>745.98</v>
      </c>
      <c r="W1020">
        <v>468.9</v>
      </c>
      <c r="X1020" s="15">
        <f t="shared" si="30"/>
        <v>0.38596404583168714</v>
      </c>
      <c r="Y1020" t="s">
        <v>23</v>
      </c>
      <c r="Z1020" t="s">
        <v>24</v>
      </c>
      <c r="AA1020" t="s">
        <v>25</v>
      </c>
      <c r="AB1020" s="17">
        <v>0.74444444444444446</v>
      </c>
      <c r="AC1020" s="17" t="str">
        <f t="shared" si="31"/>
        <v>Evening</v>
      </c>
      <c r="AD1020" t="s">
        <v>26</v>
      </c>
    </row>
    <row r="1021" spans="1:30" x14ac:dyDescent="0.3">
      <c r="A1021" t="s">
        <v>2733</v>
      </c>
      <c r="B1021" s="16">
        <v>45970</v>
      </c>
      <c r="C1021" t="s">
        <v>2734</v>
      </c>
      <c r="D1021" t="s">
        <v>4425</v>
      </c>
      <c r="E1021" t="s">
        <v>3868</v>
      </c>
      <c r="F1021" t="s">
        <v>127</v>
      </c>
      <c r="G1021" t="s">
        <v>5735</v>
      </c>
      <c r="H1021" t="s">
        <v>5721</v>
      </c>
      <c r="I1021" t="s">
        <v>522</v>
      </c>
      <c r="J1021" t="s">
        <v>5979</v>
      </c>
      <c r="K1021" t="s">
        <v>3863</v>
      </c>
      <c r="L1021">
        <v>3928553</v>
      </c>
      <c r="M1021">
        <v>2.9219918886164961E-4</v>
      </c>
      <c r="N1021" t="s">
        <v>523</v>
      </c>
      <c r="O1021" t="s">
        <v>5462</v>
      </c>
      <c r="P1021" t="s">
        <v>5358</v>
      </c>
      <c r="Q1021">
        <v>3</v>
      </c>
      <c r="R1021">
        <v>332.73</v>
      </c>
      <c r="S1021">
        <v>0</v>
      </c>
      <c r="T1021">
        <v>0</v>
      </c>
      <c r="U1021">
        <v>1147.92</v>
      </c>
      <c r="V1021">
        <v>783.66</v>
      </c>
      <c r="W1021">
        <v>364.26</v>
      </c>
      <c r="X1021" s="15">
        <f t="shared" si="30"/>
        <v>0.31732176458289785</v>
      </c>
      <c r="Y1021" t="s">
        <v>38</v>
      </c>
      <c r="Z1021" t="s">
        <v>24</v>
      </c>
      <c r="AA1021" t="s">
        <v>51</v>
      </c>
      <c r="AB1021" s="17">
        <v>0.8569444444444444</v>
      </c>
      <c r="AC1021" s="17" t="str">
        <f t="shared" si="31"/>
        <v>Evening</v>
      </c>
      <c r="AD1021" t="s">
        <v>26</v>
      </c>
    </row>
    <row r="1022" spans="1:30" x14ac:dyDescent="0.3">
      <c r="A1022" t="s">
        <v>2731</v>
      </c>
      <c r="B1022" s="16">
        <v>45943</v>
      </c>
      <c r="C1022" t="s">
        <v>2732</v>
      </c>
      <c r="D1022" t="s">
        <v>5246</v>
      </c>
      <c r="E1022" t="s">
        <v>3864</v>
      </c>
      <c r="F1022" t="s">
        <v>767</v>
      </c>
      <c r="G1022" t="s">
        <v>5791</v>
      </c>
      <c r="H1022" t="s">
        <v>5770</v>
      </c>
      <c r="I1022" t="s">
        <v>109</v>
      </c>
      <c r="J1022" t="s">
        <v>6083</v>
      </c>
      <c r="K1022" t="s">
        <v>3863</v>
      </c>
      <c r="L1022">
        <v>838760</v>
      </c>
      <c r="M1022">
        <v>1.1333277695645954E-3</v>
      </c>
      <c r="N1022" t="s">
        <v>638</v>
      </c>
      <c r="O1022" t="s">
        <v>3912</v>
      </c>
      <c r="P1022" t="s">
        <v>5360</v>
      </c>
      <c r="Q1022">
        <v>3</v>
      </c>
      <c r="R1022">
        <v>333.54</v>
      </c>
      <c r="S1022">
        <v>5</v>
      </c>
      <c r="T1022">
        <v>50.03</v>
      </c>
      <c r="U1022">
        <v>950.59</v>
      </c>
      <c r="V1022">
        <v>715.29</v>
      </c>
      <c r="W1022">
        <v>235.3</v>
      </c>
      <c r="X1022" s="15">
        <f t="shared" si="30"/>
        <v>0.24753048106965153</v>
      </c>
      <c r="Y1022" t="s">
        <v>116</v>
      </c>
      <c r="Z1022" t="s">
        <v>24</v>
      </c>
      <c r="AA1022" t="s">
        <v>25</v>
      </c>
      <c r="AB1022" s="17">
        <v>0.61388888888888893</v>
      </c>
      <c r="AC1022" s="17" t="str">
        <f t="shared" si="31"/>
        <v>Afternoon</v>
      </c>
      <c r="AD1022" t="s">
        <v>45</v>
      </c>
    </row>
    <row r="1023" spans="1:30" x14ac:dyDescent="0.3">
      <c r="A1023" t="s">
        <v>2730</v>
      </c>
      <c r="B1023" s="16">
        <v>45880</v>
      </c>
      <c r="C1023" t="s">
        <v>287</v>
      </c>
      <c r="D1023" t="s">
        <v>4921</v>
      </c>
      <c r="E1023" t="s">
        <v>3962</v>
      </c>
      <c r="F1023" t="s">
        <v>136</v>
      </c>
      <c r="G1023" t="s">
        <v>5883</v>
      </c>
      <c r="H1023" t="s">
        <v>5876</v>
      </c>
      <c r="I1023" t="s">
        <v>55</v>
      </c>
      <c r="J1023" t="s">
        <v>6001</v>
      </c>
      <c r="K1023" t="s">
        <v>3863</v>
      </c>
      <c r="L1023">
        <v>578838</v>
      </c>
      <c r="M1023">
        <v>3.2176878504866645E-3</v>
      </c>
      <c r="N1023" t="s">
        <v>1012</v>
      </c>
      <c r="O1023" t="s">
        <v>3960</v>
      </c>
      <c r="P1023" t="s">
        <v>5354</v>
      </c>
      <c r="Q1023">
        <v>6</v>
      </c>
      <c r="R1023">
        <v>310.42</v>
      </c>
      <c r="S1023">
        <v>0</v>
      </c>
      <c r="T1023">
        <v>0</v>
      </c>
      <c r="U1023">
        <v>1862.52</v>
      </c>
      <c r="V1023">
        <v>1559.58</v>
      </c>
      <c r="W1023">
        <v>302.94</v>
      </c>
      <c r="X1023" s="15">
        <f t="shared" si="30"/>
        <v>0.16265060240963858</v>
      </c>
      <c r="Y1023" t="s">
        <v>62</v>
      </c>
      <c r="Z1023" t="s">
        <v>24</v>
      </c>
      <c r="AA1023" t="s">
        <v>25</v>
      </c>
      <c r="AB1023" s="17">
        <v>0.78541666666666665</v>
      </c>
      <c r="AC1023" s="17" t="str">
        <f t="shared" si="31"/>
        <v>Evening</v>
      </c>
      <c r="AD1023" t="s">
        <v>45</v>
      </c>
    </row>
    <row r="1024" spans="1:30" x14ac:dyDescent="0.3">
      <c r="A1024" t="s">
        <v>2729</v>
      </c>
      <c r="B1024" s="16">
        <v>46005</v>
      </c>
      <c r="C1024" t="s">
        <v>1489</v>
      </c>
      <c r="D1024" t="s">
        <v>4038</v>
      </c>
      <c r="E1024" t="s">
        <v>3868</v>
      </c>
      <c r="F1024" t="s">
        <v>264</v>
      </c>
      <c r="G1024" t="s">
        <v>5725</v>
      </c>
      <c r="H1024" t="s">
        <v>5721</v>
      </c>
      <c r="I1024" t="s">
        <v>1282</v>
      </c>
      <c r="J1024" t="s">
        <v>6049</v>
      </c>
      <c r="K1024" t="s">
        <v>3863</v>
      </c>
      <c r="L1024">
        <v>538449</v>
      </c>
      <c r="M1024">
        <v>3.5207048392698289E-3</v>
      </c>
      <c r="N1024" t="s">
        <v>1283</v>
      </c>
      <c r="O1024" t="s">
        <v>5097</v>
      </c>
      <c r="P1024" t="s">
        <v>5358</v>
      </c>
      <c r="Q1024">
        <v>5</v>
      </c>
      <c r="R1024">
        <v>329.69</v>
      </c>
      <c r="S1024">
        <v>0</v>
      </c>
      <c r="T1024">
        <v>0</v>
      </c>
      <c r="U1024">
        <v>1895.72</v>
      </c>
      <c r="V1024">
        <v>1236.25</v>
      </c>
      <c r="W1024">
        <v>659.47</v>
      </c>
      <c r="X1024" s="15">
        <f t="shared" si="30"/>
        <v>0.34787310362289792</v>
      </c>
      <c r="Y1024" t="s">
        <v>38</v>
      </c>
      <c r="Z1024" t="s">
        <v>24</v>
      </c>
      <c r="AA1024" t="s">
        <v>25</v>
      </c>
      <c r="AB1024" s="17">
        <v>0.53472222222222221</v>
      </c>
      <c r="AC1024" s="17" t="str">
        <f t="shared" si="31"/>
        <v>Afternoon</v>
      </c>
      <c r="AD1024" t="s">
        <v>26</v>
      </c>
    </row>
    <row r="1025" spans="1:30" x14ac:dyDescent="0.3">
      <c r="A1025" t="s">
        <v>2728</v>
      </c>
      <c r="B1025" s="16">
        <v>45897</v>
      </c>
      <c r="C1025" t="s">
        <v>1573</v>
      </c>
      <c r="D1025" t="s">
        <v>4371</v>
      </c>
      <c r="E1025" t="s">
        <v>3868</v>
      </c>
      <c r="F1025" t="s">
        <v>327</v>
      </c>
      <c r="G1025" t="s">
        <v>5867</v>
      </c>
      <c r="H1025" t="s">
        <v>5861</v>
      </c>
      <c r="I1025" t="s">
        <v>1414</v>
      </c>
      <c r="J1025" t="s">
        <v>6098</v>
      </c>
      <c r="K1025" t="s">
        <v>3863</v>
      </c>
      <c r="L1025">
        <v>461555</v>
      </c>
      <c r="M1025">
        <v>7.2043418444172409E-4</v>
      </c>
      <c r="N1025" t="s">
        <v>1415</v>
      </c>
      <c r="O1025" t="s">
        <v>5416</v>
      </c>
      <c r="P1025" t="s">
        <v>5351</v>
      </c>
      <c r="Q1025">
        <v>4</v>
      </c>
      <c r="R1025">
        <v>83.13</v>
      </c>
      <c r="S1025">
        <v>0</v>
      </c>
      <c r="T1025">
        <v>0</v>
      </c>
      <c r="U1025">
        <v>332.52</v>
      </c>
      <c r="V1025">
        <v>276.36</v>
      </c>
      <c r="W1025">
        <v>56.16</v>
      </c>
      <c r="X1025" s="15">
        <f t="shared" si="30"/>
        <v>0.16889209671598693</v>
      </c>
      <c r="Y1025" t="s">
        <v>23</v>
      </c>
      <c r="Z1025" t="s">
        <v>24</v>
      </c>
      <c r="AA1025" t="s">
        <v>25</v>
      </c>
      <c r="AB1025" s="17">
        <v>0.57291666666666663</v>
      </c>
      <c r="AC1025" s="17" t="str">
        <f t="shared" si="31"/>
        <v>Afternoon</v>
      </c>
      <c r="AD1025" t="s">
        <v>45</v>
      </c>
    </row>
    <row r="1026" spans="1:30" x14ac:dyDescent="0.3">
      <c r="A1026" t="s">
        <v>2727</v>
      </c>
      <c r="B1026" s="16">
        <v>45807</v>
      </c>
      <c r="C1026" t="s">
        <v>1187</v>
      </c>
      <c r="D1026" t="s">
        <v>5289</v>
      </c>
      <c r="E1026" t="s">
        <v>3868</v>
      </c>
      <c r="F1026" t="s">
        <v>89</v>
      </c>
      <c r="G1026" t="s">
        <v>5694</v>
      </c>
      <c r="H1026" t="s">
        <v>5690</v>
      </c>
      <c r="I1026" t="s">
        <v>508</v>
      </c>
      <c r="J1026" t="s">
        <v>6000</v>
      </c>
      <c r="K1026" t="s">
        <v>3863</v>
      </c>
      <c r="L1026">
        <v>1059131</v>
      </c>
      <c r="M1026">
        <v>0</v>
      </c>
      <c r="N1026" t="s">
        <v>203</v>
      </c>
      <c r="O1026" t="s">
        <v>5466</v>
      </c>
      <c r="P1026" t="s">
        <v>5351</v>
      </c>
      <c r="Q1026">
        <v>2</v>
      </c>
      <c r="R1026">
        <v>434.65</v>
      </c>
      <c r="S1026">
        <v>20</v>
      </c>
      <c r="T1026">
        <v>173.86</v>
      </c>
      <c r="U1026">
        <f>Q1026*R1026-T1026</f>
        <v>695.43999999999994</v>
      </c>
      <c r="V1026">
        <v>703.26</v>
      </c>
      <c r="W1026">
        <v>-7.82</v>
      </c>
      <c r="X1026" s="15">
        <f t="shared" ref="X1026:X1089" si="32">(U1026-V1026)/U1026</f>
        <v>-1.1244679627286395E-2</v>
      </c>
      <c r="Y1026" t="s">
        <v>116</v>
      </c>
      <c r="Z1026" t="s">
        <v>24</v>
      </c>
      <c r="AA1026" t="s">
        <v>25</v>
      </c>
      <c r="AB1026" s="17">
        <v>0.60763888888888884</v>
      </c>
      <c r="AC1026" s="17" t="str">
        <f t="shared" ref="AC1026:AC1089" si="33">IF(HOUR(AB1026)&gt;=6,IF(HOUR(AB1026)&lt;12,"Morning",IF(HOUR(AB1026)&lt;17,"Afternoon",IF(HOUR(AB1026)&lt;21,"Evening","Night"))),"Night")</f>
        <v>Afternoon</v>
      </c>
      <c r="AD1026" t="s">
        <v>45</v>
      </c>
    </row>
    <row r="1027" spans="1:30" x14ac:dyDescent="0.3">
      <c r="A1027" t="s">
        <v>2726</v>
      </c>
      <c r="B1027" s="16">
        <v>46037</v>
      </c>
      <c r="C1027" t="s">
        <v>1075</v>
      </c>
      <c r="D1027" t="s">
        <v>4400</v>
      </c>
      <c r="E1027" t="s">
        <v>3868</v>
      </c>
      <c r="F1027" t="s">
        <v>41</v>
      </c>
      <c r="G1027" t="s">
        <v>5668</v>
      </c>
      <c r="H1027" t="s">
        <v>5655</v>
      </c>
      <c r="I1027" t="s">
        <v>1055</v>
      </c>
      <c r="J1027" t="s">
        <v>6055</v>
      </c>
      <c r="K1027" t="s">
        <v>3863</v>
      </c>
      <c r="L1027">
        <v>2213986</v>
      </c>
      <c r="M1027">
        <v>1.5289617910863032E-4</v>
      </c>
      <c r="N1027" t="s">
        <v>2264</v>
      </c>
      <c r="O1027" t="s">
        <v>6493</v>
      </c>
      <c r="P1027" t="s">
        <v>5360</v>
      </c>
      <c r="Q1027">
        <v>1</v>
      </c>
      <c r="R1027">
        <v>398.25</v>
      </c>
      <c r="S1027">
        <v>15</v>
      </c>
      <c r="T1027">
        <v>59.74</v>
      </c>
      <c r="U1027">
        <v>338.51</v>
      </c>
      <c r="V1027">
        <v>236.54</v>
      </c>
      <c r="W1027">
        <v>101.97</v>
      </c>
      <c r="X1027" s="15">
        <f t="shared" si="32"/>
        <v>0.3012318690732918</v>
      </c>
      <c r="Y1027" t="s">
        <v>116</v>
      </c>
      <c r="Z1027" t="s">
        <v>24</v>
      </c>
      <c r="AA1027" t="s">
        <v>25</v>
      </c>
      <c r="AB1027" s="17">
        <v>0.86736111111111114</v>
      </c>
      <c r="AC1027" s="17" t="str">
        <f t="shared" si="33"/>
        <v>Evening</v>
      </c>
      <c r="AD1027" t="s">
        <v>45</v>
      </c>
    </row>
    <row r="1028" spans="1:30" x14ac:dyDescent="0.3">
      <c r="A1028" t="s">
        <v>2724</v>
      </c>
      <c r="B1028" s="16">
        <v>45787</v>
      </c>
      <c r="C1028" t="s">
        <v>2725</v>
      </c>
      <c r="D1028" t="s">
        <v>4631</v>
      </c>
      <c r="E1028" t="s">
        <v>3868</v>
      </c>
      <c r="F1028" t="s">
        <v>196</v>
      </c>
      <c r="G1028" t="s">
        <v>5774</v>
      </c>
      <c r="H1028" t="s">
        <v>5770</v>
      </c>
      <c r="I1028" t="s">
        <v>169</v>
      </c>
      <c r="J1028" t="s">
        <v>6104</v>
      </c>
      <c r="K1028" t="s">
        <v>3863</v>
      </c>
      <c r="L1028">
        <v>476658</v>
      </c>
      <c r="M1028">
        <v>1.9197202186892908E-3</v>
      </c>
      <c r="N1028" t="s">
        <v>569</v>
      </c>
      <c r="O1028" t="s">
        <v>5365</v>
      </c>
      <c r="P1028" t="s">
        <v>5360</v>
      </c>
      <c r="Q1028">
        <v>2</v>
      </c>
      <c r="R1028">
        <v>418.79</v>
      </c>
      <c r="S1028">
        <v>5</v>
      </c>
      <c r="T1028">
        <v>41.88</v>
      </c>
      <c r="U1028">
        <v>915.05</v>
      </c>
      <c r="V1028">
        <v>617.88</v>
      </c>
      <c r="W1028">
        <v>297.17</v>
      </c>
      <c r="X1028" s="15">
        <f t="shared" si="32"/>
        <v>0.32475820993388338</v>
      </c>
      <c r="Y1028" t="s">
        <v>23</v>
      </c>
      <c r="Z1028" t="s">
        <v>24</v>
      </c>
      <c r="AA1028" t="s">
        <v>25</v>
      </c>
      <c r="AB1028" s="17">
        <v>0.64236111111111116</v>
      </c>
      <c r="AC1028" s="17" t="str">
        <f t="shared" si="33"/>
        <v>Afternoon</v>
      </c>
      <c r="AD1028" t="s">
        <v>26</v>
      </c>
    </row>
    <row r="1029" spans="1:30" x14ac:dyDescent="0.3">
      <c r="A1029" t="s">
        <v>2722</v>
      </c>
      <c r="B1029" s="16">
        <v>45795</v>
      </c>
      <c r="C1029" t="s">
        <v>2723</v>
      </c>
      <c r="D1029" t="s">
        <v>4911</v>
      </c>
      <c r="E1029" t="s">
        <v>3864</v>
      </c>
      <c r="F1029" t="s">
        <v>344</v>
      </c>
      <c r="G1029" t="s">
        <v>5654</v>
      </c>
      <c r="H1029" t="s">
        <v>5655</v>
      </c>
      <c r="I1029" t="s">
        <v>834</v>
      </c>
      <c r="J1029" t="s">
        <v>5982</v>
      </c>
      <c r="K1029" t="s">
        <v>3863</v>
      </c>
      <c r="L1029">
        <v>569084</v>
      </c>
      <c r="M1029">
        <v>1.2113853139431086E-3</v>
      </c>
      <c r="N1029" t="s">
        <v>835</v>
      </c>
      <c r="O1029" t="s">
        <v>5638</v>
      </c>
      <c r="P1029" t="s">
        <v>5354</v>
      </c>
      <c r="Q1029">
        <v>2</v>
      </c>
      <c r="R1029">
        <v>299.73</v>
      </c>
      <c r="S1029">
        <v>0</v>
      </c>
      <c r="T1029">
        <v>0</v>
      </c>
      <c r="U1029">
        <v>689.38</v>
      </c>
      <c r="V1029">
        <v>369.48</v>
      </c>
      <c r="W1029">
        <v>319.89999999999998</v>
      </c>
      <c r="X1029" s="15">
        <f t="shared" si="32"/>
        <v>0.46404015202065624</v>
      </c>
      <c r="Y1029" t="s">
        <v>38</v>
      </c>
      <c r="Z1029" t="s">
        <v>24</v>
      </c>
      <c r="AA1029" t="s">
        <v>25</v>
      </c>
      <c r="AB1029" s="17">
        <v>0.61944444444444446</v>
      </c>
      <c r="AC1029" s="17" t="str">
        <f t="shared" si="33"/>
        <v>Afternoon</v>
      </c>
      <c r="AD1029" t="s">
        <v>26</v>
      </c>
    </row>
    <row r="1030" spans="1:30" x14ac:dyDescent="0.3">
      <c r="A1030" t="s">
        <v>2721</v>
      </c>
      <c r="B1030" s="16">
        <v>46037</v>
      </c>
      <c r="C1030" t="s">
        <v>710</v>
      </c>
      <c r="D1030" t="s">
        <v>4736</v>
      </c>
      <c r="E1030" t="s">
        <v>3962</v>
      </c>
      <c r="F1030" t="s">
        <v>1054</v>
      </c>
      <c r="G1030" t="s">
        <v>5765</v>
      </c>
      <c r="H1030" t="s">
        <v>5751</v>
      </c>
      <c r="I1030" t="s">
        <v>137</v>
      </c>
      <c r="J1030" t="s">
        <v>5994</v>
      </c>
      <c r="K1030" t="s">
        <v>3863</v>
      </c>
      <c r="L1030">
        <v>4909566</v>
      </c>
      <c r="M1030">
        <v>1.9714980916846824E-4</v>
      </c>
      <c r="N1030" t="s">
        <v>835</v>
      </c>
      <c r="O1030" t="s">
        <v>5638</v>
      </c>
      <c r="P1030" t="s">
        <v>5354</v>
      </c>
      <c r="Q1030">
        <v>4</v>
      </c>
      <c r="R1030">
        <v>241.98</v>
      </c>
      <c r="S1030">
        <v>0</v>
      </c>
      <c r="T1030">
        <v>0</v>
      </c>
      <c r="U1030">
        <v>967.92</v>
      </c>
      <c r="V1030">
        <v>832.88</v>
      </c>
      <c r="W1030">
        <v>135.04</v>
      </c>
      <c r="X1030" s="15">
        <f t="shared" si="32"/>
        <v>0.13951566245144223</v>
      </c>
      <c r="Y1030" t="s">
        <v>72</v>
      </c>
      <c r="Z1030" t="s">
        <v>24</v>
      </c>
      <c r="AA1030" t="s">
        <v>25</v>
      </c>
      <c r="AB1030" s="17">
        <v>0.82638888888888884</v>
      </c>
      <c r="AC1030" s="17" t="str">
        <f t="shared" si="33"/>
        <v>Evening</v>
      </c>
      <c r="AD1030" t="s">
        <v>45</v>
      </c>
    </row>
    <row r="1031" spans="1:30" x14ac:dyDescent="0.3">
      <c r="A1031" t="s">
        <v>2720</v>
      </c>
      <c r="B1031" s="16">
        <v>45821</v>
      </c>
      <c r="C1031" t="s">
        <v>1029</v>
      </c>
      <c r="D1031" t="s">
        <v>5279</v>
      </c>
      <c r="E1031" t="s">
        <v>3864</v>
      </c>
      <c r="F1031" t="s">
        <v>543</v>
      </c>
      <c r="G1031" t="s">
        <v>5859</v>
      </c>
      <c r="H1031" t="s">
        <v>5844</v>
      </c>
      <c r="I1031" t="s">
        <v>411</v>
      </c>
      <c r="J1031" t="s">
        <v>6235</v>
      </c>
      <c r="K1031" t="s">
        <v>3880</v>
      </c>
      <c r="L1031">
        <v>888080</v>
      </c>
      <c r="M1031">
        <v>5.0508963156472393E-4</v>
      </c>
      <c r="N1031" t="s">
        <v>412</v>
      </c>
      <c r="O1031" t="s">
        <v>5392</v>
      </c>
      <c r="P1031" t="s">
        <v>5360</v>
      </c>
      <c r="Q1031">
        <v>2</v>
      </c>
      <c r="R1031">
        <v>224.28</v>
      </c>
      <c r="S1031">
        <v>0</v>
      </c>
      <c r="T1031">
        <v>0</v>
      </c>
      <c r="U1031">
        <v>448.56</v>
      </c>
      <c r="V1031">
        <v>384.78</v>
      </c>
      <c r="W1031">
        <v>63.78</v>
      </c>
      <c r="X1031" s="15">
        <f t="shared" si="32"/>
        <v>0.14218833600856079</v>
      </c>
      <c r="Y1031" t="s">
        <v>23</v>
      </c>
      <c r="Z1031" t="s">
        <v>24</v>
      </c>
      <c r="AA1031" t="s">
        <v>25</v>
      </c>
      <c r="AB1031" s="17">
        <v>0.88541666666666663</v>
      </c>
      <c r="AC1031" s="17" t="str">
        <f t="shared" si="33"/>
        <v>Night</v>
      </c>
      <c r="AD1031" t="s">
        <v>45</v>
      </c>
    </row>
    <row r="1032" spans="1:30" x14ac:dyDescent="0.3">
      <c r="A1032" t="s">
        <v>2719</v>
      </c>
      <c r="B1032" s="16">
        <v>46068</v>
      </c>
      <c r="C1032" t="s">
        <v>446</v>
      </c>
      <c r="D1032" t="s">
        <v>4440</v>
      </c>
      <c r="E1032" t="s">
        <v>3962</v>
      </c>
      <c r="F1032" t="s">
        <v>480</v>
      </c>
      <c r="G1032" t="s">
        <v>5728</v>
      </c>
      <c r="H1032" t="s">
        <v>5721</v>
      </c>
      <c r="I1032" t="s">
        <v>183</v>
      </c>
      <c r="J1032" t="s">
        <v>6078</v>
      </c>
      <c r="K1032" t="s">
        <v>3863</v>
      </c>
      <c r="L1032">
        <v>3875742</v>
      </c>
      <c r="M1032">
        <v>3.2343484163806566E-4</v>
      </c>
      <c r="N1032" t="s">
        <v>184</v>
      </c>
      <c r="O1032" t="s">
        <v>5458</v>
      </c>
      <c r="P1032" t="s">
        <v>5351</v>
      </c>
      <c r="Q1032">
        <v>7</v>
      </c>
      <c r="R1032">
        <v>155.72</v>
      </c>
      <c r="S1032">
        <v>0</v>
      </c>
      <c r="T1032">
        <v>0</v>
      </c>
      <c r="U1032">
        <v>1253.55</v>
      </c>
      <c r="V1032">
        <v>748.93</v>
      </c>
      <c r="W1032">
        <v>504.62</v>
      </c>
      <c r="X1032" s="15">
        <f t="shared" si="32"/>
        <v>0.40255275018946196</v>
      </c>
      <c r="Y1032" t="s">
        <v>62</v>
      </c>
      <c r="Z1032" t="s">
        <v>290</v>
      </c>
      <c r="AA1032" t="s">
        <v>25</v>
      </c>
      <c r="AB1032" s="17">
        <v>0.85972222222222228</v>
      </c>
      <c r="AC1032" s="17" t="str">
        <f t="shared" si="33"/>
        <v>Evening</v>
      </c>
      <c r="AD1032" t="s">
        <v>26</v>
      </c>
    </row>
    <row r="1033" spans="1:30" x14ac:dyDescent="0.3">
      <c r="A1033" t="s">
        <v>2718</v>
      </c>
      <c r="B1033" s="16">
        <v>45998</v>
      </c>
      <c r="C1033" t="s">
        <v>1867</v>
      </c>
      <c r="D1033" t="s">
        <v>4082</v>
      </c>
      <c r="E1033" t="s">
        <v>3864</v>
      </c>
      <c r="F1033" t="s">
        <v>737</v>
      </c>
      <c r="G1033" t="s">
        <v>5704</v>
      </c>
      <c r="H1033" t="s">
        <v>5690</v>
      </c>
      <c r="I1033" t="s">
        <v>508</v>
      </c>
      <c r="J1033" t="s">
        <v>6000</v>
      </c>
      <c r="K1033" t="s">
        <v>3863</v>
      </c>
      <c r="L1033">
        <v>1059131</v>
      </c>
      <c r="M1033">
        <v>2.0170215015895107E-3</v>
      </c>
      <c r="N1033" t="s">
        <v>203</v>
      </c>
      <c r="O1033" t="s">
        <v>5466</v>
      </c>
      <c r="P1033" t="s">
        <v>5351</v>
      </c>
      <c r="Q1033">
        <v>4</v>
      </c>
      <c r="R1033">
        <v>464.41</v>
      </c>
      <c r="S1033">
        <v>0</v>
      </c>
      <c r="T1033">
        <v>0</v>
      </c>
      <c r="U1033">
        <v>2136.29</v>
      </c>
      <c r="V1033">
        <v>1590.76</v>
      </c>
      <c r="W1033">
        <v>545.53</v>
      </c>
      <c r="X1033" s="15">
        <f t="shared" si="32"/>
        <v>0.25536326996802866</v>
      </c>
      <c r="Y1033" t="s">
        <v>38</v>
      </c>
      <c r="Z1033" t="s">
        <v>24</v>
      </c>
      <c r="AA1033" t="s">
        <v>25</v>
      </c>
      <c r="AB1033" s="17">
        <v>0.79236111111111107</v>
      </c>
      <c r="AC1033" s="17" t="str">
        <f t="shared" si="33"/>
        <v>Evening</v>
      </c>
      <c r="AD1033" t="s">
        <v>26</v>
      </c>
    </row>
    <row r="1034" spans="1:30" x14ac:dyDescent="0.3">
      <c r="A1034" t="s">
        <v>2717</v>
      </c>
      <c r="B1034" s="16">
        <v>45942</v>
      </c>
      <c r="C1034" t="s">
        <v>669</v>
      </c>
      <c r="D1034" t="s">
        <v>4015</v>
      </c>
      <c r="E1034" t="s">
        <v>3864</v>
      </c>
      <c r="F1034" t="s">
        <v>54</v>
      </c>
      <c r="G1034" t="s">
        <v>5739</v>
      </c>
      <c r="H1034" t="s">
        <v>5721</v>
      </c>
      <c r="I1034" t="s">
        <v>1498</v>
      </c>
      <c r="J1034" t="s">
        <v>6166</v>
      </c>
      <c r="K1034" t="s">
        <v>3943</v>
      </c>
      <c r="L1034">
        <v>442084</v>
      </c>
      <c r="M1034">
        <v>2.4052894924946389E-3</v>
      </c>
      <c r="N1034" t="s">
        <v>889</v>
      </c>
      <c r="O1034" t="s">
        <v>5640</v>
      </c>
      <c r="P1034" t="s">
        <v>5358</v>
      </c>
      <c r="Q1034">
        <v>3</v>
      </c>
      <c r="R1034">
        <v>342.46</v>
      </c>
      <c r="S1034">
        <v>10</v>
      </c>
      <c r="T1034">
        <v>102.74</v>
      </c>
      <c r="U1034">
        <v>1063.3399999999999</v>
      </c>
      <c r="V1034">
        <v>815.34</v>
      </c>
      <c r="W1034">
        <v>248</v>
      </c>
      <c r="X1034" s="15">
        <f t="shared" si="32"/>
        <v>0.23322737788477807</v>
      </c>
      <c r="Y1034" t="s">
        <v>116</v>
      </c>
      <c r="Z1034" t="s">
        <v>24</v>
      </c>
      <c r="AA1034" t="s">
        <v>25</v>
      </c>
      <c r="AB1034" s="17">
        <v>0.52152777777777781</v>
      </c>
      <c r="AC1034" s="17" t="str">
        <f t="shared" si="33"/>
        <v>Afternoon</v>
      </c>
      <c r="AD1034" t="s">
        <v>26</v>
      </c>
    </row>
    <row r="1035" spans="1:30" x14ac:dyDescent="0.3">
      <c r="A1035" t="s">
        <v>2716</v>
      </c>
      <c r="B1035" s="16">
        <v>45931</v>
      </c>
      <c r="C1035" t="s">
        <v>994</v>
      </c>
      <c r="D1035" t="s">
        <v>5275</v>
      </c>
      <c r="E1035" t="s">
        <v>3962</v>
      </c>
      <c r="F1035" t="s">
        <v>122</v>
      </c>
      <c r="G1035" t="s">
        <v>5676</v>
      </c>
      <c r="H1035" t="s">
        <v>5655</v>
      </c>
      <c r="I1035" t="s">
        <v>298</v>
      </c>
      <c r="J1035" t="s">
        <v>6106</v>
      </c>
      <c r="K1035" t="s">
        <v>3863</v>
      </c>
      <c r="L1035">
        <v>846057</v>
      </c>
      <c r="M1035">
        <v>2.4667014160984421E-3</v>
      </c>
      <c r="N1035" t="s">
        <v>299</v>
      </c>
      <c r="O1035" t="s">
        <v>5441</v>
      </c>
      <c r="P1035" t="s">
        <v>5360</v>
      </c>
      <c r="Q1035">
        <v>5</v>
      </c>
      <c r="R1035">
        <v>463.77</v>
      </c>
      <c r="S1035">
        <v>10</v>
      </c>
      <c r="T1035">
        <v>231.88</v>
      </c>
      <c r="U1035">
        <v>2086.9699999999998</v>
      </c>
      <c r="V1035">
        <v>1327.2</v>
      </c>
      <c r="W1035">
        <v>759.77</v>
      </c>
      <c r="X1035" s="15">
        <f t="shared" si="32"/>
        <v>0.36405410715055792</v>
      </c>
      <c r="Y1035" t="s">
        <v>72</v>
      </c>
      <c r="Z1035" t="s">
        <v>24</v>
      </c>
      <c r="AA1035" t="s">
        <v>25</v>
      </c>
      <c r="AB1035" s="17">
        <v>0.85486111111111107</v>
      </c>
      <c r="AC1035" s="17" t="str">
        <f t="shared" si="33"/>
        <v>Evening</v>
      </c>
      <c r="AD1035" t="s">
        <v>45</v>
      </c>
    </row>
    <row r="1036" spans="1:30" x14ac:dyDescent="0.3">
      <c r="A1036" t="s">
        <v>2715</v>
      </c>
      <c r="B1036" s="16">
        <v>45993</v>
      </c>
      <c r="C1036" t="s">
        <v>459</v>
      </c>
      <c r="D1036" t="s">
        <v>4717</v>
      </c>
      <c r="E1036" t="s">
        <v>3868</v>
      </c>
      <c r="F1036" t="s">
        <v>108</v>
      </c>
      <c r="G1036" t="s">
        <v>5715</v>
      </c>
      <c r="H1036" t="s">
        <v>5690</v>
      </c>
      <c r="I1036" t="s">
        <v>288</v>
      </c>
      <c r="J1036" t="s">
        <v>5973</v>
      </c>
      <c r="K1036" t="s">
        <v>3863</v>
      </c>
      <c r="L1036">
        <v>2561982</v>
      </c>
      <c r="M1036">
        <v>3.9536187217552657E-4</v>
      </c>
      <c r="N1036" t="s">
        <v>289</v>
      </c>
      <c r="O1036" t="s">
        <v>5571</v>
      </c>
      <c r="P1036" t="s">
        <v>5374</v>
      </c>
      <c r="Q1036">
        <v>3</v>
      </c>
      <c r="R1036">
        <v>397.22</v>
      </c>
      <c r="S1036">
        <v>15</v>
      </c>
      <c r="T1036">
        <v>178.75</v>
      </c>
      <c r="U1036">
        <v>1012.91</v>
      </c>
      <c r="V1036">
        <v>958.11</v>
      </c>
      <c r="W1036">
        <v>54.8</v>
      </c>
      <c r="X1036" s="15">
        <f t="shared" si="32"/>
        <v>5.4101549002379241E-2</v>
      </c>
      <c r="Y1036" t="s">
        <v>23</v>
      </c>
      <c r="Z1036" t="s">
        <v>24</v>
      </c>
      <c r="AA1036" t="s">
        <v>25</v>
      </c>
      <c r="AB1036" s="17">
        <v>0.46875</v>
      </c>
      <c r="AC1036" s="17" t="str">
        <f t="shared" si="33"/>
        <v>Morning</v>
      </c>
      <c r="AD1036" t="s">
        <v>45</v>
      </c>
    </row>
    <row r="1037" spans="1:30" x14ac:dyDescent="0.3">
      <c r="A1037" t="s">
        <v>2714</v>
      </c>
      <c r="B1037" s="16">
        <v>45983</v>
      </c>
      <c r="C1037" t="s">
        <v>2543</v>
      </c>
      <c r="D1037" t="s">
        <v>4040</v>
      </c>
      <c r="E1037" t="s">
        <v>3962</v>
      </c>
      <c r="F1037" t="s">
        <v>259</v>
      </c>
      <c r="G1037" t="s">
        <v>5678</v>
      </c>
      <c r="H1037" t="s">
        <v>5655</v>
      </c>
      <c r="I1037" t="s">
        <v>1487</v>
      </c>
      <c r="J1037" t="s">
        <v>6214</v>
      </c>
      <c r="K1037" t="s">
        <v>3885</v>
      </c>
      <c r="L1037">
        <v>4933324</v>
      </c>
      <c r="M1037">
        <v>7.3936964205067416E-4</v>
      </c>
      <c r="N1037" t="s">
        <v>2035</v>
      </c>
      <c r="O1037" t="s">
        <v>4818</v>
      </c>
      <c r="P1037" t="s">
        <v>5351</v>
      </c>
      <c r="Q1037">
        <v>8</v>
      </c>
      <c r="R1037">
        <v>495.59</v>
      </c>
      <c r="S1037">
        <v>20</v>
      </c>
      <c r="T1037">
        <v>792.94</v>
      </c>
      <c r="U1037">
        <v>3647.55</v>
      </c>
      <c r="V1037">
        <v>2263.04</v>
      </c>
      <c r="W1037">
        <v>1384.51</v>
      </c>
      <c r="X1037" s="15">
        <f t="shared" si="32"/>
        <v>0.37957258982056452</v>
      </c>
      <c r="Y1037" t="s">
        <v>116</v>
      </c>
      <c r="Z1037" t="s">
        <v>24</v>
      </c>
      <c r="AA1037" t="s">
        <v>25</v>
      </c>
      <c r="AB1037" s="17">
        <v>0.68263888888888891</v>
      </c>
      <c r="AC1037" s="17" t="str">
        <f t="shared" si="33"/>
        <v>Afternoon</v>
      </c>
      <c r="AD1037" t="s">
        <v>26</v>
      </c>
    </row>
    <row r="1038" spans="1:30" x14ac:dyDescent="0.3">
      <c r="A1038" t="s">
        <v>2712</v>
      </c>
      <c r="B1038" s="16">
        <v>45990</v>
      </c>
      <c r="C1038" t="s">
        <v>2713</v>
      </c>
      <c r="D1038" t="s">
        <v>4738</v>
      </c>
      <c r="E1038" t="s">
        <v>3868</v>
      </c>
      <c r="F1038" t="s">
        <v>1185</v>
      </c>
      <c r="G1038" t="s">
        <v>5911</v>
      </c>
      <c r="H1038" t="s">
        <v>5899</v>
      </c>
      <c r="I1038" t="s">
        <v>988</v>
      </c>
      <c r="J1038" t="s">
        <v>6089</v>
      </c>
      <c r="K1038" t="s">
        <v>3863</v>
      </c>
      <c r="L1038">
        <v>496445</v>
      </c>
      <c r="M1038">
        <v>6.7675170461984713E-4</v>
      </c>
      <c r="N1038" t="s">
        <v>754</v>
      </c>
      <c r="O1038" t="s">
        <v>5599</v>
      </c>
      <c r="P1038" t="s">
        <v>5354</v>
      </c>
      <c r="Q1038">
        <v>3</v>
      </c>
      <c r="R1038">
        <v>102.51</v>
      </c>
      <c r="S1038">
        <v>5</v>
      </c>
      <c r="T1038">
        <v>15.38</v>
      </c>
      <c r="U1038">
        <v>335.97</v>
      </c>
      <c r="V1038">
        <v>266.16000000000003</v>
      </c>
      <c r="W1038">
        <v>69.81</v>
      </c>
      <c r="X1038" s="15">
        <f t="shared" si="32"/>
        <v>0.20778640950084828</v>
      </c>
      <c r="Y1038" t="s">
        <v>44</v>
      </c>
      <c r="Z1038" t="s">
        <v>24</v>
      </c>
      <c r="AA1038" t="s">
        <v>25</v>
      </c>
      <c r="AB1038" s="17">
        <v>0.53819444444444442</v>
      </c>
      <c r="AC1038" s="17" t="str">
        <f t="shared" si="33"/>
        <v>Afternoon</v>
      </c>
      <c r="AD1038" t="s">
        <v>26</v>
      </c>
    </row>
    <row r="1039" spans="1:30" x14ac:dyDescent="0.3">
      <c r="A1039" t="s">
        <v>2711</v>
      </c>
      <c r="B1039" s="16">
        <v>45973</v>
      </c>
      <c r="C1039" t="s">
        <v>2392</v>
      </c>
      <c r="D1039" t="s">
        <v>4759</v>
      </c>
      <c r="E1039" t="s">
        <v>3864</v>
      </c>
      <c r="F1039" t="s">
        <v>612</v>
      </c>
      <c r="G1039" t="s">
        <v>5684</v>
      </c>
      <c r="H1039" t="s">
        <v>5655</v>
      </c>
      <c r="I1039" t="s">
        <v>1125</v>
      </c>
      <c r="J1039" t="s">
        <v>5977</v>
      </c>
      <c r="K1039" t="s">
        <v>3863</v>
      </c>
      <c r="L1039">
        <v>429599</v>
      </c>
      <c r="M1039">
        <v>1.1169253187274645E-3</v>
      </c>
      <c r="N1039" t="s">
        <v>1437</v>
      </c>
      <c r="O1039" t="s">
        <v>5624</v>
      </c>
      <c r="P1039" t="s">
        <v>5354</v>
      </c>
      <c r="Q1039">
        <v>3</v>
      </c>
      <c r="R1039">
        <v>168.36</v>
      </c>
      <c r="S1039">
        <v>5</v>
      </c>
      <c r="T1039">
        <v>25.25</v>
      </c>
      <c r="U1039">
        <v>479.83</v>
      </c>
      <c r="V1039">
        <v>306.69</v>
      </c>
      <c r="W1039">
        <v>173.14</v>
      </c>
      <c r="X1039" s="15">
        <f t="shared" si="32"/>
        <v>0.36083612946251797</v>
      </c>
      <c r="Y1039" t="s">
        <v>116</v>
      </c>
      <c r="Z1039" t="s">
        <v>24</v>
      </c>
      <c r="AA1039" t="s">
        <v>25</v>
      </c>
      <c r="AB1039" s="17">
        <v>0.82361111111111107</v>
      </c>
      <c r="AC1039" s="17" t="str">
        <f t="shared" si="33"/>
        <v>Evening</v>
      </c>
      <c r="AD1039" t="s">
        <v>45</v>
      </c>
    </row>
    <row r="1040" spans="1:30" x14ac:dyDescent="0.3">
      <c r="A1040" t="s">
        <v>2710</v>
      </c>
      <c r="B1040" s="16">
        <v>45945</v>
      </c>
      <c r="C1040" t="s">
        <v>1530</v>
      </c>
      <c r="D1040" t="s">
        <v>4658</v>
      </c>
      <c r="E1040" t="s">
        <v>3962</v>
      </c>
      <c r="F1040" t="s">
        <v>410</v>
      </c>
      <c r="G1040" t="s">
        <v>5706</v>
      </c>
      <c r="H1040" t="s">
        <v>5690</v>
      </c>
      <c r="I1040" t="s">
        <v>1576</v>
      </c>
      <c r="J1040" t="s">
        <v>6165</v>
      </c>
      <c r="K1040" t="s">
        <v>3943</v>
      </c>
      <c r="L1040">
        <v>2138213</v>
      </c>
      <c r="M1040">
        <v>4.3660290158183492E-4</v>
      </c>
      <c r="N1040" t="s">
        <v>940</v>
      </c>
      <c r="O1040" t="s">
        <v>5372</v>
      </c>
      <c r="P1040" t="s">
        <v>5358</v>
      </c>
      <c r="Q1040">
        <v>4</v>
      </c>
      <c r="R1040">
        <v>259.32</v>
      </c>
      <c r="S1040">
        <v>10</v>
      </c>
      <c r="T1040">
        <v>103.73</v>
      </c>
      <c r="U1040">
        <v>933.55</v>
      </c>
      <c r="V1040">
        <v>764.8</v>
      </c>
      <c r="W1040">
        <v>168.75</v>
      </c>
      <c r="X1040" s="15">
        <f t="shared" si="32"/>
        <v>0.18076160891221682</v>
      </c>
      <c r="Y1040" t="s">
        <v>116</v>
      </c>
      <c r="Z1040" t="s">
        <v>24</v>
      </c>
      <c r="AA1040" t="s">
        <v>25</v>
      </c>
      <c r="AB1040" s="17">
        <v>0.80277777777777781</v>
      </c>
      <c r="AC1040" s="17" t="str">
        <f t="shared" si="33"/>
        <v>Evening</v>
      </c>
      <c r="AD1040" t="s">
        <v>45</v>
      </c>
    </row>
    <row r="1041" spans="1:30" x14ac:dyDescent="0.3">
      <c r="A1041" t="s">
        <v>2708</v>
      </c>
      <c r="B1041" s="16">
        <v>45940</v>
      </c>
      <c r="C1041" t="s">
        <v>2709</v>
      </c>
      <c r="D1041" t="s">
        <v>4471</v>
      </c>
      <c r="E1041" t="s">
        <v>3868</v>
      </c>
      <c r="F1041" t="s">
        <v>1101</v>
      </c>
      <c r="G1041" t="s">
        <v>5792</v>
      </c>
      <c r="H1041" t="s">
        <v>5770</v>
      </c>
      <c r="I1041" t="s">
        <v>76</v>
      </c>
      <c r="J1041" t="s">
        <v>6076</v>
      </c>
      <c r="K1041" t="s">
        <v>3863</v>
      </c>
      <c r="L1041">
        <v>518088</v>
      </c>
      <c r="M1041">
        <v>1.8413281141427711E-3</v>
      </c>
      <c r="N1041" t="s">
        <v>1717</v>
      </c>
      <c r="O1041" t="s">
        <v>5455</v>
      </c>
      <c r="P1041" t="s">
        <v>5360</v>
      </c>
      <c r="Q1041">
        <v>3</v>
      </c>
      <c r="R1041">
        <v>317.99</v>
      </c>
      <c r="S1041">
        <v>0</v>
      </c>
      <c r="T1041">
        <v>0</v>
      </c>
      <c r="U1041">
        <v>953.97</v>
      </c>
      <c r="V1041">
        <v>705.15</v>
      </c>
      <c r="W1041">
        <v>248.82</v>
      </c>
      <c r="X1041" s="15">
        <f t="shared" si="32"/>
        <v>0.26082581213245704</v>
      </c>
      <c r="Y1041" t="s">
        <v>116</v>
      </c>
      <c r="Z1041" t="s">
        <v>24</v>
      </c>
      <c r="AA1041" t="s">
        <v>25</v>
      </c>
      <c r="AB1041" s="17">
        <v>0.40416666666666667</v>
      </c>
      <c r="AC1041" s="17" t="str">
        <f t="shared" si="33"/>
        <v>Morning</v>
      </c>
      <c r="AD1041" t="s">
        <v>45</v>
      </c>
    </row>
    <row r="1042" spans="1:30" x14ac:dyDescent="0.3">
      <c r="A1042" t="s">
        <v>2707</v>
      </c>
      <c r="B1042" s="16">
        <v>45819</v>
      </c>
      <c r="C1042" t="s">
        <v>837</v>
      </c>
      <c r="D1042" t="s">
        <v>4491</v>
      </c>
      <c r="E1042" t="s">
        <v>3864</v>
      </c>
      <c r="F1042" t="s">
        <v>259</v>
      </c>
      <c r="G1042" t="s">
        <v>5678</v>
      </c>
      <c r="H1042" t="s">
        <v>5655</v>
      </c>
      <c r="I1042" t="s">
        <v>128</v>
      </c>
      <c r="J1042" t="s">
        <v>6047</v>
      </c>
      <c r="K1042" t="s">
        <v>3863</v>
      </c>
      <c r="L1042">
        <v>2525315</v>
      </c>
      <c r="M1042">
        <v>3.6097674943521901E-4</v>
      </c>
      <c r="N1042" t="s">
        <v>303</v>
      </c>
      <c r="O1042" t="s">
        <v>5506</v>
      </c>
      <c r="P1042" t="s">
        <v>5386</v>
      </c>
      <c r="Q1042">
        <v>2</v>
      </c>
      <c r="R1042">
        <v>455.79</v>
      </c>
      <c r="S1042">
        <v>0</v>
      </c>
      <c r="T1042">
        <v>0</v>
      </c>
      <c r="U1042">
        <v>911.58</v>
      </c>
      <c r="V1042">
        <v>565.76</v>
      </c>
      <c r="W1042">
        <v>345.82</v>
      </c>
      <c r="X1042" s="15">
        <f t="shared" si="32"/>
        <v>0.37936330327563134</v>
      </c>
      <c r="Y1042" t="s">
        <v>23</v>
      </c>
      <c r="Z1042" t="s">
        <v>290</v>
      </c>
      <c r="AA1042" t="s">
        <v>25</v>
      </c>
      <c r="AB1042" s="17">
        <v>0.90208333333333335</v>
      </c>
      <c r="AC1042" s="17" t="str">
        <f t="shared" si="33"/>
        <v>Night</v>
      </c>
      <c r="AD1042" t="s">
        <v>45</v>
      </c>
    </row>
    <row r="1043" spans="1:30" x14ac:dyDescent="0.3">
      <c r="A1043" t="s">
        <v>2706</v>
      </c>
      <c r="B1043" s="16">
        <v>45767</v>
      </c>
      <c r="C1043" t="s">
        <v>885</v>
      </c>
      <c r="D1043" t="s">
        <v>4212</v>
      </c>
      <c r="E1043" t="s">
        <v>3868</v>
      </c>
      <c r="F1043" t="s">
        <v>108</v>
      </c>
      <c r="G1043" t="s">
        <v>5715</v>
      </c>
      <c r="H1043" t="s">
        <v>5690</v>
      </c>
      <c r="I1043" t="s">
        <v>771</v>
      </c>
      <c r="J1043" t="s">
        <v>5998</v>
      </c>
      <c r="K1043" t="s">
        <v>3863</v>
      </c>
      <c r="L1043">
        <v>4282083</v>
      </c>
      <c r="M1043">
        <v>2.720288233553623E-4</v>
      </c>
      <c r="N1043" t="s">
        <v>229</v>
      </c>
      <c r="O1043" t="s">
        <v>4631</v>
      </c>
      <c r="P1043" t="s">
        <v>5354</v>
      </c>
      <c r="Q1043">
        <v>3</v>
      </c>
      <c r="R1043">
        <v>397.22</v>
      </c>
      <c r="S1043">
        <v>15</v>
      </c>
      <c r="T1043">
        <v>178.75</v>
      </c>
      <c r="U1043">
        <v>1164.8499999999999</v>
      </c>
      <c r="V1043">
        <v>958.11</v>
      </c>
      <c r="W1043">
        <v>206.74</v>
      </c>
      <c r="X1043" s="15">
        <f t="shared" si="32"/>
        <v>0.17748207923767001</v>
      </c>
      <c r="Y1043" t="s">
        <v>23</v>
      </c>
      <c r="Z1043" t="s">
        <v>24</v>
      </c>
      <c r="AA1043" t="s">
        <v>51</v>
      </c>
      <c r="AB1043" s="17">
        <v>0.53402777777777777</v>
      </c>
      <c r="AC1043" s="17" t="str">
        <f t="shared" si="33"/>
        <v>Afternoon</v>
      </c>
      <c r="AD1043" t="s">
        <v>26</v>
      </c>
    </row>
    <row r="1044" spans="1:30" x14ac:dyDescent="0.3">
      <c r="A1044" t="s">
        <v>2705</v>
      </c>
      <c r="B1044" s="16">
        <v>45983</v>
      </c>
      <c r="C1044" t="s">
        <v>2564</v>
      </c>
      <c r="D1044" t="s">
        <v>4558</v>
      </c>
      <c r="E1044" t="s">
        <v>3868</v>
      </c>
      <c r="F1044" t="s">
        <v>201</v>
      </c>
      <c r="G1044" t="s">
        <v>5688</v>
      </c>
      <c r="H1044" t="s">
        <v>5655</v>
      </c>
      <c r="I1044" t="s">
        <v>275</v>
      </c>
      <c r="J1044" t="s">
        <v>6112</v>
      </c>
      <c r="K1044" t="s">
        <v>3863</v>
      </c>
      <c r="L1044">
        <v>1922335</v>
      </c>
      <c r="M1044">
        <v>1.5382958745484008E-3</v>
      </c>
      <c r="N1044" t="s">
        <v>276</v>
      </c>
      <c r="O1044" t="s">
        <v>5456</v>
      </c>
      <c r="P1044" t="s">
        <v>5360</v>
      </c>
      <c r="Q1044">
        <v>5</v>
      </c>
      <c r="R1044">
        <v>541.35</v>
      </c>
      <c r="S1044">
        <v>5</v>
      </c>
      <c r="T1044">
        <v>135.34</v>
      </c>
      <c r="U1044">
        <v>2957.12</v>
      </c>
      <c r="V1044">
        <v>1682</v>
      </c>
      <c r="W1044">
        <v>1275.1199999999999</v>
      </c>
      <c r="X1044" s="15">
        <f t="shared" si="32"/>
        <v>0.43120333297262198</v>
      </c>
      <c r="Y1044" t="s">
        <v>116</v>
      </c>
      <c r="Z1044" t="s">
        <v>24</v>
      </c>
      <c r="AA1044" t="s">
        <v>25</v>
      </c>
      <c r="AB1044" s="17">
        <v>0.65902777777777777</v>
      </c>
      <c r="AC1044" s="17" t="str">
        <f t="shared" si="33"/>
        <v>Afternoon</v>
      </c>
      <c r="AD1044" t="s">
        <v>26</v>
      </c>
    </row>
    <row r="1045" spans="1:30" x14ac:dyDescent="0.3">
      <c r="A1045" t="s">
        <v>2704</v>
      </c>
      <c r="B1045" s="16">
        <v>45955</v>
      </c>
      <c r="C1045" t="s">
        <v>1773</v>
      </c>
      <c r="D1045" t="s">
        <v>4246</v>
      </c>
      <c r="E1045" t="s">
        <v>3864</v>
      </c>
      <c r="F1045" t="s">
        <v>450</v>
      </c>
      <c r="G1045" t="s">
        <v>5811</v>
      </c>
      <c r="H1045" t="s">
        <v>5794</v>
      </c>
      <c r="I1045" t="s">
        <v>1139</v>
      </c>
      <c r="J1045" t="s">
        <v>6514</v>
      </c>
      <c r="K1045" t="s">
        <v>3943</v>
      </c>
      <c r="L1045">
        <v>2397693</v>
      </c>
      <c r="M1045">
        <v>3.7043524754837255E-4</v>
      </c>
      <c r="N1045" t="s">
        <v>1144</v>
      </c>
      <c r="O1045" t="s">
        <v>5514</v>
      </c>
      <c r="P1045" t="s">
        <v>5360</v>
      </c>
      <c r="Q1045">
        <v>2</v>
      </c>
      <c r="R1045">
        <v>386.17</v>
      </c>
      <c r="S1045">
        <v>0</v>
      </c>
      <c r="T1045">
        <v>0</v>
      </c>
      <c r="U1045">
        <v>888.19</v>
      </c>
      <c r="V1045">
        <v>551.34</v>
      </c>
      <c r="W1045">
        <v>336.85</v>
      </c>
      <c r="X1045" s="15">
        <f t="shared" si="32"/>
        <v>0.37925443880250848</v>
      </c>
      <c r="Y1045" t="s">
        <v>44</v>
      </c>
      <c r="Z1045" t="s">
        <v>24</v>
      </c>
      <c r="AA1045" t="s">
        <v>25</v>
      </c>
      <c r="AB1045" s="17">
        <v>0.56874999999999998</v>
      </c>
      <c r="AC1045" s="17" t="str">
        <f t="shared" si="33"/>
        <v>Afternoon</v>
      </c>
      <c r="AD1045" t="s">
        <v>26</v>
      </c>
    </row>
    <row r="1046" spans="1:30" x14ac:dyDescent="0.3">
      <c r="A1046" t="s">
        <v>2703</v>
      </c>
      <c r="B1046" s="16">
        <v>45964</v>
      </c>
      <c r="C1046" t="s">
        <v>2701</v>
      </c>
      <c r="D1046" t="s">
        <v>4810</v>
      </c>
      <c r="E1046" t="s">
        <v>3868</v>
      </c>
      <c r="F1046" t="s">
        <v>602</v>
      </c>
      <c r="G1046" t="s">
        <v>5680</v>
      </c>
      <c r="H1046" t="s">
        <v>5655</v>
      </c>
      <c r="I1046" t="s">
        <v>215</v>
      </c>
      <c r="J1046" t="s">
        <v>6002</v>
      </c>
      <c r="K1046" t="s">
        <v>3863</v>
      </c>
      <c r="L1046">
        <v>2319174</v>
      </c>
      <c r="M1046">
        <v>1.2129835881223229E-3</v>
      </c>
      <c r="N1046" t="s">
        <v>216</v>
      </c>
      <c r="O1046" t="s">
        <v>5559</v>
      </c>
      <c r="P1046" t="s">
        <v>5386</v>
      </c>
      <c r="Q1046">
        <v>5</v>
      </c>
      <c r="R1046">
        <v>661.91</v>
      </c>
      <c r="S1046">
        <v>15</v>
      </c>
      <c r="T1046">
        <v>496.43</v>
      </c>
      <c r="U1046">
        <v>2813.12</v>
      </c>
      <c r="V1046">
        <v>1993.6</v>
      </c>
      <c r="W1046">
        <v>819.52</v>
      </c>
      <c r="X1046" s="15">
        <f t="shared" si="32"/>
        <v>0.29132066886588559</v>
      </c>
      <c r="Y1046" t="s">
        <v>62</v>
      </c>
      <c r="Z1046" t="s">
        <v>24</v>
      </c>
      <c r="AA1046" t="s">
        <v>25</v>
      </c>
      <c r="AB1046" s="17">
        <v>0.43680555555555556</v>
      </c>
      <c r="AC1046" s="17" t="str">
        <f t="shared" si="33"/>
        <v>Morning</v>
      </c>
      <c r="AD1046" t="s">
        <v>45</v>
      </c>
    </row>
    <row r="1047" spans="1:30" x14ac:dyDescent="0.3">
      <c r="A1047" t="s">
        <v>2702</v>
      </c>
      <c r="B1047" s="16">
        <v>46004</v>
      </c>
      <c r="C1047" t="s">
        <v>823</v>
      </c>
      <c r="D1047" t="s">
        <v>4755</v>
      </c>
      <c r="E1047" t="s">
        <v>3962</v>
      </c>
      <c r="F1047" t="s">
        <v>455</v>
      </c>
      <c r="G1047" t="s">
        <v>5848</v>
      </c>
      <c r="H1047" t="s">
        <v>5844</v>
      </c>
      <c r="I1047" t="s">
        <v>456</v>
      </c>
      <c r="J1047" t="s">
        <v>6009</v>
      </c>
      <c r="K1047" t="s">
        <v>3863</v>
      </c>
      <c r="L1047">
        <v>4027644</v>
      </c>
      <c r="M1047">
        <v>4.1617878839341312E-4</v>
      </c>
      <c r="N1047" t="s">
        <v>1150</v>
      </c>
      <c r="O1047" t="s">
        <v>5532</v>
      </c>
      <c r="P1047" t="s">
        <v>5374</v>
      </c>
      <c r="Q1047">
        <v>6</v>
      </c>
      <c r="R1047">
        <v>242.93</v>
      </c>
      <c r="S1047">
        <v>0</v>
      </c>
      <c r="T1047">
        <v>0</v>
      </c>
      <c r="U1047">
        <v>1676.22</v>
      </c>
      <c r="V1047">
        <v>1093.02</v>
      </c>
      <c r="W1047">
        <v>583.20000000000005</v>
      </c>
      <c r="X1047" s="15">
        <f t="shared" si="32"/>
        <v>0.34792568994523393</v>
      </c>
      <c r="Y1047" t="s">
        <v>116</v>
      </c>
      <c r="Z1047" t="s">
        <v>24</v>
      </c>
      <c r="AA1047" t="s">
        <v>25</v>
      </c>
      <c r="AB1047" s="17">
        <v>0.73541666666666672</v>
      </c>
      <c r="AC1047" s="17" t="str">
        <f t="shared" si="33"/>
        <v>Evening</v>
      </c>
      <c r="AD1047" t="s">
        <v>26</v>
      </c>
    </row>
    <row r="1048" spans="1:30" x14ac:dyDescent="0.3">
      <c r="A1048" t="s">
        <v>2700</v>
      </c>
      <c r="B1048" s="16">
        <v>45769</v>
      </c>
      <c r="C1048" t="s">
        <v>2701</v>
      </c>
      <c r="D1048" t="s">
        <v>4810</v>
      </c>
      <c r="E1048" t="s">
        <v>3868</v>
      </c>
      <c r="F1048" t="s">
        <v>1304</v>
      </c>
      <c r="G1048" t="s">
        <v>6497</v>
      </c>
      <c r="H1048" t="s">
        <v>5794</v>
      </c>
      <c r="I1048" t="s">
        <v>1487</v>
      </c>
      <c r="J1048" t="s">
        <v>6214</v>
      </c>
      <c r="K1048" t="s">
        <v>3885</v>
      </c>
      <c r="L1048">
        <v>4933324</v>
      </c>
      <c r="M1048">
        <v>1.1296237587476516E-4</v>
      </c>
      <c r="N1048" t="s">
        <v>438</v>
      </c>
      <c r="O1048" t="s">
        <v>5404</v>
      </c>
      <c r="P1048" t="s">
        <v>5374</v>
      </c>
      <c r="Q1048">
        <v>3</v>
      </c>
      <c r="R1048">
        <v>232.2</v>
      </c>
      <c r="S1048">
        <v>20</v>
      </c>
      <c r="T1048">
        <v>139.32</v>
      </c>
      <c r="U1048">
        <v>557.28</v>
      </c>
      <c r="V1048">
        <v>482.94</v>
      </c>
      <c r="W1048">
        <v>74.34</v>
      </c>
      <c r="X1048" s="15">
        <f t="shared" si="32"/>
        <v>0.13339793281653742</v>
      </c>
      <c r="Y1048" t="s">
        <v>116</v>
      </c>
      <c r="Z1048" t="s">
        <v>24</v>
      </c>
      <c r="AA1048" t="s">
        <v>25</v>
      </c>
      <c r="AB1048" s="17">
        <v>0.47499999999999998</v>
      </c>
      <c r="AC1048" s="17" t="str">
        <f t="shared" si="33"/>
        <v>Morning</v>
      </c>
      <c r="AD1048" t="s">
        <v>45</v>
      </c>
    </row>
    <row r="1049" spans="1:30" x14ac:dyDescent="0.3">
      <c r="A1049" t="s">
        <v>2699</v>
      </c>
      <c r="B1049" s="16">
        <v>45895</v>
      </c>
      <c r="C1049" t="s">
        <v>977</v>
      </c>
      <c r="D1049" t="s">
        <v>4515</v>
      </c>
      <c r="E1049" t="s">
        <v>3864</v>
      </c>
      <c r="F1049" t="s">
        <v>1060</v>
      </c>
      <c r="G1049" t="s">
        <v>5842</v>
      </c>
      <c r="H1049" t="s">
        <v>5822</v>
      </c>
      <c r="I1049" t="s">
        <v>1157</v>
      </c>
      <c r="J1049" t="s">
        <v>6149</v>
      </c>
      <c r="K1049" t="s">
        <v>3863</v>
      </c>
      <c r="L1049">
        <v>820955</v>
      </c>
      <c r="M1049">
        <v>6.7981801682187213E-5</v>
      </c>
      <c r="N1049" t="s">
        <v>1158</v>
      </c>
      <c r="O1049" t="s">
        <v>5364</v>
      </c>
      <c r="P1049" t="s">
        <v>5360</v>
      </c>
      <c r="Q1049">
        <v>1</v>
      </c>
      <c r="R1049">
        <v>55.81</v>
      </c>
      <c r="S1049">
        <v>0</v>
      </c>
      <c r="T1049">
        <v>0</v>
      </c>
      <c r="U1049">
        <v>55.81</v>
      </c>
      <c r="V1049">
        <v>44.96</v>
      </c>
      <c r="W1049">
        <v>10.85</v>
      </c>
      <c r="X1049" s="15">
        <f t="shared" si="32"/>
        <v>0.19440960401361765</v>
      </c>
      <c r="Y1049" t="s">
        <v>38</v>
      </c>
      <c r="Z1049" t="s">
        <v>24</v>
      </c>
      <c r="AA1049" t="s">
        <v>32</v>
      </c>
      <c r="AB1049" s="17">
        <v>0.61527777777777781</v>
      </c>
      <c r="AC1049" s="17" t="str">
        <f t="shared" si="33"/>
        <v>Afternoon</v>
      </c>
      <c r="AD1049" t="s">
        <v>45</v>
      </c>
    </row>
    <row r="1050" spans="1:30" x14ac:dyDescent="0.3">
      <c r="A1050" t="s">
        <v>2698</v>
      </c>
      <c r="B1050" s="16">
        <v>45991</v>
      </c>
      <c r="C1050" t="s">
        <v>1221</v>
      </c>
      <c r="D1050" t="s">
        <v>4851</v>
      </c>
      <c r="E1050" t="s">
        <v>3962</v>
      </c>
      <c r="F1050" t="s">
        <v>447</v>
      </c>
      <c r="G1050" t="s">
        <v>5890</v>
      </c>
      <c r="H1050" t="s">
        <v>5876</v>
      </c>
      <c r="I1050" t="s">
        <v>178</v>
      </c>
      <c r="J1050" t="s">
        <v>6087</v>
      </c>
      <c r="K1050" t="s">
        <v>3863</v>
      </c>
      <c r="L1050">
        <v>433204</v>
      </c>
      <c r="M1050">
        <v>0</v>
      </c>
      <c r="N1050" t="s">
        <v>179</v>
      </c>
      <c r="O1050" t="s">
        <v>5380</v>
      </c>
      <c r="P1050" t="s">
        <v>5360</v>
      </c>
      <c r="Q1050">
        <v>8</v>
      </c>
      <c r="R1050">
        <v>283.92</v>
      </c>
      <c r="S1050">
        <v>0</v>
      </c>
      <c r="T1050">
        <v>0</v>
      </c>
      <c r="U1050">
        <f>Q1050*R1050-T1050</f>
        <v>2271.36</v>
      </c>
      <c r="V1050">
        <v>1684.16</v>
      </c>
      <c r="W1050">
        <v>927.9</v>
      </c>
      <c r="X1050" s="15">
        <f t="shared" si="32"/>
        <v>0.25852352775429699</v>
      </c>
      <c r="Y1050" t="s">
        <v>62</v>
      </c>
      <c r="Z1050" t="s">
        <v>24</v>
      </c>
      <c r="AA1050" t="s">
        <v>25</v>
      </c>
      <c r="AB1050" s="17">
        <v>0.83958333333333335</v>
      </c>
      <c r="AC1050" s="17" t="str">
        <f t="shared" si="33"/>
        <v>Evening</v>
      </c>
      <c r="AD1050" t="s">
        <v>26</v>
      </c>
    </row>
    <row r="1051" spans="1:30" x14ac:dyDescent="0.3">
      <c r="A1051" t="s">
        <v>2697</v>
      </c>
      <c r="B1051" s="16">
        <v>45797</v>
      </c>
      <c r="C1051" t="s">
        <v>779</v>
      </c>
      <c r="D1051" t="s">
        <v>5078</v>
      </c>
      <c r="E1051" t="s">
        <v>3868</v>
      </c>
      <c r="F1051" t="s">
        <v>418</v>
      </c>
      <c r="G1051" t="s">
        <v>5745</v>
      </c>
      <c r="H1051" t="s">
        <v>5721</v>
      </c>
      <c r="I1051" t="s">
        <v>526</v>
      </c>
      <c r="J1051" t="s">
        <v>6094</v>
      </c>
      <c r="K1051" t="s">
        <v>3863</v>
      </c>
      <c r="L1051">
        <v>794126</v>
      </c>
      <c r="M1051">
        <v>2.028330516819749E-3</v>
      </c>
      <c r="N1051" t="s">
        <v>851</v>
      </c>
      <c r="O1051" t="s">
        <v>5381</v>
      </c>
      <c r="P1051" t="s">
        <v>5360</v>
      </c>
      <c r="Q1051">
        <v>4</v>
      </c>
      <c r="R1051">
        <v>503.36</v>
      </c>
      <c r="S1051">
        <v>20</v>
      </c>
      <c r="T1051">
        <v>402.69</v>
      </c>
      <c r="U1051">
        <v>1610.75</v>
      </c>
      <c r="V1051">
        <v>1559.2</v>
      </c>
      <c r="W1051">
        <v>51.55</v>
      </c>
      <c r="X1051" s="15">
        <f t="shared" si="32"/>
        <v>3.200372497283871E-2</v>
      </c>
      <c r="Y1051" t="s">
        <v>116</v>
      </c>
      <c r="Z1051" t="s">
        <v>24</v>
      </c>
      <c r="AA1051" t="s">
        <v>51</v>
      </c>
      <c r="AB1051" s="17">
        <v>0.65277777777777779</v>
      </c>
      <c r="AC1051" s="17" t="str">
        <f t="shared" si="33"/>
        <v>Afternoon</v>
      </c>
      <c r="AD1051" t="s">
        <v>45</v>
      </c>
    </row>
    <row r="1052" spans="1:30" x14ac:dyDescent="0.3">
      <c r="A1052" t="s">
        <v>2696</v>
      </c>
      <c r="B1052" s="16">
        <v>46004</v>
      </c>
      <c r="C1052" t="s">
        <v>1761</v>
      </c>
      <c r="D1052" t="s">
        <v>5113</v>
      </c>
      <c r="E1052" t="s">
        <v>3864</v>
      </c>
      <c r="F1052" t="s">
        <v>146</v>
      </c>
      <c r="G1052" t="s">
        <v>5888</v>
      </c>
      <c r="H1052" t="s">
        <v>5876</v>
      </c>
      <c r="I1052" t="s">
        <v>659</v>
      </c>
      <c r="J1052" t="s">
        <v>5974</v>
      </c>
      <c r="K1052" t="s">
        <v>3863</v>
      </c>
      <c r="L1052">
        <v>988505</v>
      </c>
      <c r="M1052">
        <v>1.0491297464352734E-3</v>
      </c>
      <c r="N1052" t="s">
        <v>184</v>
      </c>
      <c r="O1052" t="s">
        <v>5458</v>
      </c>
      <c r="P1052" t="s">
        <v>5351</v>
      </c>
      <c r="Q1052">
        <v>4</v>
      </c>
      <c r="R1052">
        <v>225.45</v>
      </c>
      <c r="S1052">
        <v>0</v>
      </c>
      <c r="T1052">
        <v>0</v>
      </c>
      <c r="U1052">
        <v>1037.07</v>
      </c>
      <c r="V1052">
        <v>763.6</v>
      </c>
      <c r="W1052">
        <v>273.47000000000003</v>
      </c>
      <c r="X1052" s="15">
        <f t="shared" si="32"/>
        <v>0.26369483255710796</v>
      </c>
      <c r="Y1052" t="s">
        <v>116</v>
      </c>
      <c r="Z1052" t="s">
        <v>24</v>
      </c>
      <c r="AA1052" t="s">
        <v>25</v>
      </c>
      <c r="AB1052" s="17">
        <v>0.39027777777777778</v>
      </c>
      <c r="AC1052" s="17" t="str">
        <f t="shared" si="33"/>
        <v>Morning</v>
      </c>
      <c r="AD1052" t="s">
        <v>26</v>
      </c>
    </row>
    <row r="1053" spans="1:30" x14ac:dyDescent="0.3">
      <c r="A1053" t="s">
        <v>2695</v>
      </c>
      <c r="B1053" s="16">
        <v>45907</v>
      </c>
      <c r="C1053" t="s">
        <v>2564</v>
      </c>
      <c r="D1053" t="s">
        <v>4558</v>
      </c>
      <c r="E1053" t="s">
        <v>3868</v>
      </c>
      <c r="F1053" t="s">
        <v>223</v>
      </c>
      <c r="G1053" t="s">
        <v>5720</v>
      </c>
      <c r="H1053" t="s">
        <v>5721</v>
      </c>
      <c r="I1053" t="s">
        <v>694</v>
      </c>
      <c r="J1053" t="s">
        <v>6045</v>
      </c>
      <c r="K1053" t="s">
        <v>3863</v>
      </c>
      <c r="L1053">
        <v>5287316</v>
      </c>
      <c r="M1053">
        <v>2.2521823927300732E-4</v>
      </c>
      <c r="N1053" t="s">
        <v>809</v>
      </c>
      <c r="O1053" t="s">
        <v>5517</v>
      </c>
      <c r="P1053" t="s">
        <v>5363</v>
      </c>
      <c r="Q1053">
        <v>3</v>
      </c>
      <c r="R1053">
        <v>383.51</v>
      </c>
      <c r="S1053">
        <v>10</v>
      </c>
      <c r="T1053">
        <v>115.05</v>
      </c>
      <c r="U1053">
        <v>1190.8</v>
      </c>
      <c r="V1053">
        <v>857.7</v>
      </c>
      <c r="W1053">
        <v>333.1</v>
      </c>
      <c r="X1053" s="15">
        <f t="shared" si="32"/>
        <v>0.27972791400738994</v>
      </c>
      <c r="Y1053" t="s">
        <v>38</v>
      </c>
      <c r="Z1053" t="s">
        <v>24</v>
      </c>
      <c r="AA1053" t="s">
        <v>51</v>
      </c>
      <c r="AB1053" s="17">
        <v>0.51944444444444449</v>
      </c>
      <c r="AC1053" s="17" t="str">
        <f t="shared" si="33"/>
        <v>Afternoon</v>
      </c>
      <c r="AD1053" t="s">
        <v>26</v>
      </c>
    </row>
    <row r="1054" spans="1:30" x14ac:dyDescent="0.3">
      <c r="A1054" t="s">
        <v>2694</v>
      </c>
      <c r="B1054" s="16">
        <v>46005</v>
      </c>
      <c r="C1054" t="s">
        <v>573</v>
      </c>
      <c r="D1054" t="s">
        <v>5219</v>
      </c>
      <c r="E1054" t="s">
        <v>3962</v>
      </c>
      <c r="F1054" t="s">
        <v>1060</v>
      </c>
      <c r="G1054" t="s">
        <v>5842</v>
      </c>
      <c r="H1054" t="s">
        <v>5822</v>
      </c>
      <c r="I1054" t="s">
        <v>36</v>
      </c>
      <c r="J1054" t="s">
        <v>5975</v>
      </c>
      <c r="K1054" t="s">
        <v>3863</v>
      </c>
      <c r="L1054">
        <v>2481146</v>
      </c>
      <c r="M1054">
        <v>1.5504528955571337E-4</v>
      </c>
      <c r="N1054" t="s">
        <v>452</v>
      </c>
      <c r="O1054" t="s">
        <v>5611</v>
      </c>
      <c r="P1054" t="s">
        <v>5360</v>
      </c>
      <c r="Q1054">
        <v>7</v>
      </c>
      <c r="R1054">
        <v>56.22</v>
      </c>
      <c r="S1054">
        <v>15</v>
      </c>
      <c r="T1054">
        <v>59.03</v>
      </c>
      <c r="U1054">
        <v>384.69</v>
      </c>
      <c r="V1054">
        <v>314.72000000000003</v>
      </c>
      <c r="W1054">
        <v>69.97</v>
      </c>
      <c r="X1054" s="15">
        <f t="shared" si="32"/>
        <v>0.18188671397748829</v>
      </c>
      <c r="Y1054" t="s">
        <v>23</v>
      </c>
      <c r="Z1054" t="s">
        <v>24</v>
      </c>
      <c r="AA1054" t="s">
        <v>25</v>
      </c>
      <c r="AB1054" s="17">
        <v>0.8354166666666667</v>
      </c>
      <c r="AC1054" s="17" t="str">
        <f t="shared" si="33"/>
        <v>Evening</v>
      </c>
      <c r="AD1054" t="s">
        <v>26</v>
      </c>
    </row>
    <row r="1055" spans="1:30" x14ac:dyDescent="0.3">
      <c r="A1055" t="s">
        <v>2693</v>
      </c>
      <c r="B1055" s="16">
        <v>45875</v>
      </c>
      <c r="C1055" t="s">
        <v>697</v>
      </c>
      <c r="D1055" t="s">
        <v>4469</v>
      </c>
      <c r="E1055" t="s">
        <v>3962</v>
      </c>
      <c r="F1055" t="s">
        <v>383</v>
      </c>
      <c r="G1055" t="s">
        <v>5854</v>
      </c>
      <c r="H1055" t="s">
        <v>5844</v>
      </c>
      <c r="I1055" t="s">
        <v>95</v>
      </c>
      <c r="J1055" t="s">
        <v>6059</v>
      </c>
      <c r="K1055" t="s">
        <v>3885</v>
      </c>
      <c r="L1055">
        <v>2220333</v>
      </c>
      <c r="M1055">
        <v>1.3086325339487366E-4</v>
      </c>
      <c r="N1055" t="s">
        <v>560</v>
      </c>
      <c r="O1055" t="s">
        <v>4452</v>
      </c>
      <c r="P1055" t="s">
        <v>5360</v>
      </c>
      <c r="Q1055">
        <v>4</v>
      </c>
      <c r="R1055">
        <v>72.64</v>
      </c>
      <c r="S1055">
        <v>0</v>
      </c>
      <c r="T1055">
        <v>0</v>
      </c>
      <c r="U1055">
        <v>290.56</v>
      </c>
      <c r="V1055">
        <v>237.48</v>
      </c>
      <c r="W1055">
        <v>53.08</v>
      </c>
      <c r="X1055" s="15">
        <f t="shared" si="32"/>
        <v>0.18268171806167405</v>
      </c>
      <c r="Y1055" t="s">
        <v>62</v>
      </c>
      <c r="Z1055" t="s">
        <v>24</v>
      </c>
      <c r="AA1055" t="s">
        <v>25</v>
      </c>
      <c r="AB1055" s="17">
        <v>0.90416666666666667</v>
      </c>
      <c r="AC1055" s="17" t="str">
        <f t="shared" si="33"/>
        <v>Night</v>
      </c>
      <c r="AD1055" t="s">
        <v>45</v>
      </c>
    </row>
    <row r="1056" spans="1:30" x14ac:dyDescent="0.3">
      <c r="A1056" t="s">
        <v>2692</v>
      </c>
      <c r="B1056" s="16">
        <v>45912</v>
      </c>
      <c r="C1056" t="s">
        <v>1239</v>
      </c>
      <c r="D1056" t="s">
        <v>4092</v>
      </c>
      <c r="E1056" t="s">
        <v>3962</v>
      </c>
      <c r="F1056" t="s">
        <v>127</v>
      </c>
      <c r="G1056" t="s">
        <v>5735</v>
      </c>
      <c r="H1056" t="s">
        <v>5721</v>
      </c>
      <c r="I1056" t="s">
        <v>551</v>
      </c>
      <c r="J1056" t="s">
        <v>6159</v>
      </c>
      <c r="K1056" t="s">
        <v>3943</v>
      </c>
      <c r="L1056">
        <v>520137</v>
      </c>
      <c r="M1056">
        <v>2.5822427552740909E-3</v>
      </c>
      <c r="N1056" t="s">
        <v>544</v>
      </c>
      <c r="O1056" t="s">
        <v>4040</v>
      </c>
      <c r="P1056" t="s">
        <v>5360</v>
      </c>
      <c r="Q1056">
        <v>4</v>
      </c>
      <c r="R1056">
        <v>335.78</v>
      </c>
      <c r="S1056">
        <v>0</v>
      </c>
      <c r="T1056">
        <v>0</v>
      </c>
      <c r="U1056">
        <v>1343.12</v>
      </c>
      <c r="V1056">
        <v>1044.8800000000001</v>
      </c>
      <c r="W1056">
        <v>298.24</v>
      </c>
      <c r="X1056" s="15">
        <f t="shared" si="32"/>
        <v>0.22205015188516275</v>
      </c>
      <c r="Y1056" t="s">
        <v>72</v>
      </c>
      <c r="Z1056" t="s">
        <v>24</v>
      </c>
      <c r="AA1056" t="s">
        <v>51</v>
      </c>
      <c r="AB1056" s="17">
        <v>0.45</v>
      </c>
      <c r="AC1056" s="17" t="str">
        <f t="shared" si="33"/>
        <v>Morning</v>
      </c>
      <c r="AD1056" t="s">
        <v>45</v>
      </c>
    </row>
    <row r="1057" spans="1:30" x14ac:dyDescent="0.3">
      <c r="A1057" t="s">
        <v>2691</v>
      </c>
      <c r="B1057" s="16">
        <v>46016</v>
      </c>
      <c r="C1057" t="s">
        <v>454</v>
      </c>
      <c r="D1057" t="s">
        <v>4023</v>
      </c>
      <c r="E1057" t="s">
        <v>3962</v>
      </c>
      <c r="F1057" t="s">
        <v>1222</v>
      </c>
      <c r="G1057" t="s">
        <v>5953</v>
      </c>
      <c r="H1057" t="s">
        <v>5941</v>
      </c>
      <c r="I1057" t="s">
        <v>294</v>
      </c>
      <c r="J1057" t="s">
        <v>5968</v>
      </c>
      <c r="K1057" t="s">
        <v>3863</v>
      </c>
      <c r="L1057">
        <v>890380</v>
      </c>
      <c r="M1057">
        <v>3.8020845032458051E-4</v>
      </c>
      <c r="N1057" t="s">
        <v>1010</v>
      </c>
      <c r="O1057" t="s">
        <v>5600</v>
      </c>
      <c r="P1057" t="s">
        <v>5354</v>
      </c>
      <c r="Q1057">
        <v>5</v>
      </c>
      <c r="R1057">
        <v>75.23</v>
      </c>
      <c r="S1057">
        <v>10</v>
      </c>
      <c r="T1057">
        <v>37.619999999999997</v>
      </c>
      <c r="U1057">
        <v>338.53</v>
      </c>
      <c r="V1057">
        <v>249.95</v>
      </c>
      <c r="W1057">
        <v>88.58</v>
      </c>
      <c r="X1057" s="15">
        <f t="shared" si="32"/>
        <v>0.2616607095382979</v>
      </c>
      <c r="Y1057" t="s">
        <v>72</v>
      </c>
      <c r="Z1057" t="s">
        <v>24</v>
      </c>
      <c r="AA1057" t="s">
        <v>25</v>
      </c>
      <c r="AB1057" s="17">
        <v>0.54097222222222219</v>
      </c>
      <c r="AC1057" s="17" t="str">
        <f t="shared" si="33"/>
        <v>Afternoon</v>
      </c>
      <c r="AD1057" t="s">
        <v>45</v>
      </c>
    </row>
    <row r="1058" spans="1:30" x14ac:dyDescent="0.3">
      <c r="A1058" t="s">
        <v>2690</v>
      </c>
      <c r="B1058" s="16">
        <v>45986</v>
      </c>
      <c r="C1058" t="s">
        <v>658</v>
      </c>
      <c r="D1058" t="s">
        <v>5281</v>
      </c>
      <c r="E1058" t="s">
        <v>3868</v>
      </c>
      <c r="F1058" t="s">
        <v>423</v>
      </c>
      <c r="G1058" t="s">
        <v>5887</v>
      </c>
      <c r="H1058" t="s">
        <v>5876</v>
      </c>
      <c r="I1058" t="s">
        <v>859</v>
      </c>
      <c r="J1058" t="s">
        <v>6069</v>
      </c>
      <c r="K1058" t="s">
        <v>3863</v>
      </c>
      <c r="L1058">
        <v>4677332</v>
      </c>
      <c r="M1058">
        <v>2.9646601951710934E-4</v>
      </c>
      <c r="N1058" t="s">
        <v>860</v>
      </c>
      <c r="O1058" t="s">
        <v>5553</v>
      </c>
      <c r="P1058" t="s">
        <v>5351</v>
      </c>
      <c r="Q1058">
        <v>5</v>
      </c>
      <c r="R1058">
        <v>291.93</v>
      </c>
      <c r="S1058">
        <v>5</v>
      </c>
      <c r="T1058">
        <v>72.98</v>
      </c>
      <c r="U1058">
        <v>1386.67</v>
      </c>
      <c r="V1058">
        <v>1268.5</v>
      </c>
      <c r="W1058">
        <v>118.17</v>
      </c>
      <c r="X1058" s="15">
        <f t="shared" si="32"/>
        <v>8.5218545147728059E-2</v>
      </c>
      <c r="Y1058" t="s">
        <v>72</v>
      </c>
      <c r="Z1058" t="s">
        <v>24</v>
      </c>
      <c r="AA1058" t="s">
        <v>25</v>
      </c>
      <c r="AB1058" s="17">
        <v>0.7680555555555556</v>
      </c>
      <c r="AC1058" s="17" t="str">
        <f t="shared" si="33"/>
        <v>Evening</v>
      </c>
      <c r="AD1058" t="s">
        <v>45</v>
      </c>
    </row>
    <row r="1059" spans="1:30" x14ac:dyDescent="0.3">
      <c r="A1059" t="s">
        <v>2689</v>
      </c>
      <c r="B1059" s="16">
        <v>46090</v>
      </c>
      <c r="C1059" t="s">
        <v>1007</v>
      </c>
      <c r="D1059" t="s">
        <v>4915</v>
      </c>
      <c r="E1059" t="s">
        <v>3962</v>
      </c>
      <c r="F1059" t="s">
        <v>302</v>
      </c>
      <c r="G1059" t="s">
        <v>5933</v>
      </c>
      <c r="H1059" t="s">
        <v>5919</v>
      </c>
      <c r="I1059" t="s">
        <v>930</v>
      </c>
      <c r="J1059" t="s">
        <v>6093</v>
      </c>
      <c r="K1059" t="s">
        <v>3863</v>
      </c>
      <c r="L1059">
        <v>2169082</v>
      </c>
      <c r="M1059">
        <v>1.1179936950285881E-3</v>
      </c>
      <c r="N1059" t="s">
        <v>931</v>
      </c>
      <c r="O1059" t="s">
        <v>5589</v>
      </c>
      <c r="P1059" t="s">
        <v>5363</v>
      </c>
      <c r="Q1059">
        <v>6</v>
      </c>
      <c r="R1059">
        <v>404.17</v>
      </c>
      <c r="S1059">
        <v>0</v>
      </c>
      <c r="T1059">
        <v>0</v>
      </c>
      <c r="U1059">
        <v>2425.02</v>
      </c>
      <c r="V1059">
        <v>1576.8</v>
      </c>
      <c r="W1059">
        <v>848.22</v>
      </c>
      <c r="X1059" s="15">
        <f t="shared" si="32"/>
        <v>0.34977855852735235</v>
      </c>
      <c r="Y1059" t="s">
        <v>23</v>
      </c>
      <c r="Z1059" t="s">
        <v>24</v>
      </c>
      <c r="AA1059" t="s">
        <v>25</v>
      </c>
      <c r="AB1059" s="17">
        <v>0.72499999999999998</v>
      </c>
      <c r="AC1059" s="17" t="str">
        <f t="shared" si="33"/>
        <v>Evening</v>
      </c>
      <c r="AD1059" t="s">
        <v>45</v>
      </c>
    </row>
    <row r="1060" spans="1:30" x14ac:dyDescent="0.3">
      <c r="A1060" t="s">
        <v>2688</v>
      </c>
      <c r="B1060" s="16">
        <v>45816</v>
      </c>
      <c r="C1060" t="s">
        <v>1508</v>
      </c>
      <c r="D1060" t="s">
        <v>4677</v>
      </c>
      <c r="E1060" t="s">
        <v>3962</v>
      </c>
      <c r="F1060" t="s">
        <v>929</v>
      </c>
      <c r="G1060" t="s">
        <v>5773</v>
      </c>
      <c r="H1060" t="s">
        <v>5770</v>
      </c>
      <c r="I1060" t="s">
        <v>288</v>
      </c>
      <c r="J1060" t="s">
        <v>5973</v>
      </c>
      <c r="K1060" t="s">
        <v>3863</v>
      </c>
      <c r="L1060">
        <v>2561982</v>
      </c>
      <c r="M1060">
        <v>3.6317975692257013E-4</v>
      </c>
      <c r="N1060" t="s">
        <v>289</v>
      </c>
      <c r="O1060" t="s">
        <v>5571</v>
      </c>
      <c r="P1060" t="s">
        <v>5374</v>
      </c>
      <c r="Q1060">
        <v>5</v>
      </c>
      <c r="R1060">
        <v>161.82</v>
      </c>
      <c r="S1060">
        <v>0</v>
      </c>
      <c r="T1060">
        <v>0</v>
      </c>
      <c r="U1060">
        <v>930.46</v>
      </c>
      <c r="V1060">
        <v>546.04999999999995</v>
      </c>
      <c r="W1060">
        <v>384.41</v>
      </c>
      <c r="X1060" s="15">
        <f t="shared" si="32"/>
        <v>0.41313973733422188</v>
      </c>
      <c r="Y1060" t="s">
        <v>72</v>
      </c>
      <c r="Z1060" t="s">
        <v>24</v>
      </c>
      <c r="AA1060" t="s">
        <v>25</v>
      </c>
      <c r="AB1060" s="17">
        <v>0.90625</v>
      </c>
      <c r="AC1060" s="17" t="str">
        <f t="shared" si="33"/>
        <v>Night</v>
      </c>
      <c r="AD1060" t="s">
        <v>26</v>
      </c>
    </row>
    <row r="1061" spans="1:30" x14ac:dyDescent="0.3">
      <c r="A1061" t="s">
        <v>2687</v>
      </c>
      <c r="B1061" s="16">
        <v>46000</v>
      </c>
      <c r="C1061" t="s">
        <v>1014</v>
      </c>
      <c r="D1061" t="s">
        <v>4969</v>
      </c>
      <c r="E1061" t="s">
        <v>3868</v>
      </c>
      <c r="F1061" t="s">
        <v>79</v>
      </c>
      <c r="G1061" t="s">
        <v>5713</v>
      </c>
      <c r="H1061" t="s">
        <v>5690</v>
      </c>
      <c r="I1061" t="s">
        <v>647</v>
      </c>
      <c r="J1061" t="s">
        <v>6218</v>
      </c>
      <c r="K1061" t="s">
        <v>3885</v>
      </c>
      <c r="L1061">
        <v>4786252</v>
      </c>
      <c r="M1061">
        <v>4.0386507020524621E-5</v>
      </c>
      <c r="N1061" t="s">
        <v>998</v>
      </c>
      <c r="O1061" t="s">
        <v>5000</v>
      </c>
      <c r="P1061" t="s">
        <v>5354</v>
      </c>
      <c r="Q1061">
        <v>5</v>
      </c>
      <c r="R1061">
        <v>38.659999999999997</v>
      </c>
      <c r="S1061">
        <v>0</v>
      </c>
      <c r="T1061">
        <v>0</v>
      </c>
      <c r="U1061">
        <v>193.3</v>
      </c>
      <c r="V1061">
        <v>162</v>
      </c>
      <c r="W1061">
        <v>31.3</v>
      </c>
      <c r="X1061" s="15">
        <f t="shared" si="32"/>
        <v>0.16192446973616145</v>
      </c>
      <c r="Y1061" t="s">
        <v>72</v>
      </c>
      <c r="Z1061" t="s">
        <v>24</v>
      </c>
      <c r="AA1061" t="s">
        <v>51</v>
      </c>
      <c r="AB1061" s="17">
        <v>0.76388888888888884</v>
      </c>
      <c r="AC1061" s="17" t="str">
        <f t="shared" si="33"/>
        <v>Evening</v>
      </c>
      <c r="AD1061" t="s">
        <v>45</v>
      </c>
    </row>
    <row r="1062" spans="1:30" x14ac:dyDescent="0.3">
      <c r="A1062" t="s">
        <v>2686</v>
      </c>
      <c r="B1062" s="16">
        <v>46040</v>
      </c>
      <c r="C1062" t="s">
        <v>783</v>
      </c>
      <c r="D1062" t="s">
        <v>5177</v>
      </c>
      <c r="E1062" t="s">
        <v>3962</v>
      </c>
      <c r="F1062" t="s">
        <v>94</v>
      </c>
      <c r="G1062" t="s">
        <v>5701</v>
      </c>
      <c r="H1062" t="s">
        <v>5690</v>
      </c>
      <c r="I1062" t="s">
        <v>388</v>
      </c>
      <c r="J1062" t="s">
        <v>6206</v>
      </c>
      <c r="K1062" t="s">
        <v>3885</v>
      </c>
      <c r="L1062">
        <v>5078192</v>
      </c>
      <c r="M1062">
        <v>9.0729141395205228E-5</v>
      </c>
      <c r="N1062" t="s">
        <v>389</v>
      </c>
      <c r="O1062" t="s">
        <v>5495</v>
      </c>
      <c r="P1062" t="s">
        <v>5351</v>
      </c>
      <c r="Q1062">
        <v>8</v>
      </c>
      <c r="R1062">
        <v>62.6</v>
      </c>
      <c r="S1062">
        <v>20</v>
      </c>
      <c r="T1062">
        <v>100.16</v>
      </c>
      <c r="U1062">
        <v>460.74</v>
      </c>
      <c r="V1062">
        <v>385.2</v>
      </c>
      <c r="W1062">
        <v>75.540000000000006</v>
      </c>
      <c r="X1062" s="15">
        <f t="shared" si="32"/>
        <v>0.1639536397968486</v>
      </c>
      <c r="Y1062" t="s">
        <v>72</v>
      </c>
      <c r="Z1062" t="s">
        <v>24</v>
      </c>
      <c r="AA1062" t="s">
        <v>25</v>
      </c>
      <c r="AB1062" s="17">
        <v>0.68888888888888888</v>
      </c>
      <c r="AC1062" s="17" t="str">
        <f t="shared" si="33"/>
        <v>Afternoon</v>
      </c>
      <c r="AD1062" t="s">
        <v>26</v>
      </c>
    </row>
    <row r="1063" spans="1:30" x14ac:dyDescent="0.3">
      <c r="A1063" t="s">
        <v>2685</v>
      </c>
      <c r="B1063" s="16">
        <v>45886</v>
      </c>
      <c r="C1063" t="s">
        <v>258</v>
      </c>
      <c r="D1063" t="s">
        <v>4317</v>
      </c>
      <c r="E1063" t="s">
        <v>3962</v>
      </c>
      <c r="F1063" t="s">
        <v>69</v>
      </c>
      <c r="G1063" t="s">
        <v>5875</v>
      </c>
      <c r="H1063" t="s">
        <v>5876</v>
      </c>
      <c r="I1063" t="s">
        <v>1118</v>
      </c>
      <c r="J1063" t="s">
        <v>6163</v>
      </c>
      <c r="K1063" t="s">
        <v>3943</v>
      </c>
      <c r="L1063">
        <v>2213249</v>
      </c>
      <c r="M1063">
        <v>3.0161540793647706E-4</v>
      </c>
      <c r="N1063" t="s">
        <v>1119</v>
      </c>
      <c r="O1063" t="s">
        <v>5405</v>
      </c>
      <c r="P1063" t="s">
        <v>5363</v>
      </c>
      <c r="Q1063">
        <v>4</v>
      </c>
      <c r="R1063">
        <v>145.12</v>
      </c>
      <c r="S1063">
        <v>0</v>
      </c>
      <c r="T1063">
        <v>0</v>
      </c>
      <c r="U1063">
        <v>667.55</v>
      </c>
      <c r="V1063">
        <v>469.08</v>
      </c>
      <c r="W1063">
        <v>198.47</v>
      </c>
      <c r="X1063" s="15">
        <f t="shared" si="32"/>
        <v>0.2973110628417347</v>
      </c>
      <c r="Y1063" t="s">
        <v>38</v>
      </c>
      <c r="Z1063" t="s">
        <v>24</v>
      </c>
      <c r="AA1063" t="s">
        <v>25</v>
      </c>
      <c r="AB1063" s="17">
        <v>0.59236111111111112</v>
      </c>
      <c r="AC1063" s="17" t="str">
        <f t="shared" si="33"/>
        <v>Afternoon</v>
      </c>
      <c r="AD1063" t="s">
        <v>26</v>
      </c>
    </row>
    <row r="1064" spans="1:30" x14ac:dyDescent="0.3">
      <c r="A1064" t="s">
        <v>2684</v>
      </c>
      <c r="B1064" s="16">
        <v>46049</v>
      </c>
      <c r="C1064" t="s">
        <v>1221</v>
      </c>
      <c r="D1064" t="s">
        <v>4851</v>
      </c>
      <c r="E1064" t="s">
        <v>3962</v>
      </c>
      <c r="F1064" t="s">
        <v>767</v>
      </c>
      <c r="G1064" t="s">
        <v>5791</v>
      </c>
      <c r="H1064" t="s">
        <v>5770</v>
      </c>
      <c r="I1064" t="s">
        <v>834</v>
      </c>
      <c r="J1064" t="s">
        <v>5982</v>
      </c>
      <c r="K1064" t="s">
        <v>3863</v>
      </c>
      <c r="L1064">
        <v>569084</v>
      </c>
      <c r="M1064">
        <v>3.8799193089245174E-3</v>
      </c>
      <c r="N1064" t="s">
        <v>835</v>
      </c>
      <c r="O1064" t="s">
        <v>5638</v>
      </c>
      <c r="P1064" t="s">
        <v>5354</v>
      </c>
      <c r="Q1064">
        <v>6</v>
      </c>
      <c r="R1064">
        <v>368</v>
      </c>
      <c r="S1064">
        <v>0</v>
      </c>
      <c r="T1064">
        <v>0</v>
      </c>
      <c r="U1064">
        <v>2208</v>
      </c>
      <c r="V1064">
        <v>1430.58</v>
      </c>
      <c r="W1064">
        <v>777.42</v>
      </c>
      <c r="X1064" s="15">
        <f t="shared" si="32"/>
        <v>0.35209239130434788</v>
      </c>
      <c r="Y1064" t="s">
        <v>62</v>
      </c>
      <c r="Z1064" t="s">
        <v>24</v>
      </c>
      <c r="AA1064" t="s">
        <v>25</v>
      </c>
      <c r="AB1064" s="17">
        <v>0.8208333333333333</v>
      </c>
      <c r="AC1064" s="17" t="str">
        <f t="shared" si="33"/>
        <v>Evening</v>
      </c>
      <c r="AD1064" t="s">
        <v>45</v>
      </c>
    </row>
    <row r="1065" spans="1:30" x14ac:dyDescent="0.3">
      <c r="A1065" t="s">
        <v>2683</v>
      </c>
      <c r="B1065" s="16">
        <v>45983</v>
      </c>
      <c r="C1065" t="s">
        <v>126</v>
      </c>
      <c r="D1065" t="s">
        <v>5117</v>
      </c>
      <c r="E1065" t="s">
        <v>3868</v>
      </c>
      <c r="F1065" t="s">
        <v>818</v>
      </c>
      <c r="G1065" t="s">
        <v>5837</v>
      </c>
      <c r="H1065" t="s">
        <v>5822</v>
      </c>
      <c r="I1065" t="s">
        <v>574</v>
      </c>
      <c r="J1065" t="s">
        <v>6140</v>
      </c>
      <c r="K1065" t="s">
        <v>3943</v>
      </c>
      <c r="L1065">
        <v>443076</v>
      </c>
      <c r="M1065">
        <v>2.5796251658857625E-3</v>
      </c>
      <c r="N1065" t="s">
        <v>1178</v>
      </c>
      <c r="O1065" t="s">
        <v>5497</v>
      </c>
      <c r="P1065" t="s">
        <v>5360</v>
      </c>
      <c r="Q1065">
        <v>4</v>
      </c>
      <c r="R1065">
        <v>261.55</v>
      </c>
      <c r="S1065">
        <v>5</v>
      </c>
      <c r="T1065">
        <v>52.31</v>
      </c>
      <c r="U1065">
        <v>1142.97</v>
      </c>
      <c r="V1065">
        <v>860.12</v>
      </c>
      <c r="W1065">
        <v>282.85000000000002</v>
      </c>
      <c r="X1065" s="15">
        <f t="shared" si="32"/>
        <v>0.24746931240539999</v>
      </c>
      <c r="Y1065" t="s">
        <v>38</v>
      </c>
      <c r="Z1065" t="s">
        <v>24</v>
      </c>
      <c r="AA1065" t="s">
        <v>25</v>
      </c>
      <c r="AB1065" s="17">
        <v>0.7416666666666667</v>
      </c>
      <c r="AC1065" s="17" t="str">
        <f t="shared" si="33"/>
        <v>Evening</v>
      </c>
      <c r="AD1065" t="s">
        <v>26</v>
      </c>
    </row>
    <row r="1066" spans="1:30" x14ac:dyDescent="0.3">
      <c r="A1066" t="s">
        <v>2681</v>
      </c>
      <c r="B1066" s="16">
        <v>45940</v>
      </c>
      <c r="C1066" t="s">
        <v>2682</v>
      </c>
      <c r="D1066" t="s">
        <v>5267</v>
      </c>
      <c r="E1066" t="s">
        <v>3864</v>
      </c>
      <c r="F1066" t="s">
        <v>201</v>
      </c>
      <c r="G1066" t="s">
        <v>5688</v>
      </c>
      <c r="H1066" t="s">
        <v>5655</v>
      </c>
      <c r="I1066" t="s">
        <v>30</v>
      </c>
      <c r="J1066" t="s">
        <v>6096</v>
      </c>
      <c r="K1066" t="s">
        <v>3863</v>
      </c>
      <c r="L1066">
        <v>5200952</v>
      </c>
      <c r="M1066">
        <v>1.8735608403999882E-4</v>
      </c>
      <c r="N1066" t="s">
        <v>31</v>
      </c>
      <c r="O1066" t="s">
        <v>5450</v>
      </c>
      <c r="P1066" t="s">
        <v>5363</v>
      </c>
      <c r="Q1066">
        <v>2</v>
      </c>
      <c r="R1066">
        <v>541.35</v>
      </c>
      <c r="S1066">
        <v>10</v>
      </c>
      <c r="T1066">
        <v>108.27</v>
      </c>
      <c r="U1066">
        <v>974.43</v>
      </c>
      <c r="V1066">
        <v>672.8</v>
      </c>
      <c r="W1066">
        <v>301.63</v>
      </c>
      <c r="X1066" s="15">
        <f t="shared" si="32"/>
        <v>0.30954506737272047</v>
      </c>
      <c r="Y1066" t="s">
        <v>116</v>
      </c>
      <c r="Z1066" t="s">
        <v>24</v>
      </c>
      <c r="AA1066" t="s">
        <v>32</v>
      </c>
      <c r="AB1066" s="17">
        <v>0.64583333333333337</v>
      </c>
      <c r="AC1066" s="17" t="str">
        <f t="shared" si="33"/>
        <v>Afternoon</v>
      </c>
      <c r="AD1066" t="s">
        <v>45</v>
      </c>
    </row>
    <row r="1067" spans="1:30" x14ac:dyDescent="0.3">
      <c r="A1067" t="s">
        <v>2680</v>
      </c>
      <c r="B1067" s="16">
        <v>45984</v>
      </c>
      <c r="C1067" t="s">
        <v>1609</v>
      </c>
      <c r="D1067" t="s">
        <v>4541</v>
      </c>
      <c r="E1067" t="s">
        <v>3864</v>
      </c>
      <c r="F1067" t="s">
        <v>29</v>
      </c>
      <c r="G1067" t="s">
        <v>5709</v>
      </c>
      <c r="H1067" t="s">
        <v>5690</v>
      </c>
      <c r="I1067" t="s">
        <v>137</v>
      </c>
      <c r="J1067" t="s">
        <v>5994</v>
      </c>
      <c r="K1067" t="s">
        <v>3863</v>
      </c>
      <c r="L1067">
        <v>4909566</v>
      </c>
      <c r="M1067">
        <v>3.1547391358014126E-4</v>
      </c>
      <c r="N1067" t="s">
        <v>1370</v>
      </c>
      <c r="O1067" t="s">
        <v>5573</v>
      </c>
      <c r="P1067" t="s">
        <v>5386</v>
      </c>
      <c r="Q1067">
        <v>3</v>
      </c>
      <c r="R1067">
        <v>448.94</v>
      </c>
      <c r="S1067">
        <v>0</v>
      </c>
      <c r="T1067">
        <v>0</v>
      </c>
      <c r="U1067">
        <v>1548.84</v>
      </c>
      <c r="V1067">
        <v>1140.24</v>
      </c>
      <c r="W1067">
        <v>408.6</v>
      </c>
      <c r="X1067" s="15">
        <f t="shared" si="32"/>
        <v>0.26381033547687299</v>
      </c>
      <c r="Y1067" t="s">
        <v>38</v>
      </c>
      <c r="Z1067" t="s">
        <v>24</v>
      </c>
      <c r="AA1067" t="s">
        <v>51</v>
      </c>
      <c r="AB1067" s="17">
        <v>0.56180555555555556</v>
      </c>
      <c r="AC1067" s="17" t="str">
        <f t="shared" si="33"/>
        <v>Afternoon</v>
      </c>
      <c r="AD1067" t="s">
        <v>26</v>
      </c>
    </row>
    <row r="1068" spans="1:30" x14ac:dyDescent="0.3">
      <c r="A1068" t="s">
        <v>2679</v>
      </c>
      <c r="B1068" s="16">
        <v>45833</v>
      </c>
      <c r="C1068" t="s">
        <v>1148</v>
      </c>
      <c r="D1068" t="s">
        <v>4348</v>
      </c>
      <c r="E1068" t="s">
        <v>3962</v>
      </c>
      <c r="F1068" t="s">
        <v>582</v>
      </c>
      <c r="G1068" t="s">
        <v>5769</v>
      </c>
      <c r="H1068" t="s">
        <v>5770</v>
      </c>
      <c r="I1068" t="s">
        <v>265</v>
      </c>
      <c r="J1068" t="s">
        <v>6189</v>
      </c>
      <c r="K1068" t="s">
        <v>3885</v>
      </c>
      <c r="L1068">
        <v>4727024</v>
      </c>
      <c r="M1068">
        <v>3.1061615088055403E-4</v>
      </c>
      <c r="N1068" t="s">
        <v>148</v>
      </c>
      <c r="O1068" t="s">
        <v>5117</v>
      </c>
      <c r="P1068" t="s">
        <v>5360</v>
      </c>
      <c r="Q1068">
        <v>3</v>
      </c>
      <c r="R1068">
        <v>489.43</v>
      </c>
      <c r="S1068">
        <v>0</v>
      </c>
      <c r="T1068">
        <v>0</v>
      </c>
      <c r="U1068">
        <v>1468.29</v>
      </c>
      <c r="V1068">
        <v>1031.67</v>
      </c>
      <c r="W1068">
        <v>436.62</v>
      </c>
      <c r="X1068" s="15">
        <f t="shared" si="32"/>
        <v>0.29736632409128982</v>
      </c>
      <c r="Y1068" t="s">
        <v>44</v>
      </c>
      <c r="Z1068" t="s">
        <v>24</v>
      </c>
      <c r="AA1068" t="s">
        <v>51</v>
      </c>
      <c r="AB1068" s="17">
        <v>0.84444444444444444</v>
      </c>
      <c r="AC1068" s="17" t="str">
        <f t="shared" si="33"/>
        <v>Evening</v>
      </c>
      <c r="AD1068" t="s">
        <v>45</v>
      </c>
    </row>
    <row r="1069" spans="1:30" x14ac:dyDescent="0.3">
      <c r="A1069" t="s">
        <v>2678</v>
      </c>
      <c r="B1069" s="16">
        <v>45773</v>
      </c>
      <c r="C1069" t="s">
        <v>938</v>
      </c>
      <c r="D1069" t="s">
        <v>4749</v>
      </c>
      <c r="E1069" t="s">
        <v>3962</v>
      </c>
      <c r="F1069" t="s">
        <v>201</v>
      </c>
      <c r="G1069" t="s">
        <v>5688</v>
      </c>
      <c r="H1069" t="s">
        <v>5655</v>
      </c>
      <c r="I1069" t="s">
        <v>109</v>
      </c>
      <c r="J1069" t="s">
        <v>6083</v>
      </c>
      <c r="K1069" t="s">
        <v>3863</v>
      </c>
      <c r="L1069">
        <v>838760</v>
      </c>
      <c r="M1069">
        <v>6.0399160665744666E-3</v>
      </c>
      <c r="N1069" t="s">
        <v>345</v>
      </c>
      <c r="O1069" t="s">
        <v>5383</v>
      </c>
      <c r="P1069" t="s">
        <v>5351</v>
      </c>
      <c r="Q1069">
        <v>8</v>
      </c>
      <c r="R1069">
        <v>611.84</v>
      </c>
      <c r="S1069">
        <v>10</v>
      </c>
      <c r="T1069">
        <v>489.47</v>
      </c>
      <c r="U1069">
        <v>5066.04</v>
      </c>
      <c r="V1069">
        <v>2691.2</v>
      </c>
      <c r="W1069">
        <v>2374.84</v>
      </c>
      <c r="X1069" s="15">
        <f t="shared" si="32"/>
        <v>0.46877640129173875</v>
      </c>
      <c r="Y1069" t="s">
        <v>72</v>
      </c>
      <c r="Z1069" t="s">
        <v>290</v>
      </c>
      <c r="AA1069" t="s">
        <v>25</v>
      </c>
      <c r="AB1069" s="17">
        <v>0.76180555555555551</v>
      </c>
      <c r="AC1069" s="17" t="str">
        <f t="shared" si="33"/>
        <v>Evening</v>
      </c>
      <c r="AD1069" t="s">
        <v>26</v>
      </c>
    </row>
    <row r="1070" spans="1:30" x14ac:dyDescent="0.3">
      <c r="A1070" t="s">
        <v>2677</v>
      </c>
      <c r="B1070" s="16">
        <v>46003</v>
      </c>
      <c r="C1070" t="s">
        <v>208</v>
      </c>
      <c r="D1070" t="s">
        <v>5082</v>
      </c>
      <c r="E1070" t="s">
        <v>3962</v>
      </c>
      <c r="F1070" t="s">
        <v>236</v>
      </c>
      <c r="G1070" t="s">
        <v>5744</v>
      </c>
      <c r="H1070" t="s">
        <v>5721</v>
      </c>
      <c r="I1070" t="s">
        <v>930</v>
      </c>
      <c r="J1070" t="s">
        <v>6093</v>
      </c>
      <c r="K1070" t="s">
        <v>3863</v>
      </c>
      <c r="L1070">
        <v>2169082</v>
      </c>
      <c r="M1070">
        <v>4.4054120591107207E-4</v>
      </c>
      <c r="N1070" t="s">
        <v>931</v>
      </c>
      <c r="O1070" t="s">
        <v>5589</v>
      </c>
      <c r="P1070" t="s">
        <v>5363</v>
      </c>
      <c r="Q1070">
        <v>7</v>
      </c>
      <c r="R1070">
        <v>136.51</v>
      </c>
      <c r="S1070">
        <v>0</v>
      </c>
      <c r="T1070">
        <v>0</v>
      </c>
      <c r="U1070">
        <v>955.57</v>
      </c>
      <c r="V1070">
        <v>681.45</v>
      </c>
      <c r="W1070">
        <v>274.12</v>
      </c>
      <c r="X1070" s="15">
        <f t="shared" si="32"/>
        <v>0.28686543110394841</v>
      </c>
      <c r="Y1070" t="s">
        <v>38</v>
      </c>
      <c r="Z1070" t="s">
        <v>24</v>
      </c>
      <c r="AA1070" t="s">
        <v>25</v>
      </c>
      <c r="AB1070" s="17">
        <v>0.39305555555555555</v>
      </c>
      <c r="AC1070" s="17" t="str">
        <f t="shared" si="33"/>
        <v>Morning</v>
      </c>
      <c r="AD1070" t="s">
        <v>45</v>
      </c>
    </row>
    <row r="1071" spans="1:30" x14ac:dyDescent="0.3">
      <c r="A1071" t="s">
        <v>2676</v>
      </c>
      <c r="B1071" s="16">
        <v>45982</v>
      </c>
      <c r="C1071" t="s">
        <v>1315</v>
      </c>
      <c r="D1071" t="s">
        <v>5174</v>
      </c>
      <c r="E1071" t="s">
        <v>3868</v>
      </c>
      <c r="F1071" t="s">
        <v>698</v>
      </c>
      <c r="G1071" t="s">
        <v>5841</v>
      </c>
      <c r="H1071" t="s">
        <v>5822</v>
      </c>
      <c r="I1071" t="s">
        <v>349</v>
      </c>
      <c r="J1071" t="s">
        <v>6085</v>
      </c>
      <c r="K1071" t="s">
        <v>3863</v>
      </c>
      <c r="L1071">
        <v>1041021</v>
      </c>
      <c r="M1071">
        <v>8.475045171999412E-4</v>
      </c>
      <c r="N1071" t="s">
        <v>1506</v>
      </c>
      <c r="O1071" t="s">
        <v>4155</v>
      </c>
      <c r="P1071" t="s">
        <v>5351</v>
      </c>
      <c r="Q1071">
        <v>4</v>
      </c>
      <c r="R1071">
        <v>275.70999999999998</v>
      </c>
      <c r="S1071">
        <v>20</v>
      </c>
      <c r="T1071">
        <v>220.57</v>
      </c>
      <c r="U1071">
        <v>882.27</v>
      </c>
      <c r="V1071">
        <v>825.2</v>
      </c>
      <c r="W1071">
        <v>57.07</v>
      </c>
      <c r="X1071" s="15">
        <f t="shared" si="32"/>
        <v>6.4685413762226918E-2</v>
      </c>
      <c r="Y1071" t="s">
        <v>44</v>
      </c>
      <c r="Z1071" t="s">
        <v>24</v>
      </c>
      <c r="AA1071" t="s">
        <v>25</v>
      </c>
      <c r="AB1071" s="17">
        <v>0.73055555555555551</v>
      </c>
      <c r="AC1071" s="17" t="str">
        <f t="shared" si="33"/>
        <v>Evening</v>
      </c>
      <c r="AD1071" t="s">
        <v>45</v>
      </c>
    </row>
    <row r="1072" spans="1:30" x14ac:dyDescent="0.3">
      <c r="A1072" t="s">
        <v>2675</v>
      </c>
      <c r="B1072" s="16">
        <v>45829</v>
      </c>
      <c r="C1072" t="s">
        <v>1169</v>
      </c>
      <c r="D1072" t="s">
        <v>3992</v>
      </c>
      <c r="E1072" t="s">
        <v>3962</v>
      </c>
      <c r="F1072" t="s">
        <v>48</v>
      </c>
      <c r="G1072" t="s">
        <v>5719</v>
      </c>
      <c r="H1072" t="s">
        <v>5690</v>
      </c>
      <c r="I1072" t="s">
        <v>1070</v>
      </c>
      <c r="J1072" t="s">
        <v>6133</v>
      </c>
      <c r="K1072" t="s">
        <v>3943</v>
      </c>
      <c r="L1072">
        <v>594561</v>
      </c>
      <c r="M1072">
        <v>4.376758650500117E-3</v>
      </c>
      <c r="N1072" t="s">
        <v>1071</v>
      </c>
      <c r="O1072" t="s">
        <v>5427</v>
      </c>
      <c r="P1072" t="s">
        <v>5360</v>
      </c>
      <c r="Q1072">
        <v>7</v>
      </c>
      <c r="R1072">
        <v>359.18</v>
      </c>
      <c r="S1072">
        <v>10</v>
      </c>
      <c r="T1072">
        <v>251.43</v>
      </c>
      <c r="U1072">
        <v>2602.25</v>
      </c>
      <c r="V1072">
        <v>1722.84</v>
      </c>
      <c r="W1072">
        <v>879.41</v>
      </c>
      <c r="X1072" s="15">
        <f t="shared" si="32"/>
        <v>0.33794216543375927</v>
      </c>
      <c r="Y1072" t="s">
        <v>62</v>
      </c>
      <c r="Z1072" t="s">
        <v>24</v>
      </c>
      <c r="AA1072" t="s">
        <v>25</v>
      </c>
      <c r="AB1072" s="17">
        <v>0.84444444444444444</v>
      </c>
      <c r="AC1072" s="17" t="str">
        <f t="shared" si="33"/>
        <v>Evening</v>
      </c>
      <c r="AD1072" t="s">
        <v>26</v>
      </c>
    </row>
    <row r="1073" spans="1:30" x14ac:dyDescent="0.3">
      <c r="A1073" t="s">
        <v>2674</v>
      </c>
      <c r="B1073" s="16">
        <v>46048</v>
      </c>
      <c r="C1073" t="s">
        <v>518</v>
      </c>
      <c r="D1073" t="s">
        <v>4140</v>
      </c>
      <c r="E1073" t="s">
        <v>3962</v>
      </c>
      <c r="F1073" t="s">
        <v>582</v>
      </c>
      <c r="G1073" t="s">
        <v>5769</v>
      </c>
      <c r="H1073" t="s">
        <v>5770</v>
      </c>
      <c r="I1073" t="s">
        <v>451</v>
      </c>
      <c r="J1073" t="s">
        <v>5991</v>
      </c>
      <c r="K1073" t="s">
        <v>3863</v>
      </c>
      <c r="L1073">
        <v>970105</v>
      </c>
      <c r="M1073">
        <v>2.7689786157168552E-3</v>
      </c>
      <c r="N1073" t="s">
        <v>452</v>
      </c>
      <c r="O1073" t="s">
        <v>5611</v>
      </c>
      <c r="P1073" t="s">
        <v>5360</v>
      </c>
      <c r="Q1073">
        <v>5</v>
      </c>
      <c r="R1073">
        <v>537.24</v>
      </c>
      <c r="S1073">
        <v>0</v>
      </c>
      <c r="T1073">
        <v>0</v>
      </c>
      <c r="U1073">
        <v>2686.2</v>
      </c>
      <c r="V1073">
        <v>1719.45</v>
      </c>
      <c r="W1073">
        <v>966.75</v>
      </c>
      <c r="X1073" s="15">
        <f t="shared" si="32"/>
        <v>0.35989501898592802</v>
      </c>
      <c r="Y1073" t="s">
        <v>72</v>
      </c>
      <c r="Z1073" t="s">
        <v>24</v>
      </c>
      <c r="AA1073" t="s">
        <v>25</v>
      </c>
      <c r="AB1073" s="17">
        <v>0.76458333333333328</v>
      </c>
      <c r="AC1073" s="17" t="str">
        <f t="shared" si="33"/>
        <v>Evening</v>
      </c>
      <c r="AD1073" t="s">
        <v>45</v>
      </c>
    </row>
    <row r="1074" spans="1:30" x14ac:dyDescent="0.3">
      <c r="A1074" t="s">
        <v>2673</v>
      </c>
      <c r="B1074" s="16">
        <v>45770</v>
      </c>
      <c r="C1074" t="s">
        <v>322</v>
      </c>
      <c r="D1074" t="s">
        <v>4405</v>
      </c>
      <c r="E1074" t="s">
        <v>3962</v>
      </c>
      <c r="F1074" t="s">
        <v>929</v>
      </c>
      <c r="G1074" t="s">
        <v>5773</v>
      </c>
      <c r="H1074" t="s">
        <v>5770</v>
      </c>
      <c r="I1074" t="s">
        <v>930</v>
      </c>
      <c r="J1074" t="s">
        <v>6093</v>
      </c>
      <c r="K1074" t="s">
        <v>3863</v>
      </c>
      <c r="L1074">
        <v>2169082</v>
      </c>
      <c r="M1074">
        <v>5.9115791841894401E-4</v>
      </c>
      <c r="N1074" t="s">
        <v>931</v>
      </c>
      <c r="O1074" t="s">
        <v>5589</v>
      </c>
      <c r="P1074" t="s">
        <v>5363</v>
      </c>
      <c r="Q1074">
        <v>8</v>
      </c>
      <c r="R1074">
        <v>168.72</v>
      </c>
      <c r="S1074">
        <v>5</v>
      </c>
      <c r="T1074">
        <v>67.489999999999995</v>
      </c>
      <c r="U1074">
        <v>1282.27</v>
      </c>
      <c r="V1074">
        <v>873.68</v>
      </c>
      <c r="W1074">
        <v>408.59</v>
      </c>
      <c r="X1074" s="15">
        <f t="shared" si="32"/>
        <v>0.31864583901986326</v>
      </c>
      <c r="Y1074" t="s">
        <v>38</v>
      </c>
      <c r="Z1074" t="s">
        <v>24</v>
      </c>
      <c r="AA1074" t="s">
        <v>25</v>
      </c>
      <c r="AB1074" s="17">
        <v>0.70902777777777781</v>
      </c>
      <c r="AC1074" s="17" t="str">
        <f t="shared" si="33"/>
        <v>Evening</v>
      </c>
      <c r="AD1074" t="s">
        <v>45</v>
      </c>
    </row>
    <row r="1075" spans="1:30" x14ac:dyDescent="0.3">
      <c r="A1075" t="s">
        <v>2672</v>
      </c>
      <c r="B1075" s="16">
        <v>45847</v>
      </c>
      <c r="C1075" t="s">
        <v>1819</v>
      </c>
      <c r="D1075" t="s">
        <v>4806</v>
      </c>
      <c r="E1075" t="s">
        <v>3868</v>
      </c>
      <c r="F1075" t="s">
        <v>767</v>
      </c>
      <c r="G1075" t="s">
        <v>5791</v>
      </c>
      <c r="H1075" t="s">
        <v>5770</v>
      </c>
      <c r="I1075" t="s">
        <v>699</v>
      </c>
      <c r="J1075" t="s">
        <v>5995</v>
      </c>
      <c r="K1075" t="s">
        <v>3863</v>
      </c>
      <c r="L1075">
        <v>2110688</v>
      </c>
      <c r="M1075">
        <v>7.5061307024060393E-4</v>
      </c>
      <c r="N1075" t="s">
        <v>106</v>
      </c>
      <c r="O1075" t="s">
        <v>5586</v>
      </c>
      <c r="P1075" t="s">
        <v>5363</v>
      </c>
      <c r="Q1075">
        <v>5</v>
      </c>
      <c r="R1075">
        <v>333.54</v>
      </c>
      <c r="S1075">
        <v>5</v>
      </c>
      <c r="T1075">
        <v>83.39</v>
      </c>
      <c r="U1075">
        <v>1584.31</v>
      </c>
      <c r="V1075">
        <v>1192.1500000000001</v>
      </c>
      <c r="W1075">
        <v>392.16</v>
      </c>
      <c r="X1075" s="15">
        <f t="shared" si="32"/>
        <v>0.2475273147300717</v>
      </c>
      <c r="Y1075" t="s">
        <v>38</v>
      </c>
      <c r="Z1075" t="s">
        <v>24</v>
      </c>
      <c r="AA1075" t="s">
        <v>25</v>
      </c>
      <c r="AB1075" s="17">
        <v>0.55625000000000002</v>
      </c>
      <c r="AC1075" s="17" t="str">
        <f t="shared" si="33"/>
        <v>Afternoon</v>
      </c>
      <c r="AD1075" t="s">
        <v>45</v>
      </c>
    </row>
    <row r="1076" spans="1:30" x14ac:dyDescent="0.3">
      <c r="A1076" t="s">
        <v>2671</v>
      </c>
      <c r="B1076" s="16">
        <v>46055</v>
      </c>
      <c r="C1076" t="s">
        <v>1955</v>
      </c>
      <c r="D1076" t="s">
        <v>5287</v>
      </c>
      <c r="E1076" t="s">
        <v>3868</v>
      </c>
      <c r="F1076" t="s">
        <v>383</v>
      </c>
      <c r="G1076" t="s">
        <v>5854</v>
      </c>
      <c r="H1076" t="s">
        <v>5844</v>
      </c>
      <c r="I1076" t="s">
        <v>388</v>
      </c>
      <c r="J1076" t="s">
        <v>6206</v>
      </c>
      <c r="K1076" t="s">
        <v>3885</v>
      </c>
      <c r="L1076">
        <v>5078192</v>
      </c>
      <c r="M1076">
        <v>2.8076921865104747E-5</v>
      </c>
      <c r="N1076" t="s">
        <v>138</v>
      </c>
      <c r="O1076" t="s">
        <v>5379</v>
      </c>
      <c r="P1076" t="s">
        <v>5360</v>
      </c>
      <c r="Q1076">
        <v>2</v>
      </c>
      <c r="R1076">
        <v>71.290000000000006</v>
      </c>
      <c r="S1076">
        <v>0</v>
      </c>
      <c r="T1076">
        <v>0</v>
      </c>
      <c r="U1076">
        <v>142.58000000000001</v>
      </c>
      <c r="V1076">
        <v>118.74</v>
      </c>
      <c r="W1076">
        <v>23.84</v>
      </c>
      <c r="X1076" s="15">
        <f t="shared" si="32"/>
        <v>0.16720437649039147</v>
      </c>
      <c r="Y1076" t="s">
        <v>38</v>
      </c>
      <c r="Z1076" t="s">
        <v>24</v>
      </c>
      <c r="AA1076" t="s">
        <v>25</v>
      </c>
      <c r="AB1076" s="17">
        <v>0.70694444444444449</v>
      </c>
      <c r="AC1076" s="17" t="str">
        <f t="shared" si="33"/>
        <v>Afternoon</v>
      </c>
      <c r="AD1076" t="s">
        <v>45</v>
      </c>
    </row>
    <row r="1077" spans="1:30" x14ac:dyDescent="0.3">
      <c r="A1077" t="s">
        <v>2670</v>
      </c>
      <c r="B1077" s="16">
        <v>45816</v>
      </c>
      <c r="C1077" t="s">
        <v>676</v>
      </c>
      <c r="D1077" t="s">
        <v>5095</v>
      </c>
      <c r="E1077" t="s">
        <v>3864</v>
      </c>
      <c r="F1077" t="s">
        <v>982</v>
      </c>
      <c r="G1077" t="s">
        <v>5682</v>
      </c>
      <c r="H1077" t="s">
        <v>5655</v>
      </c>
      <c r="I1077" t="s">
        <v>298</v>
      </c>
      <c r="J1077" t="s">
        <v>6106</v>
      </c>
      <c r="K1077" t="s">
        <v>3863</v>
      </c>
      <c r="L1077">
        <v>846057</v>
      </c>
      <c r="M1077">
        <v>4.2124821377283086E-4</v>
      </c>
      <c r="N1077" t="s">
        <v>299</v>
      </c>
      <c r="O1077" t="s">
        <v>5441</v>
      </c>
      <c r="P1077" t="s">
        <v>5360</v>
      </c>
      <c r="Q1077">
        <v>2</v>
      </c>
      <c r="R1077">
        <v>182.3</v>
      </c>
      <c r="S1077">
        <v>15</v>
      </c>
      <c r="T1077">
        <v>54.69</v>
      </c>
      <c r="U1077">
        <v>356.4</v>
      </c>
      <c r="V1077">
        <v>215.2</v>
      </c>
      <c r="W1077">
        <v>141.19999999999999</v>
      </c>
      <c r="X1077" s="15">
        <f t="shared" si="32"/>
        <v>0.39618406285072949</v>
      </c>
      <c r="Y1077" t="s">
        <v>23</v>
      </c>
      <c r="Z1077" t="s">
        <v>24</v>
      </c>
      <c r="AA1077" t="s">
        <v>32</v>
      </c>
      <c r="AB1077" s="17">
        <v>0.80694444444444446</v>
      </c>
      <c r="AC1077" s="17" t="str">
        <f t="shared" si="33"/>
        <v>Evening</v>
      </c>
      <c r="AD1077" t="s">
        <v>26</v>
      </c>
    </row>
    <row r="1078" spans="1:30" x14ac:dyDescent="0.3">
      <c r="A1078" t="s">
        <v>2669</v>
      </c>
      <c r="B1078" s="16">
        <v>45997</v>
      </c>
      <c r="C1078" t="s">
        <v>2564</v>
      </c>
      <c r="D1078" t="s">
        <v>4558</v>
      </c>
      <c r="E1078" t="s">
        <v>3868</v>
      </c>
      <c r="F1078" t="s">
        <v>362</v>
      </c>
      <c r="G1078" t="s">
        <v>6499</v>
      </c>
      <c r="H1078" t="s">
        <v>5844</v>
      </c>
      <c r="I1078" t="s">
        <v>128</v>
      </c>
      <c r="J1078" t="s">
        <v>6047</v>
      </c>
      <c r="K1078" t="s">
        <v>3863</v>
      </c>
      <c r="L1078">
        <v>2525315</v>
      </c>
      <c r="M1078">
        <v>4.4543353997422101E-4</v>
      </c>
      <c r="N1078" t="s">
        <v>303</v>
      </c>
      <c r="O1078" t="s">
        <v>5506</v>
      </c>
      <c r="P1078" t="s">
        <v>5386</v>
      </c>
      <c r="Q1078">
        <v>4</v>
      </c>
      <c r="R1078">
        <v>305.67</v>
      </c>
      <c r="S1078">
        <v>20</v>
      </c>
      <c r="T1078">
        <v>244.54</v>
      </c>
      <c r="U1078">
        <v>1124.8599999999999</v>
      </c>
      <c r="V1078">
        <v>1005.68</v>
      </c>
      <c r="W1078">
        <v>119.18</v>
      </c>
      <c r="X1078" s="15">
        <f t="shared" si="32"/>
        <v>0.10595096278648006</v>
      </c>
      <c r="Y1078" t="s">
        <v>62</v>
      </c>
      <c r="Z1078" t="s">
        <v>24</v>
      </c>
      <c r="AA1078" t="s">
        <v>25</v>
      </c>
      <c r="AB1078" s="17">
        <v>0.45902777777777776</v>
      </c>
      <c r="AC1078" s="17" t="str">
        <f t="shared" si="33"/>
        <v>Morning</v>
      </c>
      <c r="AD1078" t="s">
        <v>26</v>
      </c>
    </row>
    <row r="1079" spans="1:30" x14ac:dyDescent="0.3">
      <c r="A1079" t="s">
        <v>2668</v>
      </c>
      <c r="B1079" s="16">
        <v>45893</v>
      </c>
      <c r="C1079" t="s">
        <v>977</v>
      </c>
      <c r="D1079" t="s">
        <v>4515</v>
      </c>
      <c r="E1079" t="s">
        <v>3864</v>
      </c>
      <c r="F1079" t="s">
        <v>1173</v>
      </c>
      <c r="G1079" t="s">
        <v>5912</v>
      </c>
      <c r="H1079" t="s">
        <v>5899</v>
      </c>
      <c r="I1079" t="s">
        <v>494</v>
      </c>
      <c r="J1079" t="s">
        <v>5989</v>
      </c>
      <c r="K1079" t="s">
        <v>3863</v>
      </c>
      <c r="L1079">
        <v>4616552</v>
      </c>
      <c r="M1079">
        <v>4.3398189817855404E-5</v>
      </c>
      <c r="N1079" t="s">
        <v>678</v>
      </c>
      <c r="O1079" t="s">
        <v>5576</v>
      </c>
      <c r="P1079" t="s">
        <v>5374</v>
      </c>
      <c r="Q1079">
        <v>1</v>
      </c>
      <c r="R1079">
        <v>183.39</v>
      </c>
      <c r="S1079">
        <v>5</v>
      </c>
      <c r="T1079">
        <v>9.17</v>
      </c>
      <c r="U1079">
        <v>200.35</v>
      </c>
      <c r="V1079">
        <v>158.43</v>
      </c>
      <c r="W1079">
        <v>41.92</v>
      </c>
      <c r="X1079" s="15">
        <f t="shared" si="32"/>
        <v>0.20923384077863733</v>
      </c>
      <c r="Y1079" t="s">
        <v>62</v>
      </c>
      <c r="Z1079" t="s">
        <v>24</v>
      </c>
      <c r="AA1079" t="s">
        <v>51</v>
      </c>
      <c r="AB1079" s="17">
        <v>0.46458333333333335</v>
      </c>
      <c r="AC1079" s="17" t="str">
        <f t="shared" si="33"/>
        <v>Morning</v>
      </c>
      <c r="AD1079" t="s">
        <v>26</v>
      </c>
    </row>
    <row r="1080" spans="1:30" x14ac:dyDescent="0.3">
      <c r="A1080" t="s">
        <v>2666</v>
      </c>
      <c r="B1080" s="16">
        <v>45838</v>
      </c>
      <c r="C1080" t="s">
        <v>2667</v>
      </c>
      <c r="D1080" t="s">
        <v>4497</v>
      </c>
      <c r="E1080" t="s">
        <v>3864</v>
      </c>
      <c r="F1080" t="s">
        <v>418</v>
      </c>
      <c r="G1080" t="s">
        <v>5745</v>
      </c>
      <c r="H1080" t="s">
        <v>5721</v>
      </c>
      <c r="I1080" t="s">
        <v>70</v>
      </c>
      <c r="J1080" t="s">
        <v>6062</v>
      </c>
      <c r="K1080" t="s">
        <v>3863</v>
      </c>
      <c r="L1080">
        <v>789602</v>
      </c>
      <c r="M1080">
        <v>2.1674463843809918E-3</v>
      </c>
      <c r="N1080" t="s">
        <v>71</v>
      </c>
      <c r="O1080" t="s">
        <v>4507</v>
      </c>
      <c r="P1080" t="s">
        <v>5360</v>
      </c>
      <c r="Q1080">
        <v>4</v>
      </c>
      <c r="R1080">
        <v>503.36</v>
      </c>
      <c r="S1080">
        <v>15</v>
      </c>
      <c r="T1080">
        <v>302.02</v>
      </c>
      <c r="U1080">
        <v>1711.42</v>
      </c>
      <c r="V1080">
        <v>1559.2</v>
      </c>
      <c r="W1080">
        <v>152.22</v>
      </c>
      <c r="X1080" s="15">
        <f t="shared" si="32"/>
        <v>8.8943684192074435E-2</v>
      </c>
      <c r="Y1080" t="s">
        <v>72</v>
      </c>
      <c r="Z1080" t="s">
        <v>24</v>
      </c>
      <c r="AA1080" t="s">
        <v>25</v>
      </c>
      <c r="AB1080" s="17">
        <v>0.41458333333333336</v>
      </c>
      <c r="AC1080" s="17" t="str">
        <f t="shared" si="33"/>
        <v>Morning</v>
      </c>
      <c r="AD1080" t="s">
        <v>45</v>
      </c>
    </row>
    <row r="1081" spans="1:30" x14ac:dyDescent="0.3">
      <c r="A1081" t="s">
        <v>2665</v>
      </c>
      <c r="B1081" s="16">
        <v>45813</v>
      </c>
      <c r="C1081" t="s">
        <v>1545</v>
      </c>
      <c r="D1081" t="s">
        <v>5341</v>
      </c>
      <c r="E1081" t="s">
        <v>3962</v>
      </c>
      <c r="F1081" t="s">
        <v>362</v>
      </c>
      <c r="G1081" t="s">
        <v>6499</v>
      </c>
      <c r="H1081" t="s">
        <v>5844</v>
      </c>
      <c r="I1081" t="s">
        <v>206</v>
      </c>
      <c r="J1081" t="s">
        <v>5996</v>
      </c>
      <c r="K1081" t="s">
        <v>3863</v>
      </c>
      <c r="L1081">
        <v>4327607</v>
      </c>
      <c r="M1081">
        <v>5.0224061473234515E-4</v>
      </c>
      <c r="N1081" t="s">
        <v>936</v>
      </c>
      <c r="O1081" t="s">
        <v>3919</v>
      </c>
      <c r="P1081" t="s">
        <v>5351</v>
      </c>
      <c r="Q1081">
        <v>7</v>
      </c>
      <c r="R1081">
        <v>345</v>
      </c>
      <c r="S1081">
        <v>10</v>
      </c>
      <c r="T1081">
        <v>241.5</v>
      </c>
      <c r="U1081">
        <v>2173.5</v>
      </c>
      <c r="V1081">
        <v>1759.94</v>
      </c>
      <c r="W1081">
        <v>413.56</v>
      </c>
      <c r="X1081" s="15">
        <f t="shared" si="32"/>
        <v>0.19027375201288244</v>
      </c>
      <c r="Y1081" t="s">
        <v>116</v>
      </c>
      <c r="Z1081" t="s">
        <v>24</v>
      </c>
      <c r="AA1081" t="s">
        <v>25</v>
      </c>
      <c r="AB1081" s="17">
        <v>0.57152777777777775</v>
      </c>
      <c r="AC1081" s="17" t="str">
        <f t="shared" si="33"/>
        <v>Afternoon</v>
      </c>
      <c r="AD1081" t="s">
        <v>45</v>
      </c>
    </row>
    <row r="1082" spans="1:30" x14ac:dyDescent="0.3">
      <c r="A1082" t="s">
        <v>2664</v>
      </c>
      <c r="B1082" s="16">
        <v>45972</v>
      </c>
      <c r="C1082" t="s">
        <v>1530</v>
      </c>
      <c r="D1082" t="s">
        <v>4658</v>
      </c>
      <c r="E1082" t="s">
        <v>3962</v>
      </c>
      <c r="F1082" t="s">
        <v>236</v>
      </c>
      <c r="G1082" t="s">
        <v>5744</v>
      </c>
      <c r="H1082" t="s">
        <v>5721</v>
      </c>
      <c r="I1082" t="s">
        <v>1125</v>
      </c>
      <c r="J1082" t="s">
        <v>5977</v>
      </c>
      <c r="K1082" t="s">
        <v>3863</v>
      </c>
      <c r="L1082">
        <v>429599</v>
      </c>
      <c r="M1082">
        <v>2.4866445219844553E-3</v>
      </c>
      <c r="N1082" t="s">
        <v>1437</v>
      </c>
      <c r="O1082" t="s">
        <v>5624</v>
      </c>
      <c r="P1082" t="s">
        <v>5354</v>
      </c>
      <c r="Q1082">
        <v>8</v>
      </c>
      <c r="R1082">
        <v>140.56</v>
      </c>
      <c r="S1082">
        <v>5</v>
      </c>
      <c r="T1082">
        <v>56.22</v>
      </c>
      <c r="U1082">
        <v>1068.26</v>
      </c>
      <c r="V1082">
        <v>778.8</v>
      </c>
      <c r="W1082">
        <v>289.45999999999998</v>
      </c>
      <c r="X1082" s="15">
        <f t="shared" si="32"/>
        <v>0.27096399752869155</v>
      </c>
      <c r="Y1082" t="s">
        <v>44</v>
      </c>
      <c r="Z1082" t="s">
        <v>24</v>
      </c>
      <c r="AA1082" t="s">
        <v>25</v>
      </c>
      <c r="AB1082" s="17">
        <v>0.54652777777777772</v>
      </c>
      <c r="AC1082" s="17" t="str">
        <f t="shared" si="33"/>
        <v>Afternoon</v>
      </c>
      <c r="AD1082" t="s">
        <v>45</v>
      </c>
    </row>
    <row r="1083" spans="1:30" x14ac:dyDescent="0.3">
      <c r="A1083" t="s">
        <v>2663</v>
      </c>
      <c r="B1083" s="16">
        <v>45931</v>
      </c>
      <c r="C1083" t="s">
        <v>1985</v>
      </c>
      <c r="D1083" t="s">
        <v>4465</v>
      </c>
      <c r="E1083" t="s">
        <v>3962</v>
      </c>
      <c r="F1083" t="s">
        <v>84</v>
      </c>
      <c r="G1083" t="s">
        <v>5948</v>
      </c>
      <c r="H1083" t="s">
        <v>5941</v>
      </c>
      <c r="I1083" t="s">
        <v>526</v>
      </c>
      <c r="J1083" t="s">
        <v>6094</v>
      </c>
      <c r="K1083" t="s">
        <v>3863</v>
      </c>
      <c r="L1083">
        <v>794126</v>
      </c>
      <c r="M1083">
        <v>3.9686397372709114E-3</v>
      </c>
      <c r="N1083" t="s">
        <v>1087</v>
      </c>
      <c r="O1083" t="s">
        <v>5353</v>
      </c>
      <c r="P1083" t="s">
        <v>5354</v>
      </c>
      <c r="Q1083">
        <v>7</v>
      </c>
      <c r="R1083">
        <v>529.67999999999995</v>
      </c>
      <c r="S1083">
        <v>15</v>
      </c>
      <c r="T1083">
        <v>556.16</v>
      </c>
      <c r="U1083">
        <v>3151.6</v>
      </c>
      <c r="V1083">
        <v>2771.09</v>
      </c>
      <c r="W1083">
        <v>380.51</v>
      </c>
      <c r="X1083" s="15">
        <f t="shared" si="32"/>
        <v>0.12073549942886146</v>
      </c>
      <c r="Y1083" t="s">
        <v>38</v>
      </c>
      <c r="Z1083" t="s">
        <v>24</v>
      </c>
      <c r="AA1083" t="s">
        <v>25</v>
      </c>
      <c r="AB1083" s="17">
        <v>0.85138888888888886</v>
      </c>
      <c r="AC1083" s="17" t="str">
        <f t="shared" si="33"/>
        <v>Evening</v>
      </c>
      <c r="AD1083" t="s">
        <v>45</v>
      </c>
    </row>
    <row r="1084" spans="1:30" x14ac:dyDescent="0.3">
      <c r="A1084" t="s">
        <v>2662</v>
      </c>
      <c r="B1084" s="16">
        <v>46012</v>
      </c>
      <c r="C1084" t="s">
        <v>811</v>
      </c>
      <c r="D1084" t="s">
        <v>4076</v>
      </c>
      <c r="E1084" t="s">
        <v>3868</v>
      </c>
      <c r="F1084" t="s">
        <v>480</v>
      </c>
      <c r="G1084" t="s">
        <v>5728</v>
      </c>
      <c r="H1084" t="s">
        <v>5721</v>
      </c>
      <c r="I1084" t="s">
        <v>1430</v>
      </c>
      <c r="J1084" t="s">
        <v>6203</v>
      </c>
      <c r="K1084" t="s">
        <v>3885</v>
      </c>
      <c r="L1084">
        <v>4459489</v>
      </c>
      <c r="M1084">
        <v>1.076961956852007E-4</v>
      </c>
      <c r="N1084" t="s">
        <v>1032</v>
      </c>
      <c r="O1084" t="s">
        <v>4826</v>
      </c>
      <c r="P1084" t="s">
        <v>5360</v>
      </c>
      <c r="Q1084">
        <v>3</v>
      </c>
      <c r="R1084">
        <v>139.21</v>
      </c>
      <c r="S1084">
        <v>0</v>
      </c>
      <c r="T1084">
        <v>0</v>
      </c>
      <c r="U1084">
        <v>480.27</v>
      </c>
      <c r="V1084">
        <v>320.97000000000003</v>
      </c>
      <c r="W1084">
        <v>159.30000000000001</v>
      </c>
      <c r="X1084" s="15">
        <f t="shared" si="32"/>
        <v>0.33168842526079073</v>
      </c>
      <c r="Y1084" t="s">
        <v>44</v>
      </c>
      <c r="Z1084" t="s">
        <v>24</v>
      </c>
      <c r="AA1084" t="s">
        <v>32</v>
      </c>
      <c r="AB1084" s="17">
        <v>0.59305555555555556</v>
      </c>
      <c r="AC1084" s="17" t="str">
        <f t="shared" si="33"/>
        <v>Afternoon</v>
      </c>
      <c r="AD1084" t="s">
        <v>26</v>
      </c>
    </row>
    <row r="1085" spans="1:30" x14ac:dyDescent="0.3">
      <c r="A1085" t="s">
        <v>2661</v>
      </c>
      <c r="B1085" s="16">
        <v>45804</v>
      </c>
      <c r="C1085" t="s">
        <v>868</v>
      </c>
      <c r="D1085" t="s">
        <v>4511</v>
      </c>
      <c r="E1085" t="s">
        <v>3868</v>
      </c>
      <c r="F1085" t="s">
        <v>662</v>
      </c>
      <c r="G1085" t="s">
        <v>5788</v>
      </c>
      <c r="H1085" t="s">
        <v>5770</v>
      </c>
      <c r="I1085" t="s">
        <v>574</v>
      </c>
      <c r="J1085" t="s">
        <v>6140</v>
      </c>
      <c r="K1085" t="s">
        <v>3943</v>
      </c>
      <c r="L1085">
        <v>443076</v>
      </c>
      <c r="M1085">
        <v>1.1965441594669988E-3</v>
      </c>
      <c r="N1085" t="s">
        <v>1178</v>
      </c>
      <c r="O1085" t="s">
        <v>5497</v>
      </c>
      <c r="P1085" t="s">
        <v>5360</v>
      </c>
      <c r="Q1085">
        <v>1</v>
      </c>
      <c r="R1085">
        <v>530.16</v>
      </c>
      <c r="S1085">
        <v>0</v>
      </c>
      <c r="T1085">
        <v>0</v>
      </c>
      <c r="U1085">
        <v>530.16</v>
      </c>
      <c r="V1085">
        <v>379.19</v>
      </c>
      <c r="W1085">
        <v>150.97</v>
      </c>
      <c r="X1085" s="15">
        <f t="shared" si="32"/>
        <v>0.28476309038780739</v>
      </c>
      <c r="Y1085" t="s">
        <v>38</v>
      </c>
      <c r="Z1085" t="s">
        <v>24</v>
      </c>
      <c r="AA1085" t="s">
        <v>25</v>
      </c>
      <c r="AB1085" s="17">
        <v>0.51249999999999996</v>
      </c>
      <c r="AC1085" s="17" t="str">
        <f t="shared" si="33"/>
        <v>Afternoon</v>
      </c>
      <c r="AD1085" t="s">
        <v>45</v>
      </c>
    </row>
    <row r="1086" spans="1:30" x14ac:dyDescent="0.3">
      <c r="A1086" t="s">
        <v>2660</v>
      </c>
      <c r="B1086" s="16">
        <v>45861</v>
      </c>
      <c r="C1086" t="s">
        <v>1735</v>
      </c>
      <c r="D1086" t="s">
        <v>4487</v>
      </c>
      <c r="E1086" t="s">
        <v>3868</v>
      </c>
      <c r="F1086" t="s">
        <v>595</v>
      </c>
      <c r="G1086" t="s">
        <v>5858</v>
      </c>
      <c r="H1086" t="s">
        <v>5844</v>
      </c>
      <c r="I1086" t="s">
        <v>358</v>
      </c>
      <c r="J1086" t="s">
        <v>6035</v>
      </c>
      <c r="K1086" t="s">
        <v>3863</v>
      </c>
      <c r="L1086">
        <v>539795</v>
      </c>
      <c r="M1086">
        <v>1.3935290249076039E-3</v>
      </c>
      <c r="N1086" t="s">
        <v>596</v>
      </c>
      <c r="O1086" t="s">
        <v>4984</v>
      </c>
      <c r="P1086" t="s">
        <v>5358</v>
      </c>
      <c r="Q1086">
        <v>2</v>
      </c>
      <c r="R1086">
        <v>376.11</v>
      </c>
      <c r="S1086">
        <v>0</v>
      </c>
      <c r="T1086">
        <v>0</v>
      </c>
      <c r="U1086">
        <v>752.22</v>
      </c>
      <c r="V1086">
        <v>603.14</v>
      </c>
      <c r="W1086">
        <v>149.08000000000001</v>
      </c>
      <c r="X1086" s="15">
        <f t="shared" si="32"/>
        <v>0.19818670069926356</v>
      </c>
      <c r="Y1086" t="s">
        <v>44</v>
      </c>
      <c r="Z1086" t="s">
        <v>24</v>
      </c>
      <c r="AA1086" t="s">
        <v>25</v>
      </c>
      <c r="AB1086" s="17">
        <v>0.60833333333333328</v>
      </c>
      <c r="AC1086" s="17" t="str">
        <f t="shared" si="33"/>
        <v>Afternoon</v>
      </c>
      <c r="AD1086" t="s">
        <v>45</v>
      </c>
    </row>
    <row r="1087" spans="1:30" x14ac:dyDescent="0.3">
      <c r="A1087" t="s">
        <v>2659</v>
      </c>
      <c r="B1087" s="16">
        <v>45827</v>
      </c>
      <c r="C1087" t="s">
        <v>238</v>
      </c>
      <c r="D1087" t="s">
        <v>4945</v>
      </c>
      <c r="E1087" t="s">
        <v>3962</v>
      </c>
      <c r="F1087" t="s">
        <v>151</v>
      </c>
      <c r="G1087" t="s">
        <v>5872</v>
      </c>
      <c r="H1087" t="s">
        <v>5861</v>
      </c>
      <c r="I1087" t="s">
        <v>36</v>
      </c>
      <c r="J1087" t="s">
        <v>5975</v>
      </c>
      <c r="K1087" t="s">
        <v>3863</v>
      </c>
      <c r="L1087">
        <v>2481146</v>
      </c>
      <c r="M1087">
        <v>1.0865946623052412E-3</v>
      </c>
      <c r="N1087" t="s">
        <v>956</v>
      </c>
      <c r="O1087" t="s">
        <v>5209</v>
      </c>
      <c r="P1087" t="s">
        <v>5363</v>
      </c>
      <c r="Q1087">
        <v>8</v>
      </c>
      <c r="R1087">
        <v>396.47</v>
      </c>
      <c r="S1087">
        <v>15</v>
      </c>
      <c r="T1087">
        <v>475.76</v>
      </c>
      <c r="U1087">
        <v>2696</v>
      </c>
      <c r="V1087">
        <v>2427.2800000000002</v>
      </c>
      <c r="W1087">
        <v>268.72000000000003</v>
      </c>
      <c r="X1087" s="15">
        <f t="shared" si="32"/>
        <v>9.967359050445096E-2</v>
      </c>
      <c r="Y1087" t="s">
        <v>38</v>
      </c>
      <c r="Z1087" t="s">
        <v>24</v>
      </c>
      <c r="AA1087" t="s">
        <v>32</v>
      </c>
      <c r="AB1087" s="17">
        <v>0.45277777777777778</v>
      </c>
      <c r="AC1087" s="17" t="str">
        <f t="shared" si="33"/>
        <v>Morning</v>
      </c>
      <c r="AD1087" t="s">
        <v>45</v>
      </c>
    </row>
    <row r="1088" spans="1:30" x14ac:dyDescent="0.3">
      <c r="A1088" t="s">
        <v>2658</v>
      </c>
      <c r="B1088" s="16">
        <v>46002</v>
      </c>
      <c r="C1088" t="s">
        <v>1573</v>
      </c>
      <c r="D1088" t="s">
        <v>4371</v>
      </c>
      <c r="E1088" t="s">
        <v>3868</v>
      </c>
      <c r="F1088" t="s">
        <v>41</v>
      </c>
      <c r="G1088" t="s">
        <v>5668</v>
      </c>
      <c r="H1088" t="s">
        <v>5655</v>
      </c>
      <c r="I1088" t="s">
        <v>427</v>
      </c>
      <c r="J1088" t="s">
        <v>6190</v>
      </c>
      <c r="K1088" t="s">
        <v>3885</v>
      </c>
      <c r="L1088">
        <v>520611</v>
      </c>
      <c r="M1088">
        <v>3.0598661956816125E-3</v>
      </c>
      <c r="N1088" t="s">
        <v>2332</v>
      </c>
      <c r="O1088" t="s">
        <v>5452</v>
      </c>
      <c r="P1088" t="s">
        <v>5354</v>
      </c>
      <c r="Q1088">
        <v>5</v>
      </c>
      <c r="R1088">
        <v>398.25</v>
      </c>
      <c r="S1088">
        <v>20</v>
      </c>
      <c r="T1088">
        <v>398.25</v>
      </c>
      <c r="U1088">
        <v>1593</v>
      </c>
      <c r="V1088">
        <v>1182.7</v>
      </c>
      <c r="W1088">
        <v>410.3</v>
      </c>
      <c r="X1088" s="15">
        <f t="shared" si="32"/>
        <v>0.25756434400502193</v>
      </c>
      <c r="Y1088" t="s">
        <v>38</v>
      </c>
      <c r="Z1088" t="s">
        <v>24</v>
      </c>
      <c r="AA1088" t="s">
        <v>25</v>
      </c>
      <c r="AB1088" s="17">
        <v>0.75763888888888886</v>
      </c>
      <c r="AC1088" s="17" t="str">
        <f t="shared" si="33"/>
        <v>Evening</v>
      </c>
      <c r="AD1088" t="s">
        <v>45</v>
      </c>
    </row>
    <row r="1089" spans="1:30" x14ac:dyDescent="0.3">
      <c r="A1089" t="s">
        <v>2657</v>
      </c>
      <c r="B1089" s="16">
        <v>45854</v>
      </c>
      <c r="C1089" t="s">
        <v>446</v>
      </c>
      <c r="D1089" t="s">
        <v>4440</v>
      </c>
      <c r="E1089" t="s">
        <v>3962</v>
      </c>
      <c r="F1089" t="s">
        <v>627</v>
      </c>
      <c r="G1089" t="s">
        <v>5828</v>
      </c>
      <c r="H1089" t="s">
        <v>5822</v>
      </c>
      <c r="I1089" t="s">
        <v>419</v>
      </c>
      <c r="J1089" t="s">
        <v>6124</v>
      </c>
      <c r="K1089" t="s">
        <v>3943</v>
      </c>
      <c r="L1089">
        <v>572932</v>
      </c>
      <c r="M1089">
        <v>2.810193879901978E-3</v>
      </c>
      <c r="N1089" t="s">
        <v>1293</v>
      </c>
      <c r="O1089" t="s">
        <v>3937</v>
      </c>
      <c r="P1089" t="s">
        <v>5351</v>
      </c>
      <c r="Q1089">
        <v>5</v>
      </c>
      <c r="R1089">
        <v>357.79</v>
      </c>
      <c r="S1089">
        <v>10</v>
      </c>
      <c r="T1089">
        <v>178.9</v>
      </c>
      <c r="U1089">
        <v>1610.05</v>
      </c>
      <c r="V1089">
        <v>1319.25</v>
      </c>
      <c r="W1089">
        <v>290.8</v>
      </c>
      <c r="X1089" s="15">
        <f t="shared" si="32"/>
        <v>0.18061550883512931</v>
      </c>
      <c r="Y1089" t="s">
        <v>62</v>
      </c>
      <c r="Z1089" t="s">
        <v>24</v>
      </c>
      <c r="AA1089" t="s">
        <v>25</v>
      </c>
      <c r="AB1089" s="17">
        <v>0.57291666666666663</v>
      </c>
      <c r="AC1089" s="17" t="str">
        <f t="shared" si="33"/>
        <v>Afternoon</v>
      </c>
      <c r="AD1089" t="s">
        <v>45</v>
      </c>
    </row>
    <row r="1090" spans="1:30" x14ac:dyDescent="0.3">
      <c r="A1090" t="s">
        <v>2656</v>
      </c>
      <c r="B1090" s="16">
        <v>45909</v>
      </c>
      <c r="C1090" t="s">
        <v>2098</v>
      </c>
      <c r="D1090" t="s">
        <v>4193</v>
      </c>
      <c r="E1090" t="s">
        <v>3962</v>
      </c>
      <c r="F1090" t="s">
        <v>440</v>
      </c>
      <c r="G1090" t="s">
        <v>5790</v>
      </c>
      <c r="H1090" t="s">
        <v>5770</v>
      </c>
      <c r="I1090" t="s">
        <v>169</v>
      </c>
      <c r="J1090" t="s">
        <v>6104</v>
      </c>
      <c r="K1090" t="s">
        <v>3863</v>
      </c>
      <c r="L1090">
        <v>476658</v>
      </c>
      <c r="M1090">
        <v>1.5820777160983346E-3</v>
      </c>
      <c r="N1090" t="s">
        <v>170</v>
      </c>
      <c r="O1090" t="s">
        <v>5537</v>
      </c>
      <c r="P1090" t="s">
        <v>5351</v>
      </c>
      <c r="Q1090">
        <v>6</v>
      </c>
      <c r="R1090">
        <v>139.65</v>
      </c>
      <c r="S1090">
        <v>10</v>
      </c>
      <c r="T1090">
        <v>83.79</v>
      </c>
      <c r="U1090">
        <v>754.11</v>
      </c>
      <c r="V1090">
        <v>574.20000000000005</v>
      </c>
      <c r="W1090">
        <v>179.91</v>
      </c>
      <c r="X1090" s="15">
        <f t="shared" ref="X1090:X1153" si="34">(U1090-V1090)/U1090</f>
        <v>0.23857262203126861</v>
      </c>
      <c r="Y1090" t="s">
        <v>38</v>
      </c>
      <c r="Z1090" t="s">
        <v>24</v>
      </c>
      <c r="AA1090" t="s">
        <v>32</v>
      </c>
      <c r="AB1090" s="17">
        <v>0.74236111111111114</v>
      </c>
      <c r="AC1090" s="17" t="str">
        <f t="shared" ref="AC1090:AC1153" si="35">IF(HOUR(AB1090)&gt;=6,IF(HOUR(AB1090)&lt;12,"Morning",IF(HOUR(AB1090)&lt;17,"Afternoon",IF(HOUR(AB1090)&lt;21,"Evening","Night"))),"Night")</f>
        <v>Evening</v>
      </c>
      <c r="AD1090" t="s">
        <v>45</v>
      </c>
    </row>
    <row r="1091" spans="1:30" x14ac:dyDescent="0.3">
      <c r="A1091" t="s">
        <v>2654</v>
      </c>
      <c r="B1091" s="16">
        <v>46097</v>
      </c>
      <c r="C1091" t="s">
        <v>2655</v>
      </c>
      <c r="D1091" t="s">
        <v>4446</v>
      </c>
      <c r="E1091" t="s">
        <v>3864</v>
      </c>
      <c r="F1091" t="s">
        <v>327</v>
      </c>
      <c r="G1091" t="s">
        <v>5867</v>
      </c>
      <c r="H1091" t="s">
        <v>5861</v>
      </c>
      <c r="I1091" t="s">
        <v>930</v>
      </c>
      <c r="J1091" t="s">
        <v>6093</v>
      </c>
      <c r="K1091" t="s">
        <v>3863</v>
      </c>
      <c r="L1091">
        <v>2169082</v>
      </c>
      <c r="M1091">
        <v>7.6649937623381691E-5</v>
      </c>
      <c r="N1091" t="s">
        <v>931</v>
      </c>
      <c r="O1091" t="s">
        <v>5589</v>
      </c>
      <c r="P1091" t="s">
        <v>5363</v>
      </c>
      <c r="Q1091">
        <v>2</v>
      </c>
      <c r="R1091">
        <v>83.13</v>
      </c>
      <c r="S1091">
        <v>0</v>
      </c>
      <c r="T1091">
        <v>0</v>
      </c>
      <c r="U1091">
        <v>166.26</v>
      </c>
      <c r="V1091">
        <v>138.18</v>
      </c>
      <c r="W1091">
        <v>28.08</v>
      </c>
      <c r="X1091" s="15">
        <f t="shared" si="34"/>
        <v>0.16889209671598693</v>
      </c>
      <c r="Y1091" t="s">
        <v>44</v>
      </c>
      <c r="Z1091" t="s">
        <v>24</v>
      </c>
      <c r="AA1091" t="s">
        <v>25</v>
      </c>
      <c r="AB1091" s="17">
        <v>0.8</v>
      </c>
      <c r="AC1091" s="17" t="str">
        <f t="shared" si="35"/>
        <v>Evening</v>
      </c>
      <c r="AD1091" t="s">
        <v>45</v>
      </c>
    </row>
    <row r="1092" spans="1:30" x14ac:dyDescent="0.3">
      <c r="A1092" t="s">
        <v>2653</v>
      </c>
      <c r="B1092" s="16">
        <v>45899</v>
      </c>
      <c r="C1092" t="s">
        <v>865</v>
      </c>
      <c r="D1092" t="s">
        <v>5091</v>
      </c>
      <c r="E1092" t="s">
        <v>3962</v>
      </c>
      <c r="F1092" t="s">
        <v>897</v>
      </c>
      <c r="G1092" t="s">
        <v>6502</v>
      </c>
      <c r="H1092" t="s">
        <v>5899</v>
      </c>
      <c r="I1092" t="s">
        <v>513</v>
      </c>
      <c r="J1092" t="s">
        <v>6100</v>
      </c>
      <c r="K1092" t="s">
        <v>3863</v>
      </c>
      <c r="L1092">
        <v>1009286</v>
      </c>
      <c r="M1092">
        <v>3.0578943926696696E-3</v>
      </c>
      <c r="N1092" t="s">
        <v>203</v>
      </c>
      <c r="O1092" t="s">
        <v>5466</v>
      </c>
      <c r="P1092" t="s">
        <v>5351</v>
      </c>
      <c r="Q1092">
        <v>8</v>
      </c>
      <c r="R1092">
        <v>372.74</v>
      </c>
      <c r="S1092">
        <v>10</v>
      </c>
      <c r="T1092">
        <v>298.19</v>
      </c>
      <c r="U1092">
        <v>3086.29</v>
      </c>
      <c r="V1092">
        <v>2595.84</v>
      </c>
      <c r="W1092">
        <v>490.45</v>
      </c>
      <c r="X1092" s="15">
        <f t="shared" si="34"/>
        <v>0.15891248068068775</v>
      </c>
      <c r="Y1092" t="s">
        <v>72</v>
      </c>
      <c r="Z1092" t="s">
        <v>24</v>
      </c>
      <c r="AA1092" t="s">
        <v>51</v>
      </c>
      <c r="AB1092" s="17">
        <v>0.44027777777777777</v>
      </c>
      <c r="AC1092" s="17" t="str">
        <f t="shared" si="35"/>
        <v>Morning</v>
      </c>
      <c r="AD1092" t="s">
        <v>26</v>
      </c>
    </row>
    <row r="1093" spans="1:30" x14ac:dyDescent="0.3">
      <c r="A1093" t="s">
        <v>2652</v>
      </c>
      <c r="B1093" s="16">
        <v>46096</v>
      </c>
      <c r="C1093" t="s">
        <v>1382</v>
      </c>
      <c r="D1093" t="s">
        <v>4361</v>
      </c>
      <c r="E1093" t="s">
        <v>3868</v>
      </c>
      <c r="F1093" t="s">
        <v>480</v>
      </c>
      <c r="G1093" t="s">
        <v>5728</v>
      </c>
      <c r="H1093" t="s">
        <v>5721</v>
      </c>
      <c r="I1093" t="s">
        <v>780</v>
      </c>
      <c r="J1093" t="s">
        <v>6119</v>
      </c>
      <c r="K1093" t="s">
        <v>3943</v>
      </c>
      <c r="L1093">
        <v>1021792</v>
      </c>
      <c r="M1093">
        <v>3.7601586232814503E-4</v>
      </c>
      <c r="N1093" t="s">
        <v>781</v>
      </c>
      <c r="O1093" t="s">
        <v>5603</v>
      </c>
      <c r="P1093" t="s">
        <v>5358</v>
      </c>
      <c r="Q1093">
        <v>3</v>
      </c>
      <c r="R1093">
        <v>139.21</v>
      </c>
      <c r="S1093">
        <v>20</v>
      </c>
      <c r="T1093">
        <v>83.53</v>
      </c>
      <c r="U1093">
        <v>384.21</v>
      </c>
      <c r="V1093">
        <v>320.97000000000003</v>
      </c>
      <c r="W1093">
        <v>63.24</v>
      </c>
      <c r="X1093" s="15">
        <f t="shared" si="34"/>
        <v>0.16459748574998037</v>
      </c>
      <c r="Y1093" t="s">
        <v>116</v>
      </c>
      <c r="Z1093" t="s">
        <v>24</v>
      </c>
      <c r="AA1093" t="s">
        <v>25</v>
      </c>
      <c r="AB1093" s="17">
        <v>0.60972222222222228</v>
      </c>
      <c r="AC1093" s="17" t="str">
        <f t="shared" si="35"/>
        <v>Afternoon</v>
      </c>
      <c r="AD1093" t="s">
        <v>26</v>
      </c>
    </row>
    <row r="1094" spans="1:30" x14ac:dyDescent="0.3">
      <c r="A1094" t="s">
        <v>2651</v>
      </c>
      <c r="B1094" s="16">
        <v>45826</v>
      </c>
      <c r="C1094" t="s">
        <v>2109</v>
      </c>
      <c r="D1094" t="s">
        <v>4645</v>
      </c>
      <c r="E1094" t="s">
        <v>3864</v>
      </c>
      <c r="F1094" t="s">
        <v>122</v>
      </c>
      <c r="G1094" t="s">
        <v>5676</v>
      </c>
      <c r="H1094" t="s">
        <v>5655</v>
      </c>
      <c r="I1094" t="s">
        <v>228</v>
      </c>
      <c r="J1094" t="s">
        <v>6005</v>
      </c>
      <c r="K1094" t="s">
        <v>3943</v>
      </c>
      <c r="L1094">
        <v>817396</v>
      </c>
      <c r="M1094">
        <v>5.3522405296820637E-4</v>
      </c>
      <c r="N1094" t="s">
        <v>229</v>
      </c>
      <c r="O1094" t="s">
        <v>4631</v>
      </c>
      <c r="P1094" t="s">
        <v>5354</v>
      </c>
      <c r="Q1094">
        <v>1</v>
      </c>
      <c r="R1094">
        <v>437.49</v>
      </c>
      <c r="S1094">
        <v>0</v>
      </c>
      <c r="T1094">
        <v>0</v>
      </c>
      <c r="U1094">
        <v>437.49</v>
      </c>
      <c r="V1094">
        <v>265.44</v>
      </c>
      <c r="W1094">
        <v>172.05</v>
      </c>
      <c r="X1094" s="15">
        <f t="shared" si="34"/>
        <v>0.39326613179729825</v>
      </c>
      <c r="Y1094" t="s">
        <v>72</v>
      </c>
      <c r="Z1094" t="s">
        <v>24</v>
      </c>
      <c r="AA1094" t="s">
        <v>51</v>
      </c>
      <c r="AB1094" s="17">
        <v>0.52430555555555558</v>
      </c>
      <c r="AC1094" s="17" t="str">
        <f t="shared" si="35"/>
        <v>Afternoon</v>
      </c>
      <c r="AD1094" t="s">
        <v>45</v>
      </c>
    </row>
    <row r="1095" spans="1:30" x14ac:dyDescent="0.3">
      <c r="A1095" t="s">
        <v>2650</v>
      </c>
      <c r="B1095" s="16">
        <v>45970</v>
      </c>
      <c r="C1095" t="s">
        <v>2211</v>
      </c>
      <c r="D1095" t="s">
        <v>4859</v>
      </c>
      <c r="E1095" t="s">
        <v>3868</v>
      </c>
      <c r="F1095" t="s">
        <v>264</v>
      </c>
      <c r="G1095" t="s">
        <v>5725</v>
      </c>
      <c r="H1095" t="s">
        <v>5721</v>
      </c>
      <c r="I1095" t="s">
        <v>109</v>
      </c>
      <c r="J1095" t="s">
        <v>6083</v>
      </c>
      <c r="K1095" t="s">
        <v>3863</v>
      </c>
      <c r="L1095">
        <v>838760</v>
      </c>
      <c r="M1095">
        <v>1.5368997090943774E-3</v>
      </c>
      <c r="N1095" t="s">
        <v>533</v>
      </c>
      <c r="O1095" t="s">
        <v>5465</v>
      </c>
      <c r="P1095" t="s">
        <v>5351</v>
      </c>
      <c r="Q1095">
        <v>4</v>
      </c>
      <c r="R1095">
        <v>329.69</v>
      </c>
      <c r="S1095">
        <v>15</v>
      </c>
      <c r="T1095">
        <v>197.81</v>
      </c>
      <c r="U1095">
        <v>1289.0899999999999</v>
      </c>
      <c r="V1095">
        <v>989</v>
      </c>
      <c r="W1095">
        <v>300.08999999999997</v>
      </c>
      <c r="X1095" s="15">
        <f t="shared" si="34"/>
        <v>0.23279212467709776</v>
      </c>
      <c r="Y1095" t="s">
        <v>44</v>
      </c>
      <c r="Z1095" t="s">
        <v>24</v>
      </c>
      <c r="AA1095" t="s">
        <v>25</v>
      </c>
      <c r="AB1095" s="17">
        <v>0.46111111111111114</v>
      </c>
      <c r="AC1095" s="17" t="str">
        <f t="shared" si="35"/>
        <v>Morning</v>
      </c>
      <c r="AD1095" t="s">
        <v>26</v>
      </c>
    </row>
    <row r="1096" spans="1:30" x14ac:dyDescent="0.3">
      <c r="A1096" t="s">
        <v>2648</v>
      </c>
      <c r="B1096" s="16">
        <v>45786</v>
      </c>
      <c r="C1096" t="s">
        <v>2649</v>
      </c>
      <c r="D1096" t="s">
        <v>4778</v>
      </c>
      <c r="E1096" t="s">
        <v>3864</v>
      </c>
      <c r="F1096" t="s">
        <v>306</v>
      </c>
      <c r="G1096" t="s">
        <v>5698</v>
      </c>
      <c r="H1096" t="s">
        <v>5690</v>
      </c>
      <c r="I1096" t="s">
        <v>36</v>
      </c>
      <c r="J1096" t="s">
        <v>5975</v>
      </c>
      <c r="K1096" t="s">
        <v>3863</v>
      </c>
      <c r="L1096">
        <v>2481146</v>
      </c>
      <c r="M1096">
        <v>3.1489078030877665E-4</v>
      </c>
      <c r="N1096" t="s">
        <v>781</v>
      </c>
      <c r="O1096" t="s">
        <v>5603</v>
      </c>
      <c r="P1096" t="s">
        <v>5358</v>
      </c>
      <c r="Q1096">
        <v>2</v>
      </c>
      <c r="R1096">
        <v>459.58</v>
      </c>
      <c r="S1096">
        <v>15</v>
      </c>
      <c r="T1096">
        <v>137.87</v>
      </c>
      <c r="U1096">
        <v>781.29</v>
      </c>
      <c r="V1096">
        <v>773.78</v>
      </c>
      <c r="W1096">
        <v>7.51</v>
      </c>
      <c r="X1096" s="15">
        <f t="shared" si="34"/>
        <v>9.6123078498380771E-3</v>
      </c>
      <c r="Y1096" t="s">
        <v>44</v>
      </c>
      <c r="Z1096" t="s">
        <v>290</v>
      </c>
      <c r="AA1096" t="s">
        <v>25</v>
      </c>
      <c r="AB1096" s="17">
        <v>0.84097222222222223</v>
      </c>
      <c r="AC1096" s="17" t="str">
        <f t="shared" si="35"/>
        <v>Evening</v>
      </c>
      <c r="AD1096" t="s">
        <v>45</v>
      </c>
    </row>
    <row r="1097" spans="1:30" x14ac:dyDescent="0.3">
      <c r="A1097" t="s">
        <v>2647</v>
      </c>
      <c r="B1097" s="16">
        <v>46009</v>
      </c>
      <c r="C1097" t="s">
        <v>454</v>
      </c>
      <c r="D1097" t="s">
        <v>4023</v>
      </c>
      <c r="E1097" t="s">
        <v>3962</v>
      </c>
      <c r="F1097" t="s">
        <v>1304</v>
      </c>
      <c r="G1097" t="s">
        <v>6497</v>
      </c>
      <c r="H1097" t="s">
        <v>5794</v>
      </c>
      <c r="I1097" t="s">
        <v>526</v>
      </c>
      <c r="J1097" t="s">
        <v>6094</v>
      </c>
      <c r="K1097" t="s">
        <v>3863</v>
      </c>
      <c r="L1097">
        <v>794126</v>
      </c>
      <c r="M1097">
        <v>2.1714564187547067E-3</v>
      </c>
      <c r="N1097" t="s">
        <v>962</v>
      </c>
      <c r="O1097" t="s">
        <v>5013</v>
      </c>
      <c r="P1097" t="s">
        <v>5354</v>
      </c>
      <c r="Q1097">
        <v>8</v>
      </c>
      <c r="R1097">
        <v>253.59</v>
      </c>
      <c r="S1097">
        <v>15</v>
      </c>
      <c r="T1097">
        <v>304.31</v>
      </c>
      <c r="U1097">
        <v>1724.41</v>
      </c>
      <c r="V1097">
        <v>1287.8399999999999</v>
      </c>
      <c r="W1097">
        <v>436.57</v>
      </c>
      <c r="X1097" s="15">
        <f t="shared" si="34"/>
        <v>0.2531706496714819</v>
      </c>
      <c r="Y1097" t="s">
        <v>116</v>
      </c>
      <c r="Z1097" t="s">
        <v>24</v>
      </c>
      <c r="AA1097" t="s">
        <v>25</v>
      </c>
      <c r="AB1097" s="17">
        <v>0.60972222222222228</v>
      </c>
      <c r="AC1097" s="17" t="str">
        <f t="shared" si="35"/>
        <v>Afternoon</v>
      </c>
      <c r="AD1097" t="s">
        <v>45</v>
      </c>
    </row>
    <row r="1098" spans="1:30" x14ac:dyDescent="0.3">
      <c r="A1098" t="s">
        <v>2645</v>
      </c>
      <c r="B1098" s="16">
        <v>46047</v>
      </c>
      <c r="C1098" t="s">
        <v>2646</v>
      </c>
      <c r="D1098" t="s">
        <v>4615</v>
      </c>
      <c r="E1098" t="s">
        <v>3868</v>
      </c>
      <c r="F1098" t="s">
        <v>306</v>
      </c>
      <c r="G1098" t="s">
        <v>5698</v>
      </c>
      <c r="H1098" t="s">
        <v>5690</v>
      </c>
      <c r="I1098" t="s">
        <v>873</v>
      </c>
      <c r="J1098" t="s">
        <v>6517</v>
      </c>
      <c r="K1098" t="s">
        <v>3885</v>
      </c>
      <c r="L1098">
        <v>4185591</v>
      </c>
      <c r="M1098">
        <v>4.5457379853884437E-4</v>
      </c>
      <c r="N1098" t="s">
        <v>874</v>
      </c>
      <c r="O1098" t="s">
        <v>5596</v>
      </c>
      <c r="P1098" t="s">
        <v>5358</v>
      </c>
      <c r="Q1098">
        <v>4</v>
      </c>
      <c r="R1098">
        <v>459.58</v>
      </c>
      <c r="S1098">
        <v>10</v>
      </c>
      <c r="T1098">
        <v>183.83</v>
      </c>
      <c r="U1098">
        <v>1902.66</v>
      </c>
      <c r="V1098">
        <v>1547.56</v>
      </c>
      <c r="W1098">
        <v>355.1</v>
      </c>
      <c r="X1098" s="15">
        <f t="shared" si="34"/>
        <v>0.18663345001208839</v>
      </c>
      <c r="Y1098" t="s">
        <v>72</v>
      </c>
      <c r="Z1098" t="s">
        <v>24</v>
      </c>
      <c r="AA1098" t="s">
        <v>25</v>
      </c>
      <c r="AB1098" s="17">
        <v>0.69861111111111107</v>
      </c>
      <c r="AC1098" s="17" t="str">
        <f t="shared" si="35"/>
        <v>Afternoon</v>
      </c>
      <c r="AD1098" t="s">
        <v>26</v>
      </c>
    </row>
    <row r="1099" spans="1:30" x14ac:dyDescent="0.3">
      <c r="A1099" t="s">
        <v>2644</v>
      </c>
      <c r="B1099" s="16">
        <v>45830</v>
      </c>
      <c r="C1099" t="s">
        <v>953</v>
      </c>
      <c r="D1099" t="s">
        <v>4084</v>
      </c>
      <c r="E1099" t="s">
        <v>3962</v>
      </c>
      <c r="F1099" t="s">
        <v>1325</v>
      </c>
      <c r="G1099" t="s">
        <v>5717</v>
      </c>
      <c r="H1099" t="s">
        <v>5690</v>
      </c>
      <c r="I1099" t="s">
        <v>363</v>
      </c>
      <c r="J1099" t="s">
        <v>6167</v>
      </c>
      <c r="K1099" t="s">
        <v>3943</v>
      </c>
      <c r="L1099">
        <v>969110</v>
      </c>
      <c r="M1099">
        <v>1.8562289110627278E-3</v>
      </c>
      <c r="N1099" t="s">
        <v>916</v>
      </c>
      <c r="O1099" t="s">
        <v>5408</v>
      </c>
      <c r="P1099" t="s">
        <v>5374</v>
      </c>
      <c r="Q1099">
        <v>5</v>
      </c>
      <c r="R1099">
        <v>368.06</v>
      </c>
      <c r="S1099">
        <v>15</v>
      </c>
      <c r="T1099">
        <v>276.05</v>
      </c>
      <c r="U1099">
        <v>1798.89</v>
      </c>
      <c r="V1099">
        <v>1330.5</v>
      </c>
      <c r="W1099">
        <v>468.39</v>
      </c>
      <c r="X1099" s="15">
        <f t="shared" si="34"/>
        <v>0.26037723262678658</v>
      </c>
      <c r="Y1099" t="s">
        <v>72</v>
      </c>
      <c r="Z1099" t="s">
        <v>24</v>
      </c>
      <c r="AA1099" t="s">
        <v>25</v>
      </c>
      <c r="AB1099" s="17">
        <v>0.62777777777777777</v>
      </c>
      <c r="AC1099" s="17" t="str">
        <f t="shared" si="35"/>
        <v>Afternoon</v>
      </c>
      <c r="AD1099" t="s">
        <v>26</v>
      </c>
    </row>
    <row r="1100" spans="1:30" x14ac:dyDescent="0.3">
      <c r="A1100" t="s">
        <v>2643</v>
      </c>
      <c r="B1100" s="16">
        <v>46025</v>
      </c>
      <c r="C1100" t="s">
        <v>405</v>
      </c>
      <c r="D1100" t="s">
        <v>4828</v>
      </c>
      <c r="E1100" t="s">
        <v>3962</v>
      </c>
      <c r="F1100" t="s">
        <v>468</v>
      </c>
      <c r="G1100" t="s">
        <v>5785</v>
      </c>
      <c r="H1100" t="s">
        <v>5770</v>
      </c>
      <c r="I1100" t="s">
        <v>255</v>
      </c>
      <c r="J1100" t="s">
        <v>6024</v>
      </c>
      <c r="K1100" t="s">
        <v>3863</v>
      </c>
      <c r="L1100">
        <v>577743</v>
      </c>
      <c r="M1100">
        <v>1.7110029892183894E-3</v>
      </c>
      <c r="N1100" t="s">
        <v>835</v>
      </c>
      <c r="O1100" t="s">
        <v>5638</v>
      </c>
      <c r="P1100" t="s">
        <v>5354</v>
      </c>
      <c r="Q1100">
        <v>3</v>
      </c>
      <c r="R1100">
        <v>358.16</v>
      </c>
      <c r="S1100">
        <v>20</v>
      </c>
      <c r="T1100">
        <v>214.9</v>
      </c>
      <c r="U1100">
        <v>988.52</v>
      </c>
      <c r="V1100">
        <v>766.47</v>
      </c>
      <c r="W1100">
        <v>222.05</v>
      </c>
      <c r="X1100" s="15">
        <f t="shared" si="34"/>
        <v>0.22462873791122076</v>
      </c>
      <c r="Y1100" t="s">
        <v>62</v>
      </c>
      <c r="Z1100" t="s">
        <v>24</v>
      </c>
      <c r="AA1100" t="s">
        <v>25</v>
      </c>
      <c r="AB1100" s="17">
        <v>0.66180555555555554</v>
      </c>
      <c r="AC1100" s="17" t="str">
        <f t="shared" si="35"/>
        <v>Afternoon</v>
      </c>
      <c r="AD1100" t="s">
        <v>26</v>
      </c>
    </row>
    <row r="1101" spans="1:30" x14ac:dyDescent="0.3">
      <c r="A1101" t="s">
        <v>2642</v>
      </c>
      <c r="B1101" s="16">
        <v>45756</v>
      </c>
      <c r="C1101" t="s">
        <v>521</v>
      </c>
      <c r="D1101" t="s">
        <v>3935</v>
      </c>
      <c r="E1101" t="s">
        <v>3868</v>
      </c>
      <c r="F1101" t="s">
        <v>108</v>
      </c>
      <c r="G1101" t="s">
        <v>5715</v>
      </c>
      <c r="H1101" t="s">
        <v>5690</v>
      </c>
      <c r="I1101" t="s">
        <v>513</v>
      </c>
      <c r="J1101" t="s">
        <v>6100</v>
      </c>
      <c r="K1101" t="s">
        <v>3863</v>
      </c>
      <c r="L1101">
        <v>1009286</v>
      </c>
      <c r="M1101">
        <v>1.6726477925979356E-3</v>
      </c>
      <c r="N1101" t="s">
        <v>514</v>
      </c>
      <c r="O1101" t="s">
        <v>5482</v>
      </c>
      <c r="P1101" t="s">
        <v>5363</v>
      </c>
      <c r="Q1101">
        <v>5</v>
      </c>
      <c r="R1101">
        <v>397.22</v>
      </c>
      <c r="S1101">
        <v>15</v>
      </c>
      <c r="T1101">
        <v>297.92</v>
      </c>
      <c r="U1101">
        <v>1688.18</v>
      </c>
      <c r="V1101">
        <v>1596.85</v>
      </c>
      <c r="W1101">
        <v>91.33</v>
      </c>
      <c r="X1101" s="15">
        <f t="shared" si="34"/>
        <v>5.4099681313604091E-2</v>
      </c>
      <c r="Y1101" t="s">
        <v>38</v>
      </c>
      <c r="Z1101" t="s">
        <v>24</v>
      </c>
      <c r="AA1101" t="s">
        <v>51</v>
      </c>
      <c r="AB1101" s="17">
        <v>0.56736111111111109</v>
      </c>
      <c r="AC1101" s="17" t="str">
        <f t="shared" si="35"/>
        <v>Afternoon</v>
      </c>
      <c r="AD1101" t="s">
        <v>45</v>
      </c>
    </row>
    <row r="1102" spans="1:30" x14ac:dyDescent="0.3">
      <c r="A1102" t="s">
        <v>2641</v>
      </c>
      <c r="B1102" s="16">
        <v>45999</v>
      </c>
      <c r="C1102" t="s">
        <v>163</v>
      </c>
      <c r="D1102" t="s">
        <v>4982</v>
      </c>
      <c r="E1102" t="s">
        <v>3868</v>
      </c>
      <c r="F1102" t="s">
        <v>249</v>
      </c>
      <c r="G1102" t="s">
        <v>5798</v>
      </c>
      <c r="H1102" t="s">
        <v>5794</v>
      </c>
      <c r="I1102" t="s">
        <v>939</v>
      </c>
      <c r="J1102" t="s">
        <v>6177</v>
      </c>
      <c r="K1102" t="s">
        <v>3943</v>
      </c>
      <c r="L1102">
        <v>531978</v>
      </c>
      <c r="M1102">
        <v>1.9079736380075867E-3</v>
      </c>
      <c r="N1102" t="s">
        <v>728</v>
      </c>
      <c r="O1102" t="s">
        <v>5635</v>
      </c>
      <c r="P1102" t="s">
        <v>5354</v>
      </c>
      <c r="Q1102">
        <v>2</v>
      </c>
      <c r="R1102">
        <v>507.5</v>
      </c>
      <c r="S1102">
        <v>0</v>
      </c>
      <c r="T1102">
        <v>0</v>
      </c>
      <c r="U1102">
        <v>1015</v>
      </c>
      <c r="V1102">
        <v>726.58</v>
      </c>
      <c r="W1102">
        <v>288.42</v>
      </c>
      <c r="X1102" s="15">
        <f t="shared" si="34"/>
        <v>0.28415763546798023</v>
      </c>
      <c r="Y1102" t="s">
        <v>23</v>
      </c>
      <c r="Z1102" t="s">
        <v>24</v>
      </c>
      <c r="AA1102" t="s">
        <v>25</v>
      </c>
      <c r="AB1102" s="17">
        <v>0.40277777777777779</v>
      </c>
      <c r="AC1102" s="17" t="str">
        <f t="shared" si="35"/>
        <v>Morning</v>
      </c>
      <c r="AD1102" t="s">
        <v>45</v>
      </c>
    </row>
    <row r="1103" spans="1:30" x14ac:dyDescent="0.3">
      <c r="A1103" t="s">
        <v>2640</v>
      </c>
      <c r="B1103" s="16">
        <v>45985</v>
      </c>
      <c r="C1103" t="s">
        <v>594</v>
      </c>
      <c r="D1103" t="s">
        <v>5019</v>
      </c>
      <c r="E1103" t="s">
        <v>3962</v>
      </c>
      <c r="F1103" t="s">
        <v>655</v>
      </c>
      <c r="G1103" t="s">
        <v>5864</v>
      </c>
      <c r="H1103" t="s">
        <v>5861</v>
      </c>
      <c r="I1103" t="s">
        <v>476</v>
      </c>
      <c r="J1103" t="s">
        <v>6121</v>
      </c>
      <c r="K1103" t="s">
        <v>3943</v>
      </c>
      <c r="L1103">
        <v>2632479</v>
      </c>
      <c r="M1103">
        <v>4.2886192064590071E-4</v>
      </c>
      <c r="N1103" t="s">
        <v>925</v>
      </c>
      <c r="O1103" t="s">
        <v>5637</v>
      </c>
      <c r="P1103" t="s">
        <v>5360</v>
      </c>
      <c r="Q1103">
        <v>4</v>
      </c>
      <c r="R1103">
        <v>332.05</v>
      </c>
      <c r="S1103">
        <v>15</v>
      </c>
      <c r="T1103">
        <v>199.23</v>
      </c>
      <c r="U1103">
        <v>1128.97</v>
      </c>
      <c r="V1103">
        <v>1002.76</v>
      </c>
      <c r="W1103">
        <v>126.21</v>
      </c>
      <c r="X1103" s="15">
        <f t="shared" si="34"/>
        <v>0.11179216453935892</v>
      </c>
      <c r="Y1103" t="s">
        <v>116</v>
      </c>
      <c r="Z1103" t="s">
        <v>24</v>
      </c>
      <c r="AA1103" t="s">
        <v>25</v>
      </c>
      <c r="AB1103" s="17">
        <v>0.88958333333333328</v>
      </c>
      <c r="AC1103" s="17" t="str">
        <f t="shared" si="35"/>
        <v>Night</v>
      </c>
      <c r="AD1103" t="s">
        <v>45</v>
      </c>
    </row>
    <row r="1104" spans="1:30" x14ac:dyDescent="0.3">
      <c r="A1104" t="s">
        <v>2639</v>
      </c>
      <c r="B1104" s="16">
        <v>45902</v>
      </c>
      <c r="C1104" t="s">
        <v>2306</v>
      </c>
      <c r="D1104" t="s">
        <v>4767</v>
      </c>
      <c r="E1104" t="s">
        <v>3864</v>
      </c>
      <c r="F1104" t="s">
        <v>737</v>
      </c>
      <c r="G1104" t="s">
        <v>5704</v>
      </c>
      <c r="H1104" t="s">
        <v>5690</v>
      </c>
      <c r="I1104" t="s">
        <v>210</v>
      </c>
      <c r="J1104" t="s">
        <v>6102</v>
      </c>
      <c r="K1104" t="s">
        <v>3863</v>
      </c>
      <c r="L1104">
        <v>433000</v>
      </c>
      <c r="M1104">
        <v>8.5803695150115462E-4</v>
      </c>
      <c r="N1104" t="s">
        <v>211</v>
      </c>
      <c r="O1104" t="s">
        <v>5530</v>
      </c>
      <c r="P1104" t="s">
        <v>5358</v>
      </c>
      <c r="Q1104">
        <v>1</v>
      </c>
      <c r="R1104">
        <v>464.41</v>
      </c>
      <c r="S1104">
        <v>20</v>
      </c>
      <c r="T1104">
        <v>92.88</v>
      </c>
      <c r="U1104">
        <v>371.53</v>
      </c>
      <c r="V1104">
        <v>397.69</v>
      </c>
      <c r="W1104">
        <v>-26.16</v>
      </c>
      <c r="X1104" s="15">
        <f t="shared" si="34"/>
        <v>-7.0411541463677299E-2</v>
      </c>
      <c r="Y1104" t="s">
        <v>38</v>
      </c>
      <c r="Z1104" t="s">
        <v>24</v>
      </c>
      <c r="AA1104" t="s">
        <v>25</v>
      </c>
      <c r="AB1104" s="17">
        <v>0.57430555555555551</v>
      </c>
      <c r="AC1104" s="17" t="str">
        <f t="shared" si="35"/>
        <v>Afternoon</v>
      </c>
      <c r="AD1104" t="s">
        <v>45</v>
      </c>
    </row>
    <row r="1105" spans="1:30" x14ac:dyDescent="0.3">
      <c r="A1105" t="s">
        <v>2637</v>
      </c>
      <c r="B1105" s="16">
        <v>45958</v>
      </c>
      <c r="C1105" t="s">
        <v>2638</v>
      </c>
      <c r="D1105" t="s">
        <v>4094</v>
      </c>
      <c r="E1105" t="s">
        <v>3864</v>
      </c>
      <c r="F1105" t="s">
        <v>104</v>
      </c>
      <c r="G1105" t="s">
        <v>5740</v>
      </c>
      <c r="H1105" t="s">
        <v>5721</v>
      </c>
      <c r="I1105" t="s">
        <v>681</v>
      </c>
      <c r="J1105" t="s">
        <v>6117</v>
      </c>
      <c r="K1105" t="s">
        <v>3943</v>
      </c>
      <c r="L1105">
        <v>1952402</v>
      </c>
      <c r="M1105">
        <v>2.1682522349393207E-4</v>
      </c>
      <c r="N1105" t="s">
        <v>579</v>
      </c>
      <c r="O1105" t="s">
        <v>5515</v>
      </c>
      <c r="P1105" t="s">
        <v>5351</v>
      </c>
      <c r="Q1105">
        <v>3</v>
      </c>
      <c r="R1105">
        <v>141.11000000000001</v>
      </c>
      <c r="S1105">
        <v>0</v>
      </c>
      <c r="T1105">
        <v>0</v>
      </c>
      <c r="U1105">
        <v>423.33</v>
      </c>
      <c r="V1105">
        <v>347.73</v>
      </c>
      <c r="W1105">
        <v>75.599999999999994</v>
      </c>
      <c r="X1105" s="15">
        <f t="shared" si="34"/>
        <v>0.17858408333923881</v>
      </c>
      <c r="Y1105" t="s">
        <v>116</v>
      </c>
      <c r="Z1105" t="s">
        <v>24</v>
      </c>
      <c r="AA1105" t="s">
        <v>25</v>
      </c>
      <c r="AB1105" s="17">
        <v>0.54513888888888884</v>
      </c>
      <c r="AC1105" s="17" t="str">
        <f t="shared" si="35"/>
        <v>Afternoon</v>
      </c>
      <c r="AD1105" t="s">
        <v>45</v>
      </c>
    </row>
    <row r="1106" spans="1:30" x14ac:dyDescent="0.3">
      <c r="A1106" t="s">
        <v>2636</v>
      </c>
      <c r="B1106" s="16">
        <v>46077</v>
      </c>
      <c r="C1106" t="s">
        <v>1007</v>
      </c>
      <c r="D1106" t="s">
        <v>4915</v>
      </c>
      <c r="E1106" t="s">
        <v>3962</v>
      </c>
      <c r="F1106" t="s">
        <v>929</v>
      </c>
      <c r="G1106" t="s">
        <v>5773</v>
      </c>
      <c r="H1106" t="s">
        <v>5770</v>
      </c>
      <c r="I1106" t="s">
        <v>90</v>
      </c>
      <c r="J1106" t="s">
        <v>6030</v>
      </c>
      <c r="K1106" t="s">
        <v>3863</v>
      </c>
      <c r="L1106">
        <v>835833</v>
      </c>
      <c r="M1106">
        <v>8.0006412764272296E-4</v>
      </c>
      <c r="N1106" t="s">
        <v>91</v>
      </c>
      <c r="O1106" t="s">
        <v>5567</v>
      </c>
      <c r="P1106" t="s">
        <v>5351</v>
      </c>
      <c r="Q1106">
        <v>5</v>
      </c>
      <c r="R1106">
        <v>167.18</v>
      </c>
      <c r="S1106">
        <v>20</v>
      </c>
      <c r="T1106">
        <v>167.18</v>
      </c>
      <c r="U1106">
        <v>668.72</v>
      </c>
      <c r="V1106">
        <v>546.04999999999995</v>
      </c>
      <c r="W1106">
        <v>122.67</v>
      </c>
      <c r="X1106" s="15">
        <f t="shared" si="34"/>
        <v>0.18344000478526148</v>
      </c>
      <c r="Y1106" t="s">
        <v>38</v>
      </c>
      <c r="Z1106" t="s">
        <v>24</v>
      </c>
      <c r="AA1106" t="s">
        <v>51</v>
      </c>
      <c r="AB1106" s="17">
        <v>0.68333333333333335</v>
      </c>
      <c r="AC1106" s="17" t="str">
        <f t="shared" si="35"/>
        <v>Afternoon</v>
      </c>
      <c r="AD1106" t="s">
        <v>45</v>
      </c>
    </row>
    <row r="1107" spans="1:30" x14ac:dyDescent="0.3">
      <c r="A1107" t="s">
        <v>2634</v>
      </c>
      <c r="B1107" s="16">
        <v>46011</v>
      </c>
      <c r="C1107" t="s">
        <v>2635</v>
      </c>
      <c r="D1107" t="s">
        <v>4387</v>
      </c>
      <c r="E1107" t="s">
        <v>3868</v>
      </c>
      <c r="F1107" t="s">
        <v>423</v>
      </c>
      <c r="G1107" t="s">
        <v>5887</v>
      </c>
      <c r="H1107" t="s">
        <v>5876</v>
      </c>
      <c r="I1107" t="s">
        <v>930</v>
      </c>
      <c r="J1107" t="s">
        <v>6093</v>
      </c>
      <c r="K1107" t="s">
        <v>3863</v>
      </c>
      <c r="L1107">
        <v>2169082</v>
      </c>
      <c r="M1107">
        <v>0</v>
      </c>
      <c r="N1107" t="s">
        <v>931</v>
      </c>
      <c r="O1107" t="s">
        <v>5589</v>
      </c>
      <c r="P1107" t="s">
        <v>5363</v>
      </c>
      <c r="Q1107">
        <v>3</v>
      </c>
      <c r="R1107">
        <v>291.93</v>
      </c>
      <c r="S1107">
        <v>15</v>
      </c>
      <c r="T1107">
        <v>131.37</v>
      </c>
      <c r="U1107">
        <f>Q1107*R1107-T1107</f>
        <v>744.42</v>
      </c>
      <c r="V1107">
        <v>761.1</v>
      </c>
      <c r="W1107">
        <v>94.98</v>
      </c>
      <c r="X1107" s="15">
        <f t="shared" si="34"/>
        <v>-2.2406705891835341E-2</v>
      </c>
      <c r="Y1107" t="s">
        <v>116</v>
      </c>
      <c r="Z1107" t="s">
        <v>24</v>
      </c>
      <c r="AA1107" t="s">
        <v>32</v>
      </c>
      <c r="AB1107" s="17">
        <v>0.73958333333333337</v>
      </c>
      <c r="AC1107" s="17" t="str">
        <f t="shared" si="35"/>
        <v>Evening</v>
      </c>
      <c r="AD1107" t="s">
        <v>26</v>
      </c>
    </row>
    <row r="1108" spans="1:30" x14ac:dyDescent="0.3">
      <c r="A1108" t="s">
        <v>2633</v>
      </c>
      <c r="B1108" s="16">
        <v>45984</v>
      </c>
      <c r="C1108" t="s">
        <v>1538</v>
      </c>
      <c r="D1108" t="s">
        <v>5339</v>
      </c>
      <c r="E1108" t="s">
        <v>3868</v>
      </c>
      <c r="F1108" t="s">
        <v>209</v>
      </c>
      <c r="G1108" t="s">
        <v>5909</v>
      </c>
      <c r="H1108" t="s">
        <v>5899</v>
      </c>
      <c r="I1108" t="s">
        <v>650</v>
      </c>
      <c r="J1108" t="s">
        <v>6080</v>
      </c>
      <c r="K1108" t="s">
        <v>3863</v>
      </c>
      <c r="L1108">
        <v>4760462</v>
      </c>
      <c r="M1108">
        <v>6.9077329049155303E-5</v>
      </c>
      <c r="N1108" t="s">
        <v>804</v>
      </c>
      <c r="O1108" t="s">
        <v>5574</v>
      </c>
      <c r="P1108" t="s">
        <v>5363</v>
      </c>
      <c r="Q1108">
        <v>1</v>
      </c>
      <c r="R1108">
        <v>317.72000000000003</v>
      </c>
      <c r="S1108">
        <v>10</v>
      </c>
      <c r="T1108">
        <v>31.77</v>
      </c>
      <c r="U1108">
        <v>328.84</v>
      </c>
      <c r="V1108">
        <v>271.52999999999997</v>
      </c>
      <c r="W1108">
        <v>57.31</v>
      </c>
      <c r="X1108" s="15">
        <f t="shared" si="34"/>
        <v>0.17427928475854521</v>
      </c>
      <c r="Y1108" t="s">
        <v>62</v>
      </c>
      <c r="Z1108" t="s">
        <v>24</v>
      </c>
      <c r="AA1108" t="s">
        <v>25</v>
      </c>
      <c r="AB1108" s="17">
        <v>0.77152777777777781</v>
      </c>
      <c r="AC1108" s="17" t="str">
        <f t="shared" si="35"/>
        <v>Evening</v>
      </c>
      <c r="AD1108" t="s">
        <v>26</v>
      </c>
    </row>
    <row r="1109" spans="1:30" x14ac:dyDescent="0.3">
      <c r="A1109" t="s">
        <v>2632</v>
      </c>
      <c r="B1109" s="16">
        <v>45939</v>
      </c>
      <c r="C1109" t="s">
        <v>1909</v>
      </c>
      <c r="D1109" t="s">
        <v>4562</v>
      </c>
      <c r="E1109" t="s">
        <v>3864</v>
      </c>
      <c r="F1109" t="s">
        <v>269</v>
      </c>
      <c r="G1109" t="s">
        <v>5954</v>
      </c>
      <c r="H1109" t="s">
        <v>5941</v>
      </c>
      <c r="I1109" t="s">
        <v>508</v>
      </c>
      <c r="J1109" t="s">
        <v>6000</v>
      </c>
      <c r="K1109" t="s">
        <v>3863</v>
      </c>
      <c r="L1109">
        <v>1059131</v>
      </c>
      <c r="M1109">
        <v>2.4171703028237298E-4</v>
      </c>
      <c r="N1109" t="s">
        <v>509</v>
      </c>
      <c r="O1109" t="s">
        <v>5357</v>
      </c>
      <c r="P1109" t="s">
        <v>5358</v>
      </c>
      <c r="Q1109">
        <v>4</v>
      </c>
      <c r="R1109">
        <v>67.37</v>
      </c>
      <c r="S1109">
        <v>5</v>
      </c>
      <c r="T1109">
        <v>13.47</v>
      </c>
      <c r="U1109">
        <v>256.01</v>
      </c>
      <c r="V1109">
        <v>201.72</v>
      </c>
      <c r="W1109">
        <v>54.29</v>
      </c>
      <c r="X1109" s="15">
        <f t="shared" si="34"/>
        <v>0.21206202882699893</v>
      </c>
      <c r="Y1109" t="s">
        <v>72</v>
      </c>
      <c r="Z1109" t="s">
        <v>24</v>
      </c>
      <c r="AA1109" t="s">
        <v>25</v>
      </c>
      <c r="AB1109" s="17">
        <v>0.47499999999999998</v>
      </c>
      <c r="AC1109" s="17" t="str">
        <f t="shared" si="35"/>
        <v>Morning</v>
      </c>
      <c r="AD1109" t="s">
        <v>45</v>
      </c>
    </row>
    <row r="1110" spans="1:30" x14ac:dyDescent="0.3">
      <c r="A1110" t="s">
        <v>2631</v>
      </c>
      <c r="B1110" s="16">
        <v>46006</v>
      </c>
      <c r="C1110" t="s">
        <v>1489</v>
      </c>
      <c r="D1110" t="s">
        <v>4038</v>
      </c>
      <c r="E1110" t="s">
        <v>3868</v>
      </c>
      <c r="F1110" t="s">
        <v>104</v>
      </c>
      <c r="G1110" t="s">
        <v>5740</v>
      </c>
      <c r="H1110" t="s">
        <v>5721</v>
      </c>
      <c r="I1110" t="s">
        <v>367</v>
      </c>
      <c r="J1110" t="s">
        <v>5985</v>
      </c>
      <c r="K1110" t="s">
        <v>3863</v>
      </c>
      <c r="L1110">
        <v>2203116</v>
      </c>
      <c r="M1110">
        <v>6.0845638631828739E-5</v>
      </c>
      <c r="N1110" t="s">
        <v>674</v>
      </c>
      <c r="O1110" t="s">
        <v>4621</v>
      </c>
      <c r="P1110" t="s">
        <v>5354</v>
      </c>
      <c r="Q1110">
        <v>1</v>
      </c>
      <c r="R1110">
        <v>141.11000000000001</v>
      </c>
      <c r="S1110">
        <v>5</v>
      </c>
      <c r="T1110">
        <v>7.06</v>
      </c>
      <c r="U1110">
        <v>134.05000000000001</v>
      </c>
      <c r="V1110">
        <v>115.91</v>
      </c>
      <c r="W1110">
        <v>18.14</v>
      </c>
      <c r="X1110" s="15">
        <f t="shared" si="34"/>
        <v>0.13532264080566964</v>
      </c>
      <c r="Y1110" t="s">
        <v>23</v>
      </c>
      <c r="Z1110" t="s">
        <v>24</v>
      </c>
      <c r="AA1110" t="s">
        <v>32</v>
      </c>
      <c r="AB1110" s="17">
        <v>0.7055555555555556</v>
      </c>
      <c r="AC1110" s="17" t="str">
        <f t="shared" si="35"/>
        <v>Afternoon</v>
      </c>
      <c r="AD1110" t="s">
        <v>45</v>
      </c>
    </row>
    <row r="1111" spans="1:30" x14ac:dyDescent="0.3">
      <c r="A1111" t="s">
        <v>2630</v>
      </c>
      <c r="B1111" s="16">
        <v>45943</v>
      </c>
      <c r="C1111" t="s">
        <v>268</v>
      </c>
      <c r="D1111" t="s">
        <v>4265</v>
      </c>
      <c r="E1111" t="s">
        <v>3962</v>
      </c>
      <c r="F1111" t="s">
        <v>582</v>
      </c>
      <c r="G1111" t="s">
        <v>5769</v>
      </c>
      <c r="H1111" t="s">
        <v>5770</v>
      </c>
      <c r="I1111" t="s">
        <v>80</v>
      </c>
      <c r="J1111" t="s">
        <v>6099</v>
      </c>
      <c r="K1111" t="s">
        <v>3863</v>
      </c>
      <c r="L1111">
        <v>5001334</v>
      </c>
      <c r="M1111">
        <v>5.9607896613183599E-4</v>
      </c>
      <c r="N1111" t="s">
        <v>81</v>
      </c>
      <c r="O1111" t="s">
        <v>5592</v>
      </c>
      <c r="P1111" t="s">
        <v>5351</v>
      </c>
      <c r="Q1111">
        <v>7</v>
      </c>
      <c r="R1111">
        <v>501.04</v>
      </c>
      <c r="S1111">
        <v>15</v>
      </c>
      <c r="T1111">
        <v>526.09</v>
      </c>
      <c r="U1111">
        <v>2981.19</v>
      </c>
      <c r="V1111">
        <v>2407.23</v>
      </c>
      <c r="W1111">
        <v>573.96</v>
      </c>
      <c r="X1111" s="15">
        <f t="shared" si="34"/>
        <v>0.19252714520040656</v>
      </c>
      <c r="Y1111" t="s">
        <v>23</v>
      </c>
      <c r="Z1111" t="s">
        <v>24</v>
      </c>
      <c r="AA1111" t="s">
        <v>25</v>
      </c>
      <c r="AB1111" s="17">
        <v>0.4465277777777778</v>
      </c>
      <c r="AC1111" s="17" t="str">
        <f t="shared" si="35"/>
        <v>Morning</v>
      </c>
      <c r="AD1111" t="s">
        <v>45</v>
      </c>
    </row>
    <row r="1112" spans="1:30" x14ac:dyDescent="0.3">
      <c r="A1112" t="s">
        <v>2629</v>
      </c>
      <c r="B1112" s="16">
        <v>46016</v>
      </c>
      <c r="C1112" t="s">
        <v>697</v>
      </c>
      <c r="D1112" t="s">
        <v>4469</v>
      </c>
      <c r="E1112" t="s">
        <v>3962</v>
      </c>
      <c r="F1112" t="s">
        <v>1310</v>
      </c>
      <c r="G1112" t="s">
        <v>5821</v>
      </c>
      <c r="H1112" t="s">
        <v>5822</v>
      </c>
      <c r="I1112" t="s">
        <v>337</v>
      </c>
      <c r="J1112" t="s">
        <v>5983</v>
      </c>
      <c r="K1112" t="s">
        <v>3863</v>
      </c>
      <c r="L1112">
        <v>544019</v>
      </c>
      <c r="M1112">
        <v>1.7255095869813371E-3</v>
      </c>
      <c r="N1112" t="s">
        <v>980</v>
      </c>
      <c r="O1112" t="s">
        <v>5484</v>
      </c>
      <c r="P1112" t="s">
        <v>5360</v>
      </c>
      <c r="Q1112">
        <v>4</v>
      </c>
      <c r="R1112">
        <v>247.03</v>
      </c>
      <c r="S1112">
        <v>5</v>
      </c>
      <c r="T1112">
        <v>49.41</v>
      </c>
      <c r="U1112">
        <v>938.71</v>
      </c>
      <c r="V1112">
        <v>755.92</v>
      </c>
      <c r="W1112">
        <v>182.79</v>
      </c>
      <c r="X1112" s="15">
        <f t="shared" si="34"/>
        <v>0.19472467535234531</v>
      </c>
      <c r="Y1112" t="s">
        <v>44</v>
      </c>
      <c r="Z1112" t="s">
        <v>290</v>
      </c>
      <c r="AA1112" t="s">
        <v>25</v>
      </c>
      <c r="AB1112" s="17">
        <v>0.63402777777777775</v>
      </c>
      <c r="AC1112" s="17" t="str">
        <f t="shared" si="35"/>
        <v>Afternoon</v>
      </c>
      <c r="AD1112" t="s">
        <v>45</v>
      </c>
    </row>
    <row r="1113" spans="1:30" x14ac:dyDescent="0.3">
      <c r="A1113" t="s">
        <v>2628</v>
      </c>
      <c r="B1113" s="16">
        <v>45834</v>
      </c>
      <c r="C1113" t="s">
        <v>1508</v>
      </c>
      <c r="D1113" t="s">
        <v>4677</v>
      </c>
      <c r="E1113" t="s">
        <v>3962</v>
      </c>
      <c r="F1113" t="s">
        <v>1631</v>
      </c>
      <c r="G1113" t="s">
        <v>5688</v>
      </c>
      <c r="H1113" t="s">
        <v>5822</v>
      </c>
      <c r="I1113" t="s">
        <v>1487</v>
      </c>
      <c r="J1113" t="s">
        <v>6214</v>
      </c>
      <c r="K1113" t="s">
        <v>3885</v>
      </c>
      <c r="L1113">
        <v>4933324</v>
      </c>
      <c r="M1113">
        <v>3.184627646592845E-4</v>
      </c>
      <c r="N1113" t="s">
        <v>2035</v>
      </c>
      <c r="O1113" t="s">
        <v>4818</v>
      </c>
      <c r="P1113" t="s">
        <v>5351</v>
      </c>
      <c r="Q1113">
        <v>4</v>
      </c>
      <c r="R1113">
        <v>392.77</v>
      </c>
      <c r="S1113">
        <v>0</v>
      </c>
      <c r="T1113">
        <v>0</v>
      </c>
      <c r="U1113">
        <v>1571.08</v>
      </c>
      <c r="V1113">
        <v>1276.2</v>
      </c>
      <c r="W1113">
        <v>294.88</v>
      </c>
      <c r="X1113" s="15">
        <f t="shared" si="34"/>
        <v>0.18769254270947366</v>
      </c>
      <c r="Y1113" t="s">
        <v>23</v>
      </c>
      <c r="Z1113" t="s">
        <v>24</v>
      </c>
      <c r="AA1113" t="s">
        <v>51</v>
      </c>
      <c r="AB1113" s="17">
        <v>0.49861111111111112</v>
      </c>
      <c r="AC1113" s="17" t="str">
        <f t="shared" si="35"/>
        <v>Morning</v>
      </c>
      <c r="AD1113" t="s">
        <v>45</v>
      </c>
    </row>
    <row r="1114" spans="1:30" x14ac:dyDescent="0.3">
      <c r="A1114" t="s">
        <v>2627</v>
      </c>
      <c r="B1114" s="16">
        <v>45969</v>
      </c>
      <c r="C1114" t="s">
        <v>715</v>
      </c>
      <c r="D1114" t="s">
        <v>5150</v>
      </c>
      <c r="E1114" t="s">
        <v>3962</v>
      </c>
      <c r="F1114" t="s">
        <v>1304</v>
      </c>
      <c r="G1114" t="s">
        <v>6497</v>
      </c>
      <c r="H1114" t="s">
        <v>5794</v>
      </c>
      <c r="I1114" t="s">
        <v>632</v>
      </c>
      <c r="J1114" t="s">
        <v>5965</v>
      </c>
      <c r="K1114" t="s">
        <v>3863</v>
      </c>
      <c r="L1114">
        <v>591044</v>
      </c>
      <c r="M1114">
        <v>1.5017832851699703E-3</v>
      </c>
      <c r="N1114" t="s">
        <v>975</v>
      </c>
      <c r="O1114" t="s">
        <v>5199</v>
      </c>
      <c r="P1114" t="s">
        <v>5351</v>
      </c>
      <c r="Q1114">
        <v>3</v>
      </c>
      <c r="R1114">
        <v>257.27999999999997</v>
      </c>
      <c r="S1114">
        <v>0</v>
      </c>
      <c r="T1114">
        <v>0</v>
      </c>
      <c r="U1114">
        <v>887.62</v>
      </c>
      <c r="V1114">
        <v>482.94</v>
      </c>
      <c r="W1114">
        <v>404.68</v>
      </c>
      <c r="X1114" s="15">
        <f t="shared" si="34"/>
        <v>0.45591581983281132</v>
      </c>
      <c r="Y1114" t="s">
        <v>38</v>
      </c>
      <c r="Z1114" t="s">
        <v>24</v>
      </c>
      <c r="AA1114" t="s">
        <v>51</v>
      </c>
      <c r="AB1114" s="17">
        <v>0.4777777777777778</v>
      </c>
      <c r="AC1114" s="17" t="str">
        <f t="shared" si="35"/>
        <v>Morning</v>
      </c>
      <c r="AD1114" t="s">
        <v>26</v>
      </c>
    </row>
    <row r="1115" spans="1:30" x14ac:dyDescent="0.3">
      <c r="A1115" t="s">
        <v>2626</v>
      </c>
      <c r="B1115" s="16">
        <v>45798</v>
      </c>
      <c r="C1115" t="s">
        <v>798</v>
      </c>
      <c r="D1115" t="s">
        <v>4283</v>
      </c>
      <c r="E1115" t="s">
        <v>3962</v>
      </c>
      <c r="F1115" t="s">
        <v>418</v>
      </c>
      <c r="G1115" t="s">
        <v>5745</v>
      </c>
      <c r="H1115" t="s">
        <v>5721</v>
      </c>
      <c r="I1115" t="s">
        <v>482</v>
      </c>
      <c r="J1115" t="s">
        <v>6127</v>
      </c>
      <c r="K1115" t="s">
        <v>3943</v>
      </c>
      <c r="L1115">
        <v>1048283</v>
      </c>
      <c r="M1115">
        <v>2.0697464329765911E-3</v>
      </c>
      <c r="N1115" t="s">
        <v>1813</v>
      </c>
      <c r="O1115" t="s">
        <v>5436</v>
      </c>
      <c r="P1115" t="s">
        <v>5358</v>
      </c>
      <c r="Q1115">
        <v>4</v>
      </c>
      <c r="R1115">
        <v>542.41999999999996</v>
      </c>
      <c r="S1115">
        <v>0</v>
      </c>
      <c r="T1115">
        <v>0</v>
      </c>
      <c r="U1115">
        <v>2169.6799999999998</v>
      </c>
      <c r="V1115">
        <v>1559.2</v>
      </c>
      <c r="W1115">
        <v>610.48</v>
      </c>
      <c r="X1115" s="15">
        <f t="shared" si="34"/>
        <v>0.28136868109582974</v>
      </c>
      <c r="Y1115" t="s">
        <v>62</v>
      </c>
      <c r="Z1115" t="s">
        <v>24</v>
      </c>
      <c r="AA1115" t="s">
        <v>51</v>
      </c>
      <c r="AB1115" s="17">
        <v>0.74652777777777779</v>
      </c>
      <c r="AC1115" s="17" t="str">
        <f t="shared" si="35"/>
        <v>Evening</v>
      </c>
      <c r="AD1115" t="s">
        <v>45</v>
      </c>
    </row>
    <row r="1116" spans="1:30" x14ac:dyDescent="0.3">
      <c r="A1116" t="s">
        <v>2625</v>
      </c>
      <c r="B1116" s="16">
        <v>45948</v>
      </c>
      <c r="C1116" t="s">
        <v>2417</v>
      </c>
      <c r="D1116" t="s">
        <v>3858</v>
      </c>
      <c r="E1116" t="s">
        <v>3864</v>
      </c>
      <c r="F1116" t="s">
        <v>94</v>
      </c>
      <c r="G1116" t="s">
        <v>5701</v>
      </c>
      <c r="H1116" t="s">
        <v>5690</v>
      </c>
      <c r="I1116" t="s">
        <v>1170</v>
      </c>
      <c r="J1116" t="s">
        <v>6145</v>
      </c>
      <c r="K1116" t="s">
        <v>3943</v>
      </c>
      <c r="L1116">
        <v>767131</v>
      </c>
      <c r="M1116">
        <v>2.1558247548332684E-4</v>
      </c>
      <c r="N1116" t="s">
        <v>1288</v>
      </c>
      <c r="O1116" t="s">
        <v>5414</v>
      </c>
      <c r="P1116" t="s">
        <v>5351</v>
      </c>
      <c r="Q1116">
        <v>3</v>
      </c>
      <c r="R1116">
        <v>59.92</v>
      </c>
      <c r="S1116">
        <v>20</v>
      </c>
      <c r="T1116">
        <v>35.950000000000003</v>
      </c>
      <c r="U1116">
        <v>165.38</v>
      </c>
      <c r="V1116">
        <v>144.44999999999999</v>
      </c>
      <c r="W1116">
        <v>20.93</v>
      </c>
      <c r="X1116" s="15">
        <f t="shared" si="34"/>
        <v>0.1265570201959125</v>
      </c>
      <c r="Y1116" t="s">
        <v>23</v>
      </c>
      <c r="Z1116" t="s">
        <v>24</v>
      </c>
      <c r="AA1116" t="s">
        <v>25</v>
      </c>
      <c r="AB1116" s="17">
        <v>0.49166666666666664</v>
      </c>
      <c r="AC1116" s="17" t="str">
        <f t="shared" si="35"/>
        <v>Morning</v>
      </c>
      <c r="AD1116" t="s">
        <v>26</v>
      </c>
    </row>
    <row r="1117" spans="1:30" x14ac:dyDescent="0.3">
      <c r="A1117" t="s">
        <v>2624</v>
      </c>
      <c r="B1117" s="16">
        <v>46056</v>
      </c>
      <c r="C1117" t="s">
        <v>1620</v>
      </c>
      <c r="D1117" t="s">
        <v>4980</v>
      </c>
      <c r="E1117" t="s">
        <v>3868</v>
      </c>
      <c r="F1117" t="s">
        <v>929</v>
      </c>
      <c r="G1117" t="s">
        <v>5773</v>
      </c>
      <c r="H1117" t="s">
        <v>5770</v>
      </c>
      <c r="I1117" t="s">
        <v>188</v>
      </c>
      <c r="J1117" t="s">
        <v>5987</v>
      </c>
      <c r="K1117" t="s">
        <v>3863</v>
      </c>
      <c r="L1117">
        <v>4219703</v>
      </c>
      <c r="M1117">
        <v>1.5753241401112827E-4</v>
      </c>
      <c r="N1117" t="s">
        <v>1171</v>
      </c>
      <c r="O1117" t="s">
        <v>3973</v>
      </c>
      <c r="P1117" t="s">
        <v>5351</v>
      </c>
      <c r="Q1117">
        <v>5</v>
      </c>
      <c r="R1117">
        <v>147.72</v>
      </c>
      <c r="S1117">
        <v>10</v>
      </c>
      <c r="T1117">
        <v>73.86</v>
      </c>
      <c r="U1117">
        <v>664.74</v>
      </c>
      <c r="V1117">
        <v>546.04999999999995</v>
      </c>
      <c r="W1117">
        <v>118.69</v>
      </c>
      <c r="X1117" s="15">
        <f t="shared" si="34"/>
        <v>0.17855101242591095</v>
      </c>
      <c r="Y1117" t="s">
        <v>44</v>
      </c>
      <c r="Z1117" t="s">
        <v>24</v>
      </c>
      <c r="AA1117" t="s">
        <v>51</v>
      </c>
      <c r="AB1117" s="17">
        <v>0.42986111111111114</v>
      </c>
      <c r="AC1117" s="17" t="str">
        <f t="shared" si="35"/>
        <v>Morning</v>
      </c>
      <c r="AD1117" t="s">
        <v>45</v>
      </c>
    </row>
    <row r="1118" spans="1:30" x14ac:dyDescent="0.3">
      <c r="A1118" t="s">
        <v>2623</v>
      </c>
      <c r="B1118" s="16">
        <v>46005</v>
      </c>
      <c r="C1118" t="s">
        <v>1534</v>
      </c>
      <c r="D1118" t="s">
        <v>4879</v>
      </c>
      <c r="E1118" t="s">
        <v>3864</v>
      </c>
      <c r="F1118" t="s">
        <v>2093</v>
      </c>
      <c r="G1118" t="s">
        <v>5925</v>
      </c>
      <c r="H1118" t="s">
        <v>5919</v>
      </c>
      <c r="I1118" t="s">
        <v>49</v>
      </c>
      <c r="J1118" t="s">
        <v>6515</v>
      </c>
      <c r="K1118" t="s">
        <v>3943</v>
      </c>
      <c r="L1118">
        <v>1079276</v>
      </c>
      <c r="M1118">
        <v>1.0522980220073457E-3</v>
      </c>
      <c r="N1118" t="s">
        <v>1158</v>
      </c>
      <c r="O1118" t="s">
        <v>5364</v>
      </c>
      <c r="P1118" t="s">
        <v>5360</v>
      </c>
      <c r="Q1118">
        <v>2</v>
      </c>
      <c r="R1118">
        <v>519.78</v>
      </c>
      <c r="S1118">
        <v>5</v>
      </c>
      <c r="T1118">
        <v>51.98</v>
      </c>
      <c r="U1118">
        <v>1135.72</v>
      </c>
      <c r="V1118">
        <v>795.84</v>
      </c>
      <c r="W1118">
        <v>339.88</v>
      </c>
      <c r="X1118" s="15">
        <f t="shared" si="34"/>
        <v>0.29926390307470152</v>
      </c>
      <c r="Y1118" t="s">
        <v>116</v>
      </c>
      <c r="Z1118" t="s">
        <v>24</v>
      </c>
      <c r="AA1118" t="s">
        <v>25</v>
      </c>
      <c r="AB1118" s="17">
        <v>0.86597222222222225</v>
      </c>
      <c r="AC1118" s="17" t="str">
        <f t="shared" si="35"/>
        <v>Evening</v>
      </c>
      <c r="AD1118" t="s">
        <v>26</v>
      </c>
    </row>
    <row r="1119" spans="1:30" x14ac:dyDescent="0.3">
      <c r="A1119" t="s">
        <v>2622</v>
      </c>
      <c r="B1119" s="16">
        <v>45912</v>
      </c>
      <c r="C1119" t="s">
        <v>1651</v>
      </c>
      <c r="D1119" t="s">
        <v>4034</v>
      </c>
      <c r="E1119" t="s">
        <v>3962</v>
      </c>
      <c r="F1119" t="s">
        <v>737</v>
      </c>
      <c r="G1119" t="s">
        <v>5704</v>
      </c>
      <c r="H1119" t="s">
        <v>5690</v>
      </c>
      <c r="I1119" t="s">
        <v>307</v>
      </c>
      <c r="J1119" t="s">
        <v>6039</v>
      </c>
      <c r="K1119" t="s">
        <v>3863</v>
      </c>
      <c r="L1119">
        <v>1910418</v>
      </c>
      <c r="M1119">
        <v>2.0084348032734195E-3</v>
      </c>
      <c r="N1119" t="s">
        <v>1518</v>
      </c>
      <c r="O1119" t="s">
        <v>4195</v>
      </c>
      <c r="P1119" t="s">
        <v>5351</v>
      </c>
      <c r="Q1119">
        <v>8</v>
      </c>
      <c r="R1119">
        <v>532.91</v>
      </c>
      <c r="S1119">
        <v>10</v>
      </c>
      <c r="T1119">
        <v>426.33</v>
      </c>
      <c r="U1119">
        <v>3836.95</v>
      </c>
      <c r="V1119">
        <v>3181.52</v>
      </c>
      <c r="W1119">
        <v>655.43</v>
      </c>
      <c r="X1119" s="15">
        <f t="shared" si="34"/>
        <v>0.17082057363270303</v>
      </c>
      <c r="Y1119" t="s">
        <v>62</v>
      </c>
      <c r="Z1119" t="s">
        <v>24</v>
      </c>
      <c r="AA1119" t="s">
        <v>51</v>
      </c>
      <c r="AB1119" s="17">
        <v>0.55555555555555558</v>
      </c>
      <c r="AC1119" s="17" t="str">
        <f t="shared" si="35"/>
        <v>Afternoon</v>
      </c>
      <c r="AD1119" t="s">
        <v>45</v>
      </c>
    </row>
    <row r="1120" spans="1:30" x14ac:dyDescent="0.3">
      <c r="A1120" t="s">
        <v>2621</v>
      </c>
      <c r="B1120" s="16">
        <v>45795</v>
      </c>
      <c r="C1120" t="s">
        <v>710</v>
      </c>
      <c r="D1120" t="s">
        <v>4736</v>
      </c>
      <c r="E1120" t="s">
        <v>3962</v>
      </c>
      <c r="F1120" t="s">
        <v>730</v>
      </c>
      <c r="G1120" t="s">
        <v>5857</v>
      </c>
      <c r="H1120" t="s">
        <v>5844</v>
      </c>
      <c r="I1120" t="s">
        <v>240</v>
      </c>
      <c r="J1120" t="s">
        <v>6034</v>
      </c>
      <c r="K1120" t="s">
        <v>3863</v>
      </c>
      <c r="L1120">
        <v>568216</v>
      </c>
      <c r="M1120">
        <v>7.641196305630254E-3</v>
      </c>
      <c r="N1120" t="s">
        <v>1621</v>
      </c>
      <c r="O1120" t="s">
        <v>5453</v>
      </c>
      <c r="P1120" t="s">
        <v>5358</v>
      </c>
      <c r="Q1120">
        <v>8</v>
      </c>
      <c r="R1120">
        <v>471.94</v>
      </c>
      <c r="S1120">
        <v>0</v>
      </c>
      <c r="T1120">
        <v>0</v>
      </c>
      <c r="U1120">
        <v>4341.8500000000004</v>
      </c>
      <c r="V1120">
        <v>2961.44</v>
      </c>
      <c r="W1120">
        <v>1380.41</v>
      </c>
      <c r="X1120" s="15">
        <f t="shared" si="34"/>
        <v>0.31793129656713159</v>
      </c>
      <c r="Y1120" t="s">
        <v>23</v>
      </c>
      <c r="Z1120" t="s">
        <v>24</v>
      </c>
      <c r="AA1120" t="s">
        <v>25</v>
      </c>
      <c r="AB1120" s="17">
        <v>0.55277777777777781</v>
      </c>
      <c r="AC1120" s="17" t="str">
        <f t="shared" si="35"/>
        <v>Afternoon</v>
      </c>
      <c r="AD1120" t="s">
        <v>26</v>
      </c>
    </row>
    <row r="1121" spans="1:30" x14ac:dyDescent="0.3">
      <c r="A1121" t="s">
        <v>2620</v>
      </c>
      <c r="B1121" s="16">
        <v>45956</v>
      </c>
      <c r="C1121" t="s">
        <v>1620</v>
      </c>
      <c r="D1121" t="s">
        <v>4980</v>
      </c>
      <c r="E1121" t="s">
        <v>3868</v>
      </c>
      <c r="F1121" t="s">
        <v>392</v>
      </c>
      <c r="G1121" t="s">
        <v>5664</v>
      </c>
      <c r="H1121" t="s">
        <v>5655</v>
      </c>
      <c r="I1121" t="s">
        <v>30</v>
      </c>
      <c r="J1121" t="s">
        <v>6096</v>
      </c>
      <c r="K1121" t="s">
        <v>3863</v>
      </c>
      <c r="L1121">
        <v>5200952</v>
      </c>
      <c r="M1121">
        <v>5.2160642897684881E-4</v>
      </c>
      <c r="N1121" t="s">
        <v>31</v>
      </c>
      <c r="O1121" t="s">
        <v>5450</v>
      </c>
      <c r="P1121" t="s">
        <v>5363</v>
      </c>
      <c r="Q1121">
        <v>4</v>
      </c>
      <c r="R1121">
        <v>589.75</v>
      </c>
      <c r="S1121">
        <v>0</v>
      </c>
      <c r="T1121">
        <v>0</v>
      </c>
      <c r="U1121">
        <v>2712.85</v>
      </c>
      <c r="V1121">
        <v>1374.6</v>
      </c>
      <c r="W1121">
        <v>1338.25</v>
      </c>
      <c r="X1121" s="15">
        <f t="shared" si="34"/>
        <v>0.49330040363455407</v>
      </c>
      <c r="Y1121" t="s">
        <v>116</v>
      </c>
      <c r="Z1121" t="s">
        <v>24</v>
      </c>
      <c r="AA1121" t="s">
        <v>51</v>
      </c>
      <c r="AB1121" s="17">
        <v>0.64375000000000004</v>
      </c>
      <c r="AC1121" s="17" t="str">
        <f t="shared" si="35"/>
        <v>Afternoon</v>
      </c>
      <c r="AD1121" t="s">
        <v>26</v>
      </c>
    </row>
    <row r="1122" spans="1:30" x14ac:dyDescent="0.3">
      <c r="A1122" t="s">
        <v>2619</v>
      </c>
      <c r="B1122" s="16">
        <v>45775</v>
      </c>
      <c r="C1122" t="s">
        <v>1747</v>
      </c>
      <c r="D1122" t="s">
        <v>4855</v>
      </c>
      <c r="E1122" t="s">
        <v>3962</v>
      </c>
      <c r="F1122" t="s">
        <v>362</v>
      </c>
      <c r="G1122" t="s">
        <v>6499</v>
      </c>
      <c r="H1122" t="s">
        <v>5844</v>
      </c>
      <c r="I1122" t="s">
        <v>456</v>
      </c>
      <c r="J1122" t="s">
        <v>6009</v>
      </c>
      <c r="K1122" t="s">
        <v>3863</v>
      </c>
      <c r="L1122">
        <v>4027644</v>
      </c>
      <c r="M1122">
        <v>4.9526720832327787E-4</v>
      </c>
      <c r="N1122" t="s">
        <v>1150</v>
      </c>
      <c r="O1122" t="s">
        <v>5532</v>
      </c>
      <c r="P1122" t="s">
        <v>5374</v>
      </c>
      <c r="Q1122">
        <v>6</v>
      </c>
      <c r="R1122">
        <v>332.46</v>
      </c>
      <c r="S1122">
        <v>0</v>
      </c>
      <c r="T1122">
        <v>0</v>
      </c>
      <c r="U1122">
        <v>1994.76</v>
      </c>
      <c r="V1122">
        <v>1508.52</v>
      </c>
      <c r="W1122">
        <v>486.24</v>
      </c>
      <c r="X1122" s="15">
        <f t="shared" si="34"/>
        <v>0.24375864765686098</v>
      </c>
      <c r="Y1122" t="s">
        <v>116</v>
      </c>
      <c r="Z1122" t="s">
        <v>24</v>
      </c>
      <c r="AA1122" t="s">
        <v>32</v>
      </c>
      <c r="AB1122" s="17">
        <v>0.41736111111111113</v>
      </c>
      <c r="AC1122" s="17" t="str">
        <f t="shared" si="35"/>
        <v>Morning</v>
      </c>
      <c r="AD1122" t="s">
        <v>45</v>
      </c>
    </row>
    <row r="1123" spans="1:30" x14ac:dyDescent="0.3">
      <c r="A1123" t="s">
        <v>2618</v>
      </c>
      <c r="B1123" s="16">
        <v>46067</v>
      </c>
      <c r="C1123" t="s">
        <v>1084</v>
      </c>
      <c r="D1123" t="s">
        <v>4311</v>
      </c>
      <c r="E1123" t="s">
        <v>3864</v>
      </c>
      <c r="F1123" t="s">
        <v>344</v>
      </c>
      <c r="G1123" t="s">
        <v>5654</v>
      </c>
      <c r="H1123" t="s">
        <v>5655</v>
      </c>
      <c r="I1123" t="s">
        <v>894</v>
      </c>
      <c r="J1123" t="s">
        <v>6028</v>
      </c>
      <c r="K1123" t="s">
        <v>3863</v>
      </c>
      <c r="L1123">
        <v>977898</v>
      </c>
      <c r="M1123">
        <v>1.2689257979871112E-3</v>
      </c>
      <c r="N1123" t="s">
        <v>1588</v>
      </c>
      <c r="O1123" t="s">
        <v>5626</v>
      </c>
      <c r="P1123" t="s">
        <v>5360</v>
      </c>
      <c r="Q1123">
        <v>4</v>
      </c>
      <c r="R1123">
        <v>299.73</v>
      </c>
      <c r="S1123">
        <v>10</v>
      </c>
      <c r="T1123">
        <v>119.89</v>
      </c>
      <c r="U1123">
        <v>1240.8800000000001</v>
      </c>
      <c r="V1123">
        <v>738.96</v>
      </c>
      <c r="W1123">
        <v>501.92</v>
      </c>
      <c r="X1123" s="15">
        <f t="shared" si="34"/>
        <v>0.40448713816001547</v>
      </c>
      <c r="Y1123" t="s">
        <v>62</v>
      </c>
      <c r="Z1123" t="s">
        <v>24</v>
      </c>
      <c r="AA1123" t="s">
        <v>25</v>
      </c>
      <c r="AB1123" s="17">
        <v>0.39305555555555555</v>
      </c>
      <c r="AC1123" s="17" t="str">
        <f t="shared" si="35"/>
        <v>Morning</v>
      </c>
      <c r="AD1123" t="s">
        <v>26</v>
      </c>
    </row>
    <row r="1124" spans="1:30" x14ac:dyDescent="0.3">
      <c r="A1124" t="s">
        <v>2617</v>
      </c>
      <c r="B1124" s="16">
        <v>45901</v>
      </c>
      <c r="C1124" t="s">
        <v>994</v>
      </c>
      <c r="D1124" t="s">
        <v>5275</v>
      </c>
      <c r="E1124" t="s">
        <v>3962</v>
      </c>
      <c r="F1124" t="s">
        <v>595</v>
      </c>
      <c r="G1124" t="s">
        <v>5858</v>
      </c>
      <c r="H1124" t="s">
        <v>5844</v>
      </c>
      <c r="I1124" t="s">
        <v>2045</v>
      </c>
      <c r="J1124" t="s">
        <v>6114</v>
      </c>
      <c r="K1124" t="s">
        <v>3943</v>
      </c>
      <c r="L1124">
        <v>540374</v>
      </c>
      <c r="M1124">
        <v>2.8632946810912443E-3</v>
      </c>
      <c r="N1124" t="s">
        <v>2046</v>
      </c>
      <c r="O1124" t="s">
        <v>4982</v>
      </c>
      <c r="P1124" t="s">
        <v>5351</v>
      </c>
      <c r="Q1124">
        <v>4</v>
      </c>
      <c r="R1124">
        <v>407.17</v>
      </c>
      <c r="S1124">
        <v>5</v>
      </c>
      <c r="T1124">
        <v>81.430000000000007</v>
      </c>
      <c r="U1124">
        <v>1547.25</v>
      </c>
      <c r="V1124">
        <v>1206.28</v>
      </c>
      <c r="W1124">
        <v>340.97</v>
      </c>
      <c r="X1124" s="15">
        <f t="shared" si="34"/>
        <v>0.22037162708030378</v>
      </c>
      <c r="Y1124" t="s">
        <v>44</v>
      </c>
      <c r="Z1124" t="s">
        <v>24</v>
      </c>
      <c r="AA1124" t="s">
        <v>32</v>
      </c>
      <c r="AB1124" s="17">
        <v>0.86527777777777781</v>
      </c>
      <c r="AC1124" s="17" t="str">
        <f t="shared" si="35"/>
        <v>Evening</v>
      </c>
      <c r="AD1124" t="s">
        <v>45</v>
      </c>
    </row>
    <row r="1125" spans="1:30" x14ac:dyDescent="0.3">
      <c r="A1125" t="s">
        <v>2615</v>
      </c>
      <c r="B1125" s="16">
        <v>46048</v>
      </c>
      <c r="C1125" t="s">
        <v>2616</v>
      </c>
      <c r="D1125" t="s">
        <v>5070</v>
      </c>
      <c r="E1125" t="s">
        <v>3864</v>
      </c>
      <c r="F1125" t="s">
        <v>897</v>
      </c>
      <c r="G1125" t="s">
        <v>6502</v>
      </c>
      <c r="H1125" t="s">
        <v>5899</v>
      </c>
      <c r="I1125" t="s">
        <v>554</v>
      </c>
      <c r="J1125" t="s">
        <v>6122</v>
      </c>
      <c r="K1125" t="s">
        <v>3885</v>
      </c>
      <c r="L1125">
        <v>491371</v>
      </c>
      <c r="M1125">
        <v>2.9348089325580873E-3</v>
      </c>
      <c r="N1125" t="s">
        <v>495</v>
      </c>
      <c r="O1125" t="s">
        <v>6494</v>
      </c>
      <c r="P1125" t="s">
        <v>5351</v>
      </c>
      <c r="Q1125">
        <v>4</v>
      </c>
      <c r="R1125">
        <v>360.52</v>
      </c>
      <c r="S1125">
        <v>0</v>
      </c>
      <c r="T1125">
        <v>0</v>
      </c>
      <c r="U1125">
        <v>1442.08</v>
      </c>
      <c r="V1125">
        <v>1297.92</v>
      </c>
      <c r="W1125">
        <v>144.16</v>
      </c>
      <c r="X1125" s="15">
        <f t="shared" si="34"/>
        <v>9.996671474536771E-2</v>
      </c>
      <c r="Y1125" t="s">
        <v>116</v>
      </c>
      <c r="Z1125" t="s">
        <v>24</v>
      </c>
      <c r="AA1125" t="s">
        <v>25</v>
      </c>
      <c r="AB1125" s="17">
        <v>0.68402777777777779</v>
      </c>
      <c r="AC1125" s="17" t="str">
        <f t="shared" si="35"/>
        <v>Afternoon</v>
      </c>
      <c r="AD1125" t="s">
        <v>45</v>
      </c>
    </row>
    <row r="1126" spans="1:30" x14ac:dyDescent="0.3">
      <c r="A1126" t="s">
        <v>2614</v>
      </c>
      <c r="B1126" s="16">
        <v>45967</v>
      </c>
      <c r="C1126" t="s">
        <v>53</v>
      </c>
      <c r="D1126" t="s">
        <v>4690</v>
      </c>
      <c r="E1126" t="s">
        <v>3962</v>
      </c>
      <c r="F1126" t="s">
        <v>59</v>
      </c>
      <c r="G1126" t="s">
        <v>5737</v>
      </c>
      <c r="H1126" t="s">
        <v>5721</v>
      </c>
      <c r="I1126" t="s">
        <v>482</v>
      </c>
      <c r="J1126" t="s">
        <v>6127</v>
      </c>
      <c r="K1126" t="s">
        <v>3943</v>
      </c>
      <c r="L1126">
        <v>1048283</v>
      </c>
      <c r="M1126">
        <v>1.1360958825050106E-3</v>
      </c>
      <c r="N1126" t="s">
        <v>483</v>
      </c>
      <c r="O1126" t="s">
        <v>5369</v>
      </c>
      <c r="P1126" t="s">
        <v>5363</v>
      </c>
      <c r="Q1126">
        <v>7</v>
      </c>
      <c r="R1126">
        <v>189.04</v>
      </c>
      <c r="S1126">
        <v>10</v>
      </c>
      <c r="T1126">
        <v>132.33000000000001</v>
      </c>
      <c r="U1126">
        <v>1190.95</v>
      </c>
      <c r="V1126">
        <v>994</v>
      </c>
      <c r="W1126">
        <v>196.95</v>
      </c>
      <c r="X1126" s="15">
        <f t="shared" si="34"/>
        <v>0.16537218187161512</v>
      </c>
      <c r="Y1126" t="s">
        <v>62</v>
      </c>
      <c r="Z1126" t="s">
        <v>24</v>
      </c>
      <c r="AA1126" t="s">
        <v>25</v>
      </c>
      <c r="AB1126" s="17">
        <v>0.70347222222222228</v>
      </c>
      <c r="AC1126" s="17" t="str">
        <f t="shared" si="35"/>
        <v>Afternoon</v>
      </c>
      <c r="AD1126" t="s">
        <v>45</v>
      </c>
    </row>
    <row r="1127" spans="1:30" x14ac:dyDescent="0.3">
      <c r="A1127" t="s">
        <v>2613</v>
      </c>
      <c r="B1127" s="16">
        <v>45954</v>
      </c>
      <c r="C1127" t="s">
        <v>263</v>
      </c>
      <c r="D1127" t="s">
        <v>4112</v>
      </c>
      <c r="E1127" t="s">
        <v>3962</v>
      </c>
      <c r="F1127" t="s">
        <v>196</v>
      </c>
      <c r="G1127" t="s">
        <v>5774</v>
      </c>
      <c r="H1127" t="s">
        <v>5770</v>
      </c>
      <c r="I1127" t="s">
        <v>1089</v>
      </c>
      <c r="J1127" t="s">
        <v>6193</v>
      </c>
      <c r="K1127" t="s">
        <v>3885</v>
      </c>
      <c r="L1127">
        <v>2031606</v>
      </c>
      <c r="M1127">
        <v>1.4119273126777534E-3</v>
      </c>
      <c r="N1127" t="s">
        <v>1618</v>
      </c>
      <c r="O1127" t="s">
        <v>5486</v>
      </c>
      <c r="P1127" t="s">
        <v>5363</v>
      </c>
      <c r="Q1127">
        <v>6</v>
      </c>
      <c r="R1127">
        <v>478.08</v>
      </c>
      <c r="S1127">
        <v>0</v>
      </c>
      <c r="T1127">
        <v>0</v>
      </c>
      <c r="U1127">
        <v>2868.48</v>
      </c>
      <c r="V1127">
        <v>1853.64</v>
      </c>
      <c r="W1127">
        <v>1014.84</v>
      </c>
      <c r="X1127" s="15">
        <f t="shared" si="34"/>
        <v>0.35379016064257024</v>
      </c>
      <c r="Y1127" t="s">
        <v>62</v>
      </c>
      <c r="Z1127" t="s">
        <v>24</v>
      </c>
      <c r="AA1127" t="s">
        <v>25</v>
      </c>
      <c r="AB1127" s="17">
        <v>0.55069444444444449</v>
      </c>
      <c r="AC1127" s="17" t="str">
        <f t="shared" si="35"/>
        <v>Afternoon</v>
      </c>
      <c r="AD1127" t="s">
        <v>45</v>
      </c>
    </row>
    <row r="1128" spans="1:30" x14ac:dyDescent="0.3">
      <c r="A1128" t="s">
        <v>2612</v>
      </c>
      <c r="B1128" s="16">
        <v>45908</v>
      </c>
      <c r="C1128" t="s">
        <v>2602</v>
      </c>
      <c r="D1128" t="s">
        <v>4411</v>
      </c>
      <c r="E1128" t="s">
        <v>3864</v>
      </c>
      <c r="F1128" t="s">
        <v>1060</v>
      </c>
      <c r="G1128" t="s">
        <v>5842</v>
      </c>
      <c r="H1128" t="s">
        <v>5822</v>
      </c>
      <c r="I1128" t="s">
        <v>367</v>
      </c>
      <c r="J1128" t="s">
        <v>5985</v>
      </c>
      <c r="K1128" t="s">
        <v>3863</v>
      </c>
      <c r="L1128">
        <v>2203116</v>
      </c>
      <c r="M1128">
        <v>9.6263655658621698E-5</v>
      </c>
      <c r="N1128" t="s">
        <v>702</v>
      </c>
      <c r="O1128" t="s">
        <v>4939</v>
      </c>
      <c r="P1128" t="s">
        <v>5351</v>
      </c>
      <c r="Q1128">
        <v>4</v>
      </c>
      <c r="R1128">
        <v>55.81</v>
      </c>
      <c r="S1128">
        <v>5</v>
      </c>
      <c r="T1128">
        <v>11.16</v>
      </c>
      <c r="U1128">
        <v>212.08</v>
      </c>
      <c r="V1128">
        <v>179.84</v>
      </c>
      <c r="W1128">
        <v>32.24</v>
      </c>
      <c r="X1128" s="15">
        <f t="shared" si="34"/>
        <v>0.15201810637495289</v>
      </c>
      <c r="Y1128" t="s">
        <v>62</v>
      </c>
      <c r="Z1128" t="s">
        <v>24</v>
      </c>
      <c r="AA1128" t="s">
        <v>25</v>
      </c>
      <c r="AB1128" s="17">
        <v>0.65902777777777777</v>
      </c>
      <c r="AC1128" s="17" t="str">
        <f t="shared" si="35"/>
        <v>Afternoon</v>
      </c>
      <c r="AD1128" t="s">
        <v>45</v>
      </c>
    </row>
    <row r="1129" spans="1:30" x14ac:dyDescent="0.3">
      <c r="A1129" t="s">
        <v>2611</v>
      </c>
      <c r="B1129" s="16">
        <v>46005</v>
      </c>
      <c r="C1129" t="s">
        <v>1230</v>
      </c>
      <c r="D1129" t="s">
        <v>4003</v>
      </c>
      <c r="E1129" t="s">
        <v>3962</v>
      </c>
      <c r="F1129" t="s">
        <v>1995</v>
      </c>
      <c r="G1129" t="s">
        <v>5802</v>
      </c>
      <c r="H1129" t="s">
        <v>5794</v>
      </c>
      <c r="I1129" t="s">
        <v>988</v>
      </c>
      <c r="J1129" t="s">
        <v>6089</v>
      </c>
      <c r="K1129" t="s">
        <v>3863</v>
      </c>
      <c r="L1129">
        <v>496445</v>
      </c>
      <c r="M1129">
        <v>1.1793652871919347E-3</v>
      </c>
      <c r="N1129" t="s">
        <v>754</v>
      </c>
      <c r="O1129" t="s">
        <v>5599</v>
      </c>
      <c r="P1129" t="s">
        <v>5354</v>
      </c>
      <c r="Q1129">
        <v>8</v>
      </c>
      <c r="R1129">
        <v>74.87</v>
      </c>
      <c r="S1129">
        <v>15</v>
      </c>
      <c r="T1129">
        <v>89.84</v>
      </c>
      <c r="U1129">
        <v>585.49</v>
      </c>
      <c r="V1129">
        <v>434</v>
      </c>
      <c r="W1129">
        <v>151.49</v>
      </c>
      <c r="X1129" s="15">
        <f t="shared" si="34"/>
        <v>0.2587405421100275</v>
      </c>
      <c r="Y1129" t="s">
        <v>44</v>
      </c>
      <c r="Z1129" t="s">
        <v>24</v>
      </c>
      <c r="AA1129" t="s">
        <v>25</v>
      </c>
      <c r="AB1129" s="17">
        <v>0.8881944444444444</v>
      </c>
      <c r="AC1129" s="17" t="str">
        <f t="shared" si="35"/>
        <v>Night</v>
      </c>
      <c r="AD1129" t="s">
        <v>26</v>
      </c>
    </row>
    <row r="1130" spans="1:30" x14ac:dyDescent="0.3">
      <c r="A1130" t="s">
        <v>2609</v>
      </c>
      <c r="B1130" s="16">
        <v>45920</v>
      </c>
      <c r="C1130" t="s">
        <v>2610</v>
      </c>
      <c r="D1130" t="s">
        <v>4763</v>
      </c>
      <c r="E1130" t="s">
        <v>3868</v>
      </c>
      <c r="F1130" t="s">
        <v>168</v>
      </c>
      <c r="G1130" t="s">
        <v>5914</v>
      </c>
      <c r="H1130" t="s">
        <v>5899</v>
      </c>
      <c r="I1130" t="s">
        <v>659</v>
      </c>
      <c r="J1130" t="s">
        <v>5974</v>
      </c>
      <c r="K1130" t="s">
        <v>3863</v>
      </c>
      <c r="L1130">
        <v>988505</v>
      </c>
      <c r="M1130">
        <v>1.1345415551767568E-4</v>
      </c>
      <c r="N1130" t="s">
        <v>193</v>
      </c>
      <c r="O1130" t="s">
        <v>5584</v>
      </c>
      <c r="P1130" t="s">
        <v>5358</v>
      </c>
      <c r="Q1130">
        <v>1</v>
      </c>
      <c r="R1130">
        <v>121.9</v>
      </c>
      <c r="S1130">
        <v>20</v>
      </c>
      <c r="T1130">
        <v>24.38</v>
      </c>
      <c r="U1130">
        <v>112.15</v>
      </c>
      <c r="V1130">
        <v>108.92</v>
      </c>
      <c r="W1130">
        <v>3.23</v>
      </c>
      <c r="X1130" s="15">
        <f t="shared" si="34"/>
        <v>2.8800713330361157E-2</v>
      </c>
      <c r="Y1130" t="s">
        <v>62</v>
      </c>
      <c r="Z1130" t="s">
        <v>24</v>
      </c>
      <c r="AA1130" t="s">
        <v>51</v>
      </c>
      <c r="AB1130" s="17">
        <v>0.54722222222222228</v>
      </c>
      <c r="AC1130" s="17" t="str">
        <f t="shared" si="35"/>
        <v>Afternoon</v>
      </c>
      <c r="AD1130" t="s">
        <v>26</v>
      </c>
    </row>
    <row r="1131" spans="1:30" x14ac:dyDescent="0.3">
      <c r="A1131" t="s">
        <v>2608</v>
      </c>
      <c r="B1131" s="16">
        <v>45888</v>
      </c>
      <c r="C1131" t="s">
        <v>1528</v>
      </c>
      <c r="D1131" t="s">
        <v>5297</v>
      </c>
      <c r="E1131" t="s">
        <v>3962</v>
      </c>
      <c r="F1131" t="s">
        <v>362</v>
      </c>
      <c r="G1131" t="s">
        <v>6499</v>
      </c>
      <c r="H1131" t="s">
        <v>5844</v>
      </c>
      <c r="I1131" t="s">
        <v>894</v>
      </c>
      <c r="J1131" t="s">
        <v>6028</v>
      </c>
      <c r="K1131" t="s">
        <v>3863</v>
      </c>
      <c r="L1131">
        <v>977898</v>
      </c>
      <c r="M1131">
        <v>1.3510611536172485E-3</v>
      </c>
      <c r="N1131" t="s">
        <v>1588</v>
      </c>
      <c r="O1131" t="s">
        <v>5626</v>
      </c>
      <c r="P1131" t="s">
        <v>5360</v>
      </c>
      <c r="Q1131">
        <v>4</v>
      </c>
      <c r="R1131">
        <v>330.3</v>
      </c>
      <c r="S1131">
        <v>0</v>
      </c>
      <c r="T1131">
        <v>0</v>
      </c>
      <c r="U1131">
        <v>1321.2</v>
      </c>
      <c r="V1131">
        <v>1005.68</v>
      </c>
      <c r="W1131">
        <v>315.52</v>
      </c>
      <c r="X1131" s="15">
        <f t="shared" si="34"/>
        <v>0.2388132001211021</v>
      </c>
      <c r="Y1131" t="s">
        <v>62</v>
      </c>
      <c r="Z1131" t="s">
        <v>24</v>
      </c>
      <c r="AA1131" t="s">
        <v>51</v>
      </c>
      <c r="AB1131" s="17">
        <v>0.82777777777777772</v>
      </c>
      <c r="AC1131" s="17" t="str">
        <f t="shared" si="35"/>
        <v>Evening</v>
      </c>
      <c r="AD1131" t="s">
        <v>45</v>
      </c>
    </row>
    <row r="1132" spans="1:30" x14ac:dyDescent="0.3">
      <c r="A1132" t="s">
        <v>2606</v>
      </c>
      <c r="B1132" s="16">
        <v>45871</v>
      </c>
      <c r="C1132" t="s">
        <v>2607</v>
      </c>
      <c r="D1132" t="s">
        <v>4167</v>
      </c>
      <c r="E1132" t="s">
        <v>3868</v>
      </c>
      <c r="F1132" t="s">
        <v>1310</v>
      </c>
      <c r="G1132" t="s">
        <v>5821</v>
      </c>
      <c r="H1132" t="s">
        <v>5822</v>
      </c>
      <c r="I1132" t="s">
        <v>947</v>
      </c>
      <c r="J1132" t="s">
        <v>6056</v>
      </c>
      <c r="K1132" t="s">
        <v>3863</v>
      </c>
      <c r="L1132">
        <v>983222</v>
      </c>
      <c r="M1132">
        <v>5.4614319044935932E-4</v>
      </c>
      <c r="N1132" t="s">
        <v>754</v>
      </c>
      <c r="O1132" t="s">
        <v>5599</v>
      </c>
      <c r="P1132" t="s">
        <v>5354</v>
      </c>
      <c r="Q1132">
        <v>2</v>
      </c>
      <c r="R1132">
        <v>233.47</v>
      </c>
      <c r="S1132">
        <v>0</v>
      </c>
      <c r="T1132">
        <v>0</v>
      </c>
      <c r="U1132">
        <v>536.98</v>
      </c>
      <c r="V1132">
        <v>377.96</v>
      </c>
      <c r="W1132">
        <v>159.02000000000001</v>
      </c>
      <c r="X1132" s="15">
        <f t="shared" si="34"/>
        <v>0.29613765875824061</v>
      </c>
      <c r="Y1132" t="s">
        <v>72</v>
      </c>
      <c r="Z1132" t="s">
        <v>24</v>
      </c>
      <c r="AA1132" t="s">
        <v>25</v>
      </c>
      <c r="AB1132" s="17">
        <v>0.77916666666666667</v>
      </c>
      <c r="AC1132" s="17" t="str">
        <f t="shared" si="35"/>
        <v>Evening</v>
      </c>
      <c r="AD1132" t="s">
        <v>26</v>
      </c>
    </row>
    <row r="1133" spans="1:30" x14ac:dyDescent="0.3">
      <c r="A1133" t="s">
        <v>2604</v>
      </c>
      <c r="B1133" s="16">
        <v>46083</v>
      </c>
      <c r="C1133" t="s">
        <v>1515</v>
      </c>
      <c r="D1133" t="s">
        <v>4019</v>
      </c>
      <c r="E1133" t="s">
        <v>3962</v>
      </c>
      <c r="F1133" t="s">
        <v>392</v>
      </c>
      <c r="G1133" t="s">
        <v>5664</v>
      </c>
      <c r="H1133" t="s">
        <v>5655</v>
      </c>
      <c r="I1133" t="s">
        <v>705</v>
      </c>
      <c r="J1133" t="s">
        <v>6065</v>
      </c>
      <c r="K1133" t="s">
        <v>3863</v>
      </c>
      <c r="L1133">
        <v>5240750</v>
      </c>
      <c r="M1133">
        <v>7.3469827791823692E-4</v>
      </c>
      <c r="N1133" t="s">
        <v>2605</v>
      </c>
      <c r="O1133" t="s">
        <v>5377</v>
      </c>
      <c r="P1133" t="s">
        <v>5354</v>
      </c>
      <c r="Q1133">
        <v>8</v>
      </c>
      <c r="R1133">
        <v>601.62</v>
      </c>
      <c r="S1133">
        <v>20</v>
      </c>
      <c r="T1133">
        <v>962.59</v>
      </c>
      <c r="U1133">
        <v>3850.37</v>
      </c>
      <c r="V1133">
        <v>2749.2</v>
      </c>
      <c r="W1133">
        <v>1101.17</v>
      </c>
      <c r="X1133" s="15">
        <f t="shared" si="34"/>
        <v>0.28599069699795088</v>
      </c>
      <c r="Y1133" t="s">
        <v>116</v>
      </c>
      <c r="Z1133" t="s">
        <v>24</v>
      </c>
      <c r="AA1133" t="s">
        <v>25</v>
      </c>
      <c r="AB1133" s="17">
        <v>0.75208333333333333</v>
      </c>
      <c r="AC1133" s="17" t="str">
        <f t="shared" si="35"/>
        <v>Evening</v>
      </c>
      <c r="AD1133" t="s">
        <v>45</v>
      </c>
    </row>
    <row r="1134" spans="1:30" x14ac:dyDescent="0.3">
      <c r="A1134" t="s">
        <v>2603</v>
      </c>
      <c r="B1134" s="16">
        <v>45975</v>
      </c>
      <c r="C1134" t="s">
        <v>1721</v>
      </c>
      <c r="D1134" t="s">
        <v>6485</v>
      </c>
      <c r="E1134" t="s">
        <v>3962</v>
      </c>
      <c r="F1134" t="s">
        <v>205</v>
      </c>
      <c r="G1134" t="s">
        <v>5932</v>
      </c>
      <c r="H1134" t="s">
        <v>5919</v>
      </c>
      <c r="I1134" t="s">
        <v>1067</v>
      </c>
      <c r="J1134" t="s">
        <v>6067</v>
      </c>
      <c r="K1134" t="s">
        <v>3863</v>
      </c>
      <c r="L1134">
        <v>523684</v>
      </c>
      <c r="M1134">
        <v>4.531931470123204E-4</v>
      </c>
      <c r="N1134" t="s">
        <v>1045</v>
      </c>
      <c r="O1134" t="s">
        <v>5508</v>
      </c>
      <c r="P1134" t="s">
        <v>5354</v>
      </c>
      <c r="Q1134">
        <v>3</v>
      </c>
      <c r="R1134">
        <v>87.9</v>
      </c>
      <c r="S1134">
        <v>10</v>
      </c>
      <c r="T1134">
        <v>26.37</v>
      </c>
      <c r="U1134">
        <v>237.33</v>
      </c>
      <c r="V1134">
        <v>186.75</v>
      </c>
      <c r="W1134">
        <v>50.58</v>
      </c>
      <c r="X1134" s="15">
        <f t="shared" si="34"/>
        <v>0.21312097080015172</v>
      </c>
      <c r="Y1134" t="s">
        <v>116</v>
      </c>
      <c r="Z1134" t="s">
        <v>24</v>
      </c>
      <c r="AA1134" t="s">
        <v>25</v>
      </c>
      <c r="AB1134" s="17">
        <v>0.52708333333333335</v>
      </c>
      <c r="AC1134" s="17" t="str">
        <f t="shared" si="35"/>
        <v>Afternoon</v>
      </c>
      <c r="AD1134" t="s">
        <v>45</v>
      </c>
    </row>
    <row r="1135" spans="1:30" x14ac:dyDescent="0.3">
      <c r="A1135" t="s">
        <v>2601</v>
      </c>
      <c r="B1135" s="16">
        <v>45992</v>
      </c>
      <c r="C1135" t="s">
        <v>2602</v>
      </c>
      <c r="D1135" t="s">
        <v>4411</v>
      </c>
      <c r="E1135" t="s">
        <v>3864</v>
      </c>
      <c r="F1135" t="s">
        <v>415</v>
      </c>
      <c r="G1135" t="s">
        <v>5833</v>
      </c>
      <c r="H1135" t="s">
        <v>5861</v>
      </c>
      <c r="I1135" t="s">
        <v>659</v>
      </c>
      <c r="J1135" t="s">
        <v>5974</v>
      </c>
      <c r="K1135" t="s">
        <v>3863</v>
      </c>
      <c r="L1135">
        <v>988505</v>
      </c>
      <c r="M1135">
        <v>1.1563118041891542E-3</v>
      </c>
      <c r="N1135" t="s">
        <v>2035</v>
      </c>
      <c r="O1135" t="s">
        <v>4818</v>
      </c>
      <c r="P1135" t="s">
        <v>5351</v>
      </c>
      <c r="Q1135">
        <v>3</v>
      </c>
      <c r="R1135">
        <v>401.06</v>
      </c>
      <c r="S1135">
        <v>5</v>
      </c>
      <c r="T1135">
        <v>60.16</v>
      </c>
      <c r="U1135">
        <v>1143.02</v>
      </c>
      <c r="V1135">
        <v>1042.4100000000001</v>
      </c>
      <c r="W1135">
        <v>100.61</v>
      </c>
      <c r="X1135" s="15">
        <f t="shared" si="34"/>
        <v>8.8021206978005542E-2</v>
      </c>
      <c r="Y1135" t="s">
        <v>72</v>
      </c>
      <c r="Z1135" t="s">
        <v>24</v>
      </c>
      <c r="AA1135" t="s">
        <v>51</v>
      </c>
      <c r="AB1135" s="17">
        <v>0.42152777777777778</v>
      </c>
      <c r="AC1135" s="17" t="str">
        <f t="shared" si="35"/>
        <v>Morning</v>
      </c>
      <c r="AD1135" t="s">
        <v>45</v>
      </c>
    </row>
    <row r="1136" spans="1:30" x14ac:dyDescent="0.3">
      <c r="A1136" t="s">
        <v>2600</v>
      </c>
      <c r="B1136" s="16">
        <v>45879</v>
      </c>
      <c r="C1136" t="s">
        <v>1098</v>
      </c>
      <c r="D1136" t="s">
        <v>5148</v>
      </c>
      <c r="E1136" t="s">
        <v>3864</v>
      </c>
      <c r="F1136" t="s">
        <v>723</v>
      </c>
      <c r="G1136" t="s">
        <v>5843</v>
      </c>
      <c r="H1136" t="s">
        <v>5844</v>
      </c>
      <c r="I1136" t="s">
        <v>451</v>
      </c>
      <c r="J1136" t="s">
        <v>5991</v>
      </c>
      <c r="K1136" t="s">
        <v>3863</v>
      </c>
      <c r="L1136">
        <v>970105</v>
      </c>
      <c r="M1136">
        <v>8.2833301549832235E-4</v>
      </c>
      <c r="N1136" t="s">
        <v>452</v>
      </c>
      <c r="O1136" t="s">
        <v>5611</v>
      </c>
      <c r="P1136" t="s">
        <v>5360</v>
      </c>
      <c r="Q1136">
        <v>3</v>
      </c>
      <c r="R1136">
        <v>232.92</v>
      </c>
      <c r="S1136">
        <v>0</v>
      </c>
      <c r="T1136">
        <v>0</v>
      </c>
      <c r="U1136">
        <v>803.57</v>
      </c>
      <c r="V1136">
        <v>577.23</v>
      </c>
      <c r="W1136">
        <v>226.34</v>
      </c>
      <c r="X1136" s="15">
        <f t="shared" si="34"/>
        <v>0.28166805629876679</v>
      </c>
      <c r="Y1136" t="s">
        <v>23</v>
      </c>
      <c r="Z1136" t="s">
        <v>24</v>
      </c>
      <c r="AA1136" t="s">
        <v>25</v>
      </c>
      <c r="AB1136" s="17">
        <v>0.84513888888888888</v>
      </c>
      <c r="AC1136" s="17" t="str">
        <f t="shared" si="35"/>
        <v>Evening</v>
      </c>
      <c r="AD1136" t="s">
        <v>26</v>
      </c>
    </row>
    <row r="1137" spans="1:30" x14ac:dyDescent="0.3">
      <c r="A1137" t="s">
        <v>2599</v>
      </c>
      <c r="B1137" s="16">
        <v>45791</v>
      </c>
      <c r="C1137" t="s">
        <v>1169</v>
      </c>
      <c r="D1137" t="s">
        <v>3992</v>
      </c>
      <c r="E1137" t="s">
        <v>3962</v>
      </c>
      <c r="F1137" t="s">
        <v>223</v>
      </c>
      <c r="G1137" t="s">
        <v>5720</v>
      </c>
      <c r="H1137" t="s">
        <v>5721</v>
      </c>
      <c r="I1137" t="s">
        <v>637</v>
      </c>
      <c r="J1137" t="s">
        <v>6138</v>
      </c>
      <c r="K1137" t="s">
        <v>3943</v>
      </c>
      <c r="L1137">
        <v>480418</v>
      </c>
      <c r="M1137">
        <v>3.2816422365523354E-3</v>
      </c>
      <c r="N1137" t="s">
        <v>638</v>
      </c>
      <c r="O1137" t="s">
        <v>3912</v>
      </c>
      <c r="P1137" t="s">
        <v>5360</v>
      </c>
      <c r="Q1137">
        <v>4</v>
      </c>
      <c r="R1137">
        <v>394.14</v>
      </c>
      <c r="S1137">
        <v>0</v>
      </c>
      <c r="T1137">
        <v>0</v>
      </c>
      <c r="U1137">
        <v>1576.56</v>
      </c>
      <c r="V1137">
        <v>1143.5999999999999</v>
      </c>
      <c r="W1137">
        <v>432.96</v>
      </c>
      <c r="X1137" s="15">
        <f t="shared" si="34"/>
        <v>0.27462323032425029</v>
      </c>
      <c r="Y1137" t="s">
        <v>72</v>
      </c>
      <c r="Z1137" t="s">
        <v>24</v>
      </c>
      <c r="AA1137" t="s">
        <v>32</v>
      </c>
      <c r="AB1137" s="17">
        <v>0.45624999999999999</v>
      </c>
      <c r="AC1137" s="17" t="str">
        <f t="shared" si="35"/>
        <v>Morning</v>
      </c>
      <c r="AD1137" t="s">
        <v>45</v>
      </c>
    </row>
    <row r="1138" spans="1:30" x14ac:dyDescent="0.3">
      <c r="A1138" t="s">
        <v>2598</v>
      </c>
      <c r="B1138" s="16">
        <v>45879</v>
      </c>
      <c r="C1138" t="s">
        <v>1970</v>
      </c>
      <c r="D1138" t="s">
        <v>4840</v>
      </c>
      <c r="E1138" t="s">
        <v>3864</v>
      </c>
      <c r="F1138" t="s">
        <v>264</v>
      </c>
      <c r="G1138" t="s">
        <v>5725</v>
      </c>
      <c r="H1138" t="s">
        <v>5721</v>
      </c>
      <c r="I1138" t="s">
        <v>476</v>
      </c>
      <c r="J1138" t="s">
        <v>6121</v>
      </c>
      <c r="K1138" t="s">
        <v>3943</v>
      </c>
      <c r="L1138">
        <v>2632479</v>
      </c>
      <c r="M1138">
        <v>2.4484145932408195E-4</v>
      </c>
      <c r="N1138" t="s">
        <v>925</v>
      </c>
      <c r="O1138" t="s">
        <v>5637</v>
      </c>
      <c r="P1138" t="s">
        <v>5360</v>
      </c>
      <c r="Q1138">
        <v>2</v>
      </c>
      <c r="R1138">
        <v>329.69</v>
      </c>
      <c r="S1138">
        <v>15</v>
      </c>
      <c r="T1138">
        <v>98.91</v>
      </c>
      <c r="U1138">
        <v>644.54</v>
      </c>
      <c r="V1138">
        <v>494.5</v>
      </c>
      <c r="W1138">
        <v>150.04</v>
      </c>
      <c r="X1138" s="15">
        <f t="shared" si="34"/>
        <v>0.2327861730846805</v>
      </c>
      <c r="Y1138" t="s">
        <v>44</v>
      </c>
      <c r="Z1138" t="s">
        <v>24</v>
      </c>
      <c r="AA1138" t="s">
        <v>51</v>
      </c>
      <c r="AB1138" s="17">
        <v>0.54583333333333328</v>
      </c>
      <c r="AC1138" s="17" t="str">
        <f t="shared" si="35"/>
        <v>Afternoon</v>
      </c>
      <c r="AD1138" t="s">
        <v>26</v>
      </c>
    </row>
    <row r="1139" spans="1:30" x14ac:dyDescent="0.3">
      <c r="A1139" t="s">
        <v>2597</v>
      </c>
      <c r="B1139" s="16">
        <v>45920</v>
      </c>
      <c r="C1139" t="s">
        <v>292</v>
      </c>
      <c r="D1139" t="s">
        <v>4244</v>
      </c>
      <c r="E1139" t="s">
        <v>3962</v>
      </c>
      <c r="F1139" t="s">
        <v>151</v>
      </c>
      <c r="G1139" t="s">
        <v>5872</v>
      </c>
      <c r="H1139" t="s">
        <v>5861</v>
      </c>
      <c r="I1139" t="s">
        <v>666</v>
      </c>
      <c r="J1139" t="s">
        <v>6022</v>
      </c>
      <c r="K1139" t="s">
        <v>3863</v>
      </c>
      <c r="L1139">
        <v>4125485</v>
      </c>
      <c r="M1139">
        <v>5.8136437291615402E-4</v>
      </c>
      <c r="N1139" t="s">
        <v>1258</v>
      </c>
      <c r="O1139" t="s">
        <v>3983</v>
      </c>
      <c r="P1139" t="s">
        <v>5358</v>
      </c>
      <c r="Q1139">
        <v>6</v>
      </c>
      <c r="R1139">
        <v>365.89</v>
      </c>
      <c r="S1139">
        <v>5</v>
      </c>
      <c r="T1139">
        <v>109.77</v>
      </c>
      <c r="U1139">
        <v>2398.41</v>
      </c>
      <c r="V1139">
        <v>1820.46</v>
      </c>
      <c r="W1139">
        <v>577.95000000000005</v>
      </c>
      <c r="X1139" s="15">
        <f t="shared" si="34"/>
        <v>0.24097214404543005</v>
      </c>
      <c r="Y1139" t="s">
        <v>72</v>
      </c>
      <c r="Z1139" t="s">
        <v>290</v>
      </c>
      <c r="AA1139" t="s">
        <v>25</v>
      </c>
      <c r="AB1139" s="17">
        <v>0.4375</v>
      </c>
      <c r="AC1139" s="17" t="str">
        <f t="shared" si="35"/>
        <v>Morning</v>
      </c>
      <c r="AD1139" t="s">
        <v>26</v>
      </c>
    </row>
    <row r="1140" spans="1:30" x14ac:dyDescent="0.3">
      <c r="A1140" t="s">
        <v>2596</v>
      </c>
      <c r="B1140" s="16">
        <v>46069</v>
      </c>
      <c r="C1140" t="s">
        <v>2085</v>
      </c>
      <c r="D1140" t="s">
        <v>4537</v>
      </c>
      <c r="E1140" t="s">
        <v>3864</v>
      </c>
      <c r="F1140" t="s">
        <v>375</v>
      </c>
      <c r="G1140" t="s">
        <v>5834</v>
      </c>
      <c r="H1140" t="s">
        <v>5822</v>
      </c>
      <c r="I1140" t="s">
        <v>681</v>
      </c>
      <c r="J1140" t="s">
        <v>6117</v>
      </c>
      <c r="K1140" t="s">
        <v>3943</v>
      </c>
      <c r="L1140">
        <v>1952402</v>
      </c>
      <c r="M1140">
        <v>4.0530587450740167E-4</v>
      </c>
      <c r="N1140" t="s">
        <v>682</v>
      </c>
      <c r="O1140" t="s">
        <v>5304</v>
      </c>
      <c r="P1140" t="s">
        <v>5363</v>
      </c>
      <c r="Q1140">
        <v>2</v>
      </c>
      <c r="R1140">
        <v>395.66</v>
      </c>
      <c r="S1140">
        <v>0</v>
      </c>
      <c r="T1140">
        <v>0</v>
      </c>
      <c r="U1140">
        <v>791.32</v>
      </c>
      <c r="V1140">
        <v>640.38</v>
      </c>
      <c r="W1140">
        <v>150.94</v>
      </c>
      <c r="X1140" s="15">
        <f t="shared" si="34"/>
        <v>0.19074457867866357</v>
      </c>
      <c r="Y1140" t="s">
        <v>23</v>
      </c>
      <c r="Z1140" t="s">
        <v>24</v>
      </c>
      <c r="AA1140" t="s">
        <v>32</v>
      </c>
      <c r="AB1140" s="17">
        <v>0.64236111111111116</v>
      </c>
      <c r="AC1140" s="17" t="str">
        <f t="shared" si="35"/>
        <v>Afternoon</v>
      </c>
      <c r="AD1140" t="s">
        <v>45</v>
      </c>
    </row>
    <row r="1141" spans="1:30" x14ac:dyDescent="0.3">
      <c r="A1141" t="s">
        <v>2595</v>
      </c>
      <c r="B1141" s="16">
        <v>46045</v>
      </c>
      <c r="C1141" t="s">
        <v>2183</v>
      </c>
      <c r="D1141" t="s">
        <v>4808</v>
      </c>
      <c r="E1141" t="s">
        <v>3864</v>
      </c>
      <c r="F1141" t="s">
        <v>698</v>
      </c>
      <c r="G1141" t="s">
        <v>5841</v>
      </c>
      <c r="H1141" t="s">
        <v>5822</v>
      </c>
      <c r="I1141" t="s">
        <v>2045</v>
      </c>
      <c r="J1141" t="s">
        <v>6114</v>
      </c>
      <c r="K1141" t="s">
        <v>3943</v>
      </c>
      <c r="L1141">
        <v>540374</v>
      </c>
      <c r="M1141">
        <v>1.2245222753130239E-3</v>
      </c>
      <c r="N1141" t="s">
        <v>2046</v>
      </c>
      <c r="O1141" t="s">
        <v>4982</v>
      </c>
      <c r="P1141" t="s">
        <v>5351</v>
      </c>
      <c r="Q1141">
        <v>3</v>
      </c>
      <c r="R1141">
        <v>275.70999999999998</v>
      </c>
      <c r="S1141">
        <v>20</v>
      </c>
      <c r="T1141">
        <v>165.43</v>
      </c>
      <c r="U1141">
        <v>661.7</v>
      </c>
      <c r="V1141">
        <v>618.9</v>
      </c>
      <c r="W1141">
        <v>42.8</v>
      </c>
      <c r="X1141" s="15">
        <f t="shared" si="34"/>
        <v>6.4681880006045134E-2</v>
      </c>
      <c r="Y1141" t="s">
        <v>62</v>
      </c>
      <c r="Z1141" t="s">
        <v>24</v>
      </c>
      <c r="AA1141" t="s">
        <v>25</v>
      </c>
      <c r="AB1141" s="17">
        <v>0.58194444444444449</v>
      </c>
      <c r="AC1141" s="17" t="str">
        <f t="shared" si="35"/>
        <v>Afternoon</v>
      </c>
      <c r="AD1141" t="s">
        <v>45</v>
      </c>
    </row>
    <row r="1142" spans="1:30" x14ac:dyDescent="0.3">
      <c r="A1142" t="s">
        <v>2594</v>
      </c>
      <c r="B1142" s="16">
        <v>45963</v>
      </c>
      <c r="C1142" t="s">
        <v>1407</v>
      </c>
      <c r="D1142" t="s">
        <v>4383</v>
      </c>
      <c r="E1142" t="s">
        <v>3864</v>
      </c>
      <c r="F1142" t="s">
        <v>1870</v>
      </c>
      <c r="G1142" t="s">
        <v>5897</v>
      </c>
      <c r="H1142" t="s">
        <v>5876</v>
      </c>
      <c r="I1142" t="s">
        <v>2045</v>
      </c>
      <c r="J1142" t="s">
        <v>6114</v>
      </c>
      <c r="K1142" t="s">
        <v>3943</v>
      </c>
      <c r="L1142">
        <v>540374</v>
      </c>
      <c r="M1142">
        <v>6.3861325674440287E-4</v>
      </c>
      <c r="N1142" t="s">
        <v>2046</v>
      </c>
      <c r="O1142" t="s">
        <v>4982</v>
      </c>
      <c r="P1142" t="s">
        <v>5351</v>
      </c>
      <c r="Q1142">
        <v>2</v>
      </c>
      <c r="R1142">
        <v>150.04</v>
      </c>
      <c r="S1142">
        <v>0</v>
      </c>
      <c r="T1142">
        <v>0</v>
      </c>
      <c r="U1142">
        <v>345.09</v>
      </c>
      <c r="V1142">
        <v>255.96</v>
      </c>
      <c r="W1142">
        <v>89.13</v>
      </c>
      <c r="X1142" s="15">
        <f t="shared" si="34"/>
        <v>0.25828044857863158</v>
      </c>
      <c r="Y1142" t="s">
        <v>72</v>
      </c>
      <c r="Z1142" t="s">
        <v>24</v>
      </c>
      <c r="AA1142" t="s">
        <v>25</v>
      </c>
      <c r="AB1142" s="17">
        <v>0.84791666666666665</v>
      </c>
      <c r="AC1142" s="17" t="str">
        <f t="shared" si="35"/>
        <v>Evening</v>
      </c>
      <c r="AD1142" t="s">
        <v>26</v>
      </c>
    </row>
    <row r="1143" spans="1:30" x14ac:dyDescent="0.3">
      <c r="A1143" t="s">
        <v>2593</v>
      </c>
      <c r="B1143" s="16">
        <v>46004</v>
      </c>
      <c r="C1143" t="s">
        <v>756</v>
      </c>
      <c r="D1143" t="s">
        <v>5313</v>
      </c>
      <c r="E1143" t="s">
        <v>3962</v>
      </c>
      <c r="F1143" t="s">
        <v>94</v>
      </c>
      <c r="G1143" t="s">
        <v>5701</v>
      </c>
      <c r="H1143" t="s">
        <v>5690</v>
      </c>
      <c r="I1143" t="s">
        <v>504</v>
      </c>
      <c r="J1143" t="s">
        <v>5986</v>
      </c>
      <c r="K1143" t="s">
        <v>3863</v>
      </c>
      <c r="L1143">
        <v>2118448</v>
      </c>
      <c r="M1143">
        <v>1.4127323399016638E-4</v>
      </c>
      <c r="N1143" t="s">
        <v>1015</v>
      </c>
      <c r="O1143" t="s">
        <v>5445</v>
      </c>
      <c r="P1143" t="s">
        <v>5363</v>
      </c>
      <c r="Q1143">
        <v>4</v>
      </c>
      <c r="R1143">
        <v>65.06</v>
      </c>
      <c r="S1143">
        <v>0</v>
      </c>
      <c r="T1143">
        <v>0</v>
      </c>
      <c r="U1143">
        <v>299.27999999999997</v>
      </c>
      <c r="V1143">
        <v>192.6</v>
      </c>
      <c r="W1143">
        <v>-261.85000000000002</v>
      </c>
      <c r="X1143" s="15">
        <f t="shared" si="34"/>
        <v>0.35645549318364067</v>
      </c>
      <c r="Y1143" t="s">
        <v>116</v>
      </c>
      <c r="Z1143" t="s">
        <v>24</v>
      </c>
      <c r="AA1143" t="s">
        <v>51</v>
      </c>
      <c r="AB1143" s="17">
        <v>0.86736111111111114</v>
      </c>
      <c r="AC1143" s="17" t="str">
        <f t="shared" si="35"/>
        <v>Evening</v>
      </c>
      <c r="AD1143" t="s">
        <v>26</v>
      </c>
    </row>
    <row r="1144" spans="1:30" x14ac:dyDescent="0.3">
      <c r="A1144" t="s">
        <v>2592</v>
      </c>
      <c r="B1144" s="16">
        <v>45798</v>
      </c>
      <c r="C1144" t="s">
        <v>1417</v>
      </c>
      <c r="D1144" t="s">
        <v>5165</v>
      </c>
      <c r="E1144" t="s">
        <v>3962</v>
      </c>
      <c r="F1144" t="s">
        <v>480</v>
      </c>
      <c r="G1144" t="s">
        <v>5728</v>
      </c>
      <c r="H1144" t="s">
        <v>5721</v>
      </c>
      <c r="I1144" t="s">
        <v>1139</v>
      </c>
      <c r="J1144" t="s">
        <v>6514</v>
      </c>
      <c r="K1144" t="s">
        <v>3943</v>
      </c>
      <c r="L1144">
        <v>2397693</v>
      </c>
      <c r="M1144">
        <v>2.6121776224062051E-4</v>
      </c>
      <c r="N1144" t="s">
        <v>1140</v>
      </c>
      <c r="O1144" t="s">
        <v>4772</v>
      </c>
      <c r="P1144" t="s">
        <v>5360</v>
      </c>
      <c r="Q1144">
        <v>5</v>
      </c>
      <c r="R1144">
        <v>156.58000000000001</v>
      </c>
      <c r="S1144">
        <v>20</v>
      </c>
      <c r="T1144">
        <v>156.58000000000001</v>
      </c>
      <c r="U1144">
        <v>626.32000000000005</v>
      </c>
      <c r="V1144">
        <v>534.95000000000005</v>
      </c>
      <c r="W1144">
        <v>91.37</v>
      </c>
      <c r="X1144" s="15">
        <f t="shared" si="34"/>
        <v>0.1458838932175246</v>
      </c>
      <c r="Y1144" t="s">
        <v>72</v>
      </c>
      <c r="Z1144" t="s">
        <v>24</v>
      </c>
      <c r="AA1144" t="s">
        <v>32</v>
      </c>
      <c r="AB1144" s="17">
        <v>0.45277777777777778</v>
      </c>
      <c r="AC1144" s="17" t="str">
        <f t="shared" si="35"/>
        <v>Morning</v>
      </c>
      <c r="AD1144" t="s">
        <v>45</v>
      </c>
    </row>
    <row r="1145" spans="1:30" x14ac:dyDescent="0.3">
      <c r="A1145" t="s">
        <v>2590</v>
      </c>
      <c r="B1145" s="16">
        <v>45935</v>
      </c>
      <c r="C1145" t="s">
        <v>1339</v>
      </c>
      <c r="D1145" t="s">
        <v>4222</v>
      </c>
      <c r="E1145" t="s">
        <v>3864</v>
      </c>
      <c r="F1145" t="s">
        <v>59</v>
      </c>
      <c r="G1145" t="s">
        <v>5737</v>
      </c>
      <c r="H1145" t="s">
        <v>5721</v>
      </c>
      <c r="I1145" t="s">
        <v>1496</v>
      </c>
      <c r="J1145" t="s">
        <v>6236</v>
      </c>
      <c r="K1145" t="s">
        <v>3880</v>
      </c>
      <c r="L1145">
        <v>1936383</v>
      </c>
      <c r="M1145">
        <v>2.0504724530219487E-4</v>
      </c>
      <c r="N1145" t="s">
        <v>2591</v>
      </c>
      <c r="O1145" t="s">
        <v>5005</v>
      </c>
      <c r="P1145" t="s">
        <v>5363</v>
      </c>
      <c r="Q1145">
        <v>2</v>
      </c>
      <c r="R1145">
        <v>172.63</v>
      </c>
      <c r="S1145">
        <v>0</v>
      </c>
      <c r="T1145">
        <v>0</v>
      </c>
      <c r="U1145">
        <v>397.05</v>
      </c>
      <c r="V1145">
        <v>284</v>
      </c>
      <c r="W1145">
        <v>113.05</v>
      </c>
      <c r="X1145" s="15">
        <f t="shared" si="34"/>
        <v>0.28472484573731272</v>
      </c>
      <c r="Y1145" t="s">
        <v>116</v>
      </c>
      <c r="Z1145" t="s">
        <v>24</v>
      </c>
      <c r="AA1145" t="s">
        <v>51</v>
      </c>
      <c r="AB1145" s="17">
        <v>0.45347222222222222</v>
      </c>
      <c r="AC1145" s="17" t="str">
        <f t="shared" si="35"/>
        <v>Morning</v>
      </c>
      <c r="AD1145" t="s">
        <v>26</v>
      </c>
    </row>
    <row r="1146" spans="1:30" x14ac:dyDescent="0.3">
      <c r="A1146" t="s">
        <v>2589</v>
      </c>
      <c r="B1146" s="16">
        <v>45984</v>
      </c>
      <c r="C1146" t="s">
        <v>1752</v>
      </c>
      <c r="D1146" t="s">
        <v>5203</v>
      </c>
      <c r="E1146" t="s">
        <v>3868</v>
      </c>
      <c r="F1146" t="s">
        <v>254</v>
      </c>
      <c r="G1146" t="s">
        <v>5673</v>
      </c>
      <c r="H1146" t="s">
        <v>5655</v>
      </c>
      <c r="I1146" t="s">
        <v>228</v>
      </c>
      <c r="J1146" t="s">
        <v>6005</v>
      </c>
      <c r="K1146" t="s">
        <v>3943</v>
      </c>
      <c r="L1146">
        <v>817396</v>
      </c>
      <c r="M1146">
        <v>1.5467411144659382E-3</v>
      </c>
      <c r="N1146" t="s">
        <v>229</v>
      </c>
      <c r="O1146" t="s">
        <v>4631</v>
      </c>
      <c r="P1146" t="s">
        <v>5354</v>
      </c>
      <c r="Q1146">
        <v>4</v>
      </c>
      <c r="R1146">
        <v>343.56</v>
      </c>
      <c r="S1146">
        <v>20</v>
      </c>
      <c r="T1146">
        <v>274.85000000000002</v>
      </c>
      <c r="U1146">
        <v>1264.3</v>
      </c>
      <c r="V1146">
        <v>865.28</v>
      </c>
      <c r="W1146">
        <v>399.02</v>
      </c>
      <c r="X1146" s="15">
        <f t="shared" si="34"/>
        <v>0.31560547338448153</v>
      </c>
      <c r="Y1146" t="s">
        <v>44</v>
      </c>
      <c r="Z1146" t="s">
        <v>24</v>
      </c>
      <c r="AA1146" t="s">
        <v>32</v>
      </c>
      <c r="AB1146" s="17">
        <v>0.7416666666666667</v>
      </c>
      <c r="AC1146" s="17" t="str">
        <f t="shared" si="35"/>
        <v>Evening</v>
      </c>
      <c r="AD1146" t="s">
        <v>26</v>
      </c>
    </row>
    <row r="1147" spans="1:30" x14ac:dyDescent="0.3">
      <c r="A1147" t="s">
        <v>2587</v>
      </c>
      <c r="B1147" s="16">
        <v>45787</v>
      </c>
      <c r="C1147" t="s">
        <v>2588</v>
      </c>
      <c r="D1147" t="s">
        <v>3906</v>
      </c>
      <c r="E1147" t="s">
        <v>3864</v>
      </c>
      <c r="F1147" t="s">
        <v>69</v>
      </c>
      <c r="G1147" t="s">
        <v>5875</v>
      </c>
      <c r="H1147" t="s">
        <v>5876</v>
      </c>
      <c r="I1147" t="s">
        <v>178</v>
      </c>
      <c r="J1147" t="s">
        <v>6087</v>
      </c>
      <c r="K1147" t="s">
        <v>3863</v>
      </c>
      <c r="L1147">
        <v>433204</v>
      </c>
      <c r="M1147">
        <v>3.4782688987174636E-4</v>
      </c>
      <c r="N1147" t="s">
        <v>179</v>
      </c>
      <c r="O1147" t="s">
        <v>5380</v>
      </c>
      <c r="P1147" t="s">
        <v>5360</v>
      </c>
      <c r="Q1147">
        <v>1</v>
      </c>
      <c r="R1147">
        <v>131.03</v>
      </c>
      <c r="S1147">
        <v>0</v>
      </c>
      <c r="T1147">
        <v>0</v>
      </c>
      <c r="U1147">
        <v>150.68</v>
      </c>
      <c r="V1147">
        <v>117.27</v>
      </c>
      <c r="W1147">
        <v>33.409999999999997</v>
      </c>
      <c r="X1147" s="15">
        <f t="shared" si="34"/>
        <v>0.22172816564905767</v>
      </c>
      <c r="Y1147" t="s">
        <v>72</v>
      </c>
      <c r="Z1147" t="s">
        <v>24</v>
      </c>
      <c r="AA1147" t="s">
        <v>25</v>
      </c>
      <c r="AB1147" s="17">
        <v>0.84583333333333333</v>
      </c>
      <c r="AC1147" s="17" t="str">
        <f t="shared" si="35"/>
        <v>Evening</v>
      </c>
      <c r="AD1147" t="s">
        <v>26</v>
      </c>
    </row>
    <row r="1148" spans="1:30" x14ac:dyDescent="0.3">
      <c r="A1148" t="s">
        <v>2586</v>
      </c>
      <c r="B1148" s="16">
        <v>45873</v>
      </c>
      <c r="C1148" t="s">
        <v>1848</v>
      </c>
      <c r="D1148" t="s">
        <v>5107</v>
      </c>
      <c r="E1148" t="s">
        <v>3962</v>
      </c>
      <c r="F1148" t="s">
        <v>348</v>
      </c>
      <c r="G1148" t="s">
        <v>5860</v>
      </c>
      <c r="H1148" t="s">
        <v>5861</v>
      </c>
      <c r="I1148" t="s">
        <v>1430</v>
      </c>
      <c r="J1148" t="s">
        <v>6203</v>
      </c>
      <c r="K1148" t="s">
        <v>3885</v>
      </c>
      <c r="L1148">
        <v>4459489</v>
      </c>
      <c r="M1148">
        <v>1.7856754439802408E-4</v>
      </c>
      <c r="N1148" t="s">
        <v>1111</v>
      </c>
      <c r="O1148" t="s">
        <v>5498</v>
      </c>
      <c r="P1148" t="s">
        <v>5351</v>
      </c>
      <c r="Q1148">
        <v>8</v>
      </c>
      <c r="R1148">
        <v>99.54</v>
      </c>
      <c r="S1148">
        <v>0</v>
      </c>
      <c r="T1148">
        <v>0</v>
      </c>
      <c r="U1148">
        <v>796.32</v>
      </c>
      <c r="V1148">
        <v>638.55999999999995</v>
      </c>
      <c r="W1148">
        <v>157.76</v>
      </c>
      <c r="X1148" s="15">
        <f t="shared" si="34"/>
        <v>0.19811131203536278</v>
      </c>
      <c r="Y1148" t="s">
        <v>44</v>
      </c>
      <c r="Z1148" t="s">
        <v>24</v>
      </c>
      <c r="AA1148" t="s">
        <v>25</v>
      </c>
      <c r="AB1148" s="17">
        <v>0.72291666666666665</v>
      </c>
      <c r="AC1148" s="17" t="str">
        <f t="shared" si="35"/>
        <v>Evening</v>
      </c>
      <c r="AD1148" t="s">
        <v>45</v>
      </c>
    </row>
    <row r="1149" spans="1:30" x14ac:dyDescent="0.3">
      <c r="A1149" t="s">
        <v>2585</v>
      </c>
      <c r="B1149" s="16">
        <v>45892</v>
      </c>
      <c r="C1149" t="s">
        <v>885</v>
      </c>
      <c r="D1149" t="s">
        <v>4212</v>
      </c>
      <c r="E1149" t="s">
        <v>3868</v>
      </c>
      <c r="F1149" t="s">
        <v>1870</v>
      </c>
      <c r="G1149" t="s">
        <v>5897</v>
      </c>
      <c r="H1149" t="s">
        <v>5876</v>
      </c>
      <c r="I1149" t="s">
        <v>988</v>
      </c>
      <c r="J1149" t="s">
        <v>6089</v>
      </c>
      <c r="K1149" t="s">
        <v>3863</v>
      </c>
      <c r="L1149">
        <v>496445</v>
      </c>
      <c r="M1149">
        <v>3.475712314556497E-4</v>
      </c>
      <c r="N1149" t="s">
        <v>754</v>
      </c>
      <c r="O1149" t="s">
        <v>5599</v>
      </c>
      <c r="P1149" t="s">
        <v>5354</v>
      </c>
      <c r="Q1149">
        <v>1</v>
      </c>
      <c r="R1149">
        <v>150.04</v>
      </c>
      <c r="S1149">
        <v>0</v>
      </c>
      <c r="T1149">
        <v>0</v>
      </c>
      <c r="U1149">
        <v>172.55</v>
      </c>
      <c r="V1149">
        <v>127.98</v>
      </c>
      <c r="W1149">
        <v>44.57</v>
      </c>
      <c r="X1149" s="15">
        <f t="shared" si="34"/>
        <v>0.25830194146624169</v>
      </c>
      <c r="Y1149" t="s">
        <v>44</v>
      </c>
      <c r="Z1149" t="s">
        <v>24</v>
      </c>
      <c r="AA1149" t="s">
        <v>25</v>
      </c>
      <c r="AB1149" s="17">
        <v>0.43541666666666667</v>
      </c>
      <c r="AC1149" s="17" t="str">
        <f t="shared" si="35"/>
        <v>Morning</v>
      </c>
      <c r="AD1149" t="s">
        <v>26</v>
      </c>
    </row>
    <row r="1150" spans="1:30" x14ac:dyDescent="0.3">
      <c r="A1150" t="s">
        <v>2584</v>
      </c>
      <c r="B1150" s="16">
        <v>45780</v>
      </c>
      <c r="C1150" t="s">
        <v>1721</v>
      </c>
      <c r="D1150" t="s">
        <v>6485</v>
      </c>
      <c r="E1150" t="s">
        <v>3962</v>
      </c>
      <c r="F1150" t="s">
        <v>182</v>
      </c>
      <c r="G1150" t="s">
        <v>5782</v>
      </c>
      <c r="H1150" t="s">
        <v>5770</v>
      </c>
      <c r="I1150" t="s">
        <v>1000</v>
      </c>
      <c r="J1150" t="s">
        <v>6053</v>
      </c>
      <c r="K1150" t="s">
        <v>3863</v>
      </c>
      <c r="L1150">
        <v>4116030</v>
      </c>
      <c r="M1150">
        <v>3.2583095847212002E-4</v>
      </c>
      <c r="N1150" t="s">
        <v>1001</v>
      </c>
      <c r="O1150" t="s">
        <v>4431</v>
      </c>
      <c r="P1150" t="s">
        <v>5351</v>
      </c>
      <c r="Q1150">
        <v>7</v>
      </c>
      <c r="R1150">
        <v>166.6</v>
      </c>
      <c r="S1150">
        <v>0</v>
      </c>
      <c r="T1150">
        <v>0</v>
      </c>
      <c r="U1150">
        <v>1341.13</v>
      </c>
      <c r="V1150">
        <v>789.6</v>
      </c>
      <c r="W1150">
        <v>551.53</v>
      </c>
      <c r="X1150" s="15">
        <f t="shared" si="34"/>
        <v>0.41124275797275434</v>
      </c>
      <c r="Y1150" t="s">
        <v>62</v>
      </c>
      <c r="Z1150" t="s">
        <v>24</v>
      </c>
      <c r="AA1150" t="s">
        <v>51</v>
      </c>
      <c r="AB1150" s="17">
        <v>0.81736111111111109</v>
      </c>
      <c r="AC1150" s="17" t="str">
        <f t="shared" si="35"/>
        <v>Evening</v>
      </c>
      <c r="AD1150" t="s">
        <v>26</v>
      </c>
    </row>
    <row r="1151" spans="1:30" x14ac:dyDescent="0.3">
      <c r="A1151" t="s">
        <v>2583</v>
      </c>
      <c r="B1151" s="16">
        <v>46065</v>
      </c>
      <c r="C1151" t="s">
        <v>1413</v>
      </c>
      <c r="D1151" t="s">
        <v>4832</v>
      </c>
      <c r="E1151" t="s">
        <v>3864</v>
      </c>
      <c r="F1151" t="s">
        <v>440</v>
      </c>
      <c r="G1151" t="s">
        <v>5790</v>
      </c>
      <c r="H1151" t="s">
        <v>5770</v>
      </c>
      <c r="I1151" t="s">
        <v>856</v>
      </c>
      <c r="J1151" t="s">
        <v>6026</v>
      </c>
      <c r="K1151" t="s">
        <v>3943</v>
      </c>
      <c r="L1151">
        <v>516958</v>
      </c>
      <c r="M1151">
        <v>7.7468575783719382E-4</v>
      </c>
      <c r="N1151" t="s">
        <v>256</v>
      </c>
      <c r="O1151" t="s">
        <v>4796</v>
      </c>
      <c r="P1151" t="s">
        <v>5354</v>
      </c>
      <c r="Q1151">
        <v>4</v>
      </c>
      <c r="R1151">
        <v>125.15</v>
      </c>
      <c r="S1151">
        <v>20</v>
      </c>
      <c r="T1151">
        <v>100.12</v>
      </c>
      <c r="U1151">
        <v>400.48</v>
      </c>
      <c r="V1151">
        <v>382.8</v>
      </c>
      <c r="W1151">
        <v>17.68</v>
      </c>
      <c r="X1151" s="15">
        <f t="shared" si="34"/>
        <v>4.4147023571713961E-2</v>
      </c>
      <c r="Y1151" t="s">
        <v>44</v>
      </c>
      <c r="Z1151" t="s">
        <v>24</v>
      </c>
      <c r="AA1151" t="s">
        <v>51</v>
      </c>
      <c r="AB1151" s="17">
        <v>0.43472222222222223</v>
      </c>
      <c r="AC1151" s="17" t="str">
        <f t="shared" si="35"/>
        <v>Morning</v>
      </c>
      <c r="AD1151" t="s">
        <v>45</v>
      </c>
    </row>
    <row r="1152" spans="1:30" x14ac:dyDescent="0.3">
      <c r="A1152" t="s">
        <v>2582</v>
      </c>
      <c r="B1152" s="16">
        <v>45773</v>
      </c>
      <c r="C1152" t="s">
        <v>422</v>
      </c>
      <c r="D1152" t="s">
        <v>5167</v>
      </c>
      <c r="E1152" t="s">
        <v>3962</v>
      </c>
      <c r="F1152" t="s">
        <v>375</v>
      </c>
      <c r="G1152" t="s">
        <v>5834</v>
      </c>
      <c r="H1152" t="s">
        <v>5822</v>
      </c>
      <c r="I1152" t="s">
        <v>105</v>
      </c>
      <c r="J1152" t="s">
        <v>6110</v>
      </c>
      <c r="K1152" t="s">
        <v>3863</v>
      </c>
      <c r="L1152">
        <v>4650212</v>
      </c>
      <c r="M1152">
        <v>7.0644951240932672E-4</v>
      </c>
      <c r="N1152" t="s">
        <v>628</v>
      </c>
      <c r="O1152" t="s">
        <v>4417</v>
      </c>
      <c r="P1152" t="s">
        <v>5360</v>
      </c>
      <c r="Q1152">
        <v>8</v>
      </c>
      <c r="R1152">
        <v>446.35</v>
      </c>
      <c r="S1152">
        <v>20</v>
      </c>
      <c r="T1152">
        <v>714.16</v>
      </c>
      <c r="U1152">
        <v>3285.14</v>
      </c>
      <c r="V1152">
        <v>2561.52</v>
      </c>
      <c r="W1152">
        <v>723.62</v>
      </c>
      <c r="X1152" s="15">
        <f t="shared" si="34"/>
        <v>0.22027067339595874</v>
      </c>
      <c r="Y1152" t="s">
        <v>23</v>
      </c>
      <c r="Z1152" t="s">
        <v>24</v>
      </c>
      <c r="AA1152" t="s">
        <v>51</v>
      </c>
      <c r="AB1152" s="17">
        <v>0.43472222222222223</v>
      </c>
      <c r="AC1152" s="17" t="str">
        <f t="shared" si="35"/>
        <v>Morning</v>
      </c>
      <c r="AD1152" t="s">
        <v>26</v>
      </c>
    </row>
    <row r="1153" spans="1:30" x14ac:dyDescent="0.3">
      <c r="A1153" t="s">
        <v>2581</v>
      </c>
      <c r="B1153" s="16">
        <v>45864</v>
      </c>
      <c r="C1153" t="s">
        <v>371</v>
      </c>
      <c r="D1153" t="s">
        <v>5072</v>
      </c>
      <c r="E1153" t="s">
        <v>3962</v>
      </c>
      <c r="F1153" t="s">
        <v>2175</v>
      </c>
      <c r="G1153" t="s">
        <v>5952</v>
      </c>
      <c r="H1153" t="s">
        <v>5941</v>
      </c>
      <c r="I1153" t="s">
        <v>1104</v>
      </c>
      <c r="J1153" t="s">
        <v>6234</v>
      </c>
      <c r="K1153" t="s">
        <v>3880</v>
      </c>
      <c r="L1153">
        <v>2083650</v>
      </c>
      <c r="M1153">
        <v>1.1636311280685335E-3</v>
      </c>
      <c r="N1153" t="s">
        <v>1105</v>
      </c>
      <c r="O1153" t="s">
        <v>5437</v>
      </c>
      <c r="P1153" t="s">
        <v>5386</v>
      </c>
      <c r="Q1153">
        <v>5</v>
      </c>
      <c r="R1153">
        <v>421.67</v>
      </c>
      <c r="S1153">
        <v>0</v>
      </c>
      <c r="T1153">
        <v>0</v>
      </c>
      <c r="U1153">
        <v>2424.6</v>
      </c>
      <c r="V1153">
        <v>1414.95</v>
      </c>
      <c r="W1153">
        <v>1009.65</v>
      </c>
      <c r="X1153" s="15">
        <f t="shared" si="34"/>
        <v>0.41641920316753273</v>
      </c>
      <c r="Y1153" t="s">
        <v>62</v>
      </c>
      <c r="Z1153" t="s">
        <v>24</v>
      </c>
      <c r="AA1153" t="s">
        <v>25</v>
      </c>
      <c r="AB1153" s="17">
        <v>0.73750000000000004</v>
      </c>
      <c r="AC1153" s="17" t="str">
        <f t="shared" si="35"/>
        <v>Evening</v>
      </c>
      <c r="AD1153" t="s">
        <v>26</v>
      </c>
    </row>
    <row r="1154" spans="1:30" x14ac:dyDescent="0.3">
      <c r="A1154" t="s">
        <v>2580</v>
      </c>
      <c r="B1154" s="16">
        <v>46110</v>
      </c>
      <c r="C1154" t="s">
        <v>28</v>
      </c>
      <c r="D1154" t="s">
        <v>4127</v>
      </c>
      <c r="E1154" t="s">
        <v>3864</v>
      </c>
      <c r="F1154" t="s">
        <v>649</v>
      </c>
      <c r="G1154" t="s">
        <v>5956</v>
      </c>
      <c r="H1154" t="s">
        <v>5941</v>
      </c>
      <c r="I1154" t="s">
        <v>337</v>
      </c>
      <c r="J1154" t="s">
        <v>5983</v>
      </c>
      <c r="K1154" t="s">
        <v>3863</v>
      </c>
      <c r="L1154">
        <v>544019</v>
      </c>
      <c r="M1154">
        <v>9.7741071543457135E-4</v>
      </c>
      <c r="N1154" t="s">
        <v>980</v>
      </c>
      <c r="O1154" t="s">
        <v>5484</v>
      </c>
      <c r="P1154" t="s">
        <v>5360</v>
      </c>
      <c r="Q1154">
        <v>3</v>
      </c>
      <c r="R1154">
        <v>171.25</v>
      </c>
      <c r="S1154">
        <v>10</v>
      </c>
      <c r="T1154">
        <v>51.38</v>
      </c>
      <c r="U1154">
        <v>531.73</v>
      </c>
      <c r="V1154">
        <v>372.99</v>
      </c>
      <c r="W1154">
        <v>158.74</v>
      </c>
      <c r="X1154" s="15">
        <f t="shared" ref="X1154:X1217" si="36">(U1154-V1154)/U1154</f>
        <v>0.29853497075583474</v>
      </c>
      <c r="Y1154" t="s">
        <v>62</v>
      </c>
      <c r="Z1154" t="s">
        <v>24</v>
      </c>
      <c r="AA1154" t="s">
        <v>25</v>
      </c>
      <c r="AB1154" s="17">
        <v>0.59027777777777779</v>
      </c>
      <c r="AC1154" s="17" t="str">
        <f t="shared" ref="AC1154:AC1217" si="37">IF(HOUR(AB1154)&gt;=6,IF(HOUR(AB1154)&lt;12,"Morning",IF(HOUR(AB1154)&lt;17,"Afternoon",IF(HOUR(AB1154)&lt;21,"Evening","Night"))),"Night")</f>
        <v>Afternoon</v>
      </c>
      <c r="AD1154" t="s">
        <v>26</v>
      </c>
    </row>
    <row r="1155" spans="1:30" x14ac:dyDescent="0.3">
      <c r="A1155" t="s">
        <v>2578</v>
      </c>
      <c r="B1155" s="16">
        <v>45901</v>
      </c>
      <c r="C1155" t="s">
        <v>2579</v>
      </c>
      <c r="D1155" t="s">
        <v>4309</v>
      </c>
      <c r="E1155" t="s">
        <v>3864</v>
      </c>
      <c r="F1155" t="s">
        <v>730</v>
      </c>
      <c r="G1155" t="s">
        <v>5857</v>
      </c>
      <c r="H1155" t="s">
        <v>5844</v>
      </c>
      <c r="I1155" t="s">
        <v>132</v>
      </c>
      <c r="J1155" t="s">
        <v>6041</v>
      </c>
      <c r="K1155" t="s">
        <v>3863</v>
      </c>
      <c r="L1155">
        <v>968457</v>
      </c>
      <c r="M1155">
        <v>1.5401613081427465E-3</v>
      </c>
      <c r="N1155" t="s">
        <v>156</v>
      </c>
      <c r="O1155" t="s">
        <v>5501</v>
      </c>
      <c r="P1155" t="s">
        <v>5360</v>
      </c>
      <c r="Q1155">
        <v>4</v>
      </c>
      <c r="R1155">
        <v>438.7</v>
      </c>
      <c r="S1155">
        <v>15</v>
      </c>
      <c r="T1155">
        <v>263.22000000000003</v>
      </c>
      <c r="U1155">
        <v>1491.58</v>
      </c>
      <c r="V1155">
        <v>1480.72</v>
      </c>
      <c r="W1155">
        <v>10.86</v>
      </c>
      <c r="X1155" s="15">
        <f t="shared" si="36"/>
        <v>7.2808699499858544E-3</v>
      </c>
      <c r="Y1155" t="s">
        <v>38</v>
      </c>
      <c r="Z1155" t="s">
        <v>24</v>
      </c>
      <c r="AA1155" t="s">
        <v>25</v>
      </c>
      <c r="AB1155" s="17">
        <v>0.81111111111111112</v>
      </c>
      <c r="AC1155" s="17" t="str">
        <f t="shared" si="37"/>
        <v>Evening</v>
      </c>
      <c r="AD1155" t="s">
        <v>45</v>
      </c>
    </row>
    <row r="1156" spans="1:30" x14ac:dyDescent="0.3">
      <c r="A1156" t="s">
        <v>2577</v>
      </c>
      <c r="B1156" s="16">
        <v>45913</v>
      </c>
      <c r="C1156" t="s">
        <v>1057</v>
      </c>
      <c r="D1156" t="s">
        <v>4994</v>
      </c>
      <c r="E1156" t="s">
        <v>3864</v>
      </c>
      <c r="F1156" t="s">
        <v>29</v>
      </c>
      <c r="G1156" t="s">
        <v>5709</v>
      </c>
      <c r="H1156" t="s">
        <v>5690</v>
      </c>
      <c r="I1156" t="s">
        <v>1282</v>
      </c>
      <c r="J1156" t="s">
        <v>6049</v>
      </c>
      <c r="K1156" t="s">
        <v>3863</v>
      </c>
      <c r="L1156">
        <v>538449</v>
      </c>
      <c r="M1156">
        <v>1.7258830455623465E-3</v>
      </c>
      <c r="N1156" t="s">
        <v>1283</v>
      </c>
      <c r="O1156" t="s">
        <v>5097</v>
      </c>
      <c r="P1156" t="s">
        <v>5358</v>
      </c>
      <c r="Q1156">
        <v>2</v>
      </c>
      <c r="R1156">
        <v>448.94</v>
      </c>
      <c r="S1156">
        <v>10</v>
      </c>
      <c r="T1156">
        <v>89.79</v>
      </c>
      <c r="U1156">
        <v>929.3</v>
      </c>
      <c r="V1156">
        <v>760.16</v>
      </c>
      <c r="W1156">
        <v>169.14</v>
      </c>
      <c r="X1156" s="15">
        <f t="shared" si="36"/>
        <v>0.18200796298289035</v>
      </c>
      <c r="Y1156" t="s">
        <v>38</v>
      </c>
      <c r="Z1156" t="s">
        <v>24</v>
      </c>
      <c r="AA1156" t="s">
        <v>25</v>
      </c>
      <c r="AB1156" s="17">
        <v>0.48055555555555557</v>
      </c>
      <c r="AC1156" s="17" t="str">
        <f t="shared" si="37"/>
        <v>Morning</v>
      </c>
      <c r="AD1156" t="s">
        <v>26</v>
      </c>
    </row>
    <row r="1157" spans="1:30" x14ac:dyDescent="0.3">
      <c r="A1157" t="s">
        <v>2576</v>
      </c>
      <c r="B1157" s="16">
        <v>45893</v>
      </c>
      <c r="C1157" t="s">
        <v>2229</v>
      </c>
      <c r="D1157" t="s">
        <v>5109</v>
      </c>
      <c r="E1157" t="s">
        <v>3864</v>
      </c>
      <c r="F1157" t="s">
        <v>595</v>
      </c>
      <c r="G1157" t="s">
        <v>5858</v>
      </c>
      <c r="H1157" t="s">
        <v>5844</v>
      </c>
      <c r="I1157" t="s">
        <v>685</v>
      </c>
      <c r="J1157" t="s">
        <v>6162</v>
      </c>
      <c r="K1157" t="s">
        <v>3943</v>
      </c>
      <c r="L1157">
        <v>1069200</v>
      </c>
      <c r="M1157">
        <v>6.4725963337074449E-4</v>
      </c>
      <c r="N1157" t="s">
        <v>1164</v>
      </c>
      <c r="O1157" t="s">
        <v>5565</v>
      </c>
      <c r="P1157" t="s">
        <v>5358</v>
      </c>
      <c r="Q1157">
        <v>2</v>
      </c>
      <c r="R1157">
        <v>376.11</v>
      </c>
      <c r="S1157">
        <v>20</v>
      </c>
      <c r="T1157">
        <v>150.44</v>
      </c>
      <c r="U1157">
        <v>692.05</v>
      </c>
      <c r="V1157">
        <v>603.14</v>
      </c>
      <c r="W1157">
        <v>88.91</v>
      </c>
      <c r="X1157" s="15">
        <f t="shared" si="36"/>
        <v>0.12847337620114149</v>
      </c>
      <c r="Y1157" t="s">
        <v>23</v>
      </c>
      <c r="Z1157" t="s">
        <v>24</v>
      </c>
      <c r="AA1157" t="s">
        <v>25</v>
      </c>
      <c r="AB1157" s="17">
        <v>0.82013888888888886</v>
      </c>
      <c r="AC1157" s="17" t="str">
        <f t="shared" si="37"/>
        <v>Evening</v>
      </c>
      <c r="AD1157" t="s">
        <v>26</v>
      </c>
    </row>
    <row r="1158" spans="1:30" x14ac:dyDescent="0.3">
      <c r="A1158" t="s">
        <v>2575</v>
      </c>
      <c r="B1158" s="16">
        <v>45948</v>
      </c>
      <c r="C1158" t="s">
        <v>1007</v>
      </c>
      <c r="D1158" t="s">
        <v>4915</v>
      </c>
      <c r="E1158" t="s">
        <v>3962</v>
      </c>
      <c r="F1158" t="s">
        <v>264</v>
      </c>
      <c r="G1158" t="s">
        <v>5725</v>
      </c>
      <c r="H1158" t="s">
        <v>5721</v>
      </c>
      <c r="I1158" t="s">
        <v>1000</v>
      </c>
      <c r="J1158" t="s">
        <v>6053</v>
      </c>
      <c r="K1158" t="s">
        <v>3863</v>
      </c>
      <c r="L1158">
        <v>4116030</v>
      </c>
      <c r="M1158">
        <v>3.5580887408497995E-4</v>
      </c>
      <c r="N1158" t="s">
        <v>203</v>
      </c>
      <c r="O1158" t="s">
        <v>5466</v>
      </c>
      <c r="P1158" t="s">
        <v>5351</v>
      </c>
      <c r="Q1158">
        <v>4</v>
      </c>
      <c r="R1158">
        <v>353.75</v>
      </c>
      <c r="S1158">
        <v>10</v>
      </c>
      <c r="T1158">
        <v>141.5</v>
      </c>
      <c r="U1158">
        <v>1464.52</v>
      </c>
      <c r="V1158">
        <v>989</v>
      </c>
      <c r="W1158">
        <v>475.52</v>
      </c>
      <c r="X1158" s="15">
        <f t="shared" si="36"/>
        <v>0.32469341490727338</v>
      </c>
      <c r="Y1158" t="s">
        <v>23</v>
      </c>
      <c r="Z1158" t="s">
        <v>24</v>
      </c>
      <c r="AA1158" t="s">
        <v>51</v>
      </c>
      <c r="AB1158" s="17">
        <v>0.87013888888888891</v>
      </c>
      <c r="AC1158" s="17" t="str">
        <f t="shared" si="37"/>
        <v>Evening</v>
      </c>
      <c r="AD1158" t="s">
        <v>26</v>
      </c>
    </row>
    <row r="1159" spans="1:30" x14ac:dyDescent="0.3">
      <c r="A1159" t="s">
        <v>2574</v>
      </c>
      <c r="B1159" s="16">
        <v>46009</v>
      </c>
      <c r="C1159" t="s">
        <v>1166</v>
      </c>
      <c r="D1159" t="s">
        <v>4252</v>
      </c>
      <c r="E1159" t="s">
        <v>3868</v>
      </c>
      <c r="F1159" t="s">
        <v>54</v>
      </c>
      <c r="G1159" t="s">
        <v>5739</v>
      </c>
      <c r="H1159" t="s">
        <v>5721</v>
      </c>
      <c r="I1159" t="s">
        <v>583</v>
      </c>
      <c r="J1159" t="s">
        <v>6516</v>
      </c>
      <c r="K1159" t="s">
        <v>3943</v>
      </c>
      <c r="L1159">
        <v>5188197</v>
      </c>
      <c r="M1159">
        <v>2.3762783101721077E-4</v>
      </c>
      <c r="N1159" t="s">
        <v>584</v>
      </c>
      <c r="O1159" t="s">
        <v>5476</v>
      </c>
      <c r="P1159" t="s">
        <v>5360</v>
      </c>
      <c r="Q1159">
        <v>4</v>
      </c>
      <c r="R1159">
        <v>342.46</v>
      </c>
      <c r="S1159">
        <v>10</v>
      </c>
      <c r="T1159">
        <v>136.97999999999999</v>
      </c>
      <c r="U1159">
        <v>1232.8599999999999</v>
      </c>
      <c r="V1159">
        <v>1087.1199999999999</v>
      </c>
      <c r="W1159">
        <v>145.74</v>
      </c>
      <c r="X1159" s="15">
        <f t="shared" si="36"/>
        <v>0.11821293577535164</v>
      </c>
      <c r="Y1159" t="s">
        <v>62</v>
      </c>
      <c r="Z1159" t="s">
        <v>24</v>
      </c>
      <c r="AA1159" t="s">
        <v>32</v>
      </c>
      <c r="AB1159" s="17">
        <v>0.51666666666666672</v>
      </c>
      <c r="AC1159" s="17" t="str">
        <f t="shared" si="37"/>
        <v>Afternoon</v>
      </c>
      <c r="AD1159" t="s">
        <v>45</v>
      </c>
    </row>
    <row r="1160" spans="1:30" x14ac:dyDescent="0.3">
      <c r="A1160" t="s">
        <v>2573</v>
      </c>
      <c r="B1160" s="16">
        <v>45828</v>
      </c>
      <c r="C1160" t="s">
        <v>1647</v>
      </c>
      <c r="D1160" t="s">
        <v>5197</v>
      </c>
      <c r="E1160" t="s">
        <v>3868</v>
      </c>
      <c r="F1160" t="s">
        <v>311</v>
      </c>
      <c r="G1160" t="s">
        <v>5732</v>
      </c>
      <c r="H1160" t="s">
        <v>5721</v>
      </c>
      <c r="I1160" t="s">
        <v>169</v>
      </c>
      <c r="J1160" t="s">
        <v>6104</v>
      </c>
      <c r="K1160" t="s">
        <v>3863</v>
      </c>
      <c r="L1160">
        <v>476658</v>
      </c>
      <c r="M1160">
        <v>3.3892434407898327E-3</v>
      </c>
      <c r="N1160" t="s">
        <v>170</v>
      </c>
      <c r="O1160" t="s">
        <v>5537</v>
      </c>
      <c r="P1160" t="s">
        <v>5351</v>
      </c>
      <c r="Q1160">
        <v>5</v>
      </c>
      <c r="R1160">
        <v>380.12</v>
      </c>
      <c r="S1160">
        <v>15</v>
      </c>
      <c r="T1160">
        <v>285.08999999999997</v>
      </c>
      <c r="U1160">
        <v>1615.51</v>
      </c>
      <c r="V1160">
        <v>1549.9</v>
      </c>
      <c r="W1160">
        <v>65.61</v>
      </c>
      <c r="X1160" s="15">
        <f t="shared" si="36"/>
        <v>4.0612561977332172E-2</v>
      </c>
      <c r="Y1160" t="s">
        <v>72</v>
      </c>
      <c r="Z1160" t="s">
        <v>24</v>
      </c>
      <c r="AA1160" t="s">
        <v>32</v>
      </c>
      <c r="AB1160" s="17">
        <v>0.5625</v>
      </c>
      <c r="AC1160" s="17" t="str">
        <f t="shared" si="37"/>
        <v>Afternoon</v>
      </c>
      <c r="AD1160" t="s">
        <v>45</v>
      </c>
    </row>
    <row r="1161" spans="1:30" x14ac:dyDescent="0.3">
      <c r="A1161" t="s">
        <v>2572</v>
      </c>
      <c r="B1161" s="16">
        <v>45924</v>
      </c>
      <c r="C1161" t="s">
        <v>1905</v>
      </c>
      <c r="D1161" t="s">
        <v>4197</v>
      </c>
      <c r="E1161" t="s">
        <v>3868</v>
      </c>
      <c r="F1161" t="s">
        <v>655</v>
      </c>
      <c r="G1161" t="s">
        <v>5864</v>
      </c>
      <c r="H1161" t="s">
        <v>5861</v>
      </c>
      <c r="I1161" t="s">
        <v>1282</v>
      </c>
      <c r="J1161" t="s">
        <v>6049</v>
      </c>
      <c r="K1161" t="s">
        <v>3863</v>
      </c>
      <c r="L1161">
        <v>538449</v>
      </c>
      <c r="M1161">
        <v>2.107869083237224E-3</v>
      </c>
      <c r="N1161" t="s">
        <v>1283</v>
      </c>
      <c r="O1161" t="s">
        <v>5097</v>
      </c>
      <c r="P1161" t="s">
        <v>5358</v>
      </c>
      <c r="Q1161">
        <v>4</v>
      </c>
      <c r="R1161">
        <v>298.68</v>
      </c>
      <c r="S1161">
        <v>5</v>
      </c>
      <c r="T1161">
        <v>59.74</v>
      </c>
      <c r="U1161">
        <v>1134.98</v>
      </c>
      <c r="V1161">
        <v>1002.76</v>
      </c>
      <c r="W1161">
        <v>132.22</v>
      </c>
      <c r="X1161" s="15">
        <f t="shared" si="36"/>
        <v>0.11649544485365383</v>
      </c>
      <c r="Y1161" t="s">
        <v>38</v>
      </c>
      <c r="Z1161" t="s">
        <v>24</v>
      </c>
      <c r="AA1161" t="s">
        <v>25</v>
      </c>
      <c r="AB1161" s="17">
        <v>0.79583333333333328</v>
      </c>
      <c r="AC1161" s="17" t="str">
        <f t="shared" si="37"/>
        <v>Evening</v>
      </c>
      <c r="AD1161" t="s">
        <v>45</v>
      </c>
    </row>
    <row r="1162" spans="1:30" x14ac:dyDescent="0.3">
      <c r="A1162" t="s">
        <v>2570</v>
      </c>
      <c r="B1162" s="16">
        <v>45845</v>
      </c>
      <c r="C1162" t="s">
        <v>2571</v>
      </c>
      <c r="D1162" t="s">
        <v>3954</v>
      </c>
      <c r="E1162" t="s">
        <v>3868</v>
      </c>
      <c r="F1162" t="s">
        <v>602</v>
      </c>
      <c r="G1162" t="s">
        <v>5680</v>
      </c>
      <c r="H1162" t="s">
        <v>5655</v>
      </c>
      <c r="I1162" t="s">
        <v>1153</v>
      </c>
      <c r="J1162" t="s">
        <v>6116</v>
      </c>
      <c r="K1162" t="s">
        <v>3943</v>
      </c>
      <c r="L1162">
        <v>933757</v>
      </c>
      <c r="M1162">
        <v>1.8076116162984586E-3</v>
      </c>
      <c r="N1162" t="s">
        <v>2443</v>
      </c>
      <c r="O1162" t="s">
        <v>5362</v>
      </c>
      <c r="P1162" t="s">
        <v>5363</v>
      </c>
      <c r="Q1162">
        <v>3</v>
      </c>
      <c r="R1162">
        <v>661.91</v>
      </c>
      <c r="S1162">
        <v>15</v>
      </c>
      <c r="T1162">
        <v>297.86</v>
      </c>
      <c r="U1162">
        <v>1687.87</v>
      </c>
      <c r="V1162">
        <v>1196.1600000000001</v>
      </c>
      <c r="W1162">
        <v>491.71</v>
      </c>
      <c r="X1162" s="15">
        <f t="shared" si="36"/>
        <v>0.2913198291337602</v>
      </c>
      <c r="Y1162" t="s">
        <v>72</v>
      </c>
      <c r="Z1162" t="s">
        <v>24</v>
      </c>
      <c r="AA1162" t="s">
        <v>25</v>
      </c>
      <c r="AB1162" s="17">
        <v>0.89236111111111116</v>
      </c>
      <c r="AC1162" s="17" t="str">
        <f t="shared" si="37"/>
        <v>Night</v>
      </c>
      <c r="AD1162" t="s">
        <v>45</v>
      </c>
    </row>
    <row r="1163" spans="1:30" x14ac:dyDescent="0.3">
      <c r="A1163" t="s">
        <v>2569</v>
      </c>
      <c r="B1163" s="16">
        <v>45759</v>
      </c>
      <c r="C1163" t="s">
        <v>1192</v>
      </c>
      <c r="D1163" t="s">
        <v>4507</v>
      </c>
      <c r="E1163" t="s">
        <v>3864</v>
      </c>
      <c r="F1163" t="s">
        <v>418</v>
      </c>
      <c r="G1163" t="s">
        <v>5745</v>
      </c>
      <c r="H1163" t="s">
        <v>5721</v>
      </c>
      <c r="I1163" t="s">
        <v>469</v>
      </c>
      <c r="J1163" t="s">
        <v>6020</v>
      </c>
      <c r="K1163" t="s">
        <v>3863</v>
      </c>
      <c r="L1163">
        <v>2273658</v>
      </c>
      <c r="M1163">
        <v>7.2560165161163204E-4</v>
      </c>
      <c r="N1163" t="s">
        <v>527</v>
      </c>
      <c r="O1163" t="s">
        <v>5534</v>
      </c>
      <c r="P1163" t="s">
        <v>5363</v>
      </c>
      <c r="Q1163">
        <v>3</v>
      </c>
      <c r="R1163">
        <v>503.36</v>
      </c>
      <c r="S1163">
        <v>5</v>
      </c>
      <c r="T1163">
        <v>75.5</v>
      </c>
      <c r="U1163">
        <v>1649.77</v>
      </c>
      <c r="V1163">
        <v>1169.4000000000001</v>
      </c>
      <c r="W1163">
        <v>480.37</v>
      </c>
      <c r="X1163" s="15">
        <f t="shared" si="36"/>
        <v>0.29117392121325997</v>
      </c>
      <c r="Y1163" t="s">
        <v>44</v>
      </c>
      <c r="Z1163" t="s">
        <v>24</v>
      </c>
      <c r="AA1163" t="s">
        <v>25</v>
      </c>
      <c r="AB1163" s="17">
        <v>0.72916666666666663</v>
      </c>
      <c r="AC1163" s="17" t="str">
        <f t="shared" si="37"/>
        <v>Evening</v>
      </c>
      <c r="AD1163" t="s">
        <v>26</v>
      </c>
    </row>
    <row r="1164" spans="1:30" x14ac:dyDescent="0.3">
      <c r="A1164" t="s">
        <v>2567</v>
      </c>
      <c r="B1164" s="16">
        <v>45949</v>
      </c>
      <c r="C1164" t="s">
        <v>2568</v>
      </c>
      <c r="D1164" t="s">
        <v>4118</v>
      </c>
      <c r="E1164" t="s">
        <v>3864</v>
      </c>
      <c r="F1164" t="s">
        <v>29</v>
      </c>
      <c r="G1164" t="s">
        <v>5709</v>
      </c>
      <c r="H1164" t="s">
        <v>5690</v>
      </c>
      <c r="I1164" t="s">
        <v>1031</v>
      </c>
      <c r="J1164" t="s">
        <v>6141</v>
      </c>
      <c r="K1164" t="s">
        <v>3943</v>
      </c>
      <c r="L1164">
        <v>427159</v>
      </c>
      <c r="M1164">
        <v>3.4446189826270782E-3</v>
      </c>
      <c r="N1164" t="s">
        <v>487</v>
      </c>
      <c r="O1164" t="s">
        <v>5415</v>
      </c>
      <c r="P1164" t="s">
        <v>5351</v>
      </c>
      <c r="Q1164">
        <v>3</v>
      </c>
      <c r="R1164">
        <v>448.94</v>
      </c>
      <c r="S1164">
        <v>5</v>
      </c>
      <c r="T1164">
        <v>67.34</v>
      </c>
      <c r="U1164">
        <v>1471.4</v>
      </c>
      <c r="V1164">
        <v>1140.24</v>
      </c>
      <c r="W1164">
        <v>-184.45</v>
      </c>
      <c r="X1164" s="15">
        <f t="shared" si="36"/>
        <v>0.22506456436047306</v>
      </c>
      <c r="Y1164" t="s">
        <v>38</v>
      </c>
      <c r="Z1164" t="s">
        <v>24</v>
      </c>
      <c r="AA1164" t="s">
        <v>25</v>
      </c>
      <c r="AB1164" s="17">
        <v>0.66597222222222219</v>
      </c>
      <c r="AC1164" s="17" t="str">
        <f t="shared" si="37"/>
        <v>Afternoon</v>
      </c>
      <c r="AD1164" t="s">
        <v>26</v>
      </c>
    </row>
    <row r="1165" spans="1:30" x14ac:dyDescent="0.3">
      <c r="A1165" t="s">
        <v>2566</v>
      </c>
      <c r="B1165" s="16">
        <v>46068</v>
      </c>
      <c r="C1165" t="s">
        <v>562</v>
      </c>
      <c r="D1165" t="s">
        <v>5084</v>
      </c>
      <c r="E1165" t="s">
        <v>3864</v>
      </c>
      <c r="F1165" t="s">
        <v>881</v>
      </c>
      <c r="G1165" t="s">
        <v>5833</v>
      </c>
      <c r="H1165" t="s">
        <v>5822</v>
      </c>
      <c r="I1165" t="s">
        <v>206</v>
      </c>
      <c r="J1165" t="s">
        <v>5996</v>
      </c>
      <c r="K1165" t="s">
        <v>3863</v>
      </c>
      <c r="L1165">
        <v>4327607</v>
      </c>
      <c r="M1165">
        <v>6.9695099393267455E-4</v>
      </c>
      <c r="N1165" t="s">
        <v>189</v>
      </c>
      <c r="O1165" t="s">
        <v>4242</v>
      </c>
      <c r="P1165" t="s">
        <v>5351</v>
      </c>
      <c r="Q1165">
        <v>8</v>
      </c>
      <c r="R1165">
        <v>327.84</v>
      </c>
      <c r="S1165">
        <v>0</v>
      </c>
      <c r="T1165">
        <v>0</v>
      </c>
      <c r="U1165">
        <v>3016.13</v>
      </c>
      <c r="V1165">
        <v>1802.24</v>
      </c>
      <c r="W1165">
        <v>1213.8900000000001</v>
      </c>
      <c r="X1165" s="15">
        <f t="shared" si="36"/>
        <v>0.40246607407505647</v>
      </c>
      <c r="Y1165" t="s">
        <v>23</v>
      </c>
      <c r="Z1165" t="s">
        <v>24</v>
      </c>
      <c r="AA1165" t="s">
        <v>25</v>
      </c>
      <c r="AB1165" s="17">
        <v>0.65833333333333333</v>
      </c>
      <c r="AC1165" s="17" t="str">
        <f t="shared" si="37"/>
        <v>Afternoon</v>
      </c>
      <c r="AD1165" t="s">
        <v>26</v>
      </c>
    </row>
    <row r="1166" spans="1:30" x14ac:dyDescent="0.3">
      <c r="A1166" t="s">
        <v>2565</v>
      </c>
      <c r="B1166" s="16">
        <v>46042</v>
      </c>
      <c r="C1166" t="s">
        <v>315</v>
      </c>
      <c r="D1166" t="s">
        <v>4701</v>
      </c>
      <c r="E1166" t="s">
        <v>3868</v>
      </c>
      <c r="F1166" t="s">
        <v>582</v>
      </c>
      <c r="G1166" t="s">
        <v>5769</v>
      </c>
      <c r="H1166" t="s">
        <v>5770</v>
      </c>
      <c r="I1166" t="s">
        <v>862</v>
      </c>
      <c r="J1166" t="s">
        <v>6037</v>
      </c>
      <c r="K1166" t="s">
        <v>3863</v>
      </c>
      <c r="L1166">
        <v>808240</v>
      </c>
      <c r="M1166">
        <v>2.7867960011877663E-3</v>
      </c>
      <c r="N1166" t="s">
        <v>1674</v>
      </c>
      <c r="O1166" t="s">
        <v>5493</v>
      </c>
      <c r="P1166" t="s">
        <v>5360</v>
      </c>
      <c r="Q1166">
        <v>5</v>
      </c>
      <c r="R1166">
        <v>474.19</v>
      </c>
      <c r="S1166">
        <v>5</v>
      </c>
      <c r="T1166">
        <v>118.55</v>
      </c>
      <c r="U1166">
        <v>2252.4</v>
      </c>
      <c r="V1166">
        <v>1719.45</v>
      </c>
      <c r="W1166">
        <v>532.95000000000005</v>
      </c>
      <c r="X1166" s="15">
        <f t="shared" si="36"/>
        <v>0.23661427810335642</v>
      </c>
      <c r="Y1166" t="s">
        <v>116</v>
      </c>
      <c r="Z1166" t="s">
        <v>24</v>
      </c>
      <c r="AA1166" t="s">
        <v>51</v>
      </c>
      <c r="AB1166" s="17">
        <v>0.75763888888888886</v>
      </c>
      <c r="AC1166" s="17" t="str">
        <f t="shared" si="37"/>
        <v>Evening</v>
      </c>
      <c r="AD1166" t="s">
        <v>45</v>
      </c>
    </row>
    <row r="1167" spans="1:30" x14ac:dyDescent="0.3">
      <c r="A1167" t="s">
        <v>2563</v>
      </c>
      <c r="B1167" s="16">
        <v>45764</v>
      </c>
      <c r="C1167" t="s">
        <v>2564</v>
      </c>
      <c r="D1167" t="s">
        <v>4558</v>
      </c>
      <c r="E1167" t="s">
        <v>3868</v>
      </c>
      <c r="F1167" t="s">
        <v>503</v>
      </c>
      <c r="G1167" t="s">
        <v>5793</v>
      </c>
      <c r="H1167" t="s">
        <v>5794</v>
      </c>
      <c r="I1167" t="s">
        <v>659</v>
      </c>
      <c r="J1167" t="s">
        <v>5974</v>
      </c>
      <c r="K1167" t="s">
        <v>3863</v>
      </c>
      <c r="L1167">
        <v>988505</v>
      </c>
      <c r="M1167">
        <v>2.7445485859960242E-4</v>
      </c>
      <c r="N1167" t="s">
        <v>713</v>
      </c>
      <c r="O1167" t="s">
        <v>4907</v>
      </c>
      <c r="P1167" t="s">
        <v>5360</v>
      </c>
      <c r="Q1167">
        <v>1</v>
      </c>
      <c r="R1167">
        <v>339.13</v>
      </c>
      <c r="S1167">
        <v>20</v>
      </c>
      <c r="T1167">
        <v>67.83</v>
      </c>
      <c r="U1167">
        <v>271.3</v>
      </c>
      <c r="V1167">
        <v>250.68</v>
      </c>
      <c r="W1167">
        <v>20.62</v>
      </c>
      <c r="X1167" s="15">
        <f t="shared" si="36"/>
        <v>7.6004423147806865E-2</v>
      </c>
      <c r="Y1167" t="s">
        <v>62</v>
      </c>
      <c r="Z1167" t="s">
        <v>24</v>
      </c>
      <c r="AA1167" t="s">
        <v>25</v>
      </c>
      <c r="AB1167" s="17">
        <v>0.90347222222222223</v>
      </c>
      <c r="AC1167" s="17" t="str">
        <f t="shared" si="37"/>
        <v>Night</v>
      </c>
      <c r="AD1167" t="s">
        <v>45</v>
      </c>
    </row>
    <row r="1168" spans="1:30" x14ac:dyDescent="0.3">
      <c r="A1168" t="s">
        <v>2562</v>
      </c>
      <c r="B1168" s="16">
        <v>45948</v>
      </c>
      <c r="C1168" t="s">
        <v>594</v>
      </c>
      <c r="D1168" t="s">
        <v>5019</v>
      </c>
      <c r="E1168" t="s">
        <v>3962</v>
      </c>
      <c r="F1168" t="s">
        <v>48</v>
      </c>
      <c r="G1168" t="s">
        <v>5719</v>
      </c>
      <c r="H1168" t="s">
        <v>5690</v>
      </c>
      <c r="I1168" t="s">
        <v>337</v>
      </c>
      <c r="J1168" t="s">
        <v>5983</v>
      </c>
      <c r="K1168" t="s">
        <v>3863</v>
      </c>
      <c r="L1168">
        <v>544019</v>
      </c>
      <c r="M1168">
        <v>3.7462478332558236E-3</v>
      </c>
      <c r="N1168" t="s">
        <v>338</v>
      </c>
      <c r="O1168" t="s">
        <v>5473</v>
      </c>
      <c r="P1168" t="s">
        <v>5354</v>
      </c>
      <c r="Q1168">
        <v>5</v>
      </c>
      <c r="R1168">
        <v>354.44</v>
      </c>
      <c r="S1168">
        <v>0</v>
      </c>
      <c r="T1168">
        <v>0</v>
      </c>
      <c r="U1168">
        <v>2038.03</v>
      </c>
      <c r="V1168">
        <v>1230.5999999999999</v>
      </c>
      <c r="W1168">
        <v>807.43</v>
      </c>
      <c r="X1168" s="15">
        <f t="shared" si="36"/>
        <v>0.39618160674769265</v>
      </c>
      <c r="Y1168" t="s">
        <v>23</v>
      </c>
      <c r="Z1168" t="s">
        <v>24</v>
      </c>
      <c r="AA1168" t="s">
        <v>51</v>
      </c>
      <c r="AB1168" s="17">
        <v>0.58750000000000002</v>
      </c>
      <c r="AC1168" s="17" t="str">
        <f t="shared" si="37"/>
        <v>Afternoon</v>
      </c>
      <c r="AD1168" t="s">
        <v>26</v>
      </c>
    </row>
    <row r="1169" spans="1:30" x14ac:dyDescent="0.3">
      <c r="A1169" t="s">
        <v>2561</v>
      </c>
      <c r="B1169" s="16">
        <v>45780</v>
      </c>
      <c r="C1169" t="s">
        <v>1724</v>
      </c>
      <c r="D1169" t="s">
        <v>5170</v>
      </c>
      <c r="E1169" t="s">
        <v>3864</v>
      </c>
      <c r="F1169" t="s">
        <v>236</v>
      </c>
      <c r="G1169" t="s">
        <v>5744</v>
      </c>
      <c r="H1169" t="s">
        <v>5721</v>
      </c>
      <c r="I1169" t="s">
        <v>1093</v>
      </c>
      <c r="J1169" t="s">
        <v>6060</v>
      </c>
      <c r="K1169" t="s">
        <v>3863</v>
      </c>
      <c r="L1169">
        <v>2456631</v>
      </c>
      <c r="M1169">
        <v>1.4902115946595153E-4</v>
      </c>
      <c r="N1169" t="s">
        <v>2060</v>
      </c>
      <c r="O1169" t="s">
        <v>5267</v>
      </c>
      <c r="P1169" t="s">
        <v>5360</v>
      </c>
      <c r="Q1169">
        <v>3</v>
      </c>
      <c r="R1169">
        <v>124.84</v>
      </c>
      <c r="S1169">
        <v>15</v>
      </c>
      <c r="T1169">
        <v>56.18</v>
      </c>
      <c r="U1169">
        <v>366.09</v>
      </c>
      <c r="V1169">
        <v>292.05</v>
      </c>
      <c r="W1169">
        <v>74.040000000000006</v>
      </c>
      <c r="X1169" s="15">
        <f t="shared" si="36"/>
        <v>0.20224534950422018</v>
      </c>
      <c r="Y1169" t="s">
        <v>23</v>
      </c>
      <c r="Z1169" t="s">
        <v>24</v>
      </c>
      <c r="AA1169" t="s">
        <v>25</v>
      </c>
      <c r="AB1169" s="17">
        <v>0.70694444444444449</v>
      </c>
      <c r="AC1169" s="17" t="str">
        <f t="shared" si="37"/>
        <v>Afternoon</v>
      </c>
      <c r="AD1169" t="s">
        <v>26</v>
      </c>
    </row>
    <row r="1170" spans="1:30" x14ac:dyDescent="0.3">
      <c r="A1170" t="s">
        <v>2559</v>
      </c>
      <c r="B1170" s="16">
        <v>46089</v>
      </c>
      <c r="C1170" t="s">
        <v>2560</v>
      </c>
      <c r="D1170" t="s">
        <v>4036</v>
      </c>
      <c r="E1170" t="s">
        <v>3868</v>
      </c>
      <c r="F1170" t="s">
        <v>205</v>
      </c>
      <c r="G1170" t="s">
        <v>5932</v>
      </c>
      <c r="H1170" t="s">
        <v>5919</v>
      </c>
      <c r="I1170" t="s">
        <v>228</v>
      </c>
      <c r="J1170" t="s">
        <v>6005</v>
      </c>
      <c r="K1170" t="s">
        <v>3943</v>
      </c>
      <c r="L1170">
        <v>817396</v>
      </c>
      <c r="M1170">
        <v>4.0772159393977946E-4</v>
      </c>
      <c r="N1170" t="s">
        <v>2469</v>
      </c>
      <c r="O1170" t="s">
        <v>5471</v>
      </c>
      <c r="P1170" t="s">
        <v>5360</v>
      </c>
      <c r="Q1170">
        <v>4</v>
      </c>
      <c r="R1170">
        <v>80.5</v>
      </c>
      <c r="S1170">
        <v>10</v>
      </c>
      <c r="T1170">
        <v>32.200000000000003</v>
      </c>
      <c r="U1170">
        <v>333.27</v>
      </c>
      <c r="V1170">
        <v>249</v>
      </c>
      <c r="W1170">
        <v>84.27</v>
      </c>
      <c r="X1170" s="15">
        <f t="shared" si="36"/>
        <v>0.25285804302817533</v>
      </c>
      <c r="Y1170" t="s">
        <v>38</v>
      </c>
      <c r="Z1170" t="s">
        <v>24</v>
      </c>
      <c r="AA1170" t="s">
        <v>25</v>
      </c>
      <c r="AB1170" s="17">
        <v>0.84652777777777777</v>
      </c>
      <c r="AC1170" s="17" t="str">
        <f t="shared" si="37"/>
        <v>Evening</v>
      </c>
      <c r="AD1170" t="s">
        <v>26</v>
      </c>
    </row>
    <row r="1171" spans="1:30" x14ac:dyDescent="0.3">
      <c r="A1171" t="s">
        <v>2558</v>
      </c>
      <c r="B1171" s="16">
        <v>45806</v>
      </c>
      <c r="C1171" t="s">
        <v>292</v>
      </c>
      <c r="D1171" t="s">
        <v>4244</v>
      </c>
      <c r="E1171" t="s">
        <v>3962</v>
      </c>
      <c r="F1171" t="s">
        <v>223</v>
      </c>
      <c r="G1171" t="s">
        <v>5720</v>
      </c>
      <c r="H1171" t="s">
        <v>5721</v>
      </c>
      <c r="I1171" t="s">
        <v>789</v>
      </c>
      <c r="J1171" t="s">
        <v>6155</v>
      </c>
      <c r="K1171" t="s">
        <v>3943</v>
      </c>
      <c r="L1171">
        <v>542771</v>
      </c>
      <c r="M1171">
        <v>3.8861877292633538E-3</v>
      </c>
      <c r="N1171" t="s">
        <v>790</v>
      </c>
      <c r="O1171" t="s">
        <v>5621</v>
      </c>
      <c r="P1171" t="s">
        <v>5360</v>
      </c>
      <c r="Q1171">
        <v>6</v>
      </c>
      <c r="R1171">
        <v>413.59</v>
      </c>
      <c r="S1171">
        <v>15</v>
      </c>
      <c r="T1171">
        <v>372.23</v>
      </c>
      <c r="U1171">
        <v>2109.31</v>
      </c>
      <c r="V1171">
        <v>1715.4</v>
      </c>
      <c r="W1171">
        <v>393.91</v>
      </c>
      <c r="X1171" s="15">
        <f t="shared" si="36"/>
        <v>0.18674827313197201</v>
      </c>
      <c r="Y1171" t="s">
        <v>23</v>
      </c>
      <c r="Z1171" t="s">
        <v>24</v>
      </c>
      <c r="AA1171" t="s">
        <v>25</v>
      </c>
      <c r="AB1171" s="17">
        <v>0.38541666666666669</v>
      </c>
      <c r="AC1171" s="17" t="str">
        <f t="shared" si="37"/>
        <v>Morning</v>
      </c>
      <c r="AD1171" t="s">
        <v>45</v>
      </c>
    </row>
    <row r="1172" spans="1:30" x14ac:dyDescent="0.3">
      <c r="A1172" t="s">
        <v>2557</v>
      </c>
      <c r="B1172" s="16">
        <v>45997</v>
      </c>
      <c r="C1172" t="s">
        <v>1217</v>
      </c>
      <c r="D1172" t="s">
        <v>5123</v>
      </c>
      <c r="E1172" t="s">
        <v>3962</v>
      </c>
      <c r="F1172" t="s">
        <v>182</v>
      </c>
      <c r="G1172" t="s">
        <v>5782</v>
      </c>
      <c r="H1172" t="s">
        <v>5770</v>
      </c>
      <c r="I1172" t="s">
        <v>659</v>
      </c>
      <c r="J1172" t="s">
        <v>5974</v>
      </c>
      <c r="K1172" t="s">
        <v>3863</v>
      </c>
      <c r="L1172">
        <v>988505</v>
      </c>
      <c r="M1172">
        <v>6.8885842762555583E-4</v>
      </c>
      <c r="N1172" t="s">
        <v>333</v>
      </c>
      <c r="O1172" t="s">
        <v>5459</v>
      </c>
      <c r="P1172" t="s">
        <v>5360</v>
      </c>
      <c r="Q1172">
        <v>4</v>
      </c>
      <c r="R1172">
        <v>148.03</v>
      </c>
      <c r="S1172">
        <v>0</v>
      </c>
      <c r="T1172">
        <v>0</v>
      </c>
      <c r="U1172">
        <v>680.94</v>
      </c>
      <c r="V1172">
        <v>451.2</v>
      </c>
      <c r="W1172">
        <v>229.74</v>
      </c>
      <c r="X1172" s="15">
        <f t="shared" si="36"/>
        <v>0.33738655388139932</v>
      </c>
      <c r="Y1172" t="s">
        <v>62</v>
      </c>
      <c r="Z1172" t="s">
        <v>24</v>
      </c>
      <c r="AA1172" t="s">
        <v>25</v>
      </c>
      <c r="AB1172" s="17">
        <v>0.88541666666666663</v>
      </c>
      <c r="AC1172" s="17" t="str">
        <f t="shared" si="37"/>
        <v>Night</v>
      </c>
      <c r="AD1172" t="s">
        <v>26</v>
      </c>
    </row>
    <row r="1173" spans="1:30" x14ac:dyDescent="0.3">
      <c r="A1173" t="s">
        <v>2555</v>
      </c>
      <c r="B1173" s="16">
        <v>45816</v>
      </c>
      <c r="C1173" t="s">
        <v>479</v>
      </c>
      <c r="D1173" t="s">
        <v>4729</v>
      </c>
      <c r="E1173" t="s">
        <v>3962</v>
      </c>
      <c r="F1173" t="s">
        <v>616</v>
      </c>
      <c r="G1173" t="s">
        <v>5758</v>
      </c>
      <c r="H1173" t="s">
        <v>5751</v>
      </c>
      <c r="I1173" t="s">
        <v>1803</v>
      </c>
      <c r="J1173" t="s">
        <v>6185</v>
      </c>
      <c r="K1173" t="s">
        <v>3885</v>
      </c>
      <c r="L1173">
        <v>5078512</v>
      </c>
      <c r="M1173">
        <v>2.3852656053584197E-4</v>
      </c>
      <c r="N1173" t="s">
        <v>2556</v>
      </c>
      <c r="O1173" t="s">
        <v>5438</v>
      </c>
      <c r="P1173" t="s">
        <v>5374</v>
      </c>
      <c r="Q1173">
        <v>7</v>
      </c>
      <c r="R1173">
        <v>158.4</v>
      </c>
      <c r="S1173">
        <v>5</v>
      </c>
      <c r="T1173">
        <v>55.44</v>
      </c>
      <c r="U1173">
        <v>1211.3599999999999</v>
      </c>
      <c r="V1173">
        <v>892.36</v>
      </c>
      <c r="W1173">
        <v>319</v>
      </c>
      <c r="X1173" s="15">
        <f t="shared" si="36"/>
        <v>0.26334037775723146</v>
      </c>
      <c r="Y1173" t="s">
        <v>44</v>
      </c>
      <c r="Z1173" t="s">
        <v>24</v>
      </c>
      <c r="AA1173" t="s">
        <v>51</v>
      </c>
      <c r="AB1173" s="17">
        <v>0.58750000000000002</v>
      </c>
      <c r="AC1173" s="17" t="str">
        <f t="shared" si="37"/>
        <v>Afternoon</v>
      </c>
      <c r="AD1173" t="s">
        <v>26</v>
      </c>
    </row>
    <row r="1174" spans="1:30" x14ac:dyDescent="0.3">
      <c r="A1174" t="s">
        <v>2554</v>
      </c>
      <c r="B1174" s="16">
        <v>45909</v>
      </c>
      <c r="C1174" t="s">
        <v>1084</v>
      </c>
      <c r="D1174" t="s">
        <v>4311</v>
      </c>
      <c r="E1174" t="s">
        <v>3864</v>
      </c>
      <c r="F1174" t="s">
        <v>498</v>
      </c>
      <c r="G1174" t="s">
        <v>5865</v>
      </c>
      <c r="H1174" t="s">
        <v>5861</v>
      </c>
      <c r="I1174" t="s">
        <v>666</v>
      </c>
      <c r="J1174" t="s">
        <v>6022</v>
      </c>
      <c r="K1174" t="s">
        <v>3863</v>
      </c>
      <c r="L1174">
        <v>4125485</v>
      </c>
      <c r="M1174">
        <v>6.2370848518416623E-5</v>
      </c>
      <c r="N1174" t="s">
        <v>1258</v>
      </c>
      <c r="O1174" t="s">
        <v>3983</v>
      </c>
      <c r="P1174" t="s">
        <v>5358</v>
      </c>
      <c r="Q1174">
        <v>4</v>
      </c>
      <c r="R1174">
        <v>75.680000000000007</v>
      </c>
      <c r="S1174">
        <v>15</v>
      </c>
      <c r="T1174">
        <v>45.41</v>
      </c>
      <c r="U1174">
        <v>257.31</v>
      </c>
      <c r="V1174">
        <v>248.56</v>
      </c>
      <c r="W1174">
        <v>8.75</v>
      </c>
      <c r="X1174" s="15">
        <f t="shared" si="36"/>
        <v>3.4005674089619527E-2</v>
      </c>
      <c r="Y1174" t="s">
        <v>116</v>
      </c>
      <c r="Z1174" t="s">
        <v>24</v>
      </c>
      <c r="AA1174" t="s">
        <v>25</v>
      </c>
      <c r="AB1174" s="17">
        <v>0.86527777777777781</v>
      </c>
      <c r="AC1174" s="17" t="str">
        <f t="shared" si="37"/>
        <v>Evening</v>
      </c>
      <c r="AD1174" t="s">
        <v>45</v>
      </c>
    </row>
    <row r="1175" spans="1:30" x14ac:dyDescent="0.3">
      <c r="A1175" t="s">
        <v>2553</v>
      </c>
      <c r="B1175" s="16">
        <v>45759</v>
      </c>
      <c r="C1175" t="s">
        <v>131</v>
      </c>
      <c r="D1175" t="s">
        <v>4721</v>
      </c>
      <c r="E1175" t="s">
        <v>3962</v>
      </c>
      <c r="F1175" t="s">
        <v>1318</v>
      </c>
      <c r="G1175" t="s">
        <v>6503</v>
      </c>
      <c r="H1175" t="s">
        <v>5941</v>
      </c>
      <c r="I1175" t="s">
        <v>1282</v>
      </c>
      <c r="J1175" t="s">
        <v>6049</v>
      </c>
      <c r="K1175" t="s">
        <v>3863</v>
      </c>
      <c r="L1175">
        <v>538449</v>
      </c>
      <c r="M1175">
        <v>1.5915713465899277E-3</v>
      </c>
      <c r="N1175" t="s">
        <v>1283</v>
      </c>
      <c r="O1175" t="s">
        <v>5097</v>
      </c>
      <c r="P1175" t="s">
        <v>5358</v>
      </c>
      <c r="Q1175">
        <v>3</v>
      </c>
      <c r="R1175">
        <v>248.4</v>
      </c>
      <c r="S1175">
        <v>0</v>
      </c>
      <c r="T1175">
        <v>0</v>
      </c>
      <c r="U1175">
        <v>856.98</v>
      </c>
      <c r="V1175">
        <v>558.12</v>
      </c>
      <c r="W1175">
        <v>298.86</v>
      </c>
      <c r="X1175" s="15">
        <f t="shared" si="36"/>
        <v>0.34873625988937901</v>
      </c>
      <c r="Y1175" t="s">
        <v>62</v>
      </c>
      <c r="Z1175" t="s">
        <v>24</v>
      </c>
      <c r="AA1175" t="s">
        <v>51</v>
      </c>
      <c r="AB1175" s="17">
        <v>0.38541666666666669</v>
      </c>
      <c r="AC1175" s="17" t="str">
        <f t="shared" si="37"/>
        <v>Morning</v>
      </c>
      <c r="AD1175" t="s">
        <v>26</v>
      </c>
    </row>
    <row r="1176" spans="1:30" x14ac:dyDescent="0.3">
      <c r="A1176" t="s">
        <v>2551</v>
      </c>
      <c r="B1176" s="16">
        <v>45778</v>
      </c>
      <c r="C1176" t="s">
        <v>2552</v>
      </c>
      <c r="D1176" t="s">
        <v>4784</v>
      </c>
      <c r="E1176" t="s">
        <v>3864</v>
      </c>
      <c r="F1176" t="s">
        <v>254</v>
      </c>
      <c r="G1176" t="s">
        <v>5673</v>
      </c>
      <c r="H1176" t="s">
        <v>5655</v>
      </c>
      <c r="I1176" t="s">
        <v>90</v>
      </c>
      <c r="J1176" t="s">
        <v>6030</v>
      </c>
      <c r="K1176" t="s">
        <v>3863</v>
      </c>
      <c r="L1176">
        <v>835833</v>
      </c>
      <c r="M1176">
        <v>8.2207809454759508E-4</v>
      </c>
      <c r="N1176" t="s">
        <v>91</v>
      </c>
      <c r="O1176" t="s">
        <v>5567</v>
      </c>
      <c r="P1176" t="s">
        <v>5351</v>
      </c>
      <c r="Q1176">
        <v>2</v>
      </c>
      <c r="R1176">
        <v>343.56</v>
      </c>
      <c r="S1176">
        <v>0</v>
      </c>
      <c r="T1176">
        <v>0</v>
      </c>
      <c r="U1176">
        <v>687.12</v>
      </c>
      <c r="V1176">
        <v>432.64</v>
      </c>
      <c r="W1176">
        <v>254.48</v>
      </c>
      <c r="X1176" s="15">
        <f t="shared" si="36"/>
        <v>0.37035743392711612</v>
      </c>
      <c r="Y1176" t="s">
        <v>44</v>
      </c>
      <c r="Z1176" t="s">
        <v>24</v>
      </c>
      <c r="AA1176" t="s">
        <v>25</v>
      </c>
      <c r="AB1176" s="17">
        <v>0.8979166666666667</v>
      </c>
      <c r="AC1176" s="17" t="str">
        <f t="shared" si="37"/>
        <v>Night</v>
      </c>
      <c r="AD1176" t="s">
        <v>45</v>
      </c>
    </row>
    <row r="1177" spans="1:30" x14ac:dyDescent="0.3">
      <c r="A1177" t="s">
        <v>2550</v>
      </c>
      <c r="B1177" s="16">
        <v>46074</v>
      </c>
      <c r="C1177" t="s">
        <v>2095</v>
      </c>
      <c r="D1177" t="s">
        <v>5066</v>
      </c>
      <c r="E1177" t="s">
        <v>3962</v>
      </c>
      <c r="F1177" t="s">
        <v>341</v>
      </c>
      <c r="G1177" t="s">
        <v>5660</v>
      </c>
      <c r="H1177" t="s">
        <v>5655</v>
      </c>
      <c r="I1177" t="s">
        <v>930</v>
      </c>
      <c r="J1177" t="s">
        <v>6093</v>
      </c>
      <c r="K1177" t="s">
        <v>3863</v>
      </c>
      <c r="L1177">
        <v>2169082</v>
      </c>
      <c r="M1177">
        <v>1.1055322021020872E-3</v>
      </c>
      <c r="N1177" t="s">
        <v>931</v>
      </c>
      <c r="O1177" t="s">
        <v>5589</v>
      </c>
      <c r="P1177" t="s">
        <v>5363</v>
      </c>
      <c r="Q1177">
        <v>5</v>
      </c>
      <c r="R1177">
        <v>463.38</v>
      </c>
      <c r="S1177">
        <v>10</v>
      </c>
      <c r="T1177">
        <v>231.69</v>
      </c>
      <c r="U1177">
        <v>2397.9899999999998</v>
      </c>
      <c r="V1177">
        <v>1270.25</v>
      </c>
      <c r="W1177">
        <v>1127.74</v>
      </c>
      <c r="X1177" s="15">
        <f t="shared" si="36"/>
        <v>0.47028553079871055</v>
      </c>
      <c r="Y1177" t="s">
        <v>23</v>
      </c>
      <c r="Z1177" t="s">
        <v>24</v>
      </c>
      <c r="AA1177" t="s">
        <v>51</v>
      </c>
      <c r="AB1177" s="17">
        <v>0.62152777777777779</v>
      </c>
      <c r="AC1177" s="17" t="str">
        <f t="shared" si="37"/>
        <v>Afternoon</v>
      </c>
      <c r="AD1177" t="s">
        <v>26</v>
      </c>
    </row>
    <row r="1178" spans="1:30" x14ac:dyDescent="0.3">
      <c r="A1178" t="s">
        <v>2549</v>
      </c>
      <c r="B1178" s="16">
        <v>45875</v>
      </c>
      <c r="C1178" t="s">
        <v>736</v>
      </c>
      <c r="D1178" t="s">
        <v>3944</v>
      </c>
      <c r="E1178" t="s">
        <v>3868</v>
      </c>
      <c r="F1178" t="s">
        <v>582</v>
      </c>
      <c r="G1178" t="s">
        <v>5769</v>
      </c>
      <c r="H1178" t="s">
        <v>5770</v>
      </c>
      <c r="I1178" t="s">
        <v>406</v>
      </c>
      <c r="J1178" t="s">
        <v>6091</v>
      </c>
      <c r="K1178" t="s">
        <v>3863</v>
      </c>
      <c r="L1178">
        <v>2101567</v>
      </c>
      <c r="M1178">
        <v>1.8050816367025179E-4</v>
      </c>
      <c r="N1178" t="s">
        <v>407</v>
      </c>
      <c r="O1178" t="s">
        <v>5598</v>
      </c>
      <c r="P1178" t="s">
        <v>5358</v>
      </c>
      <c r="Q1178">
        <v>1</v>
      </c>
      <c r="R1178">
        <v>474.19</v>
      </c>
      <c r="S1178">
        <v>20</v>
      </c>
      <c r="T1178">
        <v>94.84</v>
      </c>
      <c r="U1178">
        <v>379.35</v>
      </c>
      <c r="V1178">
        <v>343.89</v>
      </c>
      <c r="W1178">
        <v>35.46</v>
      </c>
      <c r="X1178" s="15">
        <f t="shared" si="36"/>
        <v>9.3475682087781828E-2</v>
      </c>
      <c r="Y1178" t="s">
        <v>116</v>
      </c>
      <c r="Z1178" t="s">
        <v>24</v>
      </c>
      <c r="AA1178" t="s">
        <v>25</v>
      </c>
      <c r="AB1178" s="17">
        <v>0.65902777777777777</v>
      </c>
      <c r="AC1178" s="17" t="str">
        <f t="shared" si="37"/>
        <v>Afternoon</v>
      </c>
      <c r="AD1178" t="s">
        <v>45</v>
      </c>
    </row>
    <row r="1179" spans="1:30" x14ac:dyDescent="0.3">
      <c r="A1179" t="s">
        <v>2548</v>
      </c>
      <c r="B1179" s="16">
        <v>46060</v>
      </c>
      <c r="C1179" t="s">
        <v>1103</v>
      </c>
      <c r="D1179" t="s">
        <v>3960</v>
      </c>
      <c r="E1179" t="s">
        <v>3962</v>
      </c>
      <c r="F1179" t="s">
        <v>259</v>
      </c>
      <c r="G1179" t="s">
        <v>5678</v>
      </c>
      <c r="H1179" t="s">
        <v>5655</v>
      </c>
      <c r="I1179" t="s">
        <v>1055</v>
      </c>
      <c r="J1179" t="s">
        <v>6055</v>
      </c>
      <c r="K1179" t="s">
        <v>3863</v>
      </c>
      <c r="L1179">
        <v>2213986</v>
      </c>
      <c r="M1179">
        <v>8.1547037786146802E-4</v>
      </c>
      <c r="N1179" t="s">
        <v>1256</v>
      </c>
      <c r="O1179" t="s">
        <v>5454</v>
      </c>
      <c r="P1179" t="s">
        <v>5351</v>
      </c>
      <c r="Q1179">
        <v>4</v>
      </c>
      <c r="R1179">
        <v>490.61</v>
      </c>
      <c r="S1179">
        <v>20</v>
      </c>
      <c r="T1179">
        <v>392.49</v>
      </c>
      <c r="U1179">
        <v>1805.44</v>
      </c>
      <c r="V1179">
        <v>1131.52</v>
      </c>
      <c r="W1179">
        <v>673.92</v>
      </c>
      <c r="X1179" s="15">
        <f t="shared" si="36"/>
        <v>0.37327188940092171</v>
      </c>
      <c r="Y1179" t="s">
        <v>72</v>
      </c>
      <c r="Z1179" t="s">
        <v>24</v>
      </c>
      <c r="AA1179" t="s">
        <v>25</v>
      </c>
      <c r="AB1179" s="17">
        <v>0.8354166666666667</v>
      </c>
      <c r="AC1179" s="17" t="str">
        <f t="shared" si="37"/>
        <v>Evening</v>
      </c>
      <c r="AD1179" t="s">
        <v>26</v>
      </c>
    </row>
    <row r="1180" spans="1:30" x14ac:dyDescent="0.3">
      <c r="A1180" t="s">
        <v>2547</v>
      </c>
      <c r="B1180" s="16">
        <v>45860</v>
      </c>
      <c r="C1180" t="s">
        <v>305</v>
      </c>
      <c r="D1180" t="s">
        <v>5250</v>
      </c>
      <c r="E1180" t="s">
        <v>3962</v>
      </c>
      <c r="F1180" t="s">
        <v>958</v>
      </c>
      <c r="G1180" t="s">
        <v>5908</v>
      </c>
      <c r="H1180" t="s">
        <v>5899</v>
      </c>
      <c r="I1180" t="s">
        <v>202</v>
      </c>
      <c r="J1180" t="s">
        <v>6012</v>
      </c>
      <c r="K1180" t="s">
        <v>3863</v>
      </c>
      <c r="L1180">
        <v>1018249</v>
      </c>
      <c r="M1180">
        <v>5.3989741212611059E-4</v>
      </c>
      <c r="N1180" t="s">
        <v>110</v>
      </c>
      <c r="O1180" t="s">
        <v>5602</v>
      </c>
      <c r="P1180" t="s">
        <v>5351</v>
      </c>
      <c r="Q1180">
        <v>5</v>
      </c>
      <c r="R1180">
        <v>109.95</v>
      </c>
      <c r="S1180">
        <v>0</v>
      </c>
      <c r="T1180">
        <v>0</v>
      </c>
      <c r="U1180">
        <v>549.75</v>
      </c>
      <c r="V1180">
        <v>464.8</v>
      </c>
      <c r="W1180">
        <v>84.95</v>
      </c>
      <c r="X1180" s="15">
        <f t="shared" si="36"/>
        <v>0.15452478399272396</v>
      </c>
      <c r="Y1180" t="s">
        <v>23</v>
      </c>
      <c r="Z1180" t="s">
        <v>24</v>
      </c>
      <c r="AA1180" t="s">
        <v>32</v>
      </c>
      <c r="AB1180" s="17">
        <v>0.69305555555555554</v>
      </c>
      <c r="AC1180" s="17" t="str">
        <f t="shared" si="37"/>
        <v>Afternoon</v>
      </c>
      <c r="AD1180" t="s">
        <v>45</v>
      </c>
    </row>
    <row r="1181" spans="1:30" x14ac:dyDescent="0.3">
      <c r="A1181" t="s">
        <v>2546</v>
      </c>
      <c r="B1181" s="16">
        <v>45944</v>
      </c>
      <c r="C1181" t="s">
        <v>1526</v>
      </c>
      <c r="D1181" t="s">
        <v>4098</v>
      </c>
      <c r="E1181" t="s">
        <v>3868</v>
      </c>
      <c r="F1181" t="s">
        <v>1318</v>
      </c>
      <c r="G1181" t="s">
        <v>6503</v>
      </c>
      <c r="H1181" t="s">
        <v>5941</v>
      </c>
      <c r="I1181" t="s">
        <v>49</v>
      </c>
      <c r="J1181" t="s">
        <v>6515</v>
      </c>
      <c r="K1181" t="s">
        <v>3943</v>
      </c>
      <c r="L1181">
        <v>1079276</v>
      </c>
      <c r="M1181">
        <v>6.7328468343593297E-4</v>
      </c>
      <c r="N1181" t="s">
        <v>1283</v>
      </c>
      <c r="O1181" t="s">
        <v>5097</v>
      </c>
      <c r="P1181" t="s">
        <v>5358</v>
      </c>
      <c r="Q1181">
        <v>3</v>
      </c>
      <c r="R1181">
        <v>242.22</v>
      </c>
      <c r="S1181">
        <v>0</v>
      </c>
      <c r="T1181">
        <v>0</v>
      </c>
      <c r="U1181">
        <v>726.66</v>
      </c>
      <c r="V1181">
        <v>558.12</v>
      </c>
      <c r="W1181">
        <v>168.54</v>
      </c>
      <c r="X1181" s="15">
        <f t="shared" si="36"/>
        <v>0.23193790768722644</v>
      </c>
      <c r="Y1181" t="s">
        <v>38</v>
      </c>
      <c r="Z1181" t="s">
        <v>24</v>
      </c>
      <c r="AA1181" t="s">
        <v>25</v>
      </c>
      <c r="AB1181" s="17">
        <v>0.48749999999999999</v>
      </c>
      <c r="AC1181" s="17" t="str">
        <f t="shared" si="37"/>
        <v>Morning</v>
      </c>
      <c r="AD1181" t="s">
        <v>45</v>
      </c>
    </row>
    <row r="1182" spans="1:30" x14ac:dyDescent="0.3">
      <c r="A1182" t="s">
        <v>2545</v>
      </c>
      <c r="B1182" s="16">
        <v>45831</v>
      </c>
      <c r="C1182" t="s">
        <v>546</v>
      </c>
      <c r="D1182" t="s">
        <v>3930</v>
      </c>
      <c r="E1182" t="s">
        <v>3864</v>
      </c>
      <c r="F1182" t="s">
        <v>264</v>
      </c>
      <c r="G1182" t="s">
        <v>5725</v>
      </c>
      <c r="H1182" t="s">
        <v>5721</v>
      </c>
      <c r="I1182" t="s">
        <v>771</v>
      </c>
      <c r="J1182" t="s">
        <v>5998</v>
      </c>
      <c r="K1182" t="s">
        <v>3863</v>
      </c>
      <c r="L1182">
        <v>4282083</v>
      </c>
      <c r="M1182">
        <v>6.5444784699409149E-5</v>
      </c>
      <c r="N1182" t="s">
        <v>441</v>
      </c>
      <c r="O1182" t="s">
        <v>5615</v>
      </c>
      <c r="P1182" t="s">
        <v>5363</v>
      </c>
      <c r="Q1182">
        <v>1</v>
      </c>
      <c r="R1182">
        <v>329.69</v>
      </c>
      <c r="S1182">
        <v>15</v>
      </c>
      <c r="T1182">
        <v>49.45</v>
      </c>
      <c r="U1182">
        <v>280.24</v>
      </c>
      <c r="V1182">
        <v>247.25</v>
      </c>
      <c r="W1182">
        <v>32.99</v>
      </c>
      <c r="X1182" s="15">
        <f t="shared" si="36"/>
        <v>0.11772052526405941</v>
      </c>
      <c r="Y1182" t="s">
        <v>116</v>
      </c>
      <c r="Z1182" t="s">
        <v>24</v>
      </c>
      <c r="AA1182" t="s">
        <v>25</v>
      </c>
      <c r="AB1182" s="17">
        <v>0.43958333333333333</v>
      </c>
      <c r="AC1182" s="17" t="str">
        <f t="shared" si="37"/>
        <v>Morning</v>
      </c>
      <c r="AD1182" t="s">
        <v>45</v>
      </c>
    </row>
    <row r="1183" spans="1:30" x14ac:dyDescent="0.3">
      <c r="A1183" t="s">
        <v>2544</v>
      </c>
      <c r="B1183" s="16">
        <v>45856</v>
      </c>
      <c r="C1183" t="s">
        <v>1819</v>
      </c>
      <c r="D1183" t="s">
        <v>4806</v>
      </c>
      <c r="E1183" t="s">
        <v>3868</v>
      </c>
      <c r="F1183" t="s">
        <v>362</v>
      </c>
      <c r="G1183" t="s">
        <v>6499</v>
      </c>
      <c r="H1183" t="s">
        <v>5844</v>
      </c>
      <c r="I1183" t="s">
        <v>294</v>
      </c>
      <c r="J1183" t="s">
        <v>5968</v>
      </c>
      <c r="K1183" t="s">
        <v>3863</v>
      </c>
      <c r="L1183">
        <v>890380</v>
      </c>
      <c r="M1183">
        <v>6.5227206361328865E-4</v>
      </c>
      <c r="N1183" t="s">
        <v>295</v>
      </c>
      <c r="O1183" t="s">
        <v>4529</v>
      </c>
      <c r="P1183" t="s">
        <v>5358</v>
      </c>
      <c r="Q1183">
        <v>2</v>
      </c>
      <c r="R1183">
        <v>305.67</v>
      </c>
      <c r="S1183">
        <v>5</v>
      </c>
      <c r="T1183">
        <v>30.57</v>
      </c>
      <c r="U1183">
        <v>580.77</v>
      </c>
      <c r="V1183">
        <v>502.84</v>
      </c>
      <c r="W1183">
        <v>77.930000000000007</v>
      </c>
      <c r="X1183" s="15">
        <f t="shared" si="36"/>
        <v>0.13418392823320766</v>
      </c>
      <c r="Y1183" t="s">
        <v>116</v>
      </c>
      <c r="Z1183" t="s">
        <v>24</v>
      </c>
      <c r="AA1183" t="s">
        <v>25</v>
      </c>
      <c r="AB1183" s="17">
        <v>0.6743055555555556</v>
      </c>
      <c r="AC1183" s="17" t="str">
        <f t="shared" si="37"/>
        <v>Afternoon</v>
      </c>
      <c r="AD1183" t="s">
        <v>45</v>
      </c>
    </row>
    <row r="1184" spans="1:30" x14ac:dyDescent="0.3">
      <c r="A1184" t="s">
        <v>2542</v>
      </c>
      <c r="B1184" s="16">
        <v>45757</v>
      </c>
      <c r="C1184" t="s">
        <v>2543</v>
      </c>
      <c r="D1184" t="s">
        <v>4040</v>
      </c>
      <c r="E1184" t="s">
        <v>3962</v>
      </c>
      <c r="F1184" t="s">
        <v>582</v>
      </c>
      <c r="G1184" t="s">
        <v>5769</v>
      </c>
      <c r="H1184" t="s">
        <v>5770</v>
      </c>
      <c r="I1184" t="s">
        <v>337</v>
      </c>
      <c r="J1184" t="s">
        <v>5983</v>
      </c>
      <c r="K1184" t="s">
        <v>3863</v>
      </c>
      <c r="L1184">
        <v>544019</v>
      </c>
      <c r="M1184">
        <v>2.4419183888798003E-3</v>
      </c>
      <c r="N1184" t="s">
        <v>338</v>
      </c>
      <c r="O1184" t="s">
        <v>5473</v>
      </c>
      <c r="P1184" t="s">
        <v>5354</v>
      </c>
      <c r="Q1184">
        <v>3</v>
      </c>
      <c r="R1184">
        <v>520.96</v>
      </c>
      <c r="S1184">
        <v>15</v>
      </c>
      <c r="T1184">
        <v>234.43</v>
      </c>
      <c r="U1184">
        <v>1328.45</v>
      </c>
      <c r="V1184">
        <v>1031.67</v>
      </c>
      <c r="W1184">
        <v>296.77999999999997</v>
      </c>
      <c r="X1184" s="15">
        <f t="shared" si="36"/>
        <v>0.22340321427227217</v>
      </c>
      <c r="Y1184" t="s">
        <v>44</v>
      </c>
      <c r="Z1184" t="s">
        <v>24</v>
      </c>
      <c r="AA1184" t="s">
        <v>25</v>
      </c>
      <c r="AB1184" s="17">
        <v>0.51736111111111116</v>
      </c>
      <c r="AC1184" s="17" t="str">
        <f t="shared" si="37"/>
        <v>Afternoon</v>
      </c>
      <c r="AD1184" t="s">
        <v>45</v>
      </c>
    </row>
    <row r="1185" spans="1:30" x14ac:dyDescent="0.3">
      <c r="A1185" t="s">
        <v>2541</v>
      </c>
      <c r="B1185" s="16">
        <v>45868</v>
      </c>
      <c r="C1185" t="s">
        <v>1427</v>
      </c>
      <c r="D1185" t="s">
        <v>5213</v>
      </c>
      <c r="E1185" t="s">
        <v>3962</v>
      </c>
      <c r="F1185" t="s">
        <v>274</v>
      </c>
      <c r="G1185" t="s">
        <v>6501</v>
      </c>
      <c r="H1185" t="s">
        <v>5861</v>
      </c>
      <c r="I1185" t="s">
        <v>1055</v>
      </c>
      <c r="J1185" t="s">
        <v>6055</v>
      </c>
      <c r="K1185" t="s">
        <v>3863</v>
      </c>
      <c r="L1185">
        <v>2213986</v>
      </c>
      <c r="M1185">
        <v>6.8710913257807415E-4</v>
      </c>
      <c r="N1185" t="s">
        <v>1256</v>
      </c>
      <c r="O1185" t="s">
        <v>5454</v>
      </c>
      <c r="P1185" t="s">
        <v>5351</v>
      </c>
      <c r="Q1185">
        <v>4</v>
      </c>
      <c r="R1185">
        <v>400.33</v>
      </c>
      <c r="S1185">
        <v>5</v>
      </c>
      <c r="T1185">
        <v>80.069999999999993</v>
      </c>
      <c r="U1185">
        <v>1521.25</v>
      </c>
      <c r="V1185">
        <v>1363.6</v>
      </c>
      <c r="W1185">
        <v>157.65</v>
      </c>
      <c r="X1185" s="15">
        <f t="shared" si="36"/>
        <v>0.10363188167625315</v>
      </c>
      <c r="Y1185" t="s">
        <v>44</v>
      </c>
      <c r="Z1185" t="s">
        <v>24</v>
      </c>
      <c r="AA1185" t="s">
        <v>25</v>
      </c>
      <c r="AB1185" s="17">
        <v>0.49166666666666664</v>
      </c>
      <c r="AC1185" s="17" t="str">
        <f t="shared" si="37"/>
        <v>Morning</v>
      </c>
      <c r="AD1185" t="s">
        <v>45</v>
      </c>
    </row>
    <row r="1186" spans="1:30" x14ac:dyDescent="0.3">
      <c r="A1186" t="s">
        <v>2540</v>
      </c>
      <c r="B1186" s="16">
        <v>46030</v>
      </c>
      <c r="C1186" t="s">
        <v>2430</v>
      </c>
      <c r="D1186" t="s">
        <v>4155</v>
      </c>
      <c r="E1186" t="s">
        <v>3864</v>
      </c>
      <c r="F1186" t="s">
        <v>336</v>
      </c>
      <c r="G1186" t="s">
        <v>5711</v>
      </c>
      <c r="H1186" t="s">
        <v>5690</v>
      </c>
      <c r="I1186" t="s">
        <v>1055</v>
      </c>
      <c r="J1186" t="s">
        <v>6055</v>
      </c>
      <c r="K1186" t="s">
        <v>3863</v>
      </c>
      <c r="L1186">
        <v>2213986</v>
      </c>
      <c r="M1186">
        <v>1.3540736029947796E-4</v>
      </c>
      <c r="N1186" t="s">
        <v>2264</v>
      </c>
      <c r="O1186" t="s">
        <v>6493</v>
      </c>
      <c r="P1186" t="s">
        <v>5360</v>
      </c>
      <c r="Q1186">
        <v>3</v>
      </c>
      <c r="R1186">
        <v>99.93</v>
      </c>
      <c r="S1186">
        <v>0</v>
      </c>
      <c r="T1186">
        <v>0</v>
      </c>
      <c r="U1186">
        <v>299.79000000000002</v>
      </c>
      <c r="V1186">
        <v>258.14999999999998</v>
      </c>
      <c r="W1186">
        <v>41.64</v>
      </c>
      <c r="X1186" s="15">
        <f t="shared" si="36"/>
        <v>0.13889722805964189</v>
      </c>
      <c r="Y1186" t="s">
        <v>72</v>
      </c>
      <c r="Z1186" t="s">
        <v>24</v>
      </c>
      <c r="AA1186" t="s">
        <v>32</v>
      </c>
      <c r="AB1186" s="17">
        <v>0.55625000000000002</v>
      </c>
      <c r="AC1186" s="17" t="str">
        <f t="shared" si="37"/>
        <v>Afternoon</v>
      </c>
      <c r="AD1186" t="s">
        <v>45</v>
      </c>
    </row>
    <row r="1187" spans="1:30" x14ac:dyDescent="0.3">
      <c r="A1187" t="s">
        <v>2539</v>
      </c>
      <c r="B1187" s="16">
        <v>45855</v>
      </c>
      <c r="C1187" t="s">
        <v>2152</v>
      </c>
      <c r="D1187" t="s">
        <v>4723</v>
      </c>
      <c r="E1187" t="s">
        <v>3868</v>
      </c>
      <c r="F1187" t="s">
        <v>54</v>
      </c>
      <c r="G1187" t="s">
        <v>5739</v>
      </c>
      <c r="H1187" t="s">
        <v>5721</v>
      </c>
      <c r="I1187" t="s">
        <v>353</v>
      </c>
      <c r="J1187" t="s">
        <v>6010</v>
      </c>
      <c r="K1187" t="s">
        <v>3863</v>
      </c>
      <c r="L1187">
        <v>2023274</v>
      </c>
      <c r="M1187">
        <v>6.4319019569272372E-4</v>
      </c>
      <c r="N1187" t="s">
        <v>644</v>
      </c>
      <c r="O1187" t="s">
        <v>3889</v>
      </c>
      <c r="P1187" t="s">
        <v>5351</v>
      </c>
      <c r="Q1187">
        <v>4</v>
      </c>
      <c r="R1187">
        <v>342.46</v>
      </c>
      <c r="S1187">
        <v>5</v>
      </c>
      <c r="T1187">
        <v>68.489999999999995</v>
      </c>
      <c r="U1187">
        <v>1301.3499999999999</v>
      </c>
      <c r="V1187">
        <v>1087.1199999999999</v>
      </c>
      <c r="W1187">
        <v>214.23</v>
      </c>
      <c r="X1187" s="15">
        <f t="shared" si="36"/>
        <v>0.16462135474699352</v>
      </c>
      <c r="Y1187" t="s">
        <v>44</v>
      </c>
      <c r="Z1187" t="s">
        <v>290</v>
      </c>
      <c r="AA1187" t="s">
        <v>25</v>
      </c>
      <c r="AB1187" s="17">
        <v>0.39374999999999999</v>
      </c>
      <c r="AC1187" s="17" t="str">
        <f t="shared" si="37"/>
        <v>Morning</v>
      </c>
      <c r="AD1187" t="s">
        <v>45</v>
      </c>
    </row>
    <row r="1188" spans="1:30" x14ac:dyDescent="0.3">
      <c r="A1188" t="s">
        <v>2538</v>
      </c>
      <c r="B1188" s="16">
        <v>46093</v>
      </c>
      <c r="C1188" t="s">
        <v>900</v>
      </c>
      <c r="D1188" t="s">
        <v>4838</v>
      </c>
      <c r="E1188" t="s">
        <v>3962</v>
      </c>
      <c r="F1188" t="s">
        <v>79</v>
      </c>
      <c r="G1188" t="s">
        <v>5713</v>
      </c>
      <c r="H1188" t="s">
        <v>5690</v>
      </c>
      <c r="I1188" t="s">
        <v>877</v>
      </c>
      <c r="J1188" t="s">
        <v>6205</v>
      </c>
      <c r="K1188" t="s">
        <v>3885</v>
      </c>
      <c r="L1188">
        <v>5193529</v>
      </c>
      <c r="M1188">
        <v>5.2804172268990893E-5</v>
      </c>
      <c r="N1188" t="s">
        <v>878</v>
      </c>
      <c r="O1188" t="s">
        <v>5490</v>
      </c>
      <c r="P1188" t="s">
        <v>5351</v>
      </c>
      <c r="Q1188">
        <v>8</v>
      </c>
      <c r="R1188">
        <v>42.85</v>
      </c>
      <c r="S1188">
        <v>20</v>
      </c>
      <c r="T1188">
        <v>68.56</v>
      </c>
      <c r="U1188">
        <v>274.24</v>
      </c>
      <c r="V1188">
        <v>259.2</v>
      </c>
      <c r="W1188">
        <v>15.04</v>
      </c>
      <c r="X1188" s="15">
        <f t="shared" si="36"/>
        <v>5.4842473745624343E-2</v>
      </c>
      <c r="Y1188" t="s">
        <v>23</v>
      </c>
      <c r="Z1188" t="s">
        <v>24</v>
      </c>
      <c r="AA1188" t="s">
        <v>25</v>
      </c>
      <c r="AB1188" s="17">
        <v>0.42430555555555555</v>
      </c>
      <c r="AC1188" s="17" t="str">
        <f t="shared" si="37"/>
        <v>Morning</v>
      </c>
      <c r="AD1188" t="s">
        <v>45</v>
      </c>
    </row>
    <row r="1189" spans="1:30" x14ac:dyDescent="0.3">
      <c r="A1189" t="s">
        <v>2537</v>
      </c>
      <c r="B1189" s="16">
        <v>45887</v>
      </c>
      <c r="C1189" t="s">
        <v>811</v>
      </c>
      <c r="D1189" t="s">
        <v>4076</v>
      </c>
      <c r="E1189" t="s">
        <v>3868</v>
      </c>
      <c r="F1189" t="s">
        <v>348</v>
      </c>
      <c r="G1189" t="s">
        <v>5860</v>
      </c>
      <c r="H1189" t="s">
        <v>5861</v>
      </c>
      <c r="I1189" t="s">
        <v>105</v>
      </c>
      <c r="J1189" t="s">
        <v>6110</v>
      </c>
      <c r="K1189" t="s">
        <v>3863</v>
      </c>
      <c r="L1189">
        <v>4650212</v>
      </c>
      <c r="M1189">
        <v>7.9037256796034248E-5</v>
      </c>
      <c r="N1189" t="s">
        <v>444</v>
      </c>
      <c r="O1189" t="s">
        <v>5525</v>
      </c>
      <c r="P1189" t="s">
        <v>5351</v>
      </c>
      <c r="Q1189">
        <v>4</v>
      </c>
      <c r="R1189">
        <v>96.72</v>
      </c>
      <c r="S1189">
        <v>5</v>
      </c>
      <c r="T1189">
        <v>19.34</v>
      </c>
      <c r="U1189">
        <v>367.54</v>
      </c>
      <c r="V1189">
        <v>319.27999999999997</v>
      </c>
      <c r="W1189">
        <v>48.26</v>
      </c>
      <c r="X1189" s="15">
        <f t="shared" si="36"/>
        <v>0.13130543614300497</v>
      </c>
      <c r="Y1189" t="s">
        <v>44</v>
      </c>
      <c r="Z1189" t="s">
        <v>24</v>
      </c>
      <c r="AA1189" t="s">
        <v>25</v>
      </c>
      <c r="AB1189" s="17">
        <v>0.45347222222222222</v>
      </c>
      <c r="AC1189" s="17" t="str">
        <f t="shared" si="37"/>
        <v>Morning</v>
      </c>
      <c r="AD1189" t="s">
        <v>45</v>
      </c>
    </row>
    <row r="1190" spans="1:30" x14ac:dyDescent="0.3">
      <c r="A1190" t="s">
        <v>2536</v>
      </c>
      <c r="B1190" s="16">
        <v>45942</v>
      </c>
      <c r="C1190" t="s">
        <v>2183</v>
      </c>
      <c r="D1190" t="s">
        <v>4808</v>
      </c>
      <c r="E1190" t="s">
        <v>3864</v>
      </c>
      <c r="F1190" t="s">
        <v>41</v>
      </c>
      <c r="G1190" t="s">
        <v>5668</v>
      </c>
      <c r="H1190" t="s">
        <v>5655</v>
      </c>
      <c r="I1190" t="s">
        <v>411</v>
      </c>
      <c r="J1190" t="s">
        <v>6235</v>
      </c>
      <c r="K1190" t="s">
        <v>3880</v>
      </c>
      <c r="L1190">
        <v>888080</v>
      </c>
      <c r="M1190">
        <v>1.54711287271417E-3</v>
      </c>
      <c r="N1190" t="s">
        <v>412</v>
      </c>
      <c r="O1190" t="s">
        <v>5392</v>
      </c>
      <c r="P1190" t="s">
        <v>5360</v>
      </c>
      <c r="Q1190">
        <v>3</v>
      </c>
      <c r="R1190">
        <v>398.25</v>
      </c>
      <c r="S1190">
        <v>0</v>
      </c>
      <c r="T1190">
        <v>0</v>
      </c>
      <c r="U1190">
        <v>1373.96</v>
      </c>
      <c r="V1190">
        <v>709.62</v>
      </c>
      <c r="W1190">
        <v>664.34</v>
      </c>
      <c r="X1190" s="15">
        <f t="shared" si="36"/>
        <v>0.4835220821566858</v>
      </c>
      <c r="Y1190" t="s">
        <v>23</v>
      </c>
      <c r="Z1190" t="s">
        <v>24</v>
      </c>
      <c r="AA1190" t="s">
        <v>25</v>
      </c>
      <c r="AB1190" s="17">
        <v>0.41597222222222224</v>
      </c>
      <c r="AC1190" s="17" t="str">
        <f t="shared" si="37"/>
        <v>Morning</v>
      </c>
      <c r="AD1190" t="s">
        <v>26</v>
      </c>
    </row>
    <row r="1191" spans="1:30" x14ac:dyDescent="0.3">
      <c r="A1191" t="s">
        <v>2535</v>
      </c>
      <c r="B1191" s="16">
        <v>45970</v>
      </c>
      <c r="C1191" t="s">
        <v>1184</v>
      </c>
      <c r="D1191" t="s">
        <v>4303</v>
      </c>
      <c r="E1191" t="s">
        <v>3868</v>
      </c>
      <c r="F1191" t="s">
        <v>69</v>
      </c>
      <c r="G1191" t="s">
        <v>5875</v>
      </c>
      <c r="H1191" t="s">
        <v>5876</v>
      </c>
      <c r="I1191" t="s">
        <v>738</v>
      </c>
      <c r="J1191" t="s">
        <v>6051</v>
      </c>
      <c r="K1191" t="s">
        <v>3863</v>
      </c>
      <c r="L1191">
        <v>2005131</v>
      </c>
      <c r="M1191">
        <v>3.0059881374334144E-4</v>
      </c>
      <c r="N1191" t="s">
        <v>739</v>
      </c>
      <c r="O1191" t="s">
        <v>5410</v>
      </c>
      <c r="P1191" t="s">
        <v>5351</v>
      </c>
      <c r="Q1191">
        <v>4</v>
      </c>
      <c r="R1191">
        <v>131.03</v>
      </c>
      <c r="S1191">
        <v>0</v>
      </c>
      <c r="T1191">
        <v>0</v>
      </c>
      <c r="U1191">
        <v>602.74</v>
      </c>
      <c r="V1191">
        <v>469.08</v>
      </c>
      <c r="W1191">
        <v>133.66</v>
      </c>
      <c r="X1191" s="15">
        <f t="shared" si="36"/>
        <v>0.2217539901118227</v>
      </c>
      <c r="Y1191" t="s">
        <v>62</v>
      </c>
      <c r="Z1191" t="s">
        <v>24</v>
      </c>
      <c r="AA1191" t="s">
        <v>25</v>
      </c>
      <c r="AB1191" s="17">
        <v>0.75972222222222219</v>
      </c>
      <c r="AC1191" s="17" t="str">
        <f t="shared" si="37"/>
        <v>Evening</v>
      </c>
      <c r="AD1191" t="s">
        <v>26</v>
      </c>
    </row>
    <row r="1192" spans="1:30" x14ac:dyDescent="0.3">
      <c r="A1192" t="s">
        <v>2534</v>
      </c>
      <c r="B1192" s="16">
        <v>45856</v>
      </c>
      <c r="C1192" t="s">
        <v>994</v>
      </c>
      <c r="D1192" t="s">
        <v>5275</v>
      </c>
      <c r="E1192" t="s">
        <v>3962</v>
      </c>
      <c r="F1192" t="s">
        <v>558</v>
      </c>
      <c r="G1192" t="s">
        <v>5885</v>
      </c>
      <c r="H1192" t="s">
        <v>5876</v>
      </c>
      <c r="I1192" t="s">
        <v>275</v>
      </c>
      <c r="J1192" t="s">
        <v>6112</v>
      </c>
      <c r="K1192" t="s">
        <v>3863</v>
      </c>
      <c r="L1192">
        <v>1922335</v>
      </c>
      <c r="M1192">
        <v>6.9494651036369835E-4</v>
      </c>
      <c r="N1192" t="s">
        <v>728</v>
      </c>
      <c r="O1192" t="s">
        <v>5635</v>
      </c>
      <c r="P1192" t="s">
        <v>5354</v>
      </c>
      <c r="Q1192">
        <v>8</v>
      </c>
      <c r="R1192">
        <v>166.99</v>
      </c>
      <c r="S1192">
        <v>0</v>
      </c>
      <c r="T1192">
        <v>0</v>
      </c>
      <c r="U1192">
        <v>1335.92</v>
      </c>
      <c r="V1192">
        <v>1103.5999999999999</v>
      </c>
      <c r="W1192">
        <v>232.32</v>
      </c>
      <c r="X1192" s="15">
        <f t="shared" si="36"/>
        <v>0.17390262889993424</v>
      </c>
      <c r="Y1192" t="s">
        <v>23</v>
      </c>
      <c r="Z1192" t="s">
        <v>24</v>
      </c>
      <c r="AA1192" t="s">
        <v>25</v>
      </c>
      <c r="AB1192" s="17">
        <v>0.72430555555555554</v>
      </c>
      <c r="AC1192" s="17" t="str">
        <f t="shared" si="37"/>
        <v>Evening</v>
      </c>
      <c r="AD1192" t="s">
        <v>45</v>
      </c>
    </row>
    <row r="1193" spans="1:30" x14ac:dyDescent="0.3">
      <c r="A1193" t="s">
        <v>2533</v>
      </c>
      <c r="B1193" s="16">
        <v>45830</v>
      </c>
      <c r="C1193" t="s">
        <v>764</v>
      </c>
      <c r="D1193" t="s">
        <v>4419</v>
      </c>
      <c r="E1193" t="s">
        <v>3868</v>
      </c>
      <c r="F1193" t="s">
        <v>327</v>
      </c>
      <c r="G1193" t="s">
        <v>5867</v>
      </c>
      <c r="H1193" t="s">
        <v>5861</v>
      </c>
      <c r="I1193" t="s">
        <v>1282</v>
      </c>
      <c r="J1193" t="s">
        <v>6049</v>
      </c>
      <c r="K1193" t="s">
        <v>3863</v>
      </c>
      <c r="L1193">
        <v>538449</v>
      </c>
      <c r="M1193">
        <v>4.793768769187054E-4</v>
      </c>
      <c r="N1193" t="s">
        <v>1283</v>
      </c>
      <c r="O1193" t="s">
        <v>5097</v>
      </c>
      <c r="P1193" t="s">
        <v>5358</v>
      </c>
      <c r="Q1193">
        <v>3</v>
      </c>
      <c r="R1193">
        <v>83.13</v>
      </c>
      <c r="S1193">
        <v>10</v>
      </c>
      <c r="T1193">
        <v>24.94</v>
      </c>
      <c r="U1193">
        <v>258.12</v>
      </c>
      <c r="V1193">
        <v>207.27</v>
      </c>
      <c r="W1193">
        <v>50.85</v>
      </c>
      <c r="X1193" s="15">
        <f t="shared" si="36"/>
        <v>0.19700139470013944</v>
      </c>
      <c r="Y1193" t="s">
        <v>38</v>
      </c>
      <c r="Z1193" t="s">
        <v>24</v>
      </c>
      <c r="AA1193" t="s">
        <v>51</v>
      </c>
      <c r="AB1193" s="17">
        <v>0.64027777777777772</v>
      </c>
      <c r="AC1193" s="17" t="str">
        <f t="shared" si="37"/>
        <v>Afternoon</v>
      </c>
      <c r="AD1193" t="s">
        <v>26</v>
      </c>
    </row>
    <row r="1194" spans="1:30" x14ac:dyDescent="0.3">
      <c r="A1194" t="s">
        <v>2532</v>
      </c>
      <c r="B1194" s="16">
        <v>45868</v>
      </c>
      <c r="C1194" t="s">
        <v>1528</v>
      </c>
      <c r="D1194" t="s">
        <v>5297</v>
      </c>
      <c r="E1194" t="s">
        <v>3962</v>
      </c>
      <c r="F1194" t="s">
        <v>2175</v>
      </c>
      <c r="G1194" t="s">
        <v>5952</v>
      </c>
      <c r="H1194" t="s">
        <v>5941</v>
      </c>
      <c r="I1194" t="s">
        <v>147</v>
      </c>
      <c r="J1194" t="s">
        <v>5963</v>
      </c>
      <c r="K1194" t="s">
        <v>3863</v>
      </c>
      <c r="L1194">
        <v>1921769</v>
      </c>
      <c r="M1194">
        <v>9.0620672932074562E-4</v>
      </c>
      <c r="N1194" t="s">
        <v>2332</v>
      </c>
      <c r="O1194" t="s">
        <v>5452</v>
      </c>
      <c r="P1194" t="s">
        <v>5354</v>
      </c>
      <c r="Q1194">
        <v>5</v>
      </c>
      <c r="R1194">
        <v>409.77</v>
      </c>
      <c r="S1194">
        <v>15</v>
      </c>
      <c r="T1194">
        <v>307.33</v>
      </c>
      <c r="U1194">
        <v>1741.52</v>
      </c>
      <c r="V1194">
        <v>1414.95</v>
      </c>
      <c r="W1194">
        <v>326.57</v>
      </c>
      <c r="X1194" s="15">
        <f t="shared" si="36"/>
        <v>0.18752009738619133</v>
      </c>
      <c r="Y1194" t="s">
        <v>23</v>
      </c>
      <c r="Z1194" t="s">
        <v>24</v>
      </c>
      <c r="AA1194" t="s">
        <v>51</v>
      </c>
      <c r="AB1194" s="17">
        <v>0.89652777777777781</v>
      </c>
      <c r="AC1194" s="17" t="str">
        <f t="shared" si="37"/>
        <v>Night</v>
      </c>
      <c r="AD1194" t="s">
        <v>45</v>
      </c>
    </row>
    <row r="1195" spans="1:30" x14ac:dyDescent="0.3">
      <c r="A1195" t="s">
        <v>2531</v>
      </c>
      <c r="B1195" s="16">
        <v>45757</v>
      </c>
      <c r="C1195" t="s">
        <v>1084</v>
      </c>
      <c r="D1195" t="s">
        <v>4311</v>
      </c>
      <c r="E1195" t="s">
        <v>3864</v>
      </c>
      <c r="F1195" t="s">
        <v>254</v>
      </c>
      <c r="G1195" t="s">
        <v>5673</v>
      </c>
      <c r="H1195" t="s">
        <v>5655</v>
      </c>
      <c r="I1195" t="s">
        <v>358</v>
      </c>
      <c r="J1195" t="s">
        <v>6035</v>
      </c>
      <c r="K1195" t="s">
        <v>3863</v>
      </c>
      <c r="L1195">
        <v>539795</v>
      </c>
      <c r="M1195">
        <v>5.410016765623986E-4</v>
      </c>
      <c r="N1195" t="s">
        <v>359</v>
      </c>
      <c r="O1195" t="s">
        <v>5401</v>
      </c>
      <c r="P1195" t="s">
        <v>5354</v>
      </c>
      <c r="Q1195">
        <v>1</v>
      </c>
      <c r="R1195">
        <v>343.56</v>
      </c>
      <c r="S1195">
        <v>15</v>
      </c>
      <c r="T1195">
        <v>51.53</v>
      </c>
      <c r="U1195">
        <v>292.02999999999997</v>
      </c>
      <c r="V1195">
        <v>216.32</v>
      </c>
      <c r="W1195">
        <v>75.709999999999994</v>
      </c>
      <c r="X1195" s="15">
        <f t="shared" si="36"/>
        <v>0.25925418621374513</v>
      </c>
      <c r="Y1195" t="s">
        <v>44</v>
      </c>
      <c r="Z1195" t="s">
        <v>24</v>
      </c>
      <c r="AA1195" t="s">
        <v>25</v>
      </c>
      <c r="AB1195" s="17">
        <v>0.51458333333333328</v>
      </c>
      <c r="AC1195" s="17" t="str">
        <f t="shared" si="37"/>
        <v>Afternoon</v>
      </c>
      <c r="AD1195" t="s">
        <v>45</v>
      </c>
    </row>
    <row r="1196" spans="1:30" x14ac:dyDescent="0.3">
      <c r="A1196" t="s">
        <v>2530</v>
      </c>
      <c r="B1196" s="16">
        <v>45755</v>
      </c>
      <c r="C1196" t="s">
        <v>591</v>
      </c>
      <c r="D1196" t="s">
        <v>4757</v>
      </c>
      <c r="E1196" t="s">
        <v>3868</v>
      </c>
      <c r="F1196" t="s">
        <v>54</v>
      </c>
      <c r="G1196" t="s">
        <v>5739</v>
      </c>
      <c r="H1196" t="s">
        <v>5721</v>
      </c>
      <c r="I1196" t="s">
        <v>76</v>
      </c>
      <c r="J1196" t="s">
        <v>6076</v>
      </c>
      <c r="K1196" t="s">
        <v>3863</v>
      </c>
      <c r="L1196">
        <v>518088</v>
      </c>
      <c r="M1196">
        <v>6.6100739642686185E-4</v>
      </c>
      <c r="N1196" t="s">
        <v>77</v>
      </c>
      <c r="O1196" t="s">
        <v>5505</v>
      </c>
      <c r="P1196" t="s">
        <v>5354</v>
      </c>
      <c r="Q1196">
        <v>1</v>
      </c>
      <c r="R1196">
        <v>342.46</v>
      </c>
      <c r="S1196">
        <v>0</v>
      </c>
      <c r="T1196">
        <v>0</v>
      </c>
      <c r="U1196">
        <v>342.46</v>
      </c>
      <c r="V1196">
        <v>271.77999999999997</v>
      </c>
      <c r="W1196">
        <v>70.680000000000007</v>
      </c>
      <c r="X1196" s="15">
        <f t="shared" si="36"/>
        <v>0.20638906733633128</v>
      </c>
      <c r="Y1196" t="s">
        <v>72</v>
      </c>
      <c r="Z1196" t="s">
        <v>24</v>
      </c>
      <c r="AA1196" t="s">
        <v>25</v>
      </c>
      <c r="AB1196" s="17">
        <v>0.58819444444444446</v>
      </c>
      <c r="AC1196" s="17" t="str">
        <f t="shared" si="37"/>
        <v>Afternoon</v>
      </c>
      <c r="AD1196" t="s">
        <v>45</v>
      </c>
    </row>
    <row r="1197" spans="1:30" x14ac:dyDescent="0.3">
      <c r="A1197" t="s">
        <v>2529</v>
      </c>
      <c r="B1197" s="16">
        <v>46096</v>
      </c>
      <c r="C1197" t="s">
        <v>792</v>
      </c>
      <c r="D1197" t="s">
        <v>4623</v>
      </c>
      <c r="E1197" t="s">
        <v>3962</v>
      </c>
      <c r="F1197" t="s">
        <v>547</v>
      </c>
      <c r="G1197" t="s">
        <v>5895</v>
      </c>
      <c r="H1197" t="s">
        <v>5876</v>
      </c>
      <c r="I1197" t="s">
        <v>250</v>
      </c>
      <c r="J1197" t="s">
        <v>6017</v>
      </c>
      <c r="K1197" t="s">
        <v>3863</v>
      </c>
      <c r="L1197">
        <v>4405163</v>
      </c>
      <c r="M1197">
        <v>4.2034766931439314E-4</v>
      </c>
      <c r="N1197" t="s">
        <v>1353</v>
      </c>
      <c r="O1197" t="s">
        <v>4299</v>
      </c>
      <c r="P1197" t="s">
        <v>5351</v>
      </c>
      <c r="Q1197">
        <v>4</v>
      </c>
      <c r="R1197">
        <v>423.73</v>
      </c>
      <c r="S1197">
        <v>5</v>
      </c>
      <c r="T1197">
        <v>84.75</v>
      </c>
      <c r="U1197">
        <v>1851.7</v>
      </c>
      <c r="V1197">
        <v>1279.6400000000001</v>
      </c>
      <c r="W1197">
        <v>572.05999999999995</v>
      </c>
      <c r="X1197" s="15">
        <f t="shared" si="36"/>
        <v>0.30893773289409726</v>
      </c>
      <c r="Y1197" t="s">
        <v>44</v>
      </c>
      <c r="Z1197" t="s">
        <v>24</v>
      </c>
      <c r="AA1197" t="s">
        <v>25</v>
      </c>
      <c r="AB1197" s="17">
        <v>0.56944444444444442</v>
      </c>
      <c r="AC1197" s="17" t="str">
        <f t="shared" si="37"/>
        <v>Afternoon</v>
      </c>
      <c r="AD1197" t="s">
        <v>26</v>
      </c>
    </row>
    <row r="1198" spans="1:30" x14ac:dyDescent="0.3">
      <c r="A1198" t="s">
        <v>2528</v>
      </c>
      <c r="B1198" s="16">
        <v>45943</v>
      </c>
      <c r="C1198" t="s">
        <v>387</v>
      </c>
      <c r="D1198" t="s">
        <v>5237</v>
      </c>
      <c r="E1198" t="s">
        <v>3962</v>
      </c>
      <c r="F1198" t="s">
        <v>2011</v>
      </c>
      <c r="G1198" t="s">
        <v>5761</v>
      </c>
      <c r="H1198" t="s">
        <v>5751</v>
      </c>
      <c r="I1198" t="s">
        <v>60</v>
      </c>
      <c r="J1198" t="s">
        <v>6057</v>
      </c>
      <c r="K1198" t="s">
        <v>3863</v>
      </c>
      <c r="L1198">
        <v>982441</v>
      </c>
      <c r="M1198">
        <v>4.0661169474808159E-3</v>
      </c>
      <c r="N1198" t="s">
        <v>133</v>
      </c>
      <c r="O1198" t="s">
        <v>5370</v>
      </c>
      <c r="P1198" t="s">
        <v>5351</v>
      </c>
      <c r="Q1198">
        <v>8</v>
      </c>
      <c r="R1198">
        <v>499.34</v>
      </c>
      <c r="S1198">
        <v>0</v>
      </c>
      <c r="T1198">
        <v>0</v>
      </c>
      <c r="U1198">
        <v>3994.72</v>
      </c>
      <c r="V1198">
        <v>2995.84</v>
      </c>
      <c r="W1198">
        <v>998.88</v>
      </c>
      <c r="X1198" s="15">
        <f t="shared" si="36"/>
        <v>0.25005006608723507</v>
      </c>
      <c r="Y1198" t="s">
        <v>72</v>
      </c>
      <c r="Z1198" t="s">
        <v>24</v>
      </c>
      <c r="AA1198" t="s">
        <v>25</v>
      </c>
      <c r="AB1198" s="17">
        <v>0.90138888888888891</v>
      </c>
      <c r="AC1198" s="17" t="str">
        <f t="shared" si="37"/>
        <v>Night</v>
      </c>
      <c r="AD1198" t="s">
        <v>45</v>
      </c>
    </row>
    <row r="1199" spans="1:30" x14ac:dyDescent="0.3">
      <c r="A1199" t="s">
        <v>2527</v>
      </c>
      <c r="B1199" s="16">
        <v>45941</v>
      </c>
      <c r="C1199" t="s">
        <v>1365</v>
      </c>
      <c r="D1199" t="s">
        <v>5139</v>
      </c>
      <c r="E1199" t="s">
        <v>3962</v>
      </c>
      <c r="F1199" t="s">
        <v>1304</v>
      </c>
      <c r="G1199" t="s">
        <v>6497</v>
      </c>
      <c r="H1199" t="s">
        <v>5794</v>
      </c>
      <c r="I1199" t="s">
        <v>49</v>
      </c>
      <c r="J1199" t="s">
        <v>6515</v>
      </c>
      <c r="K1199" t="s">
        <v>3943</v>
      </c>
      <c r="L1199">
        <v>1079276</v>
      </c>
      <c r="M1199">
        <v>1.7401202287459371E-3</v>
      </c>
      <c r="N1199" t="s">
        <v>760</v>
      </c>
      <c r="O1199" t="s">
        <v>5617</v>
      </c>
      <c r="P1199" t="s">
        <v>5386</v>
      </c>
      <c r="Q1199">
        <v>7</v>
      </c>
      <c r="R1199">
        <v>233.3</v>
      </c>
      <c r="S1199">
        <v>0</v>
      </c>
      <c r="T1199">
        <v>0</v>
      </c>
      <c r="U1199">
        <v>1878.07</v>
      </c>
      <c r="V1199">
        <v>1126.8599999999999</v>
      </c>
      <c r="W1199">
        <v>751.21</v>
      </c>
      <c r="X1199" s="15">
        <f t="shared" si="36"/>
        <v>0.39999041569270583</v>
      </c>
      <c r="Y1199" t="s">
        <v>23</v>
      </c>
      <c r="Z1199" t="s">
        <v>24</v>
      </c>
      <c r="AA1199" t="s">
        <v>25</v>
      </c>
      <c r="AB1199" s="17">
        <v>0.39097222222222222</v>
      </c>
      <c r="AC1199" s="17" t="str">
        <f t="shared" si="37"/>
        <v>Morning</v>
      </c>
      <c r="AD1199" t="s">
        <v>26</v>
      </c>
    </row>
    <row r="1200" spans="1:30" x14ac:dyDescent="0.3">
      <c r="A1200" t="s">
        <v>2525</v>
      </c>
      <c r="B1200" s="16">
        <v>45777</v>
      </c>
      <c r="C1200" t="s">
        <v>2526</v>
      </c>
      <c r="D1200" t="s">
        <v>4114</v>
      </c>
      <c r="E1200" t="s">
        <v>3864</v>
      </c>
      <c r="F1200" t="s">
        <v>447</v>
      </c>
      <c r="G1200" t="s">
        <v>5890</v>
      </c>
      <c r="H1200" t="s">
        <v>5876</v>
      </c>
      <c r="I1200" t="s">
        <v>1070</v>
      </c>
      <c r="J1200" t="s">
        <v>6133</v>
      </c>
      <c r="K1200" t="s">
        <v>3943</v>
      </c>
      <c r="L1200">
        <v>594561</v>
      </c>
      <c r="M1200">
        <v>1.270164036995363E-3</v>
      </c>
      <c r="N1200" t="s">
        <v>1071</v>
      </c>
      <c r="O1200" t="s">
        <v>5427</v>
      </c>
      <c r="P1200" t="s">
        <v>5360</v>
      </c>
      <c r="Q1200">
        <v>3</v>
      </c>
      <c r="R1200">
        <v>251.73</v>
      </c>
      <c r="S1200">
        <v>0</v>
      </c>
      <c r="T1200">
        <v>0</v>
      </c>
      <c r="U1200">
        <v>755.19</v>
      </c>
      <c r="V1200">
        <v>631.55999999999995</v>
      </c>
      <c r="W1200">
        <v>123.63</v>
      </c>
      <c r="X1200" s="15">
        <f t="shared" si="36"/>
        <v>0.16370714654590249</v>
      </c>
      <c r="Y1200" t="s">
        <v>44</v>
      </c>
      <c r="Z1200" t="s">
        <v>24</v>
      </c>
      <c r="AA1200" t="s">
        <v>25</v>
      </c>
      <c r="AB1200" s="17">
        <v>0.91041666666666665</v>
      </c>
      <c r="AC1200" s="17" t="str">
        <f t="shared" si="37"/>
        <v>Night</v>
      </c>
      <c r="AD1200" t="s">
        <v>45</v>
      </c>
    </row>
    <row r="1201" spans="1:30" x14ac:dyDescent="0.3">
      <c r="A1201" t="s">
        <v>2524</v>
      </c>
      <c r="B1201" s="16">
        <v>46018</v>
      </c>
      <c r="C1201" t="s">
        <v>2085</v>
      </c>
      <c r="D1201" t="s">
        <v>4537</v>
      </c>
      <c r="E1201" t="s">
        <v>3864</v>
      </c>
      <c r="F1201" t="s">
        <v>595</v>
      </c>
      <c r="G1201" t="s">
        <v>5858</v>
      </c>
      <c r="H1201" t="s">
        <v>5844</v>
      </c>
      <c r="I1201" t="s">
        <v>650</v>
      </c>
      <c r="J1201" t="s">
        <v>6080</v>
      </c>
      <c r="K1201" t="s">
        <v>3863</v>
      </c>
      <c r="L1201">
        <v>4760462</v>
      </c>
      <c r="M1201">
        <v>2.4531652600104777E-4</v>
      </c>
      <c r="N1201" t="s">
        <v>804</v>
      </c>
      <c r="O1201" t="s">
        <v>5574</v>
      </c>
      <c r="P1201" t="s">
        <v>5363</v>
      </c>
      <c r="Q1201">
        <v>3</v>
      </c>
      <c r="R1201">
        <v>376.11</v>
      </c>
      <c r="S1201">
        <v>10</v>
      </c>
      <c r="T1201">
        <v>112.83</v>
      </c>
      <c r="U1201">
        <v>1167.82</v>
      </c>
      <c r="V1201">
        <v>904.71</v>
      </c>
      <c r="W1201">
        <v>263.11</v>
      </c>
      <c r="X1201" s="15">
        <f t="shared" si="36"/>
        <v>0.22530013186963738</v>
      </c>
      <c r="Y1201" t="s">
        <v>116</v>
      </c>
      <c r="Z1201" t="s">
        <v>24</v>
      </c>
      <c r="AA1201" t="s">
        <v>25</v>
      </c>
      <c r="AB1201" s="17">
        <v>0.82708333333333328</v>
      </c>
      <c r="AC1201" s="17" t="str">
        <f t="shared" si="37"/>
        <v>Evening</v>
      </c>
      <c r="AD1201" t="s">
        <v>26</v>
      </c>
    </row>
    <row r="1202" spans="1:30" x14ac:dyDescent="0.3">
      <c r="A1202" t="s">
        <v>2523</v>
      </c>
      <c r="B1202" s="16">
        <v>45948</v>
      </c>
      <c r="C1202" t="s">
        <v>594</v>
      </c>
      <c r="D1202" t="s">
        <v>5019</v>
      </c>
      <c r="E1202" t="s">
        <v>3962</v>
      </c>
      <c r="F1202" t="s">
        <v>929</v>
      </c>
      <c r="G1202" t="s">
        <v>5773</v>
      </c>
      <c r="H1202" t="s">
        <v>5770</v>
      </c>
      <c r="I1202" t="s">
        <v>210</v>
      </c>
      <c r="J1202" t="s">
        <v>6102</v>
      </c>
      <c r="K1202" t="s">
        <v>3863</v>
      </c>
      <c r="L1202">
        <v>433000</v>
      </c>
      <c r="M1202">
        <v>3.0104157043879909E-3</v>
      </c>
      <c r="N1202" t="s">
        <v>211</v>
      </c>
      <c r="O1202" t="s">
        <v>5530</v>
      </c>
      <c r="P1202" t="s">
        <v>5358</v>
      </c>
      <c r="Q1202">
        <v>8</v>
      </c>
      <c r="R1202">
        <v>166.69</v>
      </c>
      <c r="S1202">
        <v>15</v>
      </c>
      <c r="T1202">
        <v>200.03</v>
      </c>
      <c r="U1202">
        <v>1303.51</v>
      </c>
      <c r="V1202">
        <v>873.68</v>
      </c>
      <c r="W1202">
        <v>429.83</v>
      </c>
      <c r="X1202" s="15">
        <f t="shared" si="36"/>
        <v>0.32974814155625964</v>
      </c>
      <c r="Y1202" t="s">
        <v>116</v>
      </c>
      <c r="Z1202" t="s">
        <v>24</v>
      </c>
      <c r="AA1202" t="s">
        <v>32</v>
      </c>
      <c r="AB1202" s="17">
        <v>0.79861111111111116</v>
      </c>
      <c r="AC1202" s="17" t="str">
        <f t="shared" si="37"/>
        <v>Evening</v>
      </c>
      <c r="AD1202" t="s">
        <v>26</v>
      </c>
    </row>
    <row r="1203" spans="1:30" x14ac:dyDescent="0.3">
      <c r="A1203" t="s">
        <v>2522</v>
      </c>
      <c r="B1203" s="16">
        <v>46004</v>
      </c>
      <c r="C1203" t="s">
        <v>1747</v>
      </c>
      <c r="D1203" t="s">
        <v>4855</v>
      </c>
      <c r="E1203" t="s">
        <v>3962</v>
      </c>
      <c r="F1203" t="s">
        <v>2093</v>
      </c>
      <c r="G1203" t="s">
        <v>5925</v>
      </c>
      <c r="H1203" t="s">
        <v>5919</v>
      </c>
      <c r="I1203" t="s">
        <v>1430</v>
      </c>
      <c r="J1203" t="s">
        <v>6203</v>
      </c>
      <c r="K1203" t="s">
        <v>3885</v>
      </c>
      <c r="L1203">
        <v>4459489</v>
      </c>
      <c r="M1203">
        <v>1.0272096197568824E-3</v>
      </c>
      <c r="N1203" t="s">
        <v>22</v>
      </c>
      <c r="O1203" t="s">
        <v>5633</v>
      </c>
      <c r="P1203" t="s">
        <v>5360</v>
      </c>
      <c r="Q1203">
        <v>8</v>
      </c>
      <c r="R1203">
        <v>553.24</v>
      </c>
      <c r="S1203">
        <v>10</v>
      </c>
      <c r="T1203">
        <v>442.59</v>
      </c>
      <c r="U1203">
        <v>4580.83</v>
      </c>
      <c r="V1203">
        <v>3183.36</v>
      </c>
      <c r="W1203">
        <v>1397.47</v>
      </c>
      <c r="X1203" s="15">
        <f t="shared" si="36"/>
        <v>0.30506916868777051</v>
      </c>
      <c r="Y1203" t="s">
        <v>62</v>
      </c>
      <c r="Z1203" t="s">
        <v>24</v>
      </c>
      <c r="AA1203" t="s">
        <v>25</v>
      </c>
      <c r="AB1203" s="17">
        <v>0.71666666666666667</v>
      </c>
      <c r="AC1203" s="17" t="str">
        <f t="shared" si="37"/>
        <v>Evening</v>
      </c>
      <c r="AD1203" t="s">
        <v>26</v>
      </c>
    </row>
    <row r="1204" spans="1:30" x14ac:dyDescent="0.3">
      <c r="A1204" t="s">
        <v>2521</v>
      </c>
      <c r="B1204" s="16">
        <v>46020</v>
      </c>
      <c r="C1204" t="s">
        <v>1647</v>
      </c>
      <c r="D1204" t="s">
        <v>5197</v>
      </c>
      <c r="E1204" t="s">
        <v>3868</v>
      </c>
      <c r="F1204" t="s">
        <v>223</v>
      </c>
      <c r="G1204" t="s">
        <v>5720</v>
      </c>
      <c r="H1204" t="s">
        <v>5721</v>
      </c>
      <c r="I1204" t="s">
        <v>1487</v>
      </c>
      <c r="J1204" t="s">
        <v>6214</v>
      </c>
      <c r="K1204" t="s">
        <v>3885</v>
      </c>
      <c r="L1204">
        <v>4933324</v>
      </c>
      <c r="M1204">
        <v>3.1095464234662067E-4</v>
      </c>
      <c r="N1204" t="s">
        <v>2035</v>
      </c>
      <c r="O1204" t="s">
        <v>4818</v>
      </c>
      <c r="P1204" t="s">
        <v>5351</v>
      </c>
      <c r="Q1204">
        <v>4</v>
      </c>
      <c r="R1204">
        <v>383.51</v>
      </c>
      <c r="S1204">
        <v>0</v>
      </c>
      <c r="T1204">
        <v>0</v>
      </c>
      <c r="U1204">
        <v>1534.04</v>
      </c>
      <c r="V1204">
        <v>1143.5999999999999</v>
      </c>
      <c r="W1204">
        <v>390.44</v>
      </c>
      <c r="X1204" s="15">
        <f t="shared" si="36"/>
        <v>0.25451748324685147</v>
      </c>
      <c r="Y1204" t="s">
        <v>38</v>
      </c>
      <c r="Z1204" t="s">
        <v>24</v>
      </c>
      <c r="AA1204" t="s">
        <v>25</v>
      </c>
      <c r="AB1204" s="17">
        <v>0.70138888888888884</v>
      </c>
      <c r="AC1204" s="17" t="str">
        <f t="shared" si="37"/>
        <v>Afternoon</v>
      </c>
      <c r="AD1204" t="s">
        <v>45</v>
      </c>
    </row>
    <row r="1205" spans="1:30" x14ac:dyDescent="0.3">
      <c r="A1205" t="s">
        <v>2520</v>
      </c>
      <c r="B1205" s="16">
        <v>45946</v>
      </c>
      <c r="C1205" t="s">
        <v>872</v>
      </c>
      <c r="D1205" t="s">
        <v>4984</v>
      </c>
      <c r="E1205" t="s">
        <v>3864</v>
      </c>
      <c r="F1205" t="s">
        <v>1995</v>
      </c>
      <c r="G1205" t="s">
        <v>5802</v>
      </c>
      <c r="H1205" t="s">
        <v>5794</v>
      </c>
      <c r="I1205" t="s">
        <v>202</v>
      </c>
      <c r="J1205" t="s">
        <v>6012</v>
      </c>
      <c r="K1205" t="s">
        <v>3863</v>
      </c>
      <c r="L1205">
        <v>1018249</v>
      </c>
      <c r="M1205">
        <v>2.1486885820658797E-4</v>
      </c>
      <c r="N1205" t="s">
        <v>96</v>
      </c>
      <c r="O1205" t="s">
        <v>4725</v>
      </c>
      <c r="P1205" t="s">
        <v>5363</v>
      </c>
      <c r="Q1205">
        <v>3</v>
      </c>
      <c r="R1205">
        <v>72.930000000000007</v>
      </c>
      <c r="S1205">
        <v>0</v>
      </c>
      <c r="T1205">
        <v>0</v>
      </c>
      <c r="U1205">
        <v>218.79</v>
      </c>
      <c r="V1205">
        <v>162.75</v>
      </c>
      <c r="W1205">
        <v>56.04</v>
      </c>
      <c r="X1205" s="15">
        <f t="shared" si="36"/>
        <v>0.25613602084190318</v>
      </c>
      <c r="Y1205" t="s">
        <v>23</v>
      </c>
      <c r="Z1205" t="s">
        <v>24</v>
      </c>
      <c r="AA1205" t="s">
        <v>25</v>
      </c>
      <c r="AB1205" s="17">
        <v>0.90555555555555556</v>
      </c>
      <c r="AC1205" s="17" t="str">
        <f t="shared" si="37"/>
        <v>Night</v>
      </c>
      <c r="AD1205" t="s">
        <v>45</v>
      </c>
    </row>
    <row r="1206" spans="1:30" x14ac:dyDescent="0.3">
      <c r="A1206" t="s">
        <v>2519</v>
      </c>
      <c r="B1206" s="16">
        <v>45752</v>
      </c>
      <c r="C1206" t="s">
        <v>710</v>
      </c>
      <c r="D1206" t="s">
        <v>4736</v>
      </c>
      <c r="E1206" t="s">
        <v>3962</v>
      </c>
      <c r="F1206" t="s">
        <v>1185</v>
      </c>
      <c r="G1206" t="s">
        <v>5911</v>
      </c>
      <c r="H1206" t="s">
        <v>5899</v>
      </c>
      <c r="I1206" t="s">
        <v>771</v>
      </c>
      <c r="J1206" t="s">
        <v>5998</v>
      </c>
      <c r="K1206" t="s">
        <v>3863</v>
      </c>
      <c r="L1206">
        <v>4282083</v>
      </c>
      <c r="M1206">
        <v>1.4617885734582913E-4</v>
      </c>
      <c r="N1206" t="s">
        <v>424</v>
      </c>
      <c r="O1206" t="s">
        <v>5562</v>
      </c>
      <c r="P1206" t="s">
        <v>5360</v>
      </c>
      <c r="Q1206">
        <v>5</v>
      </c>
      <c r="R1206">
        <v>114.59</v>
      </c>
      <c r="S1206">
        <v>5</v>
      </c>
      <c r="T1206">
        <v>28.65</v>
      </c>
      <c r="U1206">
        <v>625.95000000000005</v>
      </c>
      <c r="V1206">
        <v>443.6</v>
      </c>
      <c r="W1206">
        <v>182.35</v>
      </c>
      <c r="X1206" s="15">
        <f t="shared" si="36"/>
        <v>0.29131719785925397</v>
      </c>
      <c r="Y1206" t="s">
        <v>23</v>
      </c>
      <c r="Z1206" t="s">
        <v>24</v>
      </c>
      <c r="AA1206" t="s">
        <v>25</v>
      </c>
      <c r="AB1206" s="17">
        <v>0.86875000000000002</v>
      </c>
      <c r="AC1206" s="17" t="str">
        <f t="shared" si="37"/>
        <v>Evening</v>
      </c>
      <c r="AD1206" t="s">
        <v>26</v>
      </c>
    </row>
    <row r="1207" spans="1:30" x14ac:dyDescent="0.3">
      <c r="A1207" t="s">
        <v>2518</v>
      </c>
      <c r="B1207" s="16">
        <v>45875</v>
      </c>
      <c r="C1207" t="s">
        <v>1856</v>
      </c>
      <c r="D1207" t="s">
        <v>4525</v>
      </c>
      <c r="E1207" t="s">
        <v>3864</v>
      </c>
      <c r="F1207" t="s">
        <v>122</v>
      </c>
      <c r="G1207" t="s">
        <v>5676</v>
      </c>
      <c r="H1207" t="s">
        <v>5655</v>
      </c>
      <c r="I1207" t="s">
        <v>1118</v>
      </c>
      <c r="J1207" t="s">
        <v>6163</v>
      </c>
      <c r="K1207" t="s">
        <v>3943</v>
      </c>
      <c r="L1207">
        <v>2213249</v>
      </c>
      <c r="M1207">
        <v>1.6801995618206538E-4</v>
      </c>
      <c r="N1207" t="s">
        <v>1119</v>
      </c>
      <c r="O1207" t="s">
        <v>5405</v>
      </c>
      <c r="P1207" t="s">
        <v>5363</v>
      </c>
      <c r="Q1207">
        <v>1</v>
      </c>
      <c r="R1207">
        <v>437.49</v>
      </c>
      <c r="S1207">
        <v>15</v>
      </c>
      <c r="T1207">
        <v>65.62</v>
      </c>
      <c r="U1207">
        <v>371.87</v>
      </c>
      <c r="V1207">
        <v>265.44</v>
      </c>
      <c r="W1207">
        <v>106.43</v>
      </c>
      <c r="X1207" s="15">
        <f t="shared" si="36"/>
        <v>0.28620216742409982</v>
      </c>
      <c r="Y1207" t="s">
        <v>62</v>
      </c>
      <c r="Z1207" t="s">
        <v>290</v>
      </c>
      <c r="AA1207" t="s">
        <v>25</v>
      </c>
      <c r="AB1207" s="17">
        <v>0.375</v>
      </c>
      <c r="AC1207" s="17" t="str">
        <f t="shared" si="37"/>
        <v>Morning</v>
      </c>
      <c r="AD1207" t="s">
        <v>45</v>
      </c>
    </row>
    <row r="1208" spans="1:30" x14ac:dyDescent="0.3">
      <c r="A1208" t="s">
        <v>2517</v>
      </c>
      <c r="B1208" s="16">
        <v>46018</v>
      </c>
      <c r="C1208" t="s">
        <v>28</v>
      </c>
      <c r="D1208" t="s">
        <v>4127</v>
      </c>
      <c r="E1208" t="s">
        <v>3864</v>
      </c>
      <c r="F1208" t="s">
        <v>108</v>
      </c>
      <c r="G1208" t="s">
        <v>5715</v>
      </c>
      <c r="H1208" t="s">
        <v>5690</v>
      </c>
      <c r="I1208" t="s">
        <v>1282</v>
      </c>
      <c r="J1208" t="s">
        <v>6049</v>
      </c>
      <c r="K1208" t="s">
        <v>3863</v>
      </c>
      <c r="L1208">
        <v>538449</v>
      </c>
      <c r="M1208">
        <v>8.059444812786355E-4</v>
      </c>
      <c r="N1208" t="s">
        <v>1283</v>
      </c>
      <c r="O1208" t="s">
        <v>5097</v>
      </c>
      <c r="P1208" t="s">
        <v>5358</v>
      </c>
      <c r="Q1208">
        <v>1</v>
      </c>
      <c r="R1208">
        <v>397.22</v>
      </c>
      <c r="S1208">
        <v>5</v>
      </c>
      <c r="T1208">
        <v>19.86</v>
      </c>
      <c r="U1208">
        <v>433.96</v>
      </c>
      <c r="V1208">
        <v>319.37</v>
      </c>
      <c r="W1208">
        <v>114.59</v>
      </c>
      <c r="X1208" s="15">
        <f t="shared" si="36"/>
        <v>0.26405659507788731</v>
      </c>
      <c r="Y1208" t="s">
        <v>116</v>
      </c>
      <c r="Z1208" t="s">
        <v>24</v>
      </c>
      <c r="AA1208" t="s">
        <v>51</v>
      </c>
      <c r="AB1208" s="17">
        <v>0.3923611111111111</v>
      </c>
      <c r="AC1208" s="17" t="str">
        <f t="shared" si="37"/>
        <v>Morning</v>
      </c>
      <c r="AD1208" t="s">
        <v>26</v>
      </c>
    </row>
    <row r="1209" spans="1:30" x14ac:dyDescent="0.3">
      <c r="A1209" t="s">
        <v>2516</v>
      </c>
      <c r="B1209" s="16">
        <v>46055</v>
      </c>
      <c r="C1209" t="s">
        <v>1230</v>
      </c>
      <c r="D1209" t="s">
        <v>4003</v>
      </c>
      <c r="E1209" t="s">
        <v>3962</v>
      </c>
      <c r="F1209" t="s">
        <v>362</v>
      </c>
      <c r="G1209" t="s">
        <v>6499</v>
      </c>
      <c r="H1209" t="s">
        <v>5844</v>
      </c>
      <c r="I1209" t="s">
        <v>2045</v>
      </c>
      <c r="J1209" t="s">
        <v>6114</v>
      </c>
      <c r="K1209" t="s">
        <v>3943</v>
      </c>
      <c r="L1209">
        <v>540374</v>
      </c>
      <c r="M1209">
        <v>4.5365617146642884E-3</v>
      </c>
      <c r="N1209" t="s">
        <v>2046</v>
      </c>
      <c r="O1209" t="s">
        <v>4982</v>
      </c>
      <c r="P1209" t="s">
        <v>5351</v>
      </c>
      <c r="Q1209">
        <v>8</v>
      </c>
      <c r="R1209">
        <v>306.43</v>
      </c>
      <c r="S1209">
        <v>0</v>
      </c>
      <c r="T1209">
        <v>0</v>
      </c>
      <c r="U1209">
        <v>2451.44</v>
      </c>
      <c r="V1209">
        <v>2011.36</v>
      </c>
      <c r="W1209">
        <v>440.08</v>
      </c>
      <c r="X1209" s="15">
        <f t="shared" si="36"/>
        <v>0.17951897660150776</v>
      </c>
      <c r="Y1209" t="s">
        <v>62</v>
      </c>
      <c r="Z1209" t="s">
        <v>24</v>
      </c>
      <c r="AA1209" t="s">
        <v>25</v>
      </c>
      <c r="AB1209" s="17">
        <v>0.87222222222222223</v>
      </c>
      <c r="AC1209" s="17" t="str">
        <f t="shared" si="37"/>
        <v>Evening</v>
      </c>
      <c r="AD1209" t="s">
        <v>45</v>
      </c>
    </row>
    <row r="1210" spans="1:30" x14ac:dyDescent="0.3">
      <c r="A1210" t="s">
        <v>2515</v>
      </c>
      <c r="B1210" s="16">
        <v>45878</v>
      </c>
      <c r="C1210" t="s">
        <v>868</v>
      </c>
      <c r="D1210" t="s">
        <v>4511</v>
      </c>
      <c r="E1210" t="s">
        <v>3868</v>
      </c>
      <c r="F1210" t="s">
        <v>418</v>
      </c>
      <c r="G1210" t="s">
        <v>5745</v>
      </c>
      <c r="H1210" t="s">
        <v>5721</v>
      </c>
      <c r="I1210" t="s">
        <v>188</v>
      </c>
      <c r="J1210" t="s">
        <v>5987</v>
      </c>
      <c r="K1210" t="s">
        <v>3863</v>
      </c>
      <c r="L1210">
        <v>4219703</v>
      </c>
      <c r="M1210">
        <v>3.7038862687729446E-4</v>
      </c>
      <c r="N1210" t="s">
        <v>203</v>
      </c>
      <c r="O1210" t="s">
        <v>5466</v>
      </c>
      <c r="P1210" t="s">
        <v>5351</v>
      </c>
      <c r="Q1210">
        <v>3</v>
      </c>
      <c r="R1210">
        <v>503.36</v>
      </c>
      <c r="S1210">
        <v>10</v>
      </c>
      <c r="T1210">
        <v>151.01</v>
      </c>
      <c r="U1210">
        <v>1562.93</v>
      </c>
      <c r="V1210">
        <v>1169.4000000000001</v>
      </c>
      <c r="W1210">
        <v>393.53</v>
      </c>
      <c r="X1210" s="15">
        <f t="shared" si="36"/>
        <v>0.2517899074174787</v>
      </c>
      <c r="Y1210" t="s">
        <v>23</v>
      </c>
      <c r="Z1210" t="s">
        <v>24</v>
      </c>
      <c r="AA1210" t="s">
        <v>25</v>
      </c>
      <c r="AB1210" s="17">
        <v>0.69097222222222221</v>
      </c>
      <c r="AC1210" s="17" t="str">
        <f t="shared" si="37"/>
        <v>Afternoon</v>
      </c>
      <c r="AD1210" t="s">
        <v>26</v>
      </c>
    </row>
    <row r="1211" spans="1:30" x14ac:dyDescent="0.3">
      <c r="A1211" t="s">
        <v>2514</v>
      </c>
      <c r="B1211" s="16">
        <v>45976</v>
      </c>
      <c r="C1211" t="s">
        <v>2381</v>
      </c>
      <c r="D1211" t="s">
        <v>6485</v>
      </c>
      <c r="E1211" t="s">
        <v>3962</v>
      </c>
      <c r="F1211" t="s">
        <v>616</v>
      </c>
      <c r="G1211" t="s">
        <v>5758</v>
      </c>
      <c r="H1211" t="s">
        <v>5751</v>
      </c>
      <c r="I1211" t="s">
        <v>80</v>
      </c>
      <c r="J1211" t="s">
        <v>6099</v>
      </c>
      <c r="K1211" t="s">
        <v>3863</v>
      </c>
      <c r="L1211">
        <v>5001334</v>
      </c>
      <c r="M1211">
        <v>8.7214731109739924E-5</v>
      </c>
      <c r="N1211" t="s">
        <v>81</v>
      </c>
      <c r="O1211" t="s">
        <v>5592</v>
      </c>
      <c r="P1211" t="s">
        <v>5351</v>
      </c>
      <c r="Q1211">
        <v>3</v>
      </c>
      <c r="R1211">
        <v>158.04</v>
      </c>
      <c r="S1211">
        <v>20</v>
      </c>
      <c r="T1211">
        <v>94.82</v>
      </c>
      <c r="U1211">
        <v>436.19</v>
      </c>
      <c r="V1211">
        <v>382.44</v>
      </c>
      <c r="W1211">
        <v>53.75</v>
      </c>
      <c r="X1211" s="15">
        <f t="shared" si="36"/>
        <v>0.12322611705907976</v>
      </c>
      <c r="Y1211" t="s">
        <v>116</v>
      </c>
      <c r="Z1211" t="s">
        <v>24</v>
      </c>
      <c r="AA1211" t="s">
        <v>25</v>
      </c>
      <c r="AB1211" s="17">
        <v>0.80763888888888891</v>
      </c>
      <c r="AC1211" s="17" t="str">
        <f t="shared" si="37"/>
        <v>Evening</v>
      </c>
      <c r="AD1211" t="s">
        <v>26</v>
      </c>
    </row>
    <row r="1212" spans="1:30" x14ac:dyDescent="0.3">
      <c r="A1212" t="s">
        <v>2513</v>
      </c>
      <c r="B1212" s="16">
        <v>46057</v>
      </c>
      <c r="C1212" t="s">
        <v>888</v>
      </c>
      <c r="D1212" t="s">
        <v>5097</v>
      </c>
      <c r="E1212" t="s">
        <v>3962</v>
      </c>
      <c r="F1212" t="s">
        <v>954</v>
      </c>
      <c r="G1212" t="s">
        <v>5894</v>
      </c>
      <c r="H1212" t="s">
        <v>5876</v>
      </c>
      <c r="I1212" t="s">
        <v>738</v>
      </c>
      <c r="J1212" t="s">
        <v>6051</v>
      </c>
      <c r="K1212" t="s">
        <v>3863</v>
      </c>
      <c r="L1212">
        <v>2005131</v>
      </c>
      <c r="M1212">
        <v>5.3315219803593873E-4</v>
      </c>
      <c r="N1212" t="s">
        <v>739</v>
      </c>
      <c r="O1212" t="s">
        <v>5410</v>
      </c>
      <c r="P1212" t="s">
        <v>5351</v>
      </c>
      <c r="Q1212">
        <v>6</v>
      </c>
      <c r="R1212">
        <v>197.97</v>
      </c>
      <c r="S1212">
        <v>10</v>
      </c>
      <c r="T1212">
        <v>118.78</v>
      </c>
      <c r="U1212">
        <v>1069.04</v>
      </c>
      <c r="V1212">
        <v>949.68</v>
      </c>
      <c r="W1212">
        <v>119.36</v>
      </c>
      <c r="X1212" s="15">
        <f t="shared" si="36"/>
        <v>0.11165157524507971</v>
      </c>
      <c r="Y1212" t="s">
        <v>62</v>
      </c>
      <c r="Z1212" t="s">
        <v>24</v>
      </c>
      <c r="AA1212" t="s">
        <v>25</v>
      </c>
      <c r="AB1212" s="17">
        <v>0.48402777777777778</v>
      </c>
      <c r="AC1212" s="17" t="str">
        <f t="shared" si="37"/>
        <v>Morning</v>
      </c>
      <c r="AD1212" t="s">
        <v>45</v>
      </c>
    </row>
    <row r="1213" spans="1:30" x14ac:dyDescent="0.3">
      <c r="A1213" t="s">
        <v>2512</v>
      </c>
      <c r="B1213" s="16">
        <v>46088</v>
      </c>
      <c r="C1213" t="s">
        <v>479</v>
      </c>
      <c r="D1213" t="s">
        <v>4729</v>
      </c>
      <c r="E1213" t="s">
        <v>3962</v>
      </c>
      <c r="F1213" t="s">
        <v>418</v>
      </c>
      <c r="G1213" t="s">
        <v>5745</v>
      </c>
      <c r="H1213" t="s">
        <v>5721</v>
      </c>
      <c r="I1213" t="s">
        <v>834</v>
      </c>
      <c r="J1213" t="s">
        <v>5982</v>
      </c>
      <c r="K1213" t="s">
        <v>3863</v>
      </c>
      <c r="L1213">
        <v>569084</v>
      </c>
      <c r="M1213">
        <v>6.3875983158900966E-3</v>
      </c>
      <c r="N1213" t="s">
        <v>1808</v>
      </c>
      <c r="O1213" t="s">
        <v>5439</v>
      </c>
      <c r="P1213" t="s">
        <v>5360</v>
      </c>
      <c r="Q1213">
        <v>7</v>
      </c>
      <c r="R1213">
        <v>531.25</v>
      </c>
      <c r="S1213">
        <v>15</v>
      </c>
      <c r="T1213">
        <v>557.80999999999995</v>
      </c>
      <c r="U1213">
        <v>3635.08</v>
      </c>
      <c r="V1213">
        <v>2728.6</v>
      </c>
      <c r="W1213">
        <v>906.48</v>
      </c>
      <c r="X1213" s="15">
        <f t="shared" si="36"/>
        <v>0.24937002761974977</v>
      </c>
      <c r="Y1213" t="s">
        <v>62</v>
      </c>
      <c r="Z1213" t="s">
        <v>290</v>
      </c>
      <c r="AA1213" t="s">
        <v>25</v>
      </c>
      <c r="AB1213" s="17">
        <v>0.45694444444444443</v>
      </c>
      <c r="AC1213" s="17" t="str">
        <f t="shared" si="37"/>
        <v>Morning</v>
      </c>
      <c r="AD1213" t="s">
        <v>26</v>
      </c>
    </row>
    <row r="1214" spans="1:30" x14ac:dyDescent="0.3">
      <c r="A1214" t="s">
        <v>2511</v>
      </c>
      <c r="B1214" s="16">
        <v>45956</v>
      </c>
      <c r="C1214" t="s">
        <v>2087</v>
      </c>
      <c r="D1214" t="s">
        <v>4899</v>
      </c>
      <c r="E1214" t="s">
        <v>3962</v>
      </c>
      <c r="F1214" t="s">
        <v>113</v>
      </c>
      <c r="G1214" t="s">
        <v>5934</v>
      </c>
      <c r="H1214" t="s">
        <v>5919</v>
      </c>
      <c r="I1214" t="s">
        <v>80</v>
      </c>
      <c r="J1214" t="s">
        <v>6099</v>
      </c>
      <c r="K1214" t="s">
        <v>3863</v>
      </c>
      <c r="L1214">
        <v>5001334</v>
      </c>
      <c r="M1214">
        <v>4.7284584472862641E-4</v>
      </c>
      <c r="N1214" t="s">
        <v>81</v>
      </c>
      <c r="O1214" t="s">
        <v>5592</v>
      </c>
      <c r="P1214" t="s">
        <v>5351</v>
      </c>
      <c r="Q1214">
        <v>5</v>
      </c>
      <c r="R1214">
        <v>411.28</v>
      </c>
      <c r="S1214">
        <v>0</v>
      </c>
      <c r="T1214">
        <v>0</v>
      </c>
      <c r="U1214">
        <v>2364.86</v>
      </c>
      <c r="V1214">
        <v>1465.25</v>
      </c>
      <c r="W1214">
        <v>899.61</v>
      </c>
      <c r="X1214" s="15">
        <f t="shared" si="36"/>
        <v>0.38040729683786784</v>
      </c>
      <c r="Y1214" t="s">
        <v>44</v>
      </c>
      <c r="Z1214" t="s">
        <v>24</v>
      </c>
      <c r="AA1214" t="s">
        <v>25</v>
      </c>
      <c r="AB1214" s="17">
        <v>0.68680555555555556</v>
      </c>
      <c r="AC1214" s="17" t="str">
        <f t="shared" si="37"/>
        <v>Afternoon</v>
      </c>
      <c r="AD1214" t="s">
        <v>26</v>
      </c>
    </row>
    <row r="1215" spans="1:30" x14ac:dyDescent="0.3">
      <c r="A1215" t="s">
        <v>2510</v>
      </c>
      <c r="B1215" s="16">
        <v>45915</v>
      </c>
      <c r="C1215" t="s">
        <v>1895</v>
      </c>
      <c r="D1215" t="s">
        <v>4070</v>
      </c>
      <c r="E1215" t="s">
        <v>3864</v>
      </c>
      <c r="F1215" t="s">
        <v>232</v>
      </c>
      <c r="G1215" t="s">
        <v>5778</v>
      </c>
      <c r="H1215" t="s">
        <v>5770</v>
      </c>
      <c r="I1215" t="s">
        <v>522</v>
      </c>
      <c r="J1215" t="s">
        <v>5979</v>
      </c>
      <c r="K1215" t="s">
        <v>3863</v>
      </c>
      <c r="L1215">
        <v>3928553</v>
      </c>
      <c r="M1215">
        <v>1.2411694585767329E-5</v>
      </c>
      <c r="N1215" t="s">
        <v>1459</v>
      </c>
      <c r="O1215" t="s">
        <v>5356</v>
      </c>
      <c r="P1215" t="s">
        <v>5351</v>
      </c>
      <c r="Q1215">
        <v>1</v>
      </c>
      <c r="R1215">
        <v>51.33</v>
      </c>
      <c r="S1215">
        <v>5</v>
      </c>
      <c r="T1215">
        <v>2.57</v>
      </c>
      <c r="U1215">
        <v>48.76</v>
      </c>
      <c r="V1215">
        <v>37.479999999999997</v>
      </c>
      <c r="W1215">
        <v>11.28</v>
      </c>
      <c r="X1215" s="15">
        <f t="shared" si="36"/>
        <v>0.23133716160787535</v>
      </c>
      <c r="Y1215" t="s">
        <v>116</v>
      </c>
      <c r="Z1215" t="s">
        <v>24</v>
      </c>
      <c r="AA1215" t="s">
        <v>25</v>
      </c>
      <c r="AB1215" s="17">
        <v>0.81805555555555554</v>
      </c>
      <c r="AC1215" s="17" t="str">
        <f t="shared" si="37"/>
        <v>Evening</v>
      </c>
      <c r="AD1215" t="s">
        <v>45</v>
      </c>
    </row>
    <row r="1216" spans="1:30" x14ac:dyDescent="0.3">
      <c r="A1216" t="s">
        <v>2509</v>
      </c>
      <c r="B1216" s="16">
        <v>45997</v>
      </c>
      <c r="C1216" t="s">
        <v>1846</v>
      </c>
      <c r="D1216" t="s">
        <v>4959</v>
      </c>
      <c r="E1216" t="s">
        <v>3868</v>
      </c>
      <c r="F1216" t="s">
        <v>1631</v>
      </c>
      <c r="G1216" t="s">
        <v>5688</v>
      </c>
      <c r="H1216" t="s">
        <v>5822</v>
      </c>
      <c r="I1216" t="s">
        <v>647</v>
      </c>
      <c r="J1216" t="s">
        <v>6218</v>
      </c>
      <c r="K1216" t="s">
        <v>3885</v>
      </c>
      <c r="L1216">
        <v>4786252</v>
      </c>
      <c r="M1216">
        <v>4.71749084670009E-4</v>
      </c>
      <c r="N1216" t="s">
        <v>1546</v>
      </c>
      <c r="O1216" t="s">
        <v>5630</v>
      </c>
      <c r="P1216" t="s">
        <v>5351</v>
      </c>
      <c r="Q1216">
        <v>5</v>
      </c>
      <c r="R1216">
        <v>392.68</v>
      </c>
      <c r="S1216">
        <v>0</v>
      </c>
      <c r="T1216">
        <v>0</v>
      </c>
      <c r="U1216">
        <v>2257.91</v>
      </c>
      <c r="V1216">
        <v>1595.25</v>
      </c>
      <c r="W1216">
        <v>662.66</v>
      </c>
      <c r="X1216" s="15">
        <f t="shared" si="36"/>
        <v>0.29348379696267785</v>
      </c>
      <c r="Y1216" t="s">
        <v>44</v>
      </c>
      <c r="Z1216" t="s">
        <v>24</v>
      </c>
      <c r="AA1216" t="s">
        <v>25</v>
      </c>
      <c r="AB1216" s="17">
        <v>0.74513888888888891</v>
      </c>
      <c r="AC1216" s="17" t="str">
        <f t="shared" si="37"/>
        <v>Evening</v>
      </c>
      <c r="AD1216" t="s">
        <v>26</v>
      </c>
    </row>
    <row r="1217" spans="1:30" x14ac:dyDescent="0.3">
      <c r="A1217" t="s">
        <v>2508</v>
      </c>
      <c r="B1217" s="16">
        <v>45944</v>
      </c>
      <c r="C1217" t="s">
        <v>1189</v>
      </c>
      <c r="D1217" t="s">
        <v>4888</v>
      </c>
      <c r="E1217" t="s">
        <v>3962</v>
      </c>
      <c r="F1217" t="s">
        <v>336</v>
      </c>
      <c r="G1217" t="s">
        <v>5711</v>
      </c>
      <c r="H1217" t="s">
        <v>5690</v>
      </c>
      <c r="I1217" t="s">
        <v>1000</v>
      </c>
      <c r="J1217" t="s">
        <v>6053</v>
      </c>
      <c r="K1217" t="s">
        <v>3863</v>
      </c>
      <c r="L1217">
        <v>4116030</v>
      </c>
      <c r="M1217">
        <v>2.1364275770584763E-4</v>
      </c>
      <c r="N1217" t="s">
        <v>395</v>
      </c>
      <c r="O1217" t="s">
        <v>5489</v>
      </c>
      <c r="P1217" t="s">
        <v>5360</v>
      </c>
      <c r="Q1217">
        <v>8</v>
      </c>
      <c r="R1217">
        <v>109.92</v>
      </c>
      <c r="S1217">
        <v>0</v>
      </c>
      <c r="T1217">
        <v>0</v>
      </c>
      <c r="U1217">
        <v>879.36</v>
      </c>
      <c r="V1217">
        <v>688.4</v>
      </c>
      <c r="W1217">
        <v>190.96</v>
      </c>
      <c r="X1217" s="15">
        <f t="shared" si="36"/>
        <v>0.21715793304221256</v>
      </c>
      <c r="Y1217" t="s">
        <v>38</v>
      </c>
      <c r="Z1217" t="s">
        <v>24</v>
      </c>
      <c r="AA1217" t="s">
        <v>25</v>
      </c>
      <c r="AB1217" s="17">
        <v>0.90972222222222221</v>
      </c>
      <c r="AC1217" s="17" t="str">
        <f t="shared" si="37"/>
        <v>Night</v>
      </c>
      <c r="AD1217" t="s">
        <v>45</v>
      </c>
    </row>
    <row r="1218" spans="1:30" x14ac:dyDescent="0.3">
      <c r="A1218" t="s">
        <v>2507</v>
      </c>
      <c r="B1218" s="16">
        <v>45821</v>
      </c>
      <c r="C1218" t="s">
        <v>497</v>
      </c>
      <c r="D1218" t="s">
        <v>4608</v>
      </c>
      <c r="E1218" t="s">
        <v>3962</v>
      </c>
      <c r="F1218" t="s">
        <v>187</v>
      </c>
      <c r="G1218" t="s">
        <v>5671</v>
      </c>
      <c r="H1218" t="s">
        <v>5655</v>
      </c>
      <c r="I1218" t="s">
        <v>650</v>
      </c>
      <c r="J1218" t="s">
        <v>6080</v>
      </c>
      <c r="K1218" t="s">
        <v>3863</v>
      </c>
      <c r="L1218">
        <v>4760462</v>
      </c>
      <c r="M1218">
        <v>3.5960165210855582E-4</v>
      </c>
      <c r="N1218" t="s">
        <v>651</v>
      </c>
      <c r="O1218" t="s">
        <v>5449</v>
      </c>
      <c r="P1218" t="s">
        <v>5363</v>
      </c>
      <c r="Q1218">
        <v>6</v>
      </c>
      <c r="R1218">
        <v>356.64</v>
      </c>
      <c r="S1218">
        <v>20</v>
      </c>
      <c r="T1218">
        <v>427.97</v>
      </c>
      <c r="U1218">
        <v>1711.87</v>
      </c>
      <c r="V1218">
        <v>1231.6199999999999</v>
      </c>
      <c r="W1218">
        <v>480.25</v>
      </c>
      <c r="X1218" s="15">
        <f t="shared" ref="X1218:X1281" si="38">(U1218-V1218)/U1218</f>
        <v>0.28054116258828066</v>
      </c>
      <c r="Y1218" t="s">
        <v>38</v>
      </c>
      <c r="Z1218" t="s">
        <v>24</v>
      </c>
      <c r="AA1218" t="s">
        <v>25</v>
      </c>
      <c r="AB1218" s="17">
        <v>0.48749999999999999</v>
      </c>
      <c r="AC1218" s="17" t="str">
        <f t="shared" ref="AC1218:AC1281" si="39">IF(HOUR(AB1218)&gt;=6,IF(HOUR(AB1218)&lt;12,"Morning",IF(HOUR(AB1218)&lt;17,"Afternoon",IF(HOUR(AB1218)&lt;21,"Evening","Night"))),"Night")</f>
        <v>Morning</v>
      </c>
      <c r="AD1218" t="s">
        <v>45</v>
      </c>
    </row>
    <row r="1219" spans="1:30" x14ac:dyDescent="0.3">
      <c r="A1219" t="s">
        <v>2505</v>
      </c>
      <c r="B1219" s="16">
        <v>45826</v>
      </c>
      <c r="C1219" t="s">
        <v>2506</v>
      </c>
      <c r="D1219" t="s">
        <v>4925</v>
      </c>
      <c r="E1219" t="s">
        <v>3962</v>
      </c>
      <c r="F1219" t="s">
        <v>302</v>
      </c>
      <c r="G1219" t="s">
        <v>5933</v>
      </c>
      <c r="H1219" t="s">
        <v>5919</v>
      </c>
      <c r="I1219" t="s">
        <v>174</v>
      </c>
      <c r="J1219" t="s">
        <v>5990</v>
      </c>
      <c r="K1219" t="s">
        <v>3863</v>
      </c>
      <c r="L1219">
        <v>1030396</v>
      </c>
      <c r="M1219">
        <v>1.1430847945838299E-3</v>
      </c>
      <c r="N1219" t="s">
        <v>175</v>
      </c>
      <c r="O1219" t="s">
        <v>5430</v>
      </c>
      <c r="P1219" t="s">
        <v>5351</v>
      </c>
      <c r="Q1219">
        <v>3</v>
      </c>
      <c r="R1219">
        <v>392.61</v>
      </c>
      <c r="S1219">
        <v>0</v>
      </c>
      <c r="T1219">
        <v>0</v>
      </c>
      <c r="U1219">
        <v>1177.83</v>
      </c>
      <c r="V1219">
        <v>788.4</v>
      </c>
      <c r="W1219">
        <v>389.43</v>
      </c>
      <c r="X1219" s="15">
        <f t="shared" si="38"/>
        <v>0.33063345304500646</v>
      </c>
      <c r="Y1219" t="s">
        <v>23</v>
      </c>
      <c r="Z1219" t="s">
        <v>24</v>
      </c>
      <c r="AA1219" t="s">
        <v>25</v>
      </c>
      <c r="AB1219" s="17">
        <v>0.65694444444444444</v>
      </c>
      <c r="AC1219" s="17" t="str">
        <f t="shared" si="39"/>
        <v>Afternoon</v>
      </c>
      <c r="AD1219" t="s">
        <v>45</v>
      </c>
    </row>
    <row r="1220" spans="1:30" x14ac:dyDescent="0.3">
      <c r="A1220" t="s">
        <v>2504</v>
      </c>
      <c r="B1220" s="16">
        <v>45922</v>
      </c>
      <c r="C1220" t="s">
        <v>688</v>
      </c>
      <c r="D1220" t="s">
        <v>5258</v>
      </c>
      <c r="E1220" t="s">
        <v>3868</v>
      </c>
      <c r="F1220" t="s">
        <v>54</v>
      </c>
      <c r="G1220" t="s">
        <v>5739</v>
      </c>
      <c r="H1220" t="s">
        <v>5721</v>
      </c>
      <c r="I1220" t="s">
        <v>1329</v>
      </c>
      <c r="J1220" t="s">
        <v>6064</v>
      </c>
      <c r="K1220" t="s">
        <v>3863</v>
      </c>
      <c r="L1220">
        <v>1996693</v>
      </c>
      <c r="M1220">
        <v>3.4302719546770586E-4</v>
      </c>
      <c r="N1220" t="s">
        <v>1111</v>
      </c>
      <c r="O1220" t="s">
        <v>5498</v>
      </c>
      <c r="P1220" t="s">
        <v>5351</v>
      </c>
      <c r="Q1220">
        <v>2</v>
      </c>
      <c r="R1220">
        <v>342.46</v>
      </c>
      <c r="S1220">
        <v>0</v>
      </c>
      <c r="T1220">
        <v>0</v>
      </c>
      <c r="U1220">
        <v>684.92</v>
      </c>
      <c r="V1220">
        <v>543.55999999999995</v>
      </c>
      <c r="W1220">
        <v>141.36000000000001</v>
      </c>
      <c r="X1220" s="15">
        <f t="shared" si="38"/>
        <v>0.20638906733633128</v>
      </c>
      <c r="Y1220" t="s">
        <v>62</v>
      </c>
      <c r="Z1220" t="s">
        <v>24</v>
      </c>
      <c r="AA1220" t="s">
        <v>32</v>
      </c>
      <c r="AB1220" s="17">
        <v>0.76944444444444449</v>
      </c>
      <c r="AC1220" s="17" t="str">
        <f t="shared" si="39"/>
        <v>Evening</v>
      </c>
      <c r="AD1220" t="s">
        <v>45</v>
      </c>
    </row>
    <row r="1221" spans="1:30" x14ac:dyDescent="0.3">
      <c r="A1221" t="s">
        <v>2503</v>
      </c>
      <c r="B1221" s="16">
        <v>45955</v>
      </c>
      <c r="C1221" t="s">
        <v>397</v>
      </c>
      <c r="D1221" t="s">
        <v>4473</v>
      </c>
      <c r="E1221" t="s">
        <v>3962</v>
      </c>
      <c r="F1221" t="s">
        <v>447</v>
      </c>
      <c r="G1221" t="s">
        <v>5890</v>
      </c>
      <c r="H1221" t="s">
        <v>5876</v>
      </c>
      <c r="I1221" t="s">
        <v>219</v>
      </c>
      <c r="J1221" t="s">
        <v>6157</v>
      </c>
      <c r="K1221" t="s">
        <v>3943</v>
      </c>
      <c r="L1221">
        <v>563088</v>
      </c>
      <c r="M1221">
        <v>2.7811283493876624E-3</v>
      </c>
      <c r="N1221" t="s">
        <v>220</v>
      </c>
      <c r="O1221" t="s">
        <v>5568</v>
      </c>
      <c r="P1221" t="s">
        <v>5351</v>
      </c>
      <c r="Q1221">
        <v>6</v>
      </c>
      <c r="R1221">
        <v>283.7</v>
      </c>
      <c r="S1221">
        <v>20</v>
      </c>
      <c r="T1221">
        <v>340.44</v>
      </c>
      <c r="U1221">
        <v>1566.02</v>
      </c>
      <c r="V1221">
        <v>1263.1199999999999</v>
      </c>
      <c r="W1221">
        <v>302.89999999999998</v>
      </c>
      <c r="X1221" s="15">
        <f t="shared" si="38"/>
        <v>0.19342026283189237</v>
      </c>
      <c r="Y1221" t="s">
        <v>116</v>
      </c>
      <c r="Z1221" t="s">
        <v>24</v>
      </c>
      <c r="AA1221" t="s">
        <v>25</v>
      </c>
      <c r="AB1221" s="17">
        <v>0.41805555555555557</v>
      </c>
      <c r="AC1221" s="17" t="str">
        <f t="shared" si="39"/>
        <v>Morning</v>
      </c>
      <c r="AD1221" t="s">
        <v>26</v>
      </c>
    </row>
    <row r="1222" spans="1:30" x14ac:dyDescent="0.3">
      <c r="A1222" t="s">
        <v>2502</v>
      </c>
      <c r="B1222" s="16">
        <v>45813</v>
      </c>
      <c r="C1222" t="s">
        <v>697</v>
      </c>
      <c r="D1222" t="s">
        <v>4469</v>
      </c>
      <c r="E1222" t="s">
        <v>3962</v>
      </c>
      <c r="F1222" t="s">
        <v>223</v>
      </c>
      <c r="G1222" t="s">
        <v>5720</v>
      </c>
      <c r="H1222" t="s">
        <v>5721</v>
      </c>
      <c r="I1222" t="s">
        <v>1576</v>
      </c>
      <c r="J1222" t="s">
        <v>6165</v>
      </c>
      <c r="K1222" t="s">
        <v>3943</v>
      </c>
      <c r="L1222">
        <v>2138213</v>
      </c>
      <c r="M1222">
        <v>1.4144334544781087E-3</v>
      </c>
      <c r="N1222" t="s">
        <v>1457</v>
      </c>
      <c r="O1222" t="s">
        <v>6491</v>
      </c>
      <c r="P1222" t="s">
        <v>5354</v>
      </c>
      <c r="Q1222">
        <v>8</v>
      </c>
      <c r="R1222">
        <v>420.05</v>
      </c>
      <c r="S1222">
        <v>10</v>
      </c>
      <c r="T1222">
        <v>336.04</v>
      </c>
      <c r="U1222">
        <v>3024.36</v>
      </c>
      <c r="V1222">
        <v>2287.1999999999998</v>
      </c>
      <c r="W1222">
        <v>737.16</v>
      </c>
      <c r="X1222" s="15">
        <f t="shared" si="38"/>
        <v>0.24374082450501933</v>
      </c>
      <c r="Y1222" t="s">
        <v>38</v>
      </c>
      <c r="Z1222" t="s">
        <v>24</v>
      </c>
      <c r="AA1222" t="s">
        <v>32</v>
      </c>
      <c r="AB1222" s="17">
        <v>0.9</v>
      </c>
      <c r="AC1222" s="17" t="str">
        <f t="shared" si="39"/>
        <v>Night</v>
      </c>
      <c r="AD1222" t="s">
        <v>45</v>
      </c>
    </row>
    <row r="1223" spans="1:30" x14ac:dyDescent="0.3">
      <c r="A1223" t="s">
        <v>2501</v>
      </c>
      <c r="B1223" s="16">
        <v>45921</v>
      </c>
      <c r="C1223" t="s">
        <v>1831</v>
      </c>
      <c r="D1223" t="s">
        <v>4621</v>
      </c>
      <c r="E1223" t="s">
        <v>3864</v>
      </c>
      <c r="F1223" t="s">
        <v>440</v>
      </c>
      <c r="G1223" t="s">
        <v>5790</v>
      </c>
      <c r="H1223" t="s">
        <v>5770</v>
      </c>
      <c r="I1223" t="s">
        <v>337</v>
      </c>
      <c r="J1223" t="s">
        <v>5983</v>
      </c>
      <c r="K1223" t="s">
        <v>3863</v>
      </c>
      <c r="L1223">
        <v>544019</v>
      </c>
      <c r="M1223">
        <v>1.0053141526306984E-3</v>
      </c>
      <c r="N1223" t="s">
        <v>338</v>
      </c>
      <c r="O1223" t="s">
        <v>5473</v>
      </c>
      <c r="P1223" t="s">
        <v>5354</v>
      </c>
      <c r="Q1223">
        <v>4</v>
      </c>
      <c r="R1223">
        <v>125.15</v>
      </c>
      <c r="S1223">
        <v>5</v>
      </c>
      <c r="T1223">
        <v>25.03</v>
      </c>
      <c r="U1223">
        <v>546.91</v>
      </c>
      <c r="V1223">
        <v>382.8</v>
      </c>
      <c r="W1223">
        <v>164.11</v>
      </c>
      <c r="X1223" s="15">
        <f t="shared" si="38"/>
        <v>0.30006765281307707</v>
      </c>
      <c r="Y1223" t="s">
        <v>72</v>
      </c>
      <c r="Z1223" t="s">
        <v>24</v>
      </c>
      <c r="AA1223" t="s">
        <v>51</v>
      </c>
      <c r="AB1223" s="17">
        <v>0.63194444444444442</v>
      </c>
      <c r="AC1223" s="17" t="str">
        <f t="shared" si="39"/>
        <v>Afternoon</v>
      </c>
      <c r="AD1223" t="s">
        <v>26</v>
      </c>
    </row>
    <row r="1224" spans="1:30" x14ac:dyDescent="0.3">
      <c r="A1224" t="s">
        <v>2499</v>
      </c>
      <c r="B1224" s="16">
        <v>45799</v>
      </c>
      <c r="C1224" t="s">
        <v>1221</v>
      </c>
      <c r="D1224" t="s">
        <v>4851</v>
      </c>
      <c r="E1224" t="s">
        <v>3962</v>
      </c>
      <c r="F1224" t="s">
        <v>187</v>
      </c>
      <c r="G1224" t="s">
        <v>5671</v>
      </c>
      <c r="H1224" t="s">
        <v>5655</v>
      </c>
      <c r="I1224" t="s">
        <v>1073</v>
      </c>
      <c r="J1224" t="s">
        <v>6019</v>
      </c>
      <c r="K1224" t="s">
        <v>3863</v>
      </c>
      <c r="L1224">
        <v>471467</v>
      </c>
      <c r="M1224">
        <v>2.1259176145944467E-3</v>
      </c>
      <c r="N1224" t="s">
        <v>1048</v>
      </c>
      <c r="O1224" t="s">
        <v>5480</v>
      </c>
      <c r="P1224" t="s">
        <v>5374</v>
      </c>
      <c r="Q1224">
        <v>3</v>
      </c>
      <c r="R1224">
        <v>334.1</v>
      </c>
      <c r="S1224">
        <v>0</v>
      </c>
      <c r="T1224">
        <v>0</v>
      </c>
      <c r="U1224">
        <v>1002.3</v>
      </c>
      <c r="V1224">
        <v>615.80999999999995</v>
      </c>
      <c r="W1224">
        <v>386.49</v>
      </c>
      <c r="X1224" s="15">
        <f t="shared" si="38"/>
        <v>0.38560311284046694</v>
      </c>
      <c r="Y1224" t="s">
        <v>116</v>
      </c>
      <c r="Z1224" t="s">
        <v>24</v>
      </c>
      <c r="AA1224" t="s">
        <v>25</v>
      </c>
      <c r="AB1224" s="17">
        <v>0.4909722222222222</v>
      </c>
      <c r="AC1224" s="17" t="str">
        <f t="shared" si="39"/>
        <v>Morning</v>
      </c>
      <c r="AD1224" t="s">
        <v>45</v>
      </c>
    </row>
    <row r="1225" spans="1:30" x14ac:dyDescent="0.3">
      <c r="A1225" t="s">
        <v>2499</v>
      </c>
      <c r="B1225" s="16">
        <v>45911</v>
      </c>
      <c r="C1225" t="s">
        <v>2500</v>
      </c>
      <c r="D1225" t="s">
        <v>4220</v>
      </c>
      <c r="E1225" t="s">
        <v>3962</v>
      </c>
      <c r="F1225" t="s">
        <v>159</v>
      </c>
      <c r="G1225" t="s">
        <v>5742</v>
      </c>
      <c r="H1225" t="s">
        <v>5721</v>
      </c>
      <c r="I1225" t="s">
        <v>789</v>
      </c>
      <c r="J1225" t="s">
        <v>6155</v>
      </c>
      <c r="K1225" t="s">
        <v>3943</v>
      </c>
      <c r="L1225">
        <v>542771</v>
      </c>
      <c r="M1225">
        <v>1.8199940674796555E-3</v>
      </c>
      <c r="N1225" t="s">
        <v>790</v>
      </c>
      <c r="O1225" t="s">
        <v>5621</v>
      </c>
      <c r="P1225" t="s">
        <v>5360</v>
      </c>
      <c r="Q1225">
        <v>5</v>
      </c>
      <c r="R1225">
        <v>219.52</v>
      </c>
      <c r="S1225">
        <v>10</v>
      </c>
      <c r="T1225">
        <v>109.76</v>
      </c>
      <c r="U1225">
        <v>987.84</v>
      </c>
      <c r="V1225">
        <v>885.15</v>
      </c>
      <c r="W1225">
        <v>102.69</v>
      </c>
      <c r="X1225" s="15">
        <f t="shared" si="38"/>
        <v>0.10395408163265311</v>
      </c>
      <c r="Y1225" t="s">
        <v>62</v>
      </c>
      <c r="Z1225" t="s">
        <v>24</v>
      </c>
      <c r="AA1225" t="s">
        <v>25</v>
      </c>
      <c r="AB1225" s="17">
        <v>0.40208333333333335</v>
      </c>
      <c r="AC1225" s="17" t="str">
        <f t="shared" si="39"/>
        <v>Morning</v>
      </c>
      <c r="AD1225" t="s">
        <v>45</v>
      </c>
    </row>
    <row r="1226" spans="1:30" x14ac:dyDescent="0.3">
      <c r="A1226" t="s">
        <v>2498</v>
      </c>
      <c r="B1226" s="16">
        <v>45838</v>
      </c>
      <c r="C1226" t="s">
        <v>1672</v>
      </c>
      <c r="D1226" t="s">
        <v>4442</v>
      </c>
      <c r="E1226" t="s">
        <v>3962</v>
      </c>
      <c r="F1226" t="s">
        <v>418</v>
      </c>
      <c r="G1226" t="s">
        <v>5745</v>
      </c>
      <c r="H1226" t="s">
        <v>5721</v>
      </c>
      <c r="I1226" t="s">
        <v>1067</v>
      </c>
      <c r="J1226" t="s">
        <v>6067</v>
      </c>
      <c r="K1226" t="s">
        <v>3863</v>
      </c>
      <c r="L1226">
        <v>523684</v>
      </c>
      <c r="M1226">
        <v>7.3223547024541518E-3</v>
      </c>
      <c r="N1226" t="s">
        <v>1569</v>
      </c>
      <c r="O1226" t="s">
        <v>5478</v>
      </c>
      <c r="P1226" t="s">
        <v>5354</v>
      </c>
      <c r="Q1226">
        <v>7</v>
      </c>
      <c r="R1226">
        <v>547.79999999999995</v>
      </c>
      <c r="S1226">
        <v>0</v>
      </c>
      <c r="T1226">
        <v>0</v>
      </c>
      <c r="U1226">
        <v>3834.6</v>
      </c>
      <c r="V1226">
        <v>2728.6</v>
      </c>
      <c r="W1226">
        <v>1106</v>
      </c>
      <c r="X1226" s="15">
        <f t="shared" si="38"/>
        <v>0.28842643300474624</v>
      </c>
      <c r="Y1226" t="s">
        <v>62</v>
      </c>
      <c r="Z1226" t="s">
        <v>24</v>
      </c>
      <c r="AA1226" t="s">
        <v>25</v>
      </c>
      <c r="AB1226" s="17">
        <v>0.41041666666666665</v>
      </c>
      <c r="AC1226" s="17" t="str">
        <f t="shared" si="39"/>
        <v>Morning</v>
      </c>
      <c r="AD1226" t="s">
        <v>45</v>
      </c>
    </row>
    <row r="1227" spans="1:30" x14ac:dyDescent="0.3">
      <c r="A1227" t="s">
        <v>2497</v>
      </c>
      <c r="B1227" s="16">
        <v>45990</v>
      </c>
      <c r="C1227" t="s">
        <v>2279</v>
      </c>
      <c r="D1227" t="s">
        <v>5105</v>
      </c>
      <c r="E1227" t="s">
        <v>3868</v>
      </c>
      <c r="F1227" t="s">
        <v>447</v>
      </c>
      <c r="G1227" t="s">
        <v>5890</v>
      </c>
      <c r="H1227" t="s">
        <v>5876</v>
      </c>
      <c r="I1227" t="s">
        <v>132</v>
      </c>
      <c r="J1227" t="s">
        <v>6041</v>
      </c>
      <c r="K1227" t="s">
        <v>3863</v>
      </c>
      <c r="L1227">
        <v>968457</v>
      </c>
      <c r="M1227">
        <v>9.5654221096032137E-4</v>
      </c>
      <c r="N1227" t="s">
        <v>133</v>
      </c>
      <c r="O1227" t="s">
        <v>5370</v>
      </c>
      <c r="P1227" t="s">
        <v>5351</v>
      </c>
      <c r="Q1227">
        <v>4</v>
      </c>
      <c r="R1227">
        <v>251.73</v>
      </c>
      <c r="S1227">
        <v>20</v>
      </c>
      <c r="T1227">
        <v>201.38</v>
      </c>
      <c r="U1227">
        <v>926.37</v>
      </c>
      <c r="V1227">
        <v>842.08</v>
      </c>
      <c r="W1227">
        <v>84.29</v>
      </c>
      <c r="X1227" s="15">
        <f t="shared" si="38"/>
        <v>9.0989561406349478E-2</v>
      </c>
      <c r="Y1227" t="s">
        <v>23</v>
      </c>
      <c r="Z1227" t="s">
        <v>24</v>
      </c>
      <c r="AA1227" t="s">
        <v>25</v>
      </c>
      <c r="AB1227" s="17">
        <v>0.8666666666666667</v>
      </c>
      <c r="AC1227" s="17" t="str">
        <f t="shared" si="39"/>
        <v>Evening</v>
      </c>
      <c r="AD1227" t="s">
        <v>26</v>
      </c>
    </row>
    <row r="1228" spans="1:30" x14ac:dyDescent="0.3">
      <c r="A1228" t="s">
        <v>2496</v>
      </c>
      <c r="B1228" s="16">
        <v>45765</v>
      </c>
      <c r="C1228" t="s">
        <v>437</v>
      </c>
      <c r="D1228" t="s">
        <v>4765</v>
      </c>
      <c r="E1228" t="s">
        <v>3868</v>
      </c>
      <c r="F1228" t="s">
        <v>480</v>
      </c>
      <c r="G1228" t="s">
        <v>5728</v>
      </c>
      <c r="H1228" t="s">
        <v>5721</v>
      </c>
      <c r="I1228" t="s">
        <v>513</v>
      </c>
      <c r="J1228" t="s">
        <v>6100</v>
      </c>
      <c r="K1228" t="s">
        <v>3863</v>
      </c>
      <c r="L1228">
        <v>1009286</v>
      </c>
      <c r="M1228">
        <v>4.1378756863763095E-4</v>
      </c>
      <c r="N1228" t="s">
        <v>905</v>
      </c>
      <c r="O1228" t="s">
        <v>5424</v>
      </c>
      <c r="P1228" t="s">
        <v>5351</v>
      </c>
      <c r="Q1228">
        <v>3</v>
      </c>
      <c r="R1228">
        <v>139.21</v>
      </c>
      <c r="S1228">
        <v>0</v>
      </c>
      <c r="T1228">
        <v>0</v>
      </c>
      <c r="U1228">
        <v>417.63</v>
      </c>
      <c r="V1228">
        <v>320.97000000000003</v>
      </c>
      <c r="W1228">
        <v>96.66</v>
      </c>
      <c r="X1228" s="15">
        <f t="shared" si="38"/>
        <v>0.23144889016593628</v>
      </c>
      <c r="Y1228" t="s">
        <v>44</v>
      </c>
      <c r="Z1228" t="s">
        <v>24</v>
      </c>
      <c r="AA1228" t="s">
        <v>25</v>
      </c>
      <c r="AB1228" s="17">
        <v>0.8</v>
      </c>
      <c r="AC1228" s="17" t="str">
        <f t="shared" si="39"/>
        <v>Evening</v>
      </c>
      <c r="AD1228" t="s">
        <v>45</v>
      </c>
    </row>
    <row r="1229" spans="1:30" x14ac:dyDescent="0.3">
      <c r="A1229" t="s">
        <v>2495</v>
      </c>
      <c r="B1229" s="16">
        <v>45801</v>
      </c>
      <c r="C1229" t="s">
        <v>292</v>
      </c>
      <c r="D1229" t="s">
        <v>4244</v>
      </c>
      <c r="E1229" t="s">
        <v>3962</v>
      </c>
      <c r="F1229" t="s">
        <v>662</v>
      </c>
      <c r="G1229" t="s">
        <v>5788</v>
      </c>
      <c r="H1229" t="s">
        <v>5770</v>
      </c>
      <c r="I1229" t="s">
        <v>476</v>
      </c>
      <c r="J1229" t="s">
        <v>6121</v>
      </c>
      <c r="K1229" t="s">
        <v>3943</v>
      </c>
      <c r="L1229">
        <v>2632479</v>
      </c>
      <c r="M1229">
        <v>2.035617378144327E-3</v>
      </c>
      <c r="N1229" t="s">
        <v>477</v>
      </c>
      <c r="O1229" t="s">
        <v>5477</v>
      </c>
      <c r="P1229" t="s">
        <v>5358</v>
      </c>
      <c r="Q1229">
        <v>8</v>
      </c>
      <c r="R1229">
        <v>582.47</v>
      </c>
      <c r="S1229">
        <v>0</v>
      </c>
      <c r="T1229">
        <v>0</v>
      </c>
      <c r="U1229">
        <v>5358.72</v>
      </c>
      <c r="V1229">
        <v>3033.52</v>
      </c>
      <c r="W1229">
        <v>2325.1999999999998</v>
      </c>
      <c r="X1229" s="15">
        <f t="shared" si="38"/>
        <v>0.43390959034993432</v>
      </c>
      <c r="Y1229" t="s">
        <v>62</v>
      </c>
      <c r="Z1229" t="s">
        <v>24</v>
      </c>
      <c r="AA1229" t="s">
        <v>25</v>
      </c>
      <c r="AB1229" s="17">
        <v>0.5708333333333333</v>
      </c>
      <c r="AC1229" s="17" t="str">
        <f t="shared" si="39"/>
        <v>Afternoon</v>
      </c>
      <c r="AD1229" t="s">
        <v>26</v>
      </c>
    </row>
    <row r="1230" spans="1:30" x14ac:dyDescent="0.3">
      <c r="A1230" t="s">
        <v>2494</v>
      </c>
      <c r="B1230" s="16">
        <v>45863</v>
      </c>
      <c r="C1230" t="s">
        <v>961</v>
      </c>
      <c r="D1230" t="s">
        <v>3986</v>
      </c>
      <c r="E1230" t="s">
        <v>3962</v>
      </c>
      <c r="F1230" t="s">
        <v>259</v>
      </c>
      <c r="G1230" t="s">
        <v>5678</v>
      </c>
      <c r="H1230" t="s">
        <v>5655</v>
      </c>
      <c r="I1230" t="s">
        <v>328</v>
      </c>
      <c r="J1230" t="s">
        <v>6513</v>
      </c>
      <c r="K1230" t="s">
        <v>3863</v>
      </c>
      <c r="L1230">
        <v>2183318</v>
      </c>
      <c r="M1230">
        <v>1.1053131060157063E-3</v>
      </c>
      <c r="N1230" t="s">
        <v>329</v>
      </c>
      <c r="O1230" t="s">
        <v>5616</v>
      </c>
      <c r="P1230" t="s">
        <v>5351</v>
      </c>
      <c r="Q1230">
        <v>5</v>
      </c>
      <c r="R1230">
        <v>482.65</v>
      </c>
      <c r="S1230">
        <v>0</v>
      </c>
      <c r="T1230">
        <v>0</v>
      </c>
      <c r="U1230">
        <v>2413.25</v>
      </c>
      <c r="V1230">
        <v>1414.4</v>
      </c>
      <c r="W1230">
        <v>998.85</v>
      </c>
      <c r="X1230" s="15">
        <f t="shared" si="38"/>
        <v>0.41390241375738107</v>
      </c>
      <c r="Y1230" t="s">
        <v>116</v>
      </c>
      <c r="Z1230" t="s">
        <v>24</v>
      </c>
      <c r="AA1230" t="s">
        <v>25</v>
      </c>
      <c r="AB1230" s="17">
        <v>0.49027777777777776</v>
      </c>
      <c r="AC1230" s="17" t="str">
        <f t="shared" si="39"/>
        <v>Morning</v>
      </c>
      <c r="AD1230" t="s">
        <v>45</v>
      </c>
    </row>
    <row r="1231" spans="1:30" x14ac:dyDescent="0.3">
      <c r="A1231" t="s">
        <v>2493</v>
      </c>
      <c r="B1231" s="16">
        <v>45956</v>
      </c>
      <c r="C1231" t="s">
        <v>2427</v>
      </c>
      <c r="D1231" t="s">
        <v>4539</v>
      </c>
      <c r="E1231" t="s">
        <v>3962</v>
      </c>
      <c r="F1231" t="s">
        <v>244</v>
      </c>
      <c r="G1231" t="s">
        <v>5950</v>
      </c>
      <c r="H1231" t="s">
        <v>5941</v>
      </c>
      <c r="I1231" t="s">
        <v>1073</v>
      </c>
      <c r="J1231" t="s">
        <v>6019</v>
      </c>
      <c r="K1231" t="s">
        <v>3863</v>
      </c>
      <c r="L1231">
        <v>471467</v>
      </c>
      <c r="M1231">
        <v>2.059465455694672E-3</v>
      </c>
      <c r="N1231" t="s">
        <v>1048</v>
      </c>
      <c r="O1231" t="s">
        <v>5480</v>
      </c>
      <c r="P1231" t="s">
        <v>5374</v>
      </c>
      <c r="Q1231">
        <v>4</v>
      </c>
      <c r="R1231">
        <v>211.08</v>
      </c>
      <c r="S1231">
        <v>0</v>
      </c>
      <c r="T1231">
        <v>0</v>
      </c>
      <c r="U1231">
        <v>970.97</v>
      </c>
      <c r="V1231">
        <v>622.6</v>
      </c>
      <c r="W1231">
        <v>348.37</v>
      </c>
      <c r="X1231" s="15">
        <f t="shared" si="38"/>
        <v>0.35878554435255466</v>
      </c>
      <c r="Y1231" t="s">
        <v>38</v>
      </c>
      <c r="Z1231" t="s">
        <v>24</v>
      </c>
      <c r="AA1231" t="s">
        <v>32</v>
      </c>
      <c r="AB1231" s="17">
        <v>0.83888888888888891</v>
      </c>
      <c r="AC1231" s="17" t="str">
        <f t="shared" si="39"/>
        <v>Evening</v>
      </c>
      <c r="AD1231" t="s">
        <v>26</v>
      </c>
    </row>
    <row r="1232" spans="1:30" x14ac:dyDescent="0.3">
      <c r="A1232" t="s">
        <v>2492</v>
      </c>
      <c r="B1232" s="16">
        <v>45885</v>
      </c>
      <c r="C1232" t="s">
        <v>1038</v>
      </c>
      <c r="D1232" t="s">
        <v>5320</v>
      </c>
      <c r="E1232" t="s">
        <v>3868</v>
      </c>
      <c r="F1232" t="s">
        <v>146</v>
      </c>
      <c r="G1232" t="s">
        <v>5888</v>
      </c>
      <c r="H1232" t="s">
        <v>5876</v>
      </c>
      <c r="I1232" t="s">
        <v>877</v>
      </c>
      <c r="J1232" t="s">
        <v>6205</v>
      </c>
      <c r="K1232" t="s">
        <v>3885</v>
      </c>
      <c r="L1232">
        <v>5193529</v>
      </c>
      <c r="M1232">
        <v>2.4960677027123561E-4</v>
      </c>
      <c r="N1232" t="s">
        <v>948</v>
      </c>
      <c r="O1232" t="s">
        <v>5500</v>
      </c>
      <c r="P1232" t="s">
        <v>5374</v>
      </c>
      <c r="Q1232">
        <v>5</v>
      </c>
      <c r="R1232">
        <v>225.45</v>
      </c>
      <c r="S1232">
        <v>0</v>
      </c>
      <c r="T1232">
        <v>0</v>
      </c>
      <c r="U1232">
        <v>1296.3399999999999</v>
      </c>
      <c r="V1232">
        <v>954.5</v>
      </c>
      <c r="W1232">
        <v>341.84</v>
      </c>
      <c r="X1232" s="15">
        <f t="shared" si="38"/>
        <v>0.26369625252634338</v>
      </c>
      <c r="Y1232" t="s">
        <v>116</v>
      </c>
      <c r="Z1232" t="s">
        <v>24</v>
      </c>
      <c r="AA1232" t="s">
        <v>32</v>
      </c>
      <c r="AB1232" s="17">
        <v>0.85555555555555551</v>
      </c>
      <c r="AC1232" s="17" t="str">
        <f t="shared" si="39"/>
        <v>Evening</v>
      </c>
      <c r="AD1232" t="s">
        <v>26</v>
      </c>
    </row>
    <row r="1233" spans="1:30" x14ac:dyDescent="0.3">
      <c r="A1233" t="s">
        <v>2491</v>
      </c>
      <c r="B1233" s="16">
        <v>46111</v>
      </c>
      <c r="C1233" t="s">
        <v>1148</v>
      </c>
      <c r="D1233" t="s">
        <v>4348</v>
      </c>
      <c r="E1233" t="s">
        <v>3962</v>
      </c>
      <c r="F1233" t="s">
        <v>2338</v>
      </c>
      <c r="G1233" t="s">
        <v>5830</v>
      </c>
      <c r="H1233" t="s">
        <v>5822</v>
      </c>
      <c r="I1233" t="s">
        <v>508</v>
      </c>
      <c r="J1233" t="s">
        <v>6000</v>
      </c>
      <c r="K1233" t="s">
        <v>3863</v>
      </c>
      <c r="L1233">
        <v>1059131</v>
      </c>
      <c r="M1233">
        <v>2.1207574889225223E-3</v>
      </c>
      <c r="N1233" t="s">
        <v>769</v>
      </c>
      <c r="O1233" t="s">
        <v>4348</v>
      </c>
      <c r="P1233" t="s">
        <v>5351</v>
      </c>
      <c r="Q1233">
        <v>6</v>
      </c>
      <c r="R1233">
        <v>467.95</v>
      </c>
      <c r="S1233">
        <v>20</v>
      </c>
      <c r="T1233">
        <v>561.54</v>
      </c>
      <c r="U1233">
        <v>2246.16</v>
      </c>
      <c r="V1233">
        <v>1885.56</v>
      </c>
      <c r="W1233">
        <v>360.6</v>
      </c>
      <c r="X1233" s="15">
        <f t="shared" si="38"/>
        <v>0.16054065605299708</v>
      </c>
      <c r="Y1233" t="s">
        <v>44</v>
      </c>
      <c r="Z1233" t="s">
        <v>24</v>
      </c>
      <c r="AA1233" t="s">
        <v>25</v>
      </c>
      <c r="AB1233" s="17">
        <v>0.73958333333333337</v>
      </c>
      <c r="AC1233" s="17" t="str">
        <f t="shared" si="39"/>
        <v>Evening</v>
      </c>
      <c r="AD1233" t="s">
        <v>45</v>
      </c>
    </row>
    <row r="1234" spans="1:30" x14ac:dyDescent="0.3">
      <c r="A1234" t="s">
        <v>2490</v>
      </c>
      <c r="B1234" s="16">
        <v>46014</v>
      </c>
      <c r="C1234" t="s">
        <v>1824</v>
      </c>
      <c r="D1234" t="s">
        <v>4048</v>
      </c>
      <c r="E1234" t="s">
        <v>3962</v>
      </c>
      <c r="F1234" t="s">
        <v>460</v>
      </c>
      <c r="G1234" t="s">
        <v>5815</v>
      </c>
      <c r="H1234" t="s">
        <v>5794</v>
      </c>
      <c r="I1234" t="s">
        <v>105</v>
      </c>
      <c r="J1234" t="s">
        <v>6110</v>
      </c>
      <c r="K1234" t="s">
        <v>3863</v>
      </c>
      <c r="L1234">
        <v>4650212</v>
      </c>
      <c r="M1234">
        <v>4.4963111359224057E-4</v>
      </c>
      <c r="N1234" t="s">
        <v>495</v>
      </c>
      <c r="O1234" t="s">
        <v>6494</v>
      </c>
      <c r="P1234" t="s">
        <v>5351</v>
      </c>
      <c r="Q1234">
        <v>4</v>
      </c>
      <c r="R1234">
        <v>522.72</v>
      </c>
      <c r="S1234">
        <v>0</v>
      </c>
      <c r="T1234">
        <v>0</v>
      </c>
      <c r="U1234">
        <v>2090.88</v>
      </c>
      <c r="V1234">
        <v>1462.28</v>
      </c>
      <c r="W1234">
        <v>628.6</v>
      </c>
      <c r="X1234" s="15">
        <f t="shared" si="38"/>
        <v>0.30063896541169272</v>
      </c>
      <c r="Y1234" t="s">
        <v>62</v>
      </c>
      <c r="Z1234" t="s">
        <v>290</v>
      </c>
      <c r="AA1234" t="s">
        <v>25</v>
      </c>
      <c r="AB1234" s="17">
        <v>0.73333333333333328</v>
      </c>
      <c r="AC1234" s="17" t="str">
        <f t="shared" si="39"/>
        <v>Evening</v>
      </c>
      <c r="AD1234" t="s">
        <v>45</v>
      </c>
    </row>
    <row r="1235" spans="1:30" x14ac:dyDescent="0.3">
      <c r="A1235" t="s">
        <v>2489</v>
      </c>
      <c r="B1235" s="16">
        <v>45934</v>
      </c>
      <c r="C1235" t="s">
        <v>1270</v>
      </c>
      <c r="D1235" t="s">
        <v>3950</v>
      </c>
      <c r="E1235" t="s">
        <v>3868</v>
      </c>
      <c r="F1235" t="s">
        <v>415</v>
      </c>
      <c r="G1235" t="s">
        <v>5833</v>
      </c>
      <c r="H1235" t="s">
        <v>5861</v>
      </c>
      <c r="I1235" t="s">
        <v>30</v>
      </c>
      <c r="J1235" t="s">
        <v>6096</v>
      </c>
      <c r="K1235" t="s">
        <v>3863</v>
      </c>
      <c r="L1235">
        <v>5200952</v>
      </c>
      <c r="M1235">
        <v>2.5273642210118456E-4</v>
      </c>
      <c r="N1235" t="s">
        <v>31</v>
      </c>
      <c r="O1235" t="s">
        <v>5450</v>
      </c>
      <c r="P1235" t="s">
        <v>5363</v>
      </c>
      <c r="Q1235">
        <v>3</v>
      </c>
      <c r="R1235">
        <v>401.06</v>
      </c>
      <c r="S1235">
        <v>5</v>
      </c>
      <c r="T1235">
        <v>60.16</v>
      </c>
      <c r="U1235">
        <v>1314.47</v>
      </c>
      <c r="V1235">
        <v>1042.4100000000001</v>
      </c>
      <c r="W1235">
        <v>272.06</v>
      </c>
      <c r="X1235" s="15">
        <f t="shared" si="38"/>
        <v>0.20697315267750496</v>
      </c>
      <c r="Y1235" t="s">
        <v>23</v>
      </c>
      <c r="Z1235" t="s">
        <v>24</v>
      </c>
      <c r="AA1235" t="s">
        <v>25</v>
      </c>
      <c r="AB1235" s="17">
        <v>0.58472222222222225</v>
      </c>
      <c r="AC1235" s="17" t="str">
        <f t="shared" si="39"/>
        <v>Afternoon</v>
      </c>
      <c r="AD1235" t="s">
        <v>26</v>
      </c>
    </row>
    <row r="1236" spans="1:30" x14ac:dyDescent="0.3">
      <c r="A1236" t="s">
        <v>2488</v>
      </c>
      <c r="B1236" s="16">
        <v>46073</v>
      </c>
      <c r="C1236" t="s">
        <v>1233</v>
      </c>
      <c r="D1236" t="s">
        <v>4001</v>
      </c>
      <c r="E1236" t="s">
        <v>3864</v>
      </c>
      <c r="F1236" t="s">
        <v>223</v>
      </c>
      <c r="G1236" t="s">
        <v>5720</v>
      </c>
      <c r="H1236" t="s">
        <v>5721</v>
      </c>
      <c r="I1236" t="s">
        <v>1605</v>
      </c>
      <c r="J1236" t="s">
        <v>6227</v>
      </c>
      <c r="K1236" t="s">
        <v>3880</v>
      </c>
      <c r="L1236">
        <v>2254678</v>
      </c>
      <c r="M1236">
        <v>1.3607708062969524E-4</v>
      </c>
      <c r="N1236" t="s">
        <v>1566</v>
      </c>
      <c r="O1236" t="s">
        <v>5544</v>
      </c>
      <c r="P1236" t="s">
        <v>5351</v>
      </c>
      <c r="Q1236">
        <v>1</v>
      </c>
      <c r="R1236">
        <v>383.51</v>
      </c>
      <c r="S1236">
        <v>20</v>
      </c>
      <c r="T1236">
        <v>76.7</v>
      </c>
      <c r="U1236">
        <v>306.81</v>
      </c>
      <c r="V1236">
        <v>285.89999999999998</v>
      </c>
      <c r="W1236">
        <v>20.91</v>
      </c>
      <c r="X1236" s="15">
        <f t="shared" si="38"/>
        <v>6.8152928522538458E-2</v>
      </c>
      <c r="Y1236" t="s">
        <v>116</v>
      </c>
      <c r="Z1236" t="s">
        <v>24</v>
      </c>
      <c r="AA1236" t="s">
        <v>25</v>
      </c>
      <c r="AB1236" s="17">
        <v>0.39513888888888887</v>
      </c>
      <c r="AC1236" s="17" t="str">
        <f t="shared" si="39"/>
        <v>Morning</v>
      </c>
      <c r="AD1236" t="s">
        <v>45</v>
      </c>
    </row>
    <row r="1237" spans="1:30" x14ac:dyDescent="0.3">
      <c r="A1237" t="s">
        <v>2486</v>
      </c>
      <c r="B1237" s="16">
        <v>45748</v>
      </c>
      <c r="C1237" t="s">
        <v>2487</v>
      </c>
      <c r="D1237" t="s">
        <v>4074</v>
      </c>
      <c r="E1237" t="s">
        <v>3864</v>
      </c>
      <c r="F1237" t="s">
        <v>440</v>
      </c>
      <c r="G1237" t="s">
        <v>5790</v>
      </c>
      <c r="H1237" t="s">
        <v>5770</v>
      </c>
      <c r="I1237" t="s">
        <v>930</v>
      </c>
      <c r="J1237" t="s">
        <v>6093</v>
      </c>
      <c r="K1237" t="s">
        <v>3863</v>
      </c>
      <c r="L1237">
        <v>2169082</v>
      </c>
      <c r="M1237">
        <v>1.7309165813002921E-4</v>
      </c>
      <c r="N1237" t="s">
        <v>931</v>
      </c>
      <c r="O1237" t="s">
        <v>5589</v>
      </c>
      <c r="P1237" t="s">
        <v>5363</v>
      </c>
      <c r="Q1237">
        <v>3</v>
      </c>
      <c r="R1237">
        <v>125.15</v>
      </c>
      <c r="S1237">
        <v>0</v>
      </c>
      <c r="T1237">
        <v>0</v>
      </c>
      <c r="U1237">
        <v>375.45</v>
      </c>
      <c r="V1237">
        <v>287.10000000000002</v>
      </c>
      <c r="W1237">
        <v>88.35</v>
      </c>
      <c r="X1237" s="15">
        <f t="shared" si="38"/>
        <v>0.23531761885737107</v>
      </c>
      <c r="Y1237" t="s">
        <v>44</v>
      </c>
      <c r="Z1237" t="s">
        <v>24</v>
      </c>
      <c r="AA1237" t="s">
        <v>51</v>
      </c>
      <c r="AB1237" s="17">
        <v>0.48819444444444443</v>
      </c>
      <c r="AC1237" s="17" t="str">
        <f t="shared" si="39"/>
        <v>Morning</v>
      </c>
      <c r="AD1237" t="s">
        <v>45</v>
      </c>
    </row>
    <row r="1238" spans="1:30" x14ac:dyDescent="0.3">
      <c r="A1238" t="s">
        <v>2485</v>
      </c>
      <c r="B1238" s="16">
        <v>46004</v>
      </c>
      <c r="C1238" t="s">
        <v>1824</v>
      </c>
      <c r="D1238" t="s">
        <v>4048</v>
      </c>
      <c r="E1238" t="s">
        <v>3962</v>
      </c>
      <c r="F1238" t="s">
        <v>136</v>
      </c>
      <c r="G1238" t="s">
        <v>5883</v>
      </c>
      <c r="H1238" t="s">
        <v>5876</v>
      </c>
      <c r="I1238" t="s">
        <v>685</v>
      </c>
      <c r="J1238" t="s">
        <v>6162</v>
      </c>
      <c r="K1238" t="s">
        <v>3943</v>
      </c>
      <c r="L1238">
        <v>1069200</v>
      </c>
      <c r="M1238">
        <v>2.0994949494949496E-3</v>
      </c>
      <c r="N1238" t="s">
        <v>1164</v>
      </c>
      <c r="O1238" t="s">
        <v>5565</v>
      </c>
      <c r="P1238" t="s">
        <v>5358</v>
      </c>
      <c r="Q1238">
        <v>6</v>
      </c>
      <c r="R1238">
        <v>325.33</v>
      </c>
      <c r="S1238">
        <v>0</v>
      </c>
      <c r="T1238">
        <v>0</v>
      </c>
      <c r="U1238">
        <v>2244.7800000000002</v>
      </c>
      <c r="V1238">
        <v>1559.58</v>
      </c>
      <c r="W1238">
        <v>685.2</v>
      </c>
      <c r="X1238" s="15">
        <f t="shared" si="38"/>
        <v>0.30524149359848191</v>
      </c>
      <c r="Y1238" t="s">
        <v>62</v>
      </c>
      <c r="Z1238" t="s">
        <v>24</v>
      </c>
      <c r="AA1238" t="s">
        <v>25</v>
      </c>
      <c r="AB1238" s="17">
        <v>0.74583333333333335</v>
      </c>
      <c r="AC1238" s="17" t="str">
        <f t="shared" si="39"/>
        <v>Evening</v>
      </c>
      <c r="AD1238" t="s">
        <v>26</v>
      </c>
    </row>
    <row r="1239" spans="1:30" x14ac:dyDescent="0.3">
      <c r="A1239" t="s">
        <v>2484</v>
      </c>
      <c r="B1239" s="16">
        <v>46067</v>
      </c>
      <c r="C1239" t="s">
        <v>581</v>
      </c>
      <c r="D1239" t="s">
        <v>3894</v>
      </c>
      <c r="E1239" t="s">
        <v>3864</v>
      </c>
      <c r="F1239" t="s">
        <v>159</v>
      </c>
      <c r="G1239" t="s">
        <v>5742</v>
      </c>
      <c r="H1239" t="s">
        <v>5721</v>
      </c>
      <c r="I1239" t="s">
        <v>738</v>
      </c>
      <c r="J1239" t="s">
        <v>6051</v>
      </c>
      <c r="K1239" t="s">
        <v>3863</v>
      </c>
      <c r="L1239">
        <v>2005131</v>
      </c>
      <c r="M1239">
        <v>1.0599307476668607E-4</v>
      </c>
      <c r="N1239" t="s">
        <v>739</v>
      </c>
      <c r="O1239" t="s">
        <v>5410</v>
      </c>
      <c r="P1239" t="s">
        <v>5351</v>
      </c>
      <c r="Q1239">
        <v>1</v>
      </c>
      <c r="R1239">
        <v>217.42</v>
      </c>
      <c r="S1239">
        <v>15</v>
      </c>
      <c r="T1239">
        <v>32.61</v>
      </c>
      <c r="U1239">
        <v>212.53</v>
      </c>
      <c r="V1239">
        <v>177.03</v>
      </c>
      <c r="W1239">
        <v>35.5</v>
      </c>
      <c r="X1239" s="15">
        <f t="shared" si="38"/>
        <v>0.16703524208347056</v>
      </c>
      <c r="Y1239" t="s">
        <v>62</v>
      </c>
      <c r="Z1239" t="s">
        <v>24</v>
      </c>
      <c r="AA1239" t="s">
        <v>25</v>
      </c>
      <c r="AB1239" s="17">
        <v>0.64097222222222228</v>
      </c>
      <c r="AC1239" s="17" t="str">
        <f t="shared" si="39"/>
        <v>Afternoon</v>
      </c>
      <c r="AD1239" t="s">
        <v>26</v>
      </c>
    </row>
    <row r="1240" spans="1:30" x14ac:dyDescent="0.3">
      <c r="A1240" t="s">
        <v>2483</v>
      </c>
      <c r="B1240" s="16">
        <v>45861</v>
      </c>
      <c r="C1240" t="s">
        <v>1427</v>
      </c>
      <c r="D1240" t="s">
        <v>5213</v>
      </c>
      <c r="E1240" t="s">
        <v>3962</v>
      </c>
      <c r="F1240" t="s">
        <v>362</v>
      </c>
      <c r="G1240" t="s">
        <v>6499</v>
      </c>
      <c r="H1240" t="s">
        <v>5844</v>
      </c>
      <c r="I1240" t="s">
        <v>988</v>
      </c>
      <c r="J1240" t="s">
        <v>6089</v>
      </c>
      <c r="K1240" t="s">
        <v>3863</v>
      </c>
      <c r="L1240">
        <v>496445</v>
      </c>
      <c r="M1240">
        <v>1.2314355064508657E-3</v>
      </c>
      <c r="N1240" t="s">
        <v>754</v>
      </c>
      <c r="O1240" t="s">
        <v>5599</v>
      </c>
      <c r="P1240" t="s">
        <v>5354</v>
      </c>
      <c r="Q1240">
        <v>2</v>
      </c>
      <c r="R1240">
        <v>305.67</v>
      </c>
      <c r="S1240">
        <v>0</v>
      </c>
      <c r="T1240">
        <v>0</v>
      </c>
      <c r="U1240">
        <v>611.34</v>
      </c>
      <c r="V1240">
        <v>502.84</v>
      </c>
      <c r="W1240">
        <v>108.5</v>
      </c>
      <c r="X1240" s="15">
        <f t="shared" si="38"/>
        <v>0.17747898059999354</v>
      </c>
      <c r="Y1240" t="s">
        <v>116</v>
      </c>
      <c r="Z1240" t="s">
        <v>24</v>
      </c>
      <c r="AA1240" t="s">
        <v>25</v>
      </c>
      <c r="AB1240" s="17">
        <v>0.79374999999999996</v>
      </c>
      <c r="AC1240" s="17" t="str">
        <f t="shared" si="39"/>
        <v>Evening</v>
      </c>
      <c r="AD1240" t="s">
        <v>45</v>
      </c>
    </row>
    <row r="1241" spans="1:30" x14ac:dyDescent="0.3">
      <c r="A1241" t="s">
        <v>2482</v>
      </c>
      <c r="B1241" s="16">
        <v>46102</v>
      </c>
      <c r="C1241" t="s">
        <v>2279</v>
      </c>
      <c r="D1241" t="s">
        <v>5105</v>
      </c>
      <c r="E1241" t="s">
        <v>3868</v>
      </c>
      <c r="F1241" t="s">
        <v>205</v>
      </c>
      <c r="G1241" t="s">
        <v>5932</v>
      </c>
      <c r="H1241" t="s">
        <v>5919</v>
      </c>
      <c r="I1241" t="s">
        <v>105</v>
      </c>
      <c r="J1241" t="s">
        <v>6110</v>
      </c>
      <c r="K1241" t="s">
        <v>3863</v>
      </c>
      <c r="L1241">
        <v>4650212</v>
      </c>
      <c r="M1241">
        <v>9.4563430656494809E-5</v>
      </c>
      <c r="N1241" t="s">
        <v>229</v>
      </c>
      <c r="O1241" t="s">
        <v>4631</v>
      </c>
      <c r="P1241" t="s">
        <v>5354</v>
      </c>
      <c r="Q1241">
        <v>5</v>
      </c>
      <c r="R1241">
        <v>80.5</v>
      </c>
      <c r="S1241">
        <v>5</v>
      </c>
      <c r="T1241">
        <v>20.12</v>
      </c>
      <c r="U1241">
        <v>439.74</v>
      </c>
      <c r="V1241">
        <v>311.25</v>
      </c>
      <c r="W1241">
        <v>128.49</v>
      </c>
      <c r="X1241" s="15">
        <f t="shared" si="38"/>
        <v>0.29219538818392687</v>
      </c>
      <c r="Y1241" t="s">
        <v>44</v>
      </c>
      <c r="Z1241" t="s">
        <v>290</v>
      </c>
      <c r="AA1241" t="s">
        <v>25</v>
      </c>
      <c r="AB1241" s="17">
        <v>0.39444444444444443</v>
      </c>
      <c r="AC1241" s="17" t="str">
        <f t="shared" si="39"/>
        <v>Morning</v>
      </c>
      <c r="AD1241" t="s">
        <v>26</v>
      </c>
    </row>
    <row r="1242" spans="1:30" x14ac:dyDescent="0.3">
      <c r="A1242" t="s">
        <v>2481</v>
      </c>
      <c r="B1242" s="16">
        <v>46107</v>
      </c>
      <c r="C1242" t="s">
        <v>1341</v>
      </c>
      <c r="D1242" t="s">
        <v>4988</v>
      </c>
      <c r="E1242" t="s">
        <v>3864</v>
      </c>
      <c r="F1242" t="s">
        <v>236</v>
      </c>
      <c r="G1242" t="s">
        <v>5744</v>
      </c>
      <c r="H1242" t="s">
        <v>5721</v>
      </c>
      <c r="I1242" t="s">
        <v>1803</v>
      </c>
      <c r="J1242" t="s">
        <v>6185</v>
      </c>
      <c r="K1242" t="s">
        <v>3885</v>
      </c>
      <c r="L1242">
        <v>5078512</v>
      </c>
      <c r="M1242">
        <v>8.3579599693768569E-5</v>
      </c>
      <c r="N1242" t="s">
        <v>1804</v>
      </c>
      <c r="O1242" t="s">
        <v>5641</v>
      </c>
      <c r="P1242" t="s">
        <v>5351</v>
      </c>
      <c r="Q1242">
        <v>4</v>
      </c>
      <c r="R1242">
        <v>124.84</v>
      </c>
      <c r="S1242">
        <v>15</v>
      </c>
      <c r="T1242">
        <v>74.900000000000006</v>
      </c>
      <c r="U1242">
        <v>424.46</v>
      </c>
      <c r="V1242">
        <v>389.4</v>
      </c>
      <c r="W1242">
        <v>35.06</v>
      </c>
      <c r="X1242" s="15">
        <f t="shared" si="38"/>
        <v>8.2599067049898708E-2</v>
      </c>
      <c r="Y1242" t="s">
        <v>38</v>
      </c>
      <c r="Z1242" t="s">
        <v>24</v>
      </c>
      <c r="AA1242" t="s">
        <v>51</v>
      </c>
      <c r="AB1242" s="17">
        <v>0.54722222222222228</v>
      </c>
      <c r="AC1242" s="17" t="str">
        <f t="shared" si="39"/>
        <v>Afternoon</v>
      </c>
      <c r="AD1242" t="s">
        <v>45</v>
      </c>
    </row>
    <row r="1243" spans="1:30" x14ac:dyDescent="0.3">
      <c r="A1243" t="s">
        <v>2480</v>
      </c>
      <c r="B1243" s="16">
        <v>45765</v>
      </c>
      <c r="C1243" t="s">
        <v>1786</v>
      </c>
      <c r="D1243" t="s">
        <v>4725</v>
      </c>
      <c r="E1243" t="s">
        <v>3864</v>
      </c>
      <c r="F1243" t="s">
        <v>94</v>
      </c>
      <c r="G1243" t="s">
        <v>5701</v>
      </c>
      <c r="H1243" t="s">
        <v>5690</v>
      </c>
      <c r="I1243" t="s">
        <v>771</v>
      </c>
      <c r="J1243" t="s">
        <v>5998</v>
      </c>
      <c r="K1243" t="s">
        <v>3863</v>
      </c>
      <c r="L1243">
        <v>4282083</v>
      </c>
      <c r="M1243">
        <v>5.5972759052078162E-5</v>
      </c>
      <c r="N1243" t="s">
        <v>1813</v>
      </c>
      <c r="O1243" t="s">
        <v>5436</v>
      </c>
      <c r="P1243" t="s">
        <v>5358</v>
      </c>
      <c r="Q1243">
        <v>4</v>
      </c>
      <c r="R1243">
        <v>59.92</v>
      </c>
      <c r="S1243">
        <v>0</v>
      </c>
      <c r="T1243">
        <v>0</v>
      </c>
      <c r="U1243">
        <v>239.68</v>
      </c>
      <c r="V1243">
        <v>192.6</v>
      </c>
      <c r="W1243">
        <v>47.08</v>
      </c>
      <c r="X1243" s="15">
        <f t="shared" si="38"/>
        <v>0.19642857142857148</v>
      </c>
      <c r="Y1243" t="s">
        <v>23</v>
      </c>
      <c r="Z1243" t="s">
        <v>24</v>
      </c>
      <c r="AA1243" t="s">
        <v>25</v>
      </c>
      <c r="AB1243" s="17">
        <v>0.91180555555555554</v>
      </c>
      <c r="AC1243" s="17" t="str">
        <f t="shared" si="39"/>
        <v>Night</v>
      </c>
      <c r="AD1243" t="s">
        <v>45</v>
      </c>
    </row>
    <row r="1244" spans="1:30" x14ac:dyDescent="0.3">
      <c r="A1244" t="s">
        <v>2479</v>
      </c>
      <c r="B1244" s="16">
        <v>45866</v>
      </c>
      <c r="C1244" t="s">
        <v>1662</v>
      </c>
      <c r="D1244" t="s">
        <v>4546</v>
      </c>
      <c r="E1244" t="s">
        <v>3868</v>
      </c>
      <c r="F1244" t="s">
        <v>698</v>
      </c>
      <c r="G1244" t="s">
        <v>5841</v>
      </c>
      <c r="H1244" t="s">
        <v>5822</v>
      </c>
      <c r="I1244" t="s">
        <v>894</v>
      </c>
      <c r="J1244" t="s">
        <v>6028</v>
      </c>
      <c r="K1244" t="s">
        <v>3863</v>
      </c>
      <c r="L1244">
        <v>977898</v>
      </c>
      <c r="M1244">
        <v>8.0352961147277116E-4</v>
      </c>
      <c r="N1244" t="s">
        <v>895</v>
      </c>
      <c r="O1244" t="s">
        <v>5435</v>
      </c>
      <c r="P1244" t="s">
        <v>5354</v>
      </c>
      <c r="Q1244">
        <v>3</v>
      </c>
      <c r="R1244">
        <v>275.70999999999998</v>
      </c>
      <c r="S1244">
        <v>5</v>
      </c>
      <c r="T1244">
        <v>41.36</v>
      </c>
      <c r="U1244">
        <v>785.77</v>
      </c>
      <c r="V1244">
        <v>618.9</v>
      </c>
      <c r="W1244">
        <v>166.87</v>
      </c>
      <c r="X1244" s="15">
        <f t="shared" si="38"/>
        <v>0.21236494139506473</v>
      </c>
      <c r="Y1244" t="s">
        <v>38</v>
      </c>
      <c r="Z1244" t="s">
        <v>24</v>
      </c>
      <c r="AA1244" t="s">
        <v>25</v>
      </c>
      <c r="AB1244" s="17">
        <v>0.72847222222222219</v>
      </c>
      <c r="AC1244" s="17" t="str">
        <f t="shared" si="39"/>
        <v>Evening</v>
      </c>
      <c r="AD1244" t="s">
        <v>45</v>
      </c>
    </row>
    <row r="1245" spans="1:30" x14ac:dyDescent="0.3">
      <c r="A1245" t="s">
        <v>2478</v>
      </c>
      <c r="B1245" s="16">
        <v>46059</v>
      </c>
      <c r="C1245" t="s">
        <v>177</v>
      </c>
      <c r="D1245" t="s">
        <v>4639</v>
      </c>
      <c r="E1245" t="s">
        <v>3962</v>
      </c>
      <c r="F1245" t="s">
        <v>59</v>
      </c>
      <c r="G1245" t="s">
        <v>5737</v>
      </c>
      <c r="H1245" t="s">
        <v>5721</v>
      </c>
      <c r="I1245" t="s">
        <v>650</v>
      </c>
      <c r="J1245" t="s">
        <v>6080</v>
      </c>
      <c r="K1245" t="s">
        <v>3863</v>
      </c>
      <c r="L1245">
        <v>4760462</v>
      </c>
      <c r="M1245">
        <v>2.0844615501604675E-4</v>
      </c>
      <c r="N1245" t="s">
        <v>804</v>
      </c>
      <c r="O1245" t="s">
        <v>5574</v>
      </c>
      <c r="P1245" t="s">
        <v>5363</v>
      </c>
      <c r="Q1245">
        <v>6</v>
      </c>
      <c r="R1245">
        <v>183.76</v>
      </c>
      <c r="S1245">
        <v>10</v>
      </c>
      <c r="T1245">
        <v>110.26</v>
      </c>
      <c r="U1245">
        <v>992.3</v>
      </c>
      <c r="V1245">
        <v>852</v>
      </c>
      <c r="W1245">
        <v>140.30000000000001</v>
      </c>
      <c r="X1245" s="15">
        <f t="shared" si="38"/>
        <v>0.1413886929356041</v>
      </c>
      <c r="Y1245" t="s">
        <v>23</v>
      </c>
      <c r="Z1245" t="s">
        <v>24</v>
      </c>
      <c r="AA1245" t="s">
        <v>25</v>
      </c>
      <c r="AB1245" s="17">
        <v>0.80763888888888891</v>
      </c>
      <c r="AC1245" s="17" t="str">
        <f t="shared" si="39"/>
        <v>Evening</v>
      </c>
      <c r="AD1245" t="s">
        <v>45</v>
      </c>
    </row>
    <row r="1246" spans="1:30" x14ac:dyDescent="0.3">
      <c r="A1246" t="s">
        <v>2476</v>
      </c>
      <c r="B1246" s="16">
        <v>46040</v>
      </c>
      <c r="C1246" t="s">
        <v>2477</v>
      </c>
      <c r="D1246" t="s">
        <v>4990</v>
      </c>
      <c r="E1246" t="s">
        <v>3962</v>
      </c>
      <c r="F1246" t="s">
        <v>94</v>
      </c>
      <c r="G1246" t="s">
        <v>5701</v>
      </c>
      <c r="H1246" t="s">
        <v>5690</v>
      </c>
      <c r="I1246" t="s">
        <v>1118</v>
      </c>
      <c r="J1246" t="s">
        <v>6163</v>
      </c>
      <c r="K1246" t="s">
        <v>3943</v>
      </c>
      <c r="L1246">
        <v>2213249</v>
      </c>
      <c r="M1246">
        <v>2.0376378798770496E-4</v>
      </c>
      <c r="N1246" t="s">
        <v>1119</v>
      </c>
      <c r="O1246" t="s">
        <v>5405</v>
      </c>
      <c r="P1246" t="s">
        <v>5363</v>
      </c>
      <c r="Q1246">
        <v>6</v>
      </c>
      <c r="R1246">
        <v>65.36</v>
      </c>
      <c r="S1246">
        <v>0</v>
      </c>
      <c r="T1246">
        <v>0</v>
      </c>
      <c r="U1246">
        <v>450.98</v>
      </c>
      <c r="V1246">
        <v>288.89999999999998</v>
      </c>
      <c r="W1246">
        <v>162.08000000000001</v>
      </c>
      <c r="X1246" s="15">
        <f t="shared" si="38"/>
        <v>0.35939509512616974</v>
      </c>
      <c r="Y1246" t="s">
        <v>38</v>
      </c>
      <c r="Z1246" t="s">
        <v>24</v>
      </c>
      <c r="AA1246" t="s">
        <v>51</v>
      </c>
      <c r="AB1246" s="17">
        <v>0.38124999999999998</v>
      </c>
      <c r="AC1246" s="17" t="str">
        <f t="shared" si="39"/>
        <v>Morning</v>
      </c>
      <c r="AD1246" t="s">
        <v>26</v>
      </c>
    </row>
    <row r="1247" spans="1:30" x14ac:dyDescent="0.3">
      <c r="A1247" t="s">
        <v>2475</v>
      </c>
      <c r="B1247" s="16">
        <v>46004</v>
      </c>
      <c r="C1247" t="s">
        <v>2427</v>
      </c>
      <c r="D1247" t="s">
        <v>4539</v>
      </c>
      <c r="E1247" t="s">
        <v>3962</v>
      </c>
      <c r="F1247" t="s">
        <v>236</v>
      </c>
      <c r="G1247" t="s">
        <v>5744</v>
      </c>
      <c r="H1247" t="s">
        <v>5721</v>
      </c>
      <c r="I1247" t="s">
        <v>215</v>
      </c>
      <c r="J1247" t="s">
        <v>6002</v>
      </c>
      <c r="K1247" t="s">
        <v>3863</v>
      </c>
      <c r="L1247">
        <v>2319174</v>
      </c>
      <c r="M1247">
        <v>4.8049434841887669E-4</v>
      </c>
      <c r="N1247" t="s">
        <v>216</v>
      </c>
      <c r="O1247" t="s">
        <v>5559</v>
      </c>
      <c r="P1247" t="s">
        <v>5386</v>
      </c>
      <c r="Q1247">
        <v>8</v>
      </c>
      <c r="R1247">
        <v>127.5</v>
      </c>
      <c r="S1247">
        <v>5</v>
      </c>
      <c r="T1247">
        <v>51</v>
      </c>
      <c r="U1247">
        <v>1114.3499999999999</v>
      </c>
      <c r="V1247">
        <v>778.8</v>
      </c>
      <c r="W1247">
        <v>335.55</v>
      </c>
      <c r="X1247" s="15">
        <f t="shared" si="38"/>
        <v>0.30111724323596711</v>
      </c>
      <c r="Y1247" t="s">
        <v>23</v>
      </c>
      <c r="Z1247" t="s">
        <v>24</v>
      </c>
      <c r="AA1247" t="s">
        <v>25</v>
      </c>
      <c r="AB1247" s="17">
        <v>0.4465277777777778</v>
      </c>
      <c r="AC1247" s="17" t="str">
        <f t="shared" si="39"/>
        <v>Morning</v>
      </c>
      <c r="AD1247" t="s">
        <v>26</v>
      </c>
    </row>
    <row r="1248" spans="1:30" x14ac:dyDescent="0.3">
      <c r="A1248" t="s">
        <v>2474</v>
      </c>
      <c r="B1248" s="16">
        <v>45796</v>
      </c>
      <c r="C1248" t="s">
        <v>2098</v>
      </c>
      <c r="D1248" t="s">
        <v>4193</v>
      </c>
      <c r="E1248" t="s">
        <v>3962</v>
      </c>
      <c r="F1248" t="s">
        <v>127</v>
      </c>
      <c r="G1248" t="s">
        <v>5735</v>
      </c>
      <c r="H1248" t="s">
        <v>5721</v>
      </c>
      <c r="I1248" t="s">
        <v>780</v>
      </c>
      <c r="J1248" t="s">
        <v>6119</v>
      </c>
      <c r="K1248" t="s">
        <v>3943</v>
      </c>
      <c r="L1248">
        <v>1021792</v>
      </c>
      <c r="M1248">
        <v>1.7355782781622875E-3</v>
      </c>
      <c r="N1248" t="s">
        <v>781</v>
      </c>
      <c r="O1248" t="s">
        <v>5603</v>
      </c>
      <c r="P1248" t="s">
        <v>5358</v>
      </c>
      <c r="Q1248">
        <v>5</v>
      </c>
      <c r="R1248">
        <v>354.68</v>
      </c>
      <c r="S1248">
        <v>0</v>
      </c>
      <c r="T1248">
        <v>0</v>
      </c>
      <c r="U1248">
        <v>1773.4</v>
      </c>
      <c r="V1248">
        <v>1306.0999999999999</v>
      </c>
      <c r="W1248">
        <v>467.3</v>
      </c>
      <c r="X1248" s="15">
        <f t="shared" si="38"/>
        <v>0.2635051313860382</v>
      </c>
      <c r="Y1248" t="s">
        <v>62</v>
      </c>
      <c r="Z1248" t="s">
        <v>24</v>
      </c>
      <c r="AA1248" t="s">
        <v>25</v>
      </c>
      <c r="AB1248" s="17">
        <v>0.51041666666666663</v>
      </c>
      <c r="AC1248" s="17" t="str">
        <f t="shared" si="39"/>
        <v>Afternoon</v>
      </c>
      <c r="AD1248" t="s">
        <v>45</v>
      </c>
    </row>
    <row r="1249" spans="1:30" x14ac:dyDescent="0.3">
      <c r="A1249" t="s">
        <v>2472</v>
      </c>
      <c r="B1249" s="16">
        <v>45871</v>
      </c>
      <c r="C1249" t="s">
        <v>2473</v>
      </c>
      <c r="D1249" t="s">
        <v>4369</v>
      </c>
      <c r="E1249" t="s">
        <v>3868</v>
      </c>
      <c r="F1249" t="s">
        <v>99</v>
      </c>
      <c r="G1249" t="s">
        <v>5918</v>
      </c>
      <c r="H1249" t="s">
        <v>5919</v>
      </c>
      <c r="I1249" t="s">
        <v>583</v>
      </c>
      <c r="J1249" t="s">
        <v>6516</v>
      </c>
      <c r="K1249" t="s">
        <v>3943</v>
      </c>
      <c r="L1249">
        <v>5188197</v>
      </c>
      <c r="M1249">
        <v>1.3464793260548896E-4</v>
      </c>
      <c r="N1249" t="s">
        <v>584</v>
      </c>
      <c r="O1249" t="s">
        <v>5476</v>
      </c>
      <c r="P1249" t="s">
        <v>5360</v>
      </c>
      <c r="Q1249">
        <v>3</v>
      </c>
      <c r="R1249">
        <v>253.11</v>
      </c>
      <c r="S1249">
        <v>20</v>
      </c>
      <c r="T1249">
        <v>151.87</v>
      </c>
      <c r="U1249">
        <v>698.58</v>
      </c>
      <c r="V1249">
        <v>572.22</v>
      </c>
      <c r="W1249">
        <v>126.36</v>
      </c>
      <c r="X1249" s="15">
        <f t="shared" si="38"/>
        <v>0.18088121618139655</v>
      </c>
      <c r="Y1249" t="s">
        <v>38</v>
      </c>
      <c r="Z1249" t="s">
        <v>24</v>
      </c>
      <c r="AA1249" t="s">
        <v>32</v>
      </c>
      <c r="AB1249" s="17">
        <v>0.51597222222222228</v>
      </c>
      <c r="AC1249" s="17" t="str">
        <f t="shared" si="39"/>
        <v>Afternoon</v>
      </c>
      <c r="AD1249" t="s">
        <v>26</v>
      </c>
    </row>
    <row r="1250" spans="1:30" x14ac:dyDescent="0.3">
      <c r="A1250" t="s">
        <v>2471</v>
      </c>
      <c r="B1250" s="16">
        <v>46005</v>
      </c>
      <c r="C1250" t="s">
        <v>1446</v>
      </c>
      <c r="D1250" t="s">
        <v>5192</v>
      </c>
      <c r="E1250" t="s">
        <v>3868</v>
      </c>
      <c r="F1250" t="s">
        <v>929</v>
      </c>
      <c r="G1250" t="s">
        <v>5773</v>
      </c>
      <c r="H1250" t="s">
        <v>5770</v>
      </c>
      <c r="I1250" t="s">
        <v>1000</v>
      </c>
      <c r="J1250" t="s">
        <v>6053</v>
      </c>
      <c r="K1250" t="s">
        <v>3863</v>
      </c>
      <c r="L1250">
        <v>4116030</v>
      </c>
      <c r="M1250">
        <v>1.960432747088821E-4</v>
      </c>
      <c r="N1250" t="s">
        <v>395</v>
      </c>
      <c r="O1250" t="s">
        <v>5489</v>
      </c>
      <c r="P1250" t="s">
        <v>5360</v>
      </c>
      <c r="Q1250">
        <v>5</v>
      </c>
      <c r="R1250">
        <v>147.72</v>
      </c>
      <c r="S1250">
        <v>5</v>
      </c>
      <c r="T1250">
        <v>36.93</v>
      </c>
      <c r="U1250">
        <v>806.92</v>
      </c>
      <c r="V1250">
        <v>546.04999999999995</v>
      </c>
      <c r="W1250">
        <v>260.87</v>
      </c>
      <c r="X1250" s="15">
        <f t="shared" si="38"/>
        <v>0.32329103256828434</v>
      </c>
      <c r="Y1250" t="s">
        <v>38</v>
      </c>
      <c r="Z1250" t="s">
        <v>24</v>
      </c>
      <c r="AA1250" t="s">
        <v>25</v>
      </c>
      <c r="AB1250" s="17">
        <v>0.64444444444444449</v>
      </c>
      <c r="AC1250" s="17" t="str">
        <f t="shared" si="39"/>
        <v>Afternoon</v>
      </c>
      <c r="AD1250" t="s">
        <v>26</v>
      </c>
    </row>
    <row r="1251" spans="1:30" x14ac:dyDescent="0.3">
      <c r="A1251" t="s">
        <v>2470</v>
      </c>
      <c r="B1251" s="16">
        <v>45821</v>
      </c>
      <c r="C1251" t="s">
        <v>2236</v>
      </c>
      <c r="D1251" t="s">
        <v>4901</v>
      </c>
      <c r="E1251" t="s">
        <v>3868</v>
      </c>
      <c r="F1251" t="s">
        <v>48</v>
      </c>
      <c r="G1251" t="s">
        <v>5719</v>
      </c>
      <c r="H1251" t="s">
        <v>5690</v>
      </c>
      <c r="I1251" t="s">
        <v>147</v>
      </c>
      <c r="J1251" t="s">
        <v>5963</v>
      </c>
      <c r="K1251" t="s">
        <v>3863</v>
      </c>
      <c r="L1251">
        <v>1921769</v>
      </c>
      <c r="M1251">
        <v>6.9324148740041076E-4</v>
      </c>
      <c r="N1251" t="s">
        <v>1477</v>
      </c>
      <c r="O1251" t="s">
        <v>5421</v>
      </c>
      <c r="P1251" t="s">
        <v>5351</v>
      </c>
      <c r="Q1251">
        <v>5</v>
      </c>
      <c r="R1251">
        <v>313.47000000000003</v>
      </c>
      <c r="S1251">
        <v>15</v>
      </c>
      <c r="T1251">
        <v>235.1</v>
      </c>
      <c r="U1251">
        <v>1332.25</v>
      </c>
      <c r="V1251">
        <v>1230.5999999999999</v>
      </c>
      <c r="W1251">
        <v>101.65</v>
      </c>
      <c r="X1251" s="15">
        <f t="shared" si="38"/>
        <v>7.6299493338337465E-2</v>
      </c>
      <c r="Y1251" t="s">
        <v>62</v>
      </c>
      <c r="Z1251" t="s">
        <v>24</v>
      </c>
      <c r="AA1251" t="s">
        <v>25</v>
      </c>
      <c r="AB1251" s="17">
        <v>0.83750000000000002</v>
      </c>
      <c r="AC1251" s="17" t="str">
        <f t="shared" si="39"/>
        <v>Evening</v>
      </c>
      <c r="AD1251" t="s">
        <v>45</v>
      </c>
    </row>
    <row r="1252" spans="1:30" x14ac:dyDescent="0.3">
      <c r="A1252" t="s">
        <v>2468</v>
      </c>
      <c r="B1252" s="16">
        <v>45977</v>
      </c>
      <c r="C1252" t="s">
        <v>631</v>
      </c>
      <c r="D1252" t="s">
        <v>3988</v>
      </c>
      <c r="E1252" t="s">
        <v>3864</v>
      </c>
      <c r="F1252" t="s">
        <v>274</v>
      </c>
      <c r="G1252" t="s">
        <v>6501</v>
      </c>
      <c r="H1252" t="s">
        <v>5861</v>
      </c>
      <c r="I1252" t="s">
        <v>228</v>
      </c>
      <c r="J1252" t="s">
        <v>6005</v>
      </c>
      <c r="K1252" t="s">
        <v>3943</v>
      </c>
      <c r="L1252">
        <v>817396</v>
      </c>
      <c r="M1252">
        <v>2.0276218625978103E-3</v>
      </c>
      <c r="N1252" t="s">
        <v>2469</v>
      </c>
      <c r="O1252" t="s">
        <v>5471</v>
      </c>
      <c r="P1252" t="s">
        <v>5360</v>
      </c>
      <c r="Q1252">
        <v>4</v>
      </c>
      <c r="R1252">
        <v>400.33</v>
      </c>
      <c r="S1252">
        <v>10</v>
      </c>
      <c r="T1252">
        <v>160.13</v>
      </c>
      <c r="U1252">
        <v>1657.37</v>
      </c>
      <c r="V1252">
        <v>1363.6</v>
      </c>
      <c r="W1252">
        <v>293.77</v>
      </c>
      <c r="X1252" s="15">
        <f t="shared" si="38"/>
        <v>0.17725070442930668</v>
      </c>
      <c r="Y1252" t="s">
        <v>116</v>
      </c>
      <c r="Z1252" t="s">
        <v>290</v>
      </c>
      <c r="AA1252" t="s">
        <v>32</v>
      </c>
      <c r="AB1252" s="17">
        <v>0.75138888888888888</v>
      </c>
      <c r="AC1252" s="17" t="str">
        <f t="shared" si="39"/>
        <v>Evening</v>
      </c>
      <c r="AD1252" t="s">
        <v>26</v>
      </c>
    </row>
    <row r="1253" spans="1:30" x14ac:dyDescent="0.3">
      <c r="A1253" t="s">
        <v>2466</v>
      </c>
      <c r="B1253" s="16">
        <v>45817</v>
      </c>
      <c r="C1253" t="s">
        <v>2467</v>
      </c>
      <c r="D1253" t="s">
        <v>5221</v>
      </c>
      <c r="E1253" t="s">
        <v>3962</v>
      </c>
      <c r="F1253" t="s">
        <v>375</v>
      </c>
      <c r="G1253" t="s">
        <v>5834</v>
      </c>
      <c r="H1253" t="s">
        <v>5822</v>
      </c>
      <c r="I1253" t="s">
        <v>623</v>
      </c>
      <c r="J1253" t="s">
        <v>6139</v>
      </c>
      <c r="K1253" t="s">
        <v>3943</v>
      </c>
      <c r="L1253">
        <v>797202</v>
      </c>
      <c r="M1253">
        <v>2.0210185122465827E-3</v>
      </c>
      <c r="N1253" t="s">
        <v>624</v>
      </c>
      <c r="O1253" t="s">
        <v>5499</v>
      </c>
      <c r="P1253" t="s">
        <v>5354</v>
      </c>
      <c r="Q1253">
        <v>4</v>
      </c>
      <c r="R1253">
        <v>423.99</v>
      </c>
      <c r="S1253">
        <v>5</v>
      </c>
      <c r="T1253">
        <v>84.8</v>
      </c>
      <c r="U1253">
        <v>1611.16</v>
      </c>
      <c r="V1253">
        <v>1280.76</v>
      </c>
      <c r="W1253">
        <v>330.4</v>
      </c>
      <c r="X1253" s="15">
        <f t="shared" si="38"/>
        <v>0.20506963926611887</v>
      </c>
      <c r="Y1253" t="s">
        <v>116</v>
      </c>
      <c r="Z1253" t="s">
        <v>24</v>
      </c>
      <c r="AA1253" t="s">
        <v>25</v>
      </c>
      <c r="AB1253" s="17">
        <v>0.40208333333333335</v>
      </c>
      <c r="AC1253" s="17" t="str">
        <f t="shared" si="39"/>
        <v>Morning</v>
      </c>
      <c r="AD1253" t="s">
        <v>45</v>
      </c>
    </row>
    <row r="1254" spans="1:30" x14ac:dyDescent="0.3">
      <c r="A1254" t="s">
        <v>2465</v>
      </c>
      <c r="B1254" s="16">
        <v>45757</v>
      </c>
      <c r="C1254" t="s">
        <v>571</v>
      </c>
      <c r="D1254" t="s">
        <v>5017</v>
      </c>
      <c r="E1254" t="s">
        <v>3962</v>
      </c>
      <c r="F1254" t="s">
        <v>362</v>
      </c>
      <c r="G1254" t="s">
        <v>6499</v>
      </c>
      <c r="H1254" t="s">
        <v>5844</v>
      </c>
      <c r="I1254" t="s">
        <v>705</v>
      </c>
      <c r="J1254" t="s">
        <v>6065</v>
      </c>
      <c r="K1254" t="s">
        <v>3863</v>
      </c>
      <c r="L1254">
        <v>5240750</v>
      </c>
      <c r="M1254">
        <v>2.2376186614511283E-4</v>
      </c>
      <c r="N1254" t="s">
        <v>2271</v>
      </c>
      <c r="O1254" t="s">
        <v>5269</v>
      </c>
      <c r="P1254" t="s">
        <v>5351</v>
      </c>
      <c r="Q1254">
        <v>4</v>
      </c>
      <c r="R1254">
        <v>308.60000000000002</v>
      </c>
      <c r="S1254">
        <v>5</v>
      </c>
      <c r="T1254">
        <v>61.72</v>
      </c>
      <c r="U1254">
        <v>1172.68</v>
      </c>
      <c r="V1254">
        <v>1005.68</v>
      </c>
      <c r="W1254">
        <v>167</v>
      </c>
      <c r="X1254" s="15">
        <f t="shared" si="38"/>
        <v>0.14240884128662559</v>
      </c>
      <c r="Y1254" t="s">
        <v>72</v>
      </c>
      <c r="Z1254" t="s">
        <v>24</v>
      </c>
      <c r="AA1254" t="s">
        <v>25</v>
      </c>
      <c r="AB1254" s="17">
        <v>0.80069444444444449</v>
      </c>
      <c r="AC1254" s="17" t="str">
        <f t="shared" si="39"/>
        <v>Evening</v>
      </c>
      <c r="AD1254" t="s">
        <v>45</v>
      </c>
    </row>
    <row r="1255" spans="1:30" x14ac:dyDescent="0.3">
      <c r="A1255" t="s">
        <v>2463</v>
      </c>
      <c r="B1255" s="16">
        <v>45824</v>
      </c>
      <c r="C1255" t="s">
        <v>2464</v>
      </c>
      <c r="D1255" t="s">
        <v>4271</v>
      </c>
      <c r="E1255" t="s">
        <v>3868</v>
      </c>
      <c r="F1255" t="s">
        <v>1995</v>
      </c>
      <c r="G1255" t="s">
        <v>5802</v>
      </c>
      <c r="H1255" t="s">
        <v>5794</v>
      </c>
      <c r="I1255" t="s">
        <v>1093</v>
      </c>
      <c r="J1255" t="s">
        <v>6060</v>
      </c>
      <c r="K1255" t="s">
        <v>3863</v>
      </c>
      <c r="L1255">
        <v>2456631</v>
      </c>
      <c r="M1255">
        <v>1.2616872456628611E-4</v>
      </c>
      <c r="N1255" t="s">
        <v>2060</v>
      </c>
      <c r="O1255" t="s">
        <v>5267</v>
      </c>
      <c r="P1255" t="s">
        <v>5360</v>
      </c>
      <c r="Q1255">
        <v>5</v>
      </c>
      <c r="R1255">
        <v>72.930000000000007</v>
      </c>
      <c r="S1255">
        <v>15</v>
      </c>
      <c r="T1255">
        <v>54.7</v>
      </c>
      <c r="U1255">
        <v>309.95</v>
      </c>
      <c r="V1255">
        <v>271.25</v>
      </c>
      <c r="W1255">
        <v>38.700000000000003</v>
      </c>
      <c r="X1255" s="15">
        <f t="shared" si="38"/>
        <v>0.12485884820132276</v>
      </c>
      <c r="Y1255" t="s">
        <v>23</v>
      </c>
      <c r="Z1255" t="s">
        <v>24</v>
      </c>
      <c r="AA1255" t="s">
        <v>25</v>
      </c>
      <c r="AB1255" s="17">
        <v>0.74722222222222223</v>
      </c>
      <c r="AC1255" s="17" t="str">
        <f t="shared" si="39"/>
        <v>Evening</v>
      </c>
      <c r="AD1255" t="s">
        <v>45</v>
      </c>
    </row>
    <row r="1256" spans="1:30" x14ac:dyDescent="0.3">
      <c r="A1256" t="s">
        <v>2462</v>
      </c>
      <c r="B1256" s="16">
        <v>45838</v>
      </c>
      <c r="C1256" t="s">
        <v>1264</v>
      </c>
      <c r="D1256" t="s">
        <v>6508</v>
      </c>
      <c r="E1256" t="s">
        <v>3868</v>
      </c>
      <c r="F1256" t="s">
        <v>29</v>
      </c>
      <c r="G1256" t="s">
        <v>5709</v>
      </c>
      <c r="H1256" t="s">
        <v>5690</v>
      </c>
      <c r="I1256" t="s">
        <v>30</v>
      </c>
      <c r="J1256" t="s">
        <v>6096</v>
      </c>
      <c r="K1256" t="s">
        <v>3863</v>
      </c>
      <c r="L1256">
        <v>5200952</v>
      </c>
      <c r="M1256">
        <v>1.7263762480407432E-4</v>
      </c>
      <c r="N1256" t="s">
        <v>31</v>
      </c>
      <c r="O1256" t="s">
        <v>5450</v>
      </c>
      <c r="P1256" t="s">
        <v>5363</v>
      </c>
      <c r="Q1256">
        <v>2</v>
      </c>
      <c r="R1256">
        <v>448.94</v>
      </c>
      <c r="S1256">
        <v>0</v>
      </c>
      <c r="T1256">
        <v>0</v>
      </c>
      <c r="U1256">
        <v>897.88</v>
      </c>
      <c r="V1256">
        <v>760.16</v>
      </c>
      <c r="W1256">
        <v>137.72</v>
      </c>
      <c r="X1256" s="15">
        <f t="shared" si="38"/>
        <v>0.15338352563816995</v>
      </c>
      <c r="Y1256" t="s">
        <v>38</v>
      </c>
      <c r="Z1256" t="s">
        <v>24</v>
      </c>
      <c r="AA1256" t="s">
        <v>32</v>
      </c>
      <c r="AB1256" s="17">
        <v>0.37777777777777777</v>
      </c>
      <c r="AC1256" s="17" t="str">
        <f t="shared" si="39"/>
        <v>Morning</v>
      </c>
      <c r="AD1256" t="s">
        <v>45</v>
      </c>
    </row>
    <row r="1257" spans="1:30" x14ac:dyDescent="0.3">
      <c r="A1257" t="s">
        <v>2461</v>
      </c>
      <c r="B1257" s="16">
        <v>45839</v>
      </c>
      <c r="C1257" t="s">
        <v>518</v>
      </c>
      <c r="D1257" t="s">
        <v>4140</v>
      </c>
      <c r="E1257" t="s">
        <v>3962</v>
      </c>
      <c r="F1257" t="s">
        <v>587</v>
      </c>
      <c r="G1257" t="s">
        <v>5671</v>
      </c>
      <c r="H1257" t="s">
        <v>5690</v>
      </c>
      <c r="I1257" t="s">
        <v>1125</v>
      </c>
      <c r="J1257" t="s">
        <v>5977</v>
      </c>
      <c r="K1257" t="s">
        <v>3863</v>
      </c>
      <c r="L1257">
        <v>429599</v>
      </c>
      <c r="M1257">
        <v>2.1321045905600342E-3</v>
      </c>
      <c r="N1257" t="s">
        <v>1437</v>
      </c>
      <c r="O1257" t="s">
        <v>5624</v>
      </c>
      <c r="P1257" t="s">
        <v>5354</v>
      </c>
      <c r="Q1257">
        <v>5</v>
      </c>
      <c r="R1257">
        <v>183.19</v>
      </c>
      <c r="S1257">
        <v>0</v>
      </c>
      <c r="T1257">
        <v>0</v>
      </c>
      <c r="U1257">
        <v>915.95</v>
      </c>
      <c r="V1257">
        <v>621.20000000000005</v>
      </c>
      <c r="W1257">
        <v>294.75</v>
      </c>
      <c r="X1257" s="15">
        <f t="shared" si="38"/>
        <v>0.32179704132321629</v>
      </c>
      <c r="Y1257" t="s">
        <v>62</v>
      </c>
      <c r="Z1257" t="s">
        <v>24</v>
      </c>
      <c r="AA1257" t="s">
        <v>25</v>
      </c>
      <c r="AB1257" s="17">
        <v>0.50624999999999998</v>
      </c>
      <c r="AC1257" s="17" t="str">
        <f t="shared" si="39"/>
        <v>Afternoon</v>
      </c>
      <c r="AD1257" t="s">
        <v>45</v>
      </c>
    </row>
    <row r="1258" spans="1:30" x14ac:dyDescent="0.3">
      <c r="A1258" t="s">
        <v>2460</v>
      </c>
      <c r="B1258" s="16">
        <v>46007</v>
      </c>
      <c r="C1258" t="s">
        <v>391</v>
      </c>
      <c r="D1258" t="s">
        <v>5252</v>
      </c>
      <c r="E1258" t="s">
        <v>3962</v>
      </c>
      <c r="F1258" t="s">
        <v>1610</v>
      </c>
      <c r="G1258" t="s">
        <v>5756</v>
      </c>
      <c r="H1258" t="s">
        <v>5751</v>
      </c>
      <c r="I1258" t="s">
        <v>215</v>
      </c>
      <c r="J1258" t="s">
        <v>6002</v>
      </c>
      <c r="K1258" t="s">
        <v>3863</v>
      </c>
      <c r="L1258">
        <v>2319174</v>
      </c>
      <c r="M1258">
        <v>1.3723506731275876E-3</v>
      </c>
      <c r="N1258" t="s">
        <v>216</v>
      </c>
      <c r="O1258" t="s">
        <v>5559</v>
      </c>
      <c r="P1258" t="s">
        <v>5386</v>
      </c>
      <c r="Q1258">
        <v>8</v>
      </c>
      <c r="R1258">
        <v>397.84</v>
      </c>
      <c r="S1258">
        <v>0</v>
      </c>
      <c r="T1258">
        <v>0</v>
      </c>
      <c r="U1258">
        <v>3182.72</v>
      </c>
      <c r="V1258">
        <v>2786.64</v>
      </c>
      <c r="W1258">
        <v>396.08</v>
      </c>
      <c r="X1258" s="15">
        <f t="shared" si="38"/>
        <v>0.12444701387492457</v>
      </c>
      <c r="Y1258" t="s">
        <v>72</v>
      </c>
      <c r="Z1258" t="s">
        <v>290</v>
      </c>
      <c r="AA1258" t="s">
        <v>25</v>
      </c>
      <c r="AB1258" s="17">
        <v>0.80277777777777781</v>
      </c>
      <c r="AC1258" s="17" t="str">
        <f t="shared" si="39"/>
        <v>Evening</v>
      </c>
      <c r="AD1258" t="s">
        <v>45</v>
      </c>
    </row>
    <row r="1259" spans="1:30" x14ac:dyDescent="0.3">
      <c r="A1259" t="s">
        <v>2459</v>
      </c>
      <c r="B1259" s="16">
        <v>45955</v>
      </c>
      <c r="C1259" t="s">
        <v>946</v>
      </c>
      <c r="D1259" t="s">
        <v>5260</v>
      </c>
      <c r="E1259" t="s">
        <v>3962</v>
      </c>
      <c r="F1259" t="s">
        <v>954</v>
      </c>
      <c r="G1259" t="s">
        <v>5894</v>
      </c>
      <c r="H1259" t="s">
        <v>5876</v>
      </c>
      <c r="I1259" t="s">
        <v>307</v>
      </c>
      <c r="J1259" t="s">
        <v>6039</v>
      </c>
      <c r="K1259" t="s">
        <v>3863</v>
      </c>
      <c r="L1259">
        <v>1910418</v>
      </c>
      <c r="M1259">
        <v>6.5532255244663733E-4</v>
      </c>
      <c r="N1259" t="s">
        <v>731</v>
      </c>
      <c r="O1259" t="s">
        <v>5491</v>
      </c>
      <c r="P1259" t="s">
        <v>5351</v>
      </c>
      <c r="Q1259">
        <v>7</v>
      </c>
      <c r="R1259">
        <v>194.4</v>
      </c>
      <c r="S1259">
        <v>20</v>
      </c>
      <c r="T1259">
        <v>272.16000000000003</v>
      </c>
      <c r="U1259">
        <v>1251.94</v>
      </c>
      <c r="V1259">
        <v>1107.96</v>
      </c>
      <c r="W1259">
        <v>143.97999999999999</v>
      </c>
      <c r="X1259" s="15">
        <f t="shared" si="38"/>
        <v>0.11500551144623546</v>
      </c>
      <c r="Y1259" t="s">
        <v>44</v>
      </c>
      <c r="Z1259" t="s">
        <v>24</v>
      </c>
      <c r="AA1259" t="s">
        <v>25</v>
      </c>
      <c r="AB1259" s="17">
        <v>0.76666666666666672</v>
      </c>
      <c r="AC1259" s="17" t="str">
        <f t="shared" si="39"/>
        <v>Evening</v>
      </c>
      <c r="AD1259" t="s">
        <v>26</v>
      </c>
    </row>
    <row r="1260" spans="1:30" x14ac:dyDescent="0.3">
      <c r="A1260" t="s">
        <v>2457</v>
      </c>
      <c r="B1260" s="16">
        <v>45867</v>
      </c>
      <c r="C1260" t="s">
        <v>2458</v>
      </c>
      <c r="D1260" t="s">
        <v>4292</v>
      </c>
      <c r="E1260" t="s">
        <v>3864</v>
      </c>
      <c r="F1260" t="s">
        <v>468</v>
      </c>
      <c r="G1260" t="s">
        <v>5785</v>
      </c>
      <c r="H1260" t="s">
        <v>5770</v>
      </c>
      <c r="I1260" t="s">
        <v>834</v>
      </c>
      <c r="J1260" t="s">
        <v>5982</v>
      </c>
      <c r="K1260" t="s">
        <v>3863</v>
      </c>
      <c r="L1260">
        <v>569084</v>
      </c>
      <c r="M1260">
        <v>1.1548031573546259E-3</v>
      </c>
      <c r="N1260" t="s">
        <v>1411</v>
      </c>
      <c r="O1260" t="s">
        <v>4931</v>
      </c>
      <c r="P1260" t="s">
        <v>5360</v>
      </c>
      <c r="Q1260">
        <v>2</v>
      </c>
      <c r="R1260">
        <v>328.59</v>
      </c>
      <c r="S1260">
        <v>0</v>
      </c>
      <c r="T1260">
        <v>0</v>
      </c>
      <c r="U1260">
        <v>657.18</v>
      </c>
      <c r="V1260">
        <v>510.98</v>
      </c>
      <c r="W1260">
        <v>146.19999999999999</v>
      </c>
      <c r="X1260" s="15">
        <f t="shared" si="38"/>
        <v>0.22246568672205475</v>
      </c>
      <c r="Y1260" t="s">
        <v>38</v>
      </c>
      <c r="Z1260" t="s">
        <v>24</v>
      </c>
      <c r="AA1260" t="s">
        <v>51</v>
      </c>
      <c r="AB1260" s="17">
        <v>0.72083333333333333</v>
      </c>
      <c r="AC1260" s="17" t="str">
        <f t="shared" si="39"/>
        <v>Evening</v>
      </c>
      <c r="AD1260" t="s">
        <v>45</v>
      </c>
    </row>
    <row r="1261" spans="1:30" x14ac:dyDescent="0.3">
      <c r="A1261" t="s">
        <v>2455</v>
      </c>
      <c r="B1261" s="16">
        <v>45914</v>
      </c>
      <c r="C1261" t="s">
        <v>2456</v>
      </c>
      <c r="D1261" t="s">
        <v>4407</v>
      </c>
      <c r="E1261" t="s">
        <v>3864</v>
      </c>
      <c r="F1261" t="s">
        <v>104</v>
      </c>
      <c r="G1261" t="s">
        <v>5740</v>
      </c>
      <c r="H1261" t="s">
        <v>5721</v>
      </c>
      <c r="I1261" t="s">
        <v>411</v>
      </c>
      <c r="J1261" t="s">
        <v>6235</v>
      </c>
      <c r="K1261" t="s">
        <v>3880</v>
      </c>
      <c r="L1261">
        <v>888080</v>
      </c>
      <c r="M1261">
        <v>3.10636429150527E-4</v>
      </c>
      <c r="N1261" t="s">
        <v>203</v>
      </c>
      <c r="O1261" t="s">
        <v>5466</v>
      </c>
      <c r="P1261" t="s">
        <v>5351</v>
      </c>
      <c r="Q1261">
        <v>2</v>
      </c>
      <c r="R1261">
        <v>141.11000000000001</v>
      </c>
      <c r="S1261">
        <v>15</v>
      </c>
      <c r="T1261">
        <v>42.33</v>
      </c>
      <c r="U1261">
        <v>275.87</v>
      </c>
      <c r="V1261">
        <v>231.82</v>
      </c>
      <c r="W1261">
        <v>44.05</v>
      </c>
      <c r="X1261" s="15">
        <f t="shared" si="38"/>
        <v>0.15967665929604527</v>
      </c>
      <c r="Y1261" t="s">
        <v>44</v>
      </c>
      <c r="Z1261" t="s">
        <v>24</v>
      </c>
      <c r="AA1261" t="s">
        <v>51</v>
      </c>
      <c r="AB1261" s="17">
        <v>0.8979166666666667</v>
      </c>
      <c r="AC1261" s="17" t="str">
        <f t="shared" si="39"/>
        <v>Night</v>
      </c>
      <c r="AD1261" t="s">
        <v>26</v>
      </c>
    </row>
    <row r="1262" spans="1:30" x14ac:dyDescent="0.3">
      <c r="A1262" t="s">
        <v>2454</v>
      </c>
      <c r="B1262" s="16">
        <v>45892</v>
      </c>
      <c r="C1262" t="s">
        <v>900</v>
      </c>
      <c r="D1262" t="s">
        <v>4838</v>
      </c>
      <c r="E1262" t="s">
        <v>3962</v>
      </c>
      <c r="F1262" t="s">
        <v>498</v>
      </c>
      <c r="G1262" t="s">
        <v>5865</v>
      </c>
      <c r="H1262" t="s">
        <v>5861</v>
      </c>
      <c r="I1262" t="s">
        <v>1004</v>
      </c>
      <c r="J1262" t="s">
        <v>6128</v>
      </c>
      <c r="K1262" t="s">
        <v>3863</v>
      </c>
      <c r="L1262">
        <v>2322017</v>
      </c>
      <c r="M1262">
        <v>1.0886225208514839E-4</v>
      </c>
      <c r="N1262" t="s">
        <v>1999</v>
      </c>
      <c r="O1262" t="s">
        <v>5604</v>
      </c>
      <c r="P1262" t="s">
        <v>5351</v>
      </c>
      <c r="Q1262">
        <v>3</v>
      </c>
      <c r="R1262">
        <v>86.2</v>
      </c>
      <c r="S1262">
        <v>15</v>
      </c>
      <c r="T1262">
        <v>38.79</v>
      </c>
      <c r="U1262">
        <v>252.78</v>
      </c>
      <c r="V1262">
        <v>186.42</v>
      </c>
      <c r="W1262">
        <v>66.36</v>
      </c>
      <c r="X1262" s="15">
        <f t="shared" si="38"/>
        <v>0.26252076904818422</v>
      </c>
      <c r="Y1262" t="s">
        <v>23</v>
      </c>
      <c r="Z1262" t="s">
        <v>24</v>
      </c>
      <c r="AA1262" t="s">
        <v>25</v>
      </c>
      <c r="AB1262" s="17">
        <v>0.64652777777777781</v>
      </c>
      <c r="AC1262" s="17" t="str">
        <f t="shared" si="39"/>
        <v>Afternoon</v>
      </c>
      <c r="AD1262" t="s">
        <v>26</v>
      </c>
    </row>
    <row r="1263" spans="1:30" x14ac:dyDescent="0.3">
      <c r="A1263" t="s">
        <v>2452</v>
      </c>
      <c r="B1263" s="16">
        <v>45767</v>
      </c>
      <c r="C1263" t="s">
        <v>2453</v>
      </c>
      <c r="D1263" t="s">
        <v>3891</v>
      </c>
      <c r="E1263" t="s">
        <v>3864</v>
      </c>
      <c r="F1263" t="s">
        <v>473</v>
      </c>
      <c r="G1263" t="s">
        <v>5945</v>
      </c>
      <c r="H1263" t="s">
        <v>5941</v>
      </c>
      <c r="I1263" t="s">
        <v>255</v>
      </c>
      <c r="J1263" t="s">
        <v>6024</v>
      </c>
      <c r="K1263" t="s">
        <v>3863</v>
      </c>
      <c r="L1263">
        <v>577743</v>
      </c>
      <c r="M1263">
        <v>1.8615543589450671E-4</v>
      </c>
      <c r="N1263" t="s">
        <v>728</v>
      </c>
      <c r="O1263" t="s">
        <v>5635</v>
      </c>
      <c r="P1263" t="s">
        <v>5354</v>
      </c>
      <c r="Q1263">
        <v>2</v>
      </c>
      <c r="R1263">
        <v>46.76</v>
      </c>
      <c r="S1263">
        <v>0</v>
      </c>
      <c r="T1263">
        <v>0</v>
      </c>
      <c r="U1263">
        <v>107.55</v>
      </c>
      <c r="V1263">
        <v>73.3</v>
      </c>
      <c r="W1263">
        <v>34.25</v>
      </c>
      <c r="X1263" s="15">
        <f t="shared" si="38"/>
        <v>0.3184565318456532</v>
      </c>
      <c r="Y1263" t="s">
        <v>116</v>
      </c>
      <c r="Z1263" t="s">
        <v>24</v>
      </c>
      <c r="AA1263" t="s">
        <v>25</v>
      </c>
      <c r="AB1263" s="17">
        <v>0.49236111111111114</v>
      </c>
      <c r="AC1263" s="17" t="str">
        <f t="shared" si="39"/>
        <v>Morning</v>
      </c>
      <c r="AD1263" t="s">
        <v>26</v>
      </c>
    </row>
    <row r="1264" spans="1:30" x14ac:dyDescent="0.3">
      <c r="A1264" t="s">
        <v>2451</v>
      </c>
      <c r="B1264" s="16">
        <v>45977</v>
      </c>
      <c r="C1264" t="s">
        <v>258</v>
      </c>
      <c r="D1264" t="s">
        <v>4317</v>
      </c>
      <c r="E1264" t="s">
        <v>3962</v>
      </c>
      <c r="F1264" t="s">
        <v>415</v>
      </c>
      <c r="G1264" t="s">
        <v>5833</v>
      </c>
      <c r="H1264" t="s">
        <v>5861</v>
      </c>
      <c r="I1264" t="s">
        <v>332</v>
      </c>
      <c r="J1264" t="s">
        <v>6182</v>
      </c>
      <c r="K1264" t="s">
        <v>3943</v>
      </c>
      <c r="L1264">
        <v>529374</v>
      </c>
      <c r="M1264">
        <v>6.0503915946004154E-3</v>
      </c>
      <c r="N1264" t="s">
        <v>772</v>
      </c>
      <c r="O1264" t="s">
        <v>4088</v>
      </c>
      <c r="P1264" t="s">
        <v>5354</v>
      </c>
      <c r="Q1264">
        <v>8</v>
      </c>
      <c r="R1264">
        <v>435.18</v>
      </c>
      <c r="S1264">
        <v>20</v>
      </c>
      <c r="T1264">
        <v>696.29</v>
      </c>
      <c r="U1264">
        <v>3202.92</v>
      </c>
      <c r="V1264">
        <v>2779.76</v>
      </c>
      <c r="W1264">
        <v>423.16</v>
      </c>
      <c r="X1264" s="15">
        <f t="shared" si="38"/>
        <v>0.1321169432892485</v>
      </c>
      <c r="Y1264" t="s">
        <v>44</v>
      </c>
      <c r="Z1264" t="s">
        <v>24</v>
      </c>
      <c r="AA1264" t="s">
        <v>51</v>
      </c>
      <c r="AB1264" s="17">
        <v>0.57222222222222219</v>
      </c>
      <c r="AC1264" s="17" t="str">
        <f t="shared" si="39"/>
        <v>Afternoon</v>
      </c>
      <c r="AD1264" t="s">
        <v>26</v>
      </c>
    </row>
    <row r="1265" spans="1:30" x14ac:dyDescent="0.3">
      <c r="A1265" t="s">
        <v>2449</v>
      </c>
      <c r="B1265" s="16">
        <v>45864</v>
      </c>
      <c r="C1265" t="s">
        <v>2450</v>
      </c>
      <c r="D1265" t="s">
        <v>5277</v>
      </c>
      <c r="E1265" t="s">
        <v>3868</v>
      </c>
      <c r="F1265" t="s">
        <v>1870</v>
      </c>
      <c r="G1265" t="s">
        <v>5897</v>
      </c>
      <c r="H1265" t="s">
        <v>5876</v>
      </c>
      <c r="I1265" t="s">
        <v>240</v>
      </c>
      <c r="J1265" t="s">
        <v>6034</v>
      </c>
      <c r="K1265" t="s">
        <v>3863</v>
      </c>
      <c r="L1265">
        <v>568216</v>
      </c>
      <c r="M1265">
        <v>9.1099159474566005E-4</v>
      </c>
      <c r="N1265" t="s">
        <v>548</v>
      </c>
      <c r="O1265" t="s">
        <v>5591</v>
      </c>
      <c r="P1265" t="s">
        <v>5363</v>
      </c>
      <c r="Q1265">
        <v>3</v>
      </c>
      <c r="R1265">
        <v>150.04</v>
      </c>
      <c r="S1265">
        <v>0</v>
      </c>
      <c r="T1265">
        <v>0</v>
      </c>
      <c r="U1265">
        <v>517.64</v>
      </c>
      <c r="V1265">
        <v>383.94</v>
      </c>
      <c r="W1265">
        <v>133.69999999999999</v>
      </c>
      <c r="X1265" s="15">
        <f t="shared" si="38"/>
        <v>0.2582876130129047</v>
      </c>
      <c r="Y1265" t="s">
        <v>44</v>
      </c>
      <c r="Z1265" t="s">
        <v>24</v>
      </c>
      <c r="AA1265" t="s">
        <v>25</v>
      </c>
      <c r="AB1265" s="17">
        <v>0.68680555555555556</v>
      </c>
      <c r="AC1265" s="17" t="str">
        <f t="shared" si="39"/>
        <v>Afternoon</v>
      </c>
      <c r="AD1265" t="s">
        <v>26</v>
      </c>
    </row>
    <row r="1266" spans="1:30" x14ac:dyDescent="0.3">
      <c r="A1266" t="s">
        <v>2448</v>
      </c>
      <c r="B1266" s="16">
        <v>46045</v>
      </c>
      <c r="C1266" t="s">
        <v>287</v>
      </c>
      <c r="D1266" t="s">
        <v>4921</v>
      </c>
      <c r="E1266" t="s">
        <v>3962</v>
      </c>
      <c r="F1266" t="s">
        <v>727</v>
      </c>
      <c r="G1266" t="s">
        <v>5847</v>
      </c>
      <c r="H1266" t="s">
        <v>5844</v>
      </c>
      <c r="I1266" t="s">
        <v>1073</v>
      </c>
      <c r="J1266" t="s">
        <v>6019</v>
      </c>
      <c r="K1266" t="s">
        <v>3863</v>
      </c>
      <c r="L1266">
        <v>471467</v>
      </c>
      <c r="M1266">
        <v>6.13631494887235E-3</v>
      </c>
      <c r="N1266" t="s">
        <v>1048</v>
      </c>
      <c r="O1266" t="s">
        <v>5480</v>
      </c>
      <c r="P1266" t="s">
        <v>5374</v>
      </c>
      <c r="Q1266">
        <v>7</v>
      </c>
      <c r="R1266">
        <v>486.23</v>
      </c>
      <c r="S1266">
        <v>15</v>
      </c>
      <c r="T1266">
        <v>510.54</v>
      </c>
      <c r="U1266">
        <v>2893.07</v>
      </c>
      <c r="V1266">
        <v>2502.29</v>
      </c>
      <c r="W1266">
        <v>390.78</v>
      </c>
      <c r="X1266" s="15">
        <f t="shared" si="38"/>
        <v>0.13507450562896858</v>
      </c>
      <c r="Y1266" t="s">
        <v>116</v>
      </c>
      <c r="Z1266" t="s">
        <v>24</v>
      </c>
      <c r="AA1266" t="s">
        <v>25</v>
      </c>
      <c r="AB1266" s="17">
        <v>0.78402777777777777</v>
      </c>
      <c r="AC1266" s="17" t="str">
        <f t="shared" si="39"/>
        <v>Evening</v>
      </c>
      <c r="AD1266" t="s">
        <v>45</v>
      </c>
    </row>
    <row r="1267" spans="1:30" x14ac:dyDescent="0.3">
      <c r="A1267" t="s">
        <v>2447</v>
      </c>
      <c r="B1267" s="16">
        <v>46033</v>
      </c>
      <c r="C1267" t="s">
        <v>688</v>
      </c>
      <c r="D1267" t="s">
        <v>5258</v>
      </c>
      <c r="E1267" t="s">
        <v>3868</v>
      </c>
      <c r="F1267" t="s">
        <v>730</v>
      </c>
      <c r="G1267" t="s">
        <v>5857</v>
      </c>
      <c r="H1267" t="s">
        <v>5844</v>
      </c>
      <c r="I1267" t="s">
        <v>537</v>
      </c>
      <c r="J1267" t="s">
        <v>6215</v>
      </c>
      <c r="K1267" t="s">
        <v>3885</v>
      </c>
      <c r="L1267">
        <v>426625</v>
      </c>
      <c r="M1267">
        <v>4.2571813653677114E-3</v>
      </c>
      <c r="N1267" t="s">
        <v>978</v>
      </c>
      <c r="O1267" t="s">
        <v>5578</v>
      </c>
      <c r="P1267" t="s">
        <v>5363</v>
      </c>
      <c r="Q1267">
        <v>4</v>
      </c>
      <c r="R1267">
        <v>438.7</v>
      </c>
      <c r="S1267">
        <v>10</v>
      </c>
      <c r="T1267">
        <v>175.48</v>
      </c>
      <c r="U1267">
        <v>1816.22</v>
      </c>
      <c r="V1267">
        <v>1480.72</v>
      </c>
      <c r="W1267">
        <v>335.5</v>
      </c>
      <c r="X1267" s="15">
        <f t="shared" si="38"/>
        <v>0.18472431753862417</v>
      </c>
      <c r="Y1267" t="s">
        <v>116</v>
      </c>
      <c r="Z1267" t="s">
        <v>24</v>
      </c>
      <c r="AA1267" t="s">
        <v>25</v>
      </c>
      <c r="AB1267" s="17">
        <v>0.79374999999999996</v>
      </c>
      <c r="AC1267" s="17" t="str">
        <f t="shared" si="39"/>
        <v>Evening</v>
      </c>
      <c r="AD1267" t="s">
        <v>26</v>
      </c>
    </row>
    <row r="1268" spans="1:30" x14ac:dyDescent="0.3">
      <c r="A1268" t="s">
        <v>2446</v>
      </c>
      <c r="B1268" s="16">
        <v>45879</v>
      </c>
      <c r="C1268" t="s">
        <v>443</v>
      </c>
      <c r="D1268" t="s">
        <v>3946</v>
      </c>
      <c r="E1268" t="s">
        <v>3864</v>
      </c>
      <c r="F1268" t="s">
        <v>236</v>
      </c>
      <c r="G1268" t="s">
        <v>5744</v>
      </c>
      <c r="H1268" t="s">
        <v>5721</v>
      </c>
      <c r="I1268" t="s">
        <v>202</v>
      </c>
      <c r="J1268" t="s">
        <v>6012</v>
      </c>
      <c r="K1268" t="s">
        <v>3863</v>
      </c>
      <c r="L1268">
        <v>1018249</v>
      </c>
      <c r="M1268">
        <v>3.383848155019057E-4</v>
      </c>
      <c r="N1268" t="s">
        <v>500</v>
      </c>
      <c r="O1268" t="s">
        <v>5135</v>
      </c>
      <c r="P1268" t="s">
        <v>5354</v>
      </c>
      <c r="Q1268">
        <v>3</v>
      </c>
      <c r="R1268">
        <v>124.84</v>
      </c>
      <c r="S1268">
        <v>20</v>
      </c>
      <c r="T1268">
        <v>74.900000000000006</v>
      </c>
      <c r="U1268">
        <v>344.56</v>
      </c>
      <c r="V1268">
        <v>292.05</v>
      </c>
      <c r="W1268">
        <v>52.51</v>
      </c>
      <c r="X1268" s="15">
        <f t="shared" si="38"/>
        <v>0.15239726027397257</v>
      </c>
      <c r="Y1268" t="s">
        <v>38</v>
      </c>
      <c r="Z1268" t="s">
        <v>290</v>
      </c>
      <c r="AA1268" t="s">
        <v>25</v>
      </c>
      <c r="AB1268" s="17">
        <v>0.47222222222222221</v>
      </c>
      <c r="AC1268" s="17" t="str">
        <f t="shared" si="39"/>
        <v>Morning</v>
      </c>
      <c r="AD1268" t="s">
        <v>26</v>
      </c>
    </row>
    <row r="1269" spans="1:30" x14ac:dyDescent="0.3">
      <c r="A1269" t="s">
        <v>2445</v>
      </c>
      <c r="B1269" s="16">
        <v>45991</v>
      </c>
      <c r="C1269" t="s">
        <v>987</v>
      </c>
      <c r="D1269" t="s">
        <v>5045</v>
      </c>
      <c r="E1269" t="s">
        <v>3868</v>
      </c>
      <c r="F1269" t="s">
        <v>833</v>
      </c>
      <c r="G1269" t="s">
        <v>5812</v>
      </c>
      <c r="H1269" t="s">
        <v>5794</v>
      </c>
      <c r="I1269" t="s">
        <v>1118</v>
      </c>
      <c r="J1269" t="s">
        <v>6163</v>
      </c>
      <c r="K1269" t="s">
        <v>3943</v>
      </c>
      <c r="L1269">
        <v>2213249</v>
      </c>
      <c r="M1269">
        <v>5.1892941101520885E-4</v>
      </c>
      <c r="N1269" t="s">
        <v>1119</v>
      </c>
      <c r="O1269" t="s">
        <v>5405</v>
      </c>
      <c r="P1269" t="s">
        <v>5363</v>
      </c>
      <c r="Q1269">
        <v>4</v>
      </c>
      <c r="R1269">
        <v>277.42</v>
      </c>
      <c r="S1269">
        <v>10</v>
      </c>
      <c r="T1269">
        <v>110.97</v>
      </c>
      <c r="U1269">
        <v>1148.52</v>
      </c>
      <c r="V1269">
        <v>796.64</v>
      </c>
      <c r="W1269">
        <v>351.88</v>
      </c>
      <c r="X1269" s="15">
        <f t="shared" si="38"/>
        <v>0.30637690244836835</v>
      </c>
      <c r="Y1269" t="s">
        <v>72</v>
      </c>
      <c r="Z1269" t="s">
        <v>24</v>
      </c>
      <c r="AA1269" t="s">
        <v>25</v>
      </c>
      <c r="AB1269" s="17">
        <v>0.68888888888888888</v>
      </c>
      <c r="AC1269" s="17" t="str">
        <f t="shared" si="39"/>
        <v>Afternoon</v>
      </c>
      <c r="AD1269" t="s">
        <v>26</v>
      </c>
    </row>
    <row r="1270" spans="1:30" x14ac:dyDescent="0.3">
      <c r="A1270" t="s">
        <v>2444</v>
      </c>
      <c r="B1270" s="16">
        <v>45994</v>
      </c>
      <c r="C1270" t="s">
        <v>1939</v>
      </c>
      <c r="D1270" t="s">
        <v>3914</v>
      </c>
      <c r="E1270" t="s">
        <v>3868</v>
      </c>
      <c r="F1270" t="s">
        <v>982</v>
      </c>
      <c r="G1270" t="s">
        <v>5682</v>
      </c>
      <c r="H1270" t="s">
        <v>5655</v>
      </c>
      <c r="I1270" t="s">
        <v>128</v>
      </c>
      <c r="J1270" t="s">
        <v>6047</v>
      </c>
      <c r="K1270" t="s">
        <v>3863</v>
      </c>
      <c r="L1270">
        <v>2525315</v>
      </c>
      <c r="M1270">
        <v>2.8875605617517024E-4</v>
      </c>
      <c r="N1270" t="s">
        <v>129</v>
      </c>
      <c r="O1270" t="s">
        <v>5361</v>
      </c>
      <c r="P1270" t="s">
        <v>5354</v>
      </c>
      <c r="Q1270">
        <v>4</v>
      </c>
      <c r="R1270">
        <v>182.3</v>
      </c>
      <c r="S1270">
        <v>0</v>
      </c>
      <c r="T1270">
        <v>0</v>
      </c>
      <c r="U1270">
        <v>729.2</v>
      </c>
      <c r="V1270">
        <v>430.4</v>
      </c>
      <c r="W1270">
        <v>298.8</v>
      </c>
      <c r="X1270" s="15">
        <f t="shared" si="38"/>
        <v>0.40976412506856835</v>
      </c>
      <c r="Y1270" t="s">
        <v>116</v>
      </c>
      <c r="Z1270" t="s">
        <v>24</v>
      </c>
      <c r="AA1270" t="s">
        <v>25</v>
      </c>
      <c r="AB1270" s="17">
        <v>0.91527777777777775</v>
      </c>
      <c r="AC1270" s="17" t="str">
        <f t="shared" si="39"/>
        <v>Night</v>
      </c>
      <c r="AD1270" t="s">
        <v>45</v>
      </c>
    </row>
    <row r="1271" spans="1:30" x14ac:dyDescent="0.3">
      <c r="A1271" t="s">
        <v>2442</v>
      </c>
      <c r="B1271" s="16">
        <v>45952</v>
      </c>
      <c r="C1271" t="s">
        <v>391</v>
      </c>
      <c r="D1271" t="s">
        <v>5252</v>
      </c>
      <c r="E1271" t="s">
        <v>3962</v>
      </c>
      <c r="F1271" t="s">
        <v>2338</v>
      </c>
      <c r="G1271" t="s">
        <v>5830</v>
      </c>
      <c r="H1271" t="s">
        <v>5822</v>
      </c>
      <c r="I1271" t="s">
        <v>1153</v>
      </c>
      <c r="J1271" t="s">
        <v>6116</v>
      </c>
      <c r="K1271" t="s">
        <v>3943</v>
      </c>
      <c r="L1271">
        <v>933757</v>
      </c>
      <c r="M1271">
        <v>2.9830459102314628E-3</v>
      </c>
      <c r="N1271" t="s">
        <v>2443</v>
      </c>
      <c r="O1271" t="s">
        <v>5362</v>
      </c>
      <c r="P1271" t="s">
        <v>5363</v>
      </c>
      <c r="Q1271">
        <v>6</v>
      </c>
      <c r="R1271">
        <v>464.24</v>
      </c>
      <c r="S1271">
        <v>0</v>
      </c>
      <c r="T1271">
        <v>0</v>
      </c>
      <c r="U1271">
        <v>2785.44</v>
      </c>
      <c r="V1271">
        <v>1885.56</v>
      </c>
      <c r="W1271">
        <v>899.88</v>
      </c>
      <c r="X1271" s="15">
        <f t="shared" si="38"/>
        <v>0.32306565569533002</v>
      </c>
      <c r="Y1271" t="s">
        <v>23</v>
      </c>
      <c r="Z1271" t="s">
        <v>24</v>
      </c>
      <c r="AA1271" t="s">
        <v>25</v>
      </c>
      <c r="AB1271" s="17">
        <v>0.64444444444444449</v>
      </c>
      <c r="AC1271" s="17" t="str">
        <f t="shared" si="39"/>
        <v>Afternoon</v>
      </c>
      <c r="AD1271" t="s">
        <v>45</v>
      </c>
    </row>
    <row r="1272" spans="1:30" x14ac:dyDescent="0.3">
      <c r="A1272" t="s">
        <v>2441</v>
      </c>
      <c r="B1272" s="16">
        <v>45926</v>
      </c>
      <c r="C1272" t="s">
        <v>352</v>
      </c>
      <c r="D1272" t="s">
        <v>4261</v>
      </c>
      <c r="E1272" t="s">
        <v>3868</v>
      </c>
      <c r="F1272" t="s">
        <v>141</v>
      </c>
      <c r="G1272" t="s">
        <v>5873</v>
      </c>
      <c r="H1272" t="s">
        <v>5861</v>
      </c>
      <c r="I1272" t="s">
        <v>451</v>
      </c>
      <c r="J1272" t="s">
        <v>5991</v>
      </c>
      <c r="K1272" t="s">
        <v>3863</v>
      </c>
      <c r="L1272">
        <v>970105</v>
      </c>
      <c r="M1272">
        <v>7.8807964086361783E-4</v>
      </c>
      <c r="N1272" t="s">
        <v>452</v>
      </c>
      <c r="O1272" t="s">
        <v>5611</v>
      </c>
      <c r="P1272" t="s">
        <v>5360</v>
      </c>
      <c r="Q1272">
        <v>4</v>
      </c>
      <c r="R1272">
        <v>191.13</v>
      </c>
      <c r="S1272">
        <v>0</v>
      </c>
      <c r="T1272">
        <v>0</v>
      </c>
      <c r="U1272">
        <v>764.52</v>
      </c>
      <c r="V1272">
        <v>613.67999999999995</v>
      </c>
      <c r="W1272">
        <v>150.84</v>
      </c>
      <c r="X1272" s="15">
        <f t="shared" si="38"/>
        <v>0.19730026683409202</v>
      </c>
      <c r="Y1272" t="s">
        <v>62</v>
      </c>
      <c r="Z1272" t="s">
        <v>24</v>
      </c>
      <c r="AA1272" t="s">
        <v>32</v>
      </c>
      <c r="AB1272" s="17">
        <v>0.54027777777777775</v>
      </c>
      <c r="AC1272" s="17" t="str">
        <f t="shared" si="39"/>
        <v>Afternoon</v>
      </c>
      <c r="AD1272" t="s">
        <v>45</v>
      </c>
    </row>
    <row r="1273" spans="1:30" x14ac:dyDescent="0.3">
      <c r="A1273" t="s">
        <v>2440</v>
      </c>
      <c r="B1273" s="16">
        <v>45784</v>
      </c>
      <c r="C1273" t="s">
        <v>571</v>
      </c>
      <c r="D1273" t="s">
        <v>5017</v>
      </c>
      <c r="E1273" t="s">
        <v>3962</v>
      </c>
      <c r="F1273" t="s">
        <v>582</v>
      </c>
      <c r="G1273" t="s">
        <v>5769</v>
      </c>
      <c r="H1273" t="s">
        <v>5770</v>
      </c>
      <c r="I1273" t="s">
        <v>431</v>
      </c>
      <c r="J1273" t="s">
        <v>6154</v>
      </c>
      <c r="K1273" t="s">
        <v>3943</v>
      </c>
      <c r="L1273">
        <v>590020</v>
      </c>
      <c r="M1273">
        <v>6.0270668790888444E-3</v>
      </c>
      <c r="N1273" t="s">
        <v>432</v>
      </c>
      <c r="O1273" t="s">
        <v>4565</v>
      </c>
      <c r="P1273" t="s">
        <v>5351</v>
      </c>
      <c r="Q1273">
        <v>7</v>
      </c>
      <c r="R1273">
        <v>534.75</v>
      </c>
      <c r="S1273">
        <v>5</v>
      </c>
      <c r="T1273">
        <v>187.16</v>
      </c>
      <c r="U1273">
        <v>3556.09</v>
      </c>
      <c r="V1273">
        <v>2407.23</v>
      </c>
      <c r="W1273">
        <v>1148.8599999999999</v>
      </c>
      <c r="X1273" s="15">
        <f t="shared" si="38"/>
        <v>0.32306831379408285</v>
      </c>
      <c r="Y1273" t="s">
        <v>62</v>
      </c>
      <c r="Z1273" t="s">
        <v>24</v>
      </c>
      <c r="AA1273" t="s">
        <v>32</v>
      </c>
      <c r="AB1273" s="17">
        <v>0.89861111111111114</v>
      </c>
      <c r="AC1273" s="17" t="str">
        <f t="shared" si="39"/>
        <v>Night</v>
      </c>
      <c r="AD1273" t="s">
        <v>45</v>
      </c>
    </row>
    <row r="1274" spans="1:30" x14ac:dyDescent="0.3">
      <c r="A1274" t="s">
        <v>2439</v>
      </c>
      <c r="B1274" s="16">
        <v>45858</v>
      </c>
      <c r="C1274" t="s">
        <v>697</v>
      </c>
      <c r="D1274" t="s">
        <v>4469</v>
      </c>
      <c r="E1274" t="s">
        <v>3962</v>
      </c>
      <c r="F1274" t="s">
        <v>79</v>
      </c>
      <c r="G1274" t="s">
        <v>5713</v>
      </c>
      <c r="H1274" t="s">
        <v>5690</v>
      </c>
      <c r="I1274" t="s">
        <v>255</v>
      </c>
      <c r="J1274" t="s">
        <v>6024</v>
      </c>
      <c r="K1274" t="s">
        <v>3863</v>
      </c>
      <c r="L1274">
        <v>577743</v>
      </c>
      <c r="M1274">
        <v>3.959026764495632E-4</v>
      </c>
      <c r="N1274" t="s">
        <v>412</v>
      </c>
      <c r="O1274" t="s">
        <v>5392</v>
      </c>
      <c r="P1274" t="s">
        <v>5360</v>
      </c>
      <c r="Q1274">
        <v>5</v>
      </c>
      <c r="R1274">
        <v>39.78</v>
      </c>
      <c r="S1274">
        <v>0</v>
      </c>
      <c r="T1274">
        <v>0</v>
      </c>
      <c r="U1274">
        <v>228.73</v>
      </c>
      <c r="V1274">
        <v>162</v>
      </c>
      <c r="W1274">
        <v>66.73</v>
      </c>
      <c r="X1274" s="15">
        <f t="shared" si="38"/>
        <v>0.29174135443536042</v>
      </c>
      <c r="Y1274" t="s">
        <v>38</v>
      </c>
      <c r="Z1274" t="s">
        <v>24</v>
      </c>
      <c r="AA1274" t="s">
        <v>25</v>
      </c>
      <c r="AB1274" s="17">
        <v>0.61736111111111114</v>
      </c>
      <c r="AC1274" s="17" t="str">
        <f t="shared" si="39"/>
        <v>Afternoon</v>
      </c>
      <c r="AD1274" t="s">
        <v>26</v>
      </c>
    </row>
    <row r="1275" spans="1:30" x14ac:dyDescent="0.3">
      <c r="A1275" t="s">
        <v>2438</v>
      </c>
      <c r="B1275" s="16">
        <v>45794</v>
      </c>
      <c r="C1275" t="s">
        <v>1422</v>
      </c>
      <c r="D1275" t="s">
        <v>4816</v>
      </c>
      <c r="E1275" t="s">
        <v>3868</v>
      </c>
      <c r="F1275" t="s">
        <v>306</v>
      </c>
      <c r="G1275" t="s">
        <v>5698</v>
      </c>
      <c r="H1275" t="s">
        <v>5690</v>
      </c>
      <c r="I1275" t="s">
        <v>920</v>
      </c>
      <c r="J1275" t="s">
        <v>6130</v>
      </c>
      <c r="K1275" t="s">
        <v>3943</v>
      </c>
      <c r="L1275">
        <v>543481</v>
      </c>
      <c r="M1275">
        <v>2.4797923018467986E-3</v>
      </c>
      <c r="N1275" t="s">
        <v>921</v>
      </c>
      <c r="O1275" t="s">
        <v>5557</v>
      </c>
      <c r="P1275" t="s">
        <v>5360</v>
      </c>
      <c r="Q1275">
        <v>3</v>
      </c>
      <c r="R1275">
        <v>459.58</v>
      </c>
      <c r="S1275">
        <v>15</v>
      </c>
      <c r="T1275">
        <v>206.81</v>
      </c>
      <c r="U1275">
        <v>1347.72</v>
      </c>
      <c r="V1275">
        <v>1160.67</v>
      </c>
      <c r="W1275">
        <v>187.05</v>
      </c>
      <c r="X1275" s="15">
        <f t="shared" si="38"/>
        <v>0.13878995637075947</v>
      </c>
      <c r="Y1275" t="s">
        <v>62</v>
      </c>
      <c r="Z1275" t="s">
        <v>24</v>
      </c>
      <c r="AA1275" t="s">
        <v>25</v>
      </c>
      <c r="AB1275" s="17">
        <v>0.67013888888888884</v>
      </c>
      <c r="AC1275" s="17" t="str">
        <f t="shared" si="39"/>
        <v>Afternoon</v>
      </c>
      <c r="AD1275" t="s">
        <v>26</v>
      </c>
    </row>
    <row r="1276" spans="1:30" x14ac:dyDescent="0.3">
      <c r="A1276" t="s">
        <v>2437</v>
      </c>
      <c r="B1276" s="16">
        <v>46102</v>
      </c>
      <c r="C1276" t="s">
        <v>2059</v>
      </c>
      <c r="D1276" t="s">
        <v>3981</v>
      </c>
      <c r="E1276" t="s">
        <v>3864</v>
      </c>
      <c r="F1276" t="s">
        <v>264</v>
      </c>
      <c r="G1276" t="s">
        <v>5725</v>
      </c>
      <c r="H1276" t="s">
        <v>5721</v>
      </c>
      <c r="I1276" t="s">
        <v>1093</v>
      </c>
      <c r="J1276" t="s">
        <v>6060</v>
      </c>
      <c r="K1276" t="s">
        <v>3863</v>
      </c>
      <c r="L1276">
        <v>2456631</v>
      </c>
      <c r="M1276">
        <v>6.1733732090818688E-4</v>
      </c>
      <c r="N1276" t="s">
        <v>2060</v>
      </c>
      <c r="O1276" t="s">
        <v>5267</v>
      </c>
      <c r="P1276" t="s">
        <v>5360</v>
      </c>
      <c r="Q1276">
        <v>4</v>
      </c>
      <c r="R1276">
        <v>329.69</v>
      </c>
      <c r="S1276">
        <v>0</v>
      </c>
      <c r="T1276">
        <v>0</v>
      </c>
      <c r="U1276">
        <v>1516.57</v>
      </c>
      <c r="V1276">
        <v>989</v>
      </c>
      <c r="W1276">
        <v>527.57000000000005</v>
      </c>
      <c r="X1276" s="15">
        <f t="shared" si="38"/>
        <v>0.34787052361579085</v>
      </c>
      <c r="Y1276" t="s">
        <v>116</v>
      </c>
      <c r="Z1276" t="s">
        <v>24</v>
      </c>
      <c r="AA1276" t="s">
        <v>25</v>
      </c>
      <c r="AB1276" s="17">
        <v>0.81319444444444444</v>
      </c>
      <c r="AC1276" s="17" t="str">
        <f t="shared" si="39"/>
        <v>Evening</v>
      </c>
      <c r="AD1276" t="s">
        <v>26</v>
      </c>
    </row>
    <row r="1277" spans="1:30" x14ac:dyDescent="0.3">
      <c r="A1277" t="s">
        <v>2436</v>
      </c>
      <c r="B1277" s="16">
        <v>45791</v>
      </c>
      <c r="C1277" t="s">
        <v>181</v>
      </c>
      <c r="D1277" t="s">
        <v>3932</v>
      </c>
      <c r="E1277" t="s">
        <v>3868</v>
      </c>
      <c r="F1277" t="s">
        <v>336</v>
      </c>
      <c r="G1277" t="s">
        <v>5711</v>
      </c>
      <c r="H1277" t="s">
        <v>5690</v>
      </c>
      <c r="I1277" t="s">
        <v>1576</v>
      </c>
      <c r="J1277" t="s">
        <v>6165</v>
      </c>
      <c r="K1277" t="s">
        <v>3943</v>
      </c>
      <c r="L1277">
        <v>2138213</v>
      </c>
      <c r="M1277">
        <v>2.3367643915737113E-4</v>
      </c>
      <c r="N1277" t="s">
        <v>1457</v>
      </c>
      <c r="O1277" t="s">
        <v>6491</v>
      </c>
      <c r="P1277" t="s">
        <v>5354</v>
      </c>
      <c r="Q1277">
        <v>5</v>
      </c>
      <c r="R1277">
        <v>99.93</v>
      </c>
      <c r="S1277">
        <v>0</v>
      </c>
      <c r="T1277">
        <v>0</v>
      </c>
      <c r="U1277">
        <v>499.65</v>
      </c>
      <c r="V1277">
        <v>430.25</v>
      </c>
      <c r="W1277">
        <v>69.400000000000006</v>
      </c>
      <c r="X1277" s="15">
        <f t="shared" si="38"/>
        <v>0.13889722805964172</v>
      </c>
      <c r="Y1277" t="s">
        <v>44</v>
      </c>
      <c r="Z1277" t="s">
        <v>24</v>
      </c>
      <c r="AA1277" t="s">
        <v>25</v>
      </c>
      <c r="AB1277" s="17">
        <v>0.43402777777777779</v>
      </c>
      <c r="AC1277" s="17" t="str">
        <f t="shared" si="39"/>
        <v>Morning</v>
      </c>
      <c r="AD1277" t="s">
        <v>45</v>
      </c>
    </row>
    <row r="1278" spans="1:30" x14ac:dyDescent="0.3">
      <c r="A1278" t="s">
        <v>2435</v>
      </c>
      <c r="B1278" s="16">
        <v>46102</v>
      </c>
      <c r="C1278" t="s">
        <v>1334</v>
      </c>
      <c r="D1278" t="s">
        <v>4552</v>
      </c>
      <c r="E1278" t="s">
        <v>3868</v>
      </c>
      <c r="F1278" t="s">
        <v>1310</v>
      </c>
      <c r="G1278" t="s">
        <v>5821</v>
      </c>
      <c r="H1278" t="s">
        <v>5822</v>
      </c>
      <c r="I1278" t="s">
        <v>100</v>
      </c>
      <c r="J1278" t="s">
        <v>5971</v>
      </c>
      <c r="K1278" t="s">
        <v>3863</v>
      </c>
      <c r="L1278">
        <v>983603</v>
      </c>
      <c r="M1278">
        <v>1.0918632822388707E-3</v>
      </c>
      <c r="N1278" t="s">
        <v>101</v>
      </c>
      <c r="O1278" t="s">
        <v>5460</v>
      </c>
      <c r="P1278" t="s">
        <v>5351</v>
      </c>
      <c r="Q1278">
        <v>4</v>
      </c>
      <c r="R1278">
        <v>233.47</v>
      </c>
      <c r="S1278">
        <v>0</v>
      </c>
      <c r="T1278">
        <v>0</v>
      </c>
      <c r="U1278">
        <v>1073.96</v>
      </c>
      <c r="V1278">
        <v>755.92</v>
      </c>
      <c r="W1278">
        <v>318.04000000000002</v>
      </c>
      <c r="X1278" s="15">
        <f t="shared" si="38"/>
        <v>0.29613765875824061</v>
      </c>
      <c r="Y1278" t="s">
        <v>44</v>
      </c>
      <c r="Z1278" t="s">
        <v>290</v>
      </c>
      <c r="AA1278" t="s">
        <v>25</v>
      </c>
      <c r="AB1278" s="17">
        <v>0.71180555555555558</v>
      </c>
      <c r="AC1278" s="17" t="str">
        <f t="shared" si="39"/>
        <v>Evening</v>
      </c>
      <c r="AD1278" t="s">
        <v>26</v>
      </c>
    </row>
    <row r="1279" spans="1:30" x14ac:dyDescent="0.3">
      <c r="A1279" t="s">
        <v>2434</v>
      </c>
      <c r="B1279" s="16">
        <v>45968</v>
      </c>
      <c r="C1279" t="s">
        <v>858</v>
      </c>
      <c r="D1279" t="s">
        <v>3983</v>
      </c>
      <c r="E1279" t="s">
        <v>3962</v>
      </c>
      <c r="F1279" t="s">
        <v>1995</v>
      </c>
      <c r="G1279" t="s">
        <v>5802</v>
      </c>
      <c r="H1279" t="s">
        <v>5794</v>
      </c>
      <c r="I1279" t="s">
        <v>578</v>
      </c>
      <c r="J1279" t="s">
        <v>6074</v>
      </c>
      <c r="K1279" t="s">
        <v>3863</v>
      </c>
      <c r="L1279">
        <v>517547</v>
      </c>
      <c r="M1279">
        <v>1.2815840880151946E-3</v>
      </c>
      <c r="N1279" t="s">
        <v>256</v>
      </c>
      <c r="O1279" t="s">
        <v>4796</v>
      </c>
      <c r="P1279" t="s">
        <v>5354</v>
      </c>
      <c r="Q1279">
        <v>8</v>
      </c>
      <c r="R1279">
        <v>82.91</v>
      </c>
      <c r="S1279">
        <v>0</v>
      </c>
      <c r="T1279">
        <v>0</v>
      </c>
      <c r="U1279">
        <v>663.28</v>
      </c>
      <c r="V1279">
        <v>434</v>
      </c>
      <c r="W1279">
        <v>229.28</v>
      </c>
      <c r="X1279" s="15">
        <f t="shared" si="38"/>
        <v>0.34567603425401033</v>
      </c>
      <c r="Y1279" t="s">
        <v>23</v>
      </c>
      <c r="Z1279" t="s">
        <v>24</v>
      </c>
      <c r="AA1279" t="s">
        <v>25</v>
      </c>
      <c r="AB1279" s="17">
        <v>0.65625</v>
      </c>
      <c r="AC1279" s="17" t="str">
        <f t="shared" si="39"/>
        <v>Afternoon</v>
      </c>
      <c r="AD1279" t="s">
        <v>45</v>
      </c>
    </row>
    <row r="1280" spans="1:30" x14ac:dyDescent="0.3">
      <c r="A1280" t="s">
        <v>2433</v>
      </c>
      <c r="B1280" s="16">
        <v>45787</v>
      </c>
      <c r="C1280" t="s">
        <v>680</v>
      </c>
      <c r="D1280" t="s">
        <v>5233</v>
      </c>
      <c r="E1280" t="s">
        <v>3962</v>
      </c>
      <c r="F1280" t="s">
        <v>727</v>
      </c>
      <c r="G1280" t="s">
        <v>5847</v>
      </c>
      <c r="H1280" t="s">
        <v>5844</v>
      </c>
      <c r="I1280" t="s">
        <v>76</v>
      </c>
      <c r="J1280" t="s">
        <v>6076</v>
      </c>
      <c r="K1280" t="s">
        <v>3863</v>
      </c>
      <c r="L1280">
        <v>518088</v>
      </c>
      <c r="M1280">
        <v>4.7440782260928646E-3</v>
      </c>
      <c r="N1280" t="s">
        <v>246</v>
      </c>
      <c r="O1280" t="s">
        <v>5522</v>
      </c>
      <c r="P1280" t="s">
        <v>5351</v>
      </c>
      <c r="Q1280">
        <v>5</v>
      </c>
      <c r="R1280">
        <v>449.95</v>
      </c>
      <c r="S1280">
        <v>5</v>
      </c>
      <c r="T1280">
        <v>112.49</v>
      </c>
      <c r="U1280">
        <v>2457.85</v>
      </c>
      <c r="V1280">
        <v>1787.35</v>
      </c>
      <c r="W1280">
        <v>670.5</v>
      </c>
      <c r="X1280" s="15">
        <f t="shared" si="38"/>
        <v>0.27279939784771245</v>
      </c>
      <c r="Y1280" t="s">
        <v>23</v>
      </c>
      <c r="Z1280" t="s">
        <v>24</v>
      </c>
      <c r="AA1280" t="s">
        <v>25</v>
      </c>
      <c r="AB1280" s="17">
        <v>0.40972222222222221</v>
      </c>
      <c r="AC1280" s="17" t="str">
        <f t="shared" si="39"/>
        <v>Morning</v>
      </c>
      <c r="AD1280" t="s">
        <v>26</v>
      </c>
    </row>
    <row r="1281" spans="1:30" x14ac:dyDescent="0.3">
      <c r="A1281" t="s">
        <v>2431</v>
      </c>
      <c r="B1281" s="16">
        <v>45956</v>
      </c>
      <c r="C1281" t="s">
        <v>2432</v>
      </c>
      <c r="D1281" t="s">
        <v>4409</v>
      </c>
      <c r="E1281" t="s">
        <v>3864</v>
      </c>
      <c r="F1281" t="s">
        <v>48</v>
      </c>
      <c r="G1281" t="s">
        <v>5719</v>
      </c>
      <c r="H1281" t="s">
        <v>5690</v>
      </c>
      <c r="I1281" t="s">
        <v>100</v>
      </c>
      <c r="J1281" t="s">
        <v>5971</v>
      </c>
      <c r="K1281" t="s">
        <v>3863</v>
      </c>
      <c r="L1281">
        <v>983603</v>
      </c>
      <c r="M1281">
        <v>9.3457421337673834E-4</v>
      </c>
      <c r="N1281" t="s">
        <v>101</v>
      </c>
      <c r="O1281" t="s">
        <v>5460</v>
      </c>
      <c r="P1281" t="s">
        <v>5351</v>
      </c>
      <c r="Q1281">
        <v>3</v>
      </c>
      <c r="R1281">
        <v>313.47000000000003</v>
      </c>
      <c r="S1281">
        <v>15</v>
      </c>
      <c r="T1281">
        <v>141.06</v>
      </c>
      <c r="U1281">
        <v>919.25</v>
      </c>
      <c r="V1281">
        <v>738.36</v>
      </c>
      <c r="W1281">
        <v>180.89</v>
      </c>
      <c r="X1281" s="15">
        <f t="shared" si="38"/>
        <v>0.19677998368234972</v>
      </c>
      <c r="Y1281" t="s">
        <v>44</v>
      </c>
      <c r="Z1281" t="s">
        <v>24</v>
      </c>
      <c r="AA1281" t="s">
        <v>25</v>
      </c>
      <c r="AB1281" s="17">
        <v>0.65347222222222223</v>
      </c>
      <c r="AC1281" s="17" t="str">
        <f t="shared" si="39"/>
        <v>Afternoon</v>
      </c>
      <c r="AD1281" t="s">
        <v>26</v>
      </c>
    </row>
    <row r="1282" spans="1:30" x14ac:dyDescent="0.3">
      <c r="A1282" t="s">
        <v>2429</v>
      </c>
      <c r="B1282" s="16">
        <v>45794</v>
      </c>
      <c r="C1282" t="s">
        <v>2430</v>
      </c>
      <c r="D1282" t="s">
        <v>4155</v>
      </c>
      <c r="E1282" t="s">
        <v>3864</v>
      </c>
      <c r="F1282" t="s">
        <v>1017</v>
      </c>
      <c r="G1282" t="s">
        <v>5892</v>
      </c>
      <c r="H1282" t="s">
        <v>5876</v>
      </c>
      <c r="I1282" t="s">
        <v>1282</v>
      </c>
      <c r="J1282" t="s">
        <v>6049</v>
      </c>
      <c r="K1282" t="s">
        <v>3863</v>
      </c>
      <c r="L1282">
        <v>538449</v>
      </c>
      <c r="M1282">
        <v>1.515705294280424E-3</v>
      </c>
      <c r="N1282" t="s">
        <v>1283</v>
      </c>
      <c r="O1282" t="s">
        <v>5097</v>
      </c>
      <c r="P1282" t="s">
        <v>5358</v>
      </c>
      <c r="Q1282">
        <v>3</v>
      </c>
      <c r="R1282">
        <v>236.56</v>
      </c>
      <c r="S1282">
        <v>0</v>
      </c>
      <c r="T1282">
        <v>0</v>
      </c>
      <c r="U1282">
        <v>816.13</v>
      </c>
      <c r="V1282">
        <v>635.19000000000005</v>
      </c>
      <c r="W1282">
        <v>180.94</v>
      </c>
      <c r="X1282" s="15">
        <f t="shared" ref="X1282:X1345" si="40">(U1282-V1282)/U1282</f>
        <v>0.22170487544876422</v>
      </c>
      <c r="Y1282" t="s">
        <v>62</v>
      </c>
      <c r="Z1282" t="s">
        <v>24</v>
      </c>
      <c r="AA1282" t="s">
        <v>51</v>
      </c>
      <c r="AB1282" s="17">
        <v>0.77708333333333335</v>
      </c>
      <c r="AC1282" s="17" t="str">
        <f t="shared" ref="AC1282:AC1345" si="41">IF(HOUR(AB1282)&gt;=6,IF(HOUR(AB1282)&lt;12,"Morning",IF(HOUR(AB1282)&lt;17,"Afternoon",IF(HOUR(AB1282)&lt;21,"Evening","Night"))),"Night")</f>
        <v>Evening</v>
      </c>
      <c r="AD1282" t="s">
        <v>26</v>
      </c>
    </row>
    <row r="1283" spans="1:30" x14ac:dyDescent="0.3">
      <c r="A1283" t="s">
        <v>2428</v>
      </c>
      <c r="B1283" s="16">
        <v>45753</v>
      </c>
      <c r="C1283" t="s">
        <v>449</v>
      </c>
      <c r="D1283" t="s">
        <v>5039</v>
      </c>
      <c r="E1283" t="s">
        <v>3962</v>
      </c>
      <c r="F1283" t="s">
        <v>711</v>
      </c>
      <c r="G1283" t="s">
        <v>5957</v>
      </c>
      <c r="H1283" t="s">
        <v>5941</v>
      </c>
      <c r="I1283" t="s">
        <v>30</v>
      </c>
      <c r="J1283" t="s">
        <v>6096</v>
      </c>
      <c r="K1283" t="s">
        <v>3863</v>
      </c>
      <c r="L1283">
        <v>5200952</v>
      </c>
      <c r="M1283">
        <v>4.1165925007575533E-4</v>
      </c>
      <c r="N1283" t="s">
        <v>203</v>
      </c>
      <c r="O1283" t="s">
        <v>5466</v>
      </c>
      <c r="P1283" t="s">
        <v>5351</v>
      </c>
      <c r="Q1283">
        <v>8</v>
      </c>
      <c r="R1283">
        <v>232.72</v>
      </c>
      <c r="S1283">
        <v>0</v>
      </c>
      <c r="T1283">
        <v>0</v>
      </c>
      <c r="U1283">
        <v>2141.02</v>
      </c>
      <c r="V1283">
        <v>1264.48</v>
      </c>
      <c r="W1283">
        <v>876.54</v>
      </c>
      <c r="X1283" s="15">
        <f t="shared" si="40"/>
        <v>0.40940299483423787</v>
      </c>
      <c r="Y1283" t="s">
        <v>72</v>
      </c>
      <c r="Z1283" t="s">
        <v>24</v>
      </c>
      <c r="AA1283" t="s">
        <v>25</v>
      </c>
      <c r="AB1283" s="17">
        <v>0.6</v>
      </c>
      <c r="AC1283" s="17" t="str">
        <f t="shared" si="41"/>
        <v>Afternoon</v>
      </c>
      <c r="AD1283" t="s">
        <v>26</v>
      </c>
    </row>
    <row r="1284" spans="1:30" x14ac:dyDescent="0.3">
      <c r="A1284" t="s">
        <v>2426</v>
      </c>
      <c r="B1284" s="16">
        <v>45781</v>
      </c>
      <c r="C1284" t="s">
        <v>2427</v>
      </c>
      <c r="D1284" t="s">
        <v>4539</v>
      </c>
      <c r="E1284" t="s">
        <v>3962</v>
      </c>
      <c r="F1284" t="s">
        <v>1101</v>
      </c>
      <c r="G1284" t="s">
        <v>5792</v>
      </c>
      <c r="H1284" t="s">
        <v>5770</v>
      </c>
      <c r="I1284" t="s">
        <v>699</v>
      </c>
      <c r="J1284" t="s">
        <v>5995</v>
      </c>
      <c r="K1284" t="s">
        <v>3863</v>
      </c>
      <c r="L1284">
        <v>2110688</v>
      </c>
      <c r="M1284">
        <v>1.2563439030306705E-3</v>
      </c>
      <c r="N1284" t="s">
        <v>106</v>
      </c>
      <c r="O1284" t="s">
        <v>5586</v>
      </c>
      <c r="P1284" t="s">
        <v>5363</v>
      </c>
      <c r="Q1284">
        <v>7</v>
      </c>
      <c r="R1284">
        <v>329.41</v>
      </c>
      <c r="S1284">
        <v>0</v>
      </c>
      <c r="T1284">
        <v>0</v>
      </c>
      <c r="U1284">
        <v>2651.75</v>
      </c>
      <c r="V1284">
        <v>1645.35</v>
      </c>
      <c r="W1284">
        <v>1006.4</v>
      </c>
      <c r="X1284" s="15">
        <f t="shared" si="40"/>
        <v>0.37952295653813523</v>
      </c>
      <c r="Y1284" t="s">
        <v>44</v>
      </c>
      <c r="Z1284" t="s">
        <v>24</v>
      </c>
      <c r="AA1284" t="s">
        <v>25</v>
      </c>
      <c r="AB1284" s="17">
        <v>0.77152777777777781</v>
      </c>
      <c r="AC1284" s="17" t="str">
        <f t="shared" si="41"/>
        <v>Evening</v>
      </c>
      <c r="AD1284" t="s">
        <v>26</v>
      </c>
    </row>
    <row r="1285" spans="1:30" x14ac:dyDescent="0.3">
      <c r="A1285" t="s">
        <v>2425</v>
      </c>
      <c r="B1285" s="16">
        <v>45766</v>
      </c>
      <c r="C1285" t="s">
        <v>172</v>
      </c>
      <c r="D1285" t="s">
        <v>5027</v>
      </c>
      <c r="E1285" t="s">
        <v>3864</v>
      </c>
      <c r="F1285" t="s">
        <v>440</v>
      </c>
      <c r="G1285" t="s">
        <v>5790</v>
      </c>
      <c r="H1285" t="s">
        <v>5770</v>
      </c>
      <c r="I1285" t="s">
        <v>705</v>
      </c>
      <c r="J1285" t="s">
        <v>6065</v>
      </c>
      <c r="K1285" t="s">
        <v>3863</v>
      </c>
      <c r="L1285">
        <v>5240750</v>
      </c>
      <c r="M1285">
        <v>4.9431856127462673E-5</v>
      </c>
      <c r="N1285" t="s">
        <v>706</v>
      </c>
      <c r="O1285" t="s">
        <v>5536</v>
      </c>
      <c r="P1285" t="s">
        <v>5351</v>
      </c>
      <c r="Q1285">
        <v>2</v>
      </c>
      <c r="R1285">
        <v>125.15</v>
      </c>
      <c r="S1285">
        <v>10</v>
      </c>
      <c r="T1285">
        <v>25.03</v>
      </c>
      <c r="U1285">
        <v>259.06</v>
      </c>
      <c r="V1285">
        <v>191.4</v>
      </c>
      <c r="W1285">
        <v>67.66</v>
      </c>
      <c r="X1285" s="15">
        <f t="shared" si="40"/>
        <v>0.26117501737049331</v>
      </c>
      <c r="Y1285" t="s">
        <v>38</v>
      </c>
      <c r="Z1285" t="s">
        <v>24</v>
      </c>
      <c r="AA1285" t="s">
        <v>51</v>
      </c>
      <c r="AB1285" s="17">
        <v>0.58333333333333337</v>
      </c>
      <c r="AC1285" s="17" t="str">
        <f t="shared" si="41"/>
        <v>Afternoon</v>
      </c>
      <c r="AD1285" t="s">
        <v>26</v>
      </c>
    </row>
    <row r="1286" spans="1:30" x14ac:dyDescent="0.3">
      <c r="A1286" t="s">
        <v>2424</v>
      </c>
      <c r="B1286" s="16">
        <v>45949</v>
      </c>
      <c r="C1286" t="s">
        <v>927</v>
      </c>
      <c r="D1286" t="s">
        <v>5227</v>
      </c>
      <c r="E1286" t="s">
        <v>3864</v>
      </c>
      <c r="F1286" t="s">
        <v>264</v>
      </c>
      <c r="G1286" t="s">
        <v>5725</v>
      </c>
      <c r="H1286" t="s">
        <v>5721</v>
      </c>
      <c r="I1286" t="s">
        <v>743</v>
      </c>
      <c r="J1286" t="s">
        <v>6007</v>
      </c>
      <c r="K1286" t="s">
        <v>3863</v>
      </c>
      <c r="L1286">
        <v>4433499</v>
      </c>
      <c r="M1286">
        <v>1.6248340193603293E-4</v>
      </c>
      <c r="N1286" t="s">
        <v>438</v>
      </c>
      <c r="O1286" t="s">
        <v>5404</v>
      </c>
      <c r="P1286" t="s">
        <v>5374</v>
      </c>
      <c r="Q1286">
        <v>2</v>
      </c>
      <c r="R1286">
        <v>329.69</v>
      </c>
      <c r="S1286">
        <v>5</v>
      </c>
      <c r="T1286">
        <v>32.97</v>
      </c>
      <c r="U1286">
        <v>720.37</v>
      </c>
      <c r="V1286">
        <v>494.5</v>
      </c>
      <c r="W1286">
        <v>225.87</v>
      </c>
      <c r="X1286" s="15">
        <f t="shared" si="40"/>
        <v>0.31354720490858867</v>
      </c>
      <c r="Y1286" t="s">
        <v>72</v>
      </c>
      <c r="Z1286" t="s">
        <v>24</v>
      </c>
      <c r="AA1286" t="s">
        <v>25</v>
      </c>
      <c r="AB1286" s="17">
        <v>0.3923611111111111</v>
      </c>
      <c r="AC1286" s="17" t="str">
        <f t="shared" si="41"/>
        <v>Morning</v>
      </c>
      <c r="AD1286" t="s">
        <v>26</v>
      </c>
    </row>
    <row r="1287" spans="1:30" x14ac:dyDescent="0.3">
      <c r="A1287" t="s">
        <v>2422</v>
      </c>
      <c r="B1287" s="16">
        <v>45824</v>
      </c>
      <c r="C1287" t="s">
        <v>2423</v>
      </c>
      <c r="D1287" t="s">
        <v>4336</v>
      </c>
      <c r="E1287" t="s">
        <v>3864</v>
      </c>
      <c r="F1287" t="s">
        <v>254</v>
      </c>
      <c r="G1287" t="s">
        <v>5673</v>
      </c>
      <c r="H1287" t="s">
        <v>5655</v>
      </c>
      <c r="I1287" t="s">
        <v>785</v>
      </c>
      <c r="J1287" t="s">
        <v>6195</v>
      </c>
      <c r="K1287" t="s">
        <v>3885</v>
      </c>
      <c r="L1287">
        <v>2474333</v>
      </c>
      <c r="M1287">
        <v>1.3884954046201542E-4</v>
      </c>
      <c r="N1287" t="s">
        <v>786</v>
      </c>
      <c r="O1287" t="s">
        <v>5426</v>
      </c>
      <c r="P1287" t="s">
        <v>5360</v>
      </c>
      <c r="Q1287">
        <v>1</v>
      </c>
      <c r="R1287">
        <v>343.56</v>
      </c>
      <c r="S1287">
        <v>0</v>
      </c>
      <c r="T1287">
        <v>0</v>
      </c>
      <c r="U1287">
        <v>343.56</v>
      </c>
      <c r="V1287">
        <v>216.32</v>
      </c>
      <c r="W1287">
        <v>127.24</v>
      </c>
      <c r="X1287" s="15">
        <f t="shared" si="40"/>
        <v>0.37035743392711612</v>
      </c>
      <c r="Y1287" t="s">
        <v>38</v>
      </c>
      <c r="Z1287" t="s">
        <v>24</v>
      </c>
      <c r="AA1287" t="s">
        <v>25</v>
      </c>
      <c r="AB1287" s="17">
        <v>0.88263888888888886</v>
      </c>
      <c r="AC1287" s="17" t="str">
        <f t="shared" si="41"/>
        <v>Night</v>
      </c>
      <c r="AD1287" t="s">
        <v>45</v>
      </c>
    </row>
    <row r="1288" spans="1:30" x14ac:dyDescent="0.3">
      <c r="A1288" t="s">
        <v>2421</v>
      </c>
      <c r="B1288" s="16">
        <v>45855</v>
      </c>
      <c r="C1288" t="s">
        <v>1865</v>
      </c>
      <c r="D1288" t="s">
        <v>4625</v>
      </c>
      <c r="E1288" t="s">
        <v>3868</v>
      </c>
      <c r="F1288" t="s">
        <v>89</v>
      </c>
      <c r="G1288" t="s">
        <v>5694</v>
      </c>
      <c r="H1288" t="s">
        <v>5690</v>
      </c>
      <c r="I1288" t="s">
        <v>328</v>
      </c>
      <c r="J1288" t="s">
        <v>6513</v>
      </c>
      <c r="K1288" t="s">
        <v>3863</v>
      </c>
      <c r="L1288">
        <v>2183318</v>
      </c>
      <c r="M1288">
        <v>1.9907773398103253E-4</v>
      </c>
      <c r="N1288" t="s">
        <v>670</v>
      </c>
      <c r="O1288" t="s">
        <v>5481</v>
      </c>
      <c r="P1288" t="s">
        <v>5363</v>
      </c>
      <c r="Q1288">
        <v>1</v>
      </c>
      <c r="R1288">
        <v>434.65</v>
      </c>
      <c r="S1288">
        <v>0</v>
      </c>
      <c r="T1288">
        <v>0</v>
      </c>
      <c r="U1288">
        <v>434.65</v>
      </c>
      <c r="V1288">
        <v>351.63</v>
      </c>
      <c r="W1288">
        <v>83.02</v>
      </c>
      <c r="X1288" s="15">
        <f t="shared" si="40"/>
        <v>0.19100425629817092</v>
      </c>
      <c r="Y1288" t="s">
        <v>38</v>
      </c>
      <c r="Z1288" t="s">
        <v>24</v>
      </c>
      <c r="AA1288" t="s">
        <v>25</v>
      </c>
      <c r="AB1288" s="17">
        <v>0.64236111111111116</v>
      </c>
      <c r="AC1288" s="17" t="str">
        <f t="shared" si="41"/>
        <v>Afternoon</v>
      </c>
      <c r="AD1288" t="s">
        <v>45</v>
      </c>
    </row>
    <row r="1289" spans="1:30" x14ac:dyDescent="0.3">
      <c r="A1289" t="s">
        <v>2420</v>
      </c>
      <c r="B1289" s="16">
        <v>45908</v>
      </c>
      <c r="C1289" t="s">
        <v>529</v>
      </c>
      <c r="D1289" t="s">
        <v>4582</v>
      </c>
      <c r="E1289" t="s">
        <v>3868</v>
      </c>
      <c r="F1289" t="s">
        <v>29</v>
      </c>
      <c r="G1289" t="s">
        <v>5709</v>
      </c>
      <c r="H1289" t="s">
        <v>5690</v>
      </c>
      <c r="I1289" t="s">
        <v>623</v>
      </c>
      <c r="J1289" t="s">
        <v>6139</v>
      </c>
      <c r="K1289" t="s">
        <v>3943</v>
      </c>
      <c r="L1289">
        <v>797202</v>
      </c>
      <c r="M1289">
        <v>2.2525783929292702E-3</v>
      </c>
      <c r="N1289" t="s">
        <v>624</v>
      </c>
      <c r="O1289" t="s">
        <v>5499</v>
      </c>
      <c r="P1289" t="s">
        <v>5354</v>
      </c>
      <c r="Q1289">
        <v>5</v>
      </c>
      <c r="R1289">
        <v>448.94</v>
      </c>
      <c r="S1289">
        <v>20</v>
      </c>
      <c r="T1289">
        <v>448.94</v>
      </c>
      <c r="U1289">
        <v>1795.76</v>
      </c>
      <c r="V1289">
        <v>1900.4</v>
      </c>
      <c r="W1289">
        <v>-104.64</v>
      </c>
      <c r="X1289" s="15">
        <f t="shared" si="40"/>
        <v>-5.8270592952287668E-2</v>
      </c>
      <c r="Y1289" t="s">
        <v>116</v>
      </c>
      <c r="Z1289" t="s">
        <v>24</v>
      </c>
      <c r="AA1289" t="s">
        <v>25</v>
      </c>
      <c r="AB1289" s="17">
        <v>0.49930555555555556</v>
      </c>
      <c r="AC1289" s="17" t="str">
        <f t="shared" si="41"/>
        <v>Morning</v>
      </c>
      <c r="AD1289" t="s">
        <v>45</v>
      </c>
    </row>
    <row r="1290" spans="1:30" x14ac:dyDescent="0.3">
      <c r="A1290" t="s">
        <v>2418</v>
      </c>
      <c r="B1290" s="16">
        <v>45760</v>
      </c>
      <c r="C1290" t="s">
        <v>2419</v>
      </c>
      <c r="D1290" t="s">
        <v>4844</v>
      </c>
      <c r="E1290" t="s">
        <v>3864</v>
      </c>
      <c r="F1290" t="s">
        <v>886</v>
      </c>
      <c r="G1290" t="s">
        <v>5881</v>
      </c>
      <c r="H1290" t="s">
        <v>5876</v>
      </c>
      <c r="I1290" t="s">
        <v>939</v>
      </c>
      <c r="J1290" t="s">
        <v>6177</v>
      </c>
      <c r="K1290" t="s">
        <v>3943</v>
      </c>
      <c r="L1290">
        <v>531978</v>
      </c>
      <c r="M1290">
        <v>1.4011481677813744E-3</v>
      </c>
      <c r="N1290" t="s">
        <v>777</v>
      </c>
      <c r="O1290" t="s">
        <v>5543</v>
      </c>
      <c r="P1290" t="s">
        <v>5360</v>
      </c>
      <c r="Q1290">
        <v>2</v>
      </c>
      <c r="R1290">
        <v>405.1</v>
      </c>
      <c r="S1290">
        <v>20</v>
      </c>
      <c r="T1290">
        <v>162.04</v>
      </c>
      <c r="U1290">
        <v>745.38</v>
      </c>
      <c r="V1290">
        <v>696.82</v>
      </c>
      <c r="W1290">
        <v>48.56</v>
      </c>
      <c r="X1290" s="15">
        <f t="shared" si="40"/>
        <v>6.5147978212455313E-2</v>
      </c>
      <c r="Y1290" t="s">
        <v>72</v>
      </c>
      <c r="Z1290" t="s">
        <v>24</v>
      </c>
      <c r="AA1290" t="s">
        <v>25</v>
      </c>
      <c r="AB1290" s="17">
        <v>0.47013888888888888</v>
      </c>
      <c r="AC1290" s="17" t="str">
        <f t="shared" si="41"/>
        <v>Morning</v>
      </c>
      <c r="AD1290" t="s">
        <v>26</v>
      </c>
    </row>
    <row r="1291" spans="1:30" x14ac:dyDescent="0.3">
      <c r="A1291" t="s">
        <v>2416</v>
      </c>
      <c r="B1291" s="16">
        <v>45965</v>
      </c>
      <c r="C1291" t="s">
        <v>2417</v>
      </c>
      <c r="D1291" t="s">
        <v>3858</v>
      </c>
      <c r="E1291" t="s">
        <v>3864</v>
      </c>
      <c r="F1291" t="s">
        <v>311</v>
      </c>
      <c r="G1291" t="s">
        <v>5732</v>
      </c>
      <c r="H1291" t="s">
        <v>5721</v>
      </c>
      <c r="I1291" t="s">
        <v>197</v>
      </c>
      <c r="J1291" t="s">
        <v>6016</v>
      </c>
      <c r="K1291" t="s">
        <v>3863</v>
      </c>
      <c r="L1291">
        <v>924804</v>
      </c>
      <c r="M1291">
        <v>1.2330829018905626E-3</v>
      </c>
      <c r="N1291" t="s">
        <v>198</v>
      </c>
      <c r="O1291" t="s">
        <v>5402</v>
      </c>
      <c r="P1291" t="s">
        <v>5354</v>
      </c>
      <c r="Q1291">
        <v>3</v>
      </c>
      <c r="R1291">
        <v>380.12</v>
      </c>
      <c r="S1291">
        <v>0</v>
      </c>
      <c r="T1291">
        <v>0</v>
      </c>
      <c r="U1291">
        <v>1140.3599999999999</v>
      </c>
      <c r="V1291">
        <v>929.94</v>
      </c>
      <c r="W1291">
        <v>210.42</v>
      </c>
      <c r="X1291" s="15">
        <f t="shared" si="40"/>
        <v>0.18452067768073227</v>
      </c>
      <c r="Y1291" t="s">
        <v>72</v>
      </c>
      <c r="Z1291" t="s">
        <v>24</v>
      </c>
      <c r="AA1291" t="s">
        <v>25</v>
      </c>
      <c r="AB1291" s="17">
        <v>0.59722222222222221</v>
      </c>
      <c r="AC1291" s="17" t="str">
        <f t="shared" si="41"/>
        <v>Afternoon</v>
      </c>
      <c r="AD1291" t="s">
        <v>45</v>
      </c>
    </row>
    <row r="1292" spans="1:30" x14ac:dyDescent="0.3">
      <c r="A1292" t="s">
        <v>2415</v>
      </c>
      <c r="B1292" s="16">
        <v>45753</v>
      </c>
      <c r="C1292" t="s">
        <v>783</v>
      </c>
      <c r="D1292" t="s">
        <v>5177</v>
      </c>
      <c r="E1292" t="s">
        <v>3962</v>
      </c>
      <c r="F1292" t="s">
        <v>223</v>
      </c>
      <c r="G1292" t="s">
        <v>5720</v>
      </c>
      <c r="H1292" t="s">
        <v>5721</v>
      </c>
      <c r="I1292" t="s">
        <v>456</v>
      </c>
      <c r="J1292" t="s">
        <v>6009</v>
      </c>
      <c r="K1292" t="s">
        <v>3863</v>
      </c>
      <c r="L1292">
        <v>4027644</v>
      </c>
      <c r="M1292">
        <v>4.8689258534269662E-4</v>
      </c>
      <c r="N1292" t="s">
        <v>457</v>
      </c>
      <c r="O1292" t="s">
        <v>5387</v>
      </c>
      <c r="P1292" t="s">
        <v>5360</v>
      </c>
      <c r="Q1292">
        <v>4</v>
      </c>
      <c r="R1292">
        <v>426.31</v>
      </c>
      <c r="S1292">
        <v>0</v>
      </c>
      <c r="T1292">
        <v>0</v>
      </c>
      <c r="U1292">
        <v>1961.03</v>
      </c>
      <c r="V1292">
        <v>1143.5999999999999</v>
      </c>
      <c r="W1292">
        <v>817.43</v>
      </c>
      <c r="X1292" s="15">
        <f t="shared" si="40"/>
        <v>0.41683707031508954</v>
      </c>
      <c r="Y1292" t="s">
        <v>44</v>
      </c>
      <c r="Z1292" t="s">
        <v>24</v>
      </c>
      <c r="AA1292" t="s">
        <v>25</v>
      </c>
      <c r="AB1292" s="17">
        <v>0.87638888888888888</v>
      </c>
      <c r="AC1292" s="17" t="str">
        <f t="shared" si="41"/>
        <v>Night</v>
      </c>
      <c r="AD1292" t="s">
        <v>26</v>
      </c>
    </row>
    <row r="1293" spans="1:30" x14ac:dyDescent="0.3">
      <c r="A1293" t="s">
        <v>2414</v>
      </c>
      <c r="B1293" s="16">
        <v>46011</v>
      </c>
      <c r="C1293" t="s">
        <v>1007</v>
      </c>
      <c r="D1293" t="s">
        <v>4915</v>
      </c>
      <c r="E1293" t="s">
        <v>3962</v>
      </c>
      <c r="F1293" t="s">
        <v>79</v>
      </c>
      <c r="G1293" t="s">
        <v>5713</v>
      </c>
      <c r="H1293" t="s">
        <v>5690</v>
      </c>
      <c r="I1293" t="s">
        <v>434</v>
      </c>
      <c r="J1293" t="s">
        <v>6152</v>
      </c>
      <c r="K1293" t="s">
        <v>3943</v>
      </c>
      <c r="L1293">
        <v>2326014</v>
      </c>
      <c r="M1293">
        <v>1.233139611369493E-4</v>
      </c>
      <c r="N1293" t="s">
        <v>435</v>
      </c>
      <c r="O1293" t="s">
        <v>5446</v>
      </c>
      <c r="P1293" t="s">
        <v>5360</v>
      </c>
      <c r="Q1293">
        <v>7</v>
      </c>
      <c r="R1293">
        <v>39.590000000000003</v>
      </c>
      <c r="S1293">
        <v>10</v>
      </c>
      <c r="T1293">
        <v>27.71</v>
      </c>
      <c r="U1293">
        <v>286.83</v>
      </c>
      <c r="V1293">
        <v>226.8</v>
      </c>
      <c r="W1293">
        <v>60.03</v>
      </c>
      <c r="X1293" s="15">
        <f t="shared" si="40"/>
        <v>0.20928773140884838</v>
      </c>
      <c r="Y1293" t="s">
        <v>72</v>
      </c>
      <c r="Z1293" t="s">
        <v>24</v>
      </c>
      <c r="AA1293" t="s">
        <v>25</v>
      </c>
      <c r="AB1293" s="17">
        <v>0.91180555555555554</v>
      </c>
      <c r="AC1293" s="17" t="str">
        <f t="shared" si="41"/>
        <v>Night</v>
      </c>
      <c r="AD1293" t="s">
        <v>26</v>
      </c>
    </row>
    <row r="1294" spans="1:30" x14ac:dyDescent="0.3">
      <c r="A1294" t="s">
        <v>2413</v>
      </c>
      <c r="B1294" s="16">
        <v>45914</v>
      </c>
      <c r="C1294" t="s">
        <v>1365</v>
      </c>
      <c r="D1294" t="s">
        <v>5139</v>
      </c>
      <c r="E1294" t="s">
        <v>3962</v>
      </c>
      <c r="F1294" t="s">
        <v>627</v>
      </c>
      <c r="G1294" t="s">
        <v>5828</v>
      </c>
      <c r="H1294" t="s">
        <v>5822</v>
      </c>
      <c r="I1294" t="s">
        <v>337</v>
      </c>
      <c r="J1294" t="s">
        <v>5983</v>
      </c>
      <c r="K1294" t="s">
        <v>3863</v>
      </c>
      <c r="L1294">
        <v>544019</v>
      </c>
      <c r="M1294">
        <v>6.2375211159904336E-3</v>
      </c>
      <c r="N1294" t="s">
        <v>980</v>
      </c>
      <c r="O1294" t="s">
        <v>5484</v>
      </c>
      <c r="P1294" t="s">
        <v>5360</v>
      </c>
      <c r="Q1294">
        <v>8</v>
      </c>
      <c r="R1294">
        <v>368.84</v>
      </c>
      <c r="S1294">
        <v>0</v>
      </c>
      <c r="T1294">
        <v>0</v>
      </c>
      <c r="U1294">
        <v>3393.33</v>
      </c>
      <c r="V1294">
        <v>2110.8000000000002</v>
      </c>
      <c r="W1294">
        <v>1282.53</v>
      </c>
      <c r="X1294" s="15">
        <f t="shared" si="40"/>
        <v>0.377956166951048</v>
      </c>
      <c r="Y1294" t="s">
        <v>62</v>
      </c>
      <c r="Z1294" t="s">
        <v>24</v>
      </c>
      <c r="AA1294" t="s">
        <v>25</v>
      </c>
      <c r="AB1294" s="17">
        <v>0.59305555555555556</v>
      </c>
      <c r="AC1294" s="17" t="str">
        <f t="shared" si="41"/>
        <v>Afternoon</v>
      </c>
      <c r="AD1294" t="s">
        <v>26</v>
      </c>
    </row>
    <row r="1295" spans="1:30" x14ac:dyDescent="0.3">
      <c r="A1295" t="s">
        <v>2412</v>
      </c>
      <c r="B1295" s="16">
        <v>46061</v>
      </c>
      <c r="C1295" t="s">
        <v>1262</v>
      </c>
      <c r="D1295" t="s">
        <v>4452</v>
      </c>
      <c r="E1295" t="s">
        <v>3868</v>
      </c>
      <c r="F1295" t="s">
        <v>136</v>
      </c>
      <c r="G1295" t="s">
        <v>5883</v>
      </c>
      <c r="H1295" t="s">
        <v>5876</v>
      </c>
      <c r="I1295" t="s">
        <v>21</v>
      </c>
      <c r="J1295" t="s">
        <v>6044</v>
      </c>
      <c r="K1295" t="s">
        <v>3863</v>
      </c>
      <c r="L1295">
        <v>457604</v>
      </c>
      <c r="M1295">
        <v>1.4640824817964879E-3</v>
      </c>
      <c r="N1295" t="s">
        <v>769</v>
      </c>
      <c r="O1295" t="s">
        <v>4348</v>
      </c>
      <c r="P1295" t="s">
        <v>5351</v>
      </c>
      <c r="Q1295">
        <v>2</v>
      </c>
      <c r="R1295">
        <v>306.62</v>
      </c>
      <c r="S1295">
        <v>5</v>
      </c>
      <c r="T1295">
        <v>30.66</v>
      </c>
      <c r="U1295">
        <v>669.97</v>
      </c>
      <c r="V1295">
        <v>519.86</v>
      </c>
      <c r="W1295">
        <v>150.11000000000001</v>
      </c>
      <c r="X1295" s="15">
        <f t="shared" si="40"/>
        <v>0.22405480842425782</v>
      </c>
      <c r="Y1295" t="s">
        <v>116</v>
      </c>
      <c r="Z1295" t="s">
        <v>24</v>
      </c>
      <c r="AA1295" t="s">
        <v>51</v>
      </c>
      <c r="AB1295" s="17">
        <v>0.43402777777777779</v>
      </c>
      <c r="AC1295" s="17" t="str">
        <f t="shared" si="41"/>
        <v>Morning</v>
      </c>
      <c r="AD1295" t="s">
        <v>26</v>
      </c>
    </row>
    <row r="1296" spans="1:30" x14ac:dyDescent="0.3">
      <c r="A1296" t="s">
        <v>2410</v>
      </c>
      <c r="B1296" s="16">
        <v>45942</v>
      </c>
      <c r="C1296" t="s">
        <v>263</v>
      </c>
      <c r="D1296" t="s">
        <v>4112</v>
      </c>
      <c r="E1296" t="s">
        <v>3962</v>
      </c>
      <c r="F1296" t="s">
        <v>881</v>
      </c>
      <c r="G1296" t="s">
        <v>5833</v>
      </c>
      <c r="H1296" t="s">
        <v>5822</v>
      </c>
      <c r="I1296" t="s">
        <v>647</v>
      </c>
      <c r="J1296" t="s">
        <v>6218</v>
      </c>
      <c r="K1296" t="s">
        <v>3885</v>
      </c>
      <c r="L1296">
        <v>4786252</v>
      </c>
      <c r="M1296">
        <v>2.4642246166729206E-4</v>
      </c>
      <c r="N1296" t="s">
        <v>2411</v>
      </c>
      <c r="O1296" t="s">
        <v>5628</v>
      </c>
      <c r="P1296" t="s">
        <v>5358</v>
      </c>
      <c r="Q1296">
        <v>4</v>
      </c>
      <c r="R1296">
        <v>320.5</v>
      </c>
      <c r="S1296">
        <v>20</v>
      </c>
      <c r="T1296">
        <v>256.39999999999998</v>
      </c>
      <c r="U1296">
        <v>1179.44</v>
      </c>
      <c r="V1296">
        <v>901.12</v>
      </c>
      <c r="W1296">
        <v>278.32</v>
      </c>
      <c r="X1296" s="15">
        <f t="shared" si="40"/>
        <v>0.23597639557756225</v>
      </c>
      <c r="Y1296" t="s">
        <v>62</v>
      </c>
      <c r="Z1296" t="s">
        <v>24</v>
      </c>
      <c r="AA1296" t="s">
        <v>25</v>
      </c>
      <c r="AB1296" s="17">
        <v>0.8354166666666667</v>
      </c>
      <c r="AC1296" s="17" t="str">
        <f t="shared" si="41"/>
        <v>Evening</v>
      </c>
      <c r="AD1296" t="s">
        <v>26</v>
      </c>
    </row>
    <row r="1297" spans="1:30" x14ac:dyDescent="0.3">
      <c r="A1297" t="s">
        <v>2409</v>
      </c>
      <c r="B1297" s="16">
        <v>45765</v>
      </c>
      <c r="C1297" t="s">
        <v>391</v>
      </c>
      <c r="D1297" t="s">
        <v>5252</v>
      </c>
      <c r="E1297" t="s">
        <v>3962</v>
      </c>
      <c r="F1297" t="s">
        <v>59</v>
      </c>
      <c r="G1297" t="s">
        <v>5737</v>
      </c>
      <c r="H1297" t="s">
        <v>5721</v>
      </c>
      <c r="I1297" t="s">
        <v>685</v>
      </c>
      <c r="J1297" t="s">
        <v>6162</v>
      </c>
      <c r="K1297" t="s">
        <v>3943</v>
      </c>
      <c r="L1297">
        <v>1069200</v>
      </c>
      <c r="M1297">
        <v>5.9637111859334082E-4</v>
      </c>
      <c r="N1297" t="s">
        <v>1164</v>
      </c>
      <c r="O1297" t="s">
        <v>5565</v>
      </c>
      <c r="P1297" t="s">
        <v>5358</v>
      </c>
      <c r="Q1297">
        <v>4</v>
      </c>
      <c r="R1297">
        <v>187.54</v>
      </c>
      <c r="S1297">
        <v>15</v>
      </c>
      <c r="T1297">
        <v>112.52</v>
      </c>
      <c r="U1297">
        <v>637.64</v>
      </c>
      <c r="V1297">
        <v>568</v>
      </c>
      <c r="W1297">
        <v>69.64</v>
      </c>
      <c r="X1297" s="15">
        <f t="shared" si="40"/>
        <v>0.10921523116492063</v>
      </c>
      <c r="Y1297" t="s">
        <v>38</v>
      </c>
      <c r="Z1297" t="s">
        <v>24</v>
      </c>
      <c r="AA1297" t="s">
        <v>25</v>
      </c>
      <c r="AB1297" s="17">
        <v>0.65</v>
      </c>
      <c r="AC1297" s="17" t="str">
        <f t="shared" si="41"/>
        <v>Afternoon</v>
      </c>
      <c r="AD1297" t="s">
        <v>45</v>
      </c>
    </row>
    <row r="1298" spans="1:30" x14ac:dyDescent="0.3">
      <c r="A1298" t="s">
        <v>2408</v>
      </c>
      <c r="B1298" s="16">
        <v>45957</v>
      </c>
      <c r="C1298" t="s">
        <v>47</v>
      </c>
      <c r="D1298" t="s">
        <v>4179</v>
      </c>
      <c r="E1298" t="s">
        <v>3962</v>
      </c>
      <c r="F1298" t="s">
        <v>223</v>
      </c>
      <c r="G1298" t="s">
        <v>5720</v>
      </c>
      <c r="H1298" t="s">
        <v>5721</v>
      </c>
      <c r="I1298" t="s">
        <v>666</v>
      </c>
      <c r="J1298" t="s">
        <v>6022</v>
      </c>
      <c r="K1298" t="s">
        <v>3863</v>
      </c>
      <c r="L1298">
        <v>4125485</v>
      </c>
      <c r="M1298">
        <v>7.0692536756284405E-4</v>
      </c>
      <c r="N1298" t="s">
        <v>667</v>
      </c>
      <c r="O1298" t="s">
        <v>5561</v>
      </c>
      <c r="P1298" t="s">
        <v>5354</v>
      </c>
      <c r="Q1298">
        <v>0</v>
      </c>
      <c r="R1298">
        <v>416.63</v>
      </c>
      <c r="S1298">
        <v>0</v>
      </c>
      <c r="T1298">
        <v>0</v>
      </c>
      <c r="U1298">
        <v>2916.41</v>
      </c>
      <c r="V1298">
        <v>2001.3</v>
      </c>
      <c r="W1298">
        <v>915.11</v>
      </c>
      <c r="X1298" s="15">
        <f t="shared" si="40"/>
        <v>0.31377961260590931</v>
      </c>
      <c r="Y1298" t="s">
        <v>116</v>
      </c>
      <c r="Z1298" t="s">
        <v>24</v>
      </c>
      <c r="AA1298" t="s">
        <v>32</v>
      </c>
      <c r="AB1298" s="17">
        <v>0.70138888888888884</v>
      </c>
      <c r="AC1298" s="17" t="str">
        <f t="shared" si="41"/>
        <v>Afternoon</v>
      </c>
      <c r="AD1298" t="s">
        <v>45</v>
      </c>
    </row>
    <row r="1299" spans="1:30" x14ac:dyDescent="0.3">
      <c r="A1299" t="s">
        <v>2407</v>
      </c>
      <c r="B1299" s="16">
        <v>45915</v>
      </c>
      <c r="C1299" t="s">
        <v>1806</v>
      </c>
      <c r="D1299" t="s">
        <v>4183</v>
      </c>
      <c r="E1299" t="s">
        <v>3864</v>
      </c>
      <c r="F1299" t="s">
        <v>881</v>
      </c>
      <c r="G1299" t="s">
        <v>5833</v>
      </c>
      <c r="H1299" t="s">
        <v>5822</v>
      </c>
      <c r="I1299" t="s">
        <v>137</v>
      </c>
      <c r="J1299" t="s">
        <v>5994</v>
      </c>
      <c r="K1299" t="s">
        <v>3863</v>
      </c>
      <c r="L1299">
        <v>4909566</v>
      </c>
      <c r="M1299">
        <v>5.1475018362111844E-5</v>
      </c>
      <c r="N1299" t="s">
        <v>691</v>
      </c>
      <c r="O1299" t="s">
        <v>5366</v>
      </c>
      <c r="P1299" t="s">
        <v>5354</v>
      </c>
      <c r="Q1299">
        <v>1</v>
      </c>
      <c r="R1299">
        <v>297.32</v>
      </c>
      <c r="S1299">
        <v>15</v>
      </c>
      <c r="T1299">
        <v>44.6</v>
      </c>
      <c r="U1299">
        <v>252.72</v>
      </c>
      <c r="V1299">
        <v>225.28</v>
      </c>
      <c r="W1299">
        <v>27.44</v>
      </c>
      <c r="X1299" s="15">
        <f t="shared" si="40"/>
        <v>0.10857866413421968</v>
      </c>
      <c r="Y1299" t="s">
        <v>44</v>
      </c>
      <c r="Z1299" t="s">
        <v>24</v>
      </c>
      <c r="AA1299" t="s">
        <v>51</v>
      </c>
      <c r="AB1299" s="17">
        <v>0.78194444444444444</v>
      </c>
      <c r="AC1299" s="17" t="str">
        <f t="shared" si="41"/>
        <v>Evening</v>
      </c>
      <c r="AD1299" t="s">
        <v>45</v>
      </c>
    </row>
    <row r="1300" spans="1:30" x14ac:dyDescent="0.3">
      <c r="A1300" t="s">
        <v>2406</v>
      </c>
      <c r="B1300" s="16">
        <v>45856</v>
      </c>
      <c r="C1300" t="s">
        <v>2087</v>
      </c>
      <c r="D1300" t="s">
        <v>4899</v>
      </c>
      <c r="E1300" t="s">
        <v>3962</v>
      </c>
      <c r="F1300" t="s">
        <v>1610</v>
      </c>
      <c r="G1300" t="s">
        <v>5756</v>
      </c>
      <c r="H1300" t="s">
        <v>5751</v>
      </c>
      <c r="I1300" t="s">
        <v>349</v>
      </c>
      <c r="J1300" t="s">
        <v>6085</v>
      </c>
      <c r="K1300" t="s">
        <v>3863</v>
      </c>
      <c r="L1300">
        <v>1041021</v>
      </c>
      <c r="M1300">
        <v>2.5931273240405333E-3</v>
      </c>
      <c r="N1300" t="s">
        <v>1193</v>
      </c>
      <c r="O1300" t="s">
        <v>6488</v>
      </c>
      <c r="P1300" t="s">
        <v>5351</v>
      </c>
      <c r="Q1300">
        <v>7</v>
      </c>
      <c r="R1300">
        <v>405.94</v>
      </c>
      <c r="S1300">
        <v>5</v>
      </c>
      <c r="T1300">
        <v>142.08000000000001</v>
      </c>
      <c r="U1300">
        <v>2699.5</v>
      </c>
      <c r="V1300">
        <v>2438.31</v>
      </c>
      <c r="W1300">
        <v>261.19</v>
      </c>
      <c r="X1300" s="15">
        <f t="shared" si="40"/>
        <v>9.6754954621226172E-2</v>
      </c>
      <c r="Y1300" t="s">
        <v>44</v>
      </c>
      <c r="Z1300" t="s">
        <v>24</v>
      </c>
      <c r="AA1300" t="s">
        <v>25</v>
      </c>
      <c r="AB1300" s="17">
        <v>0.7368055555555556</v>
      </c>
      <c r="AC1300" s="17" t="str">
        <f t="shared" si="41"/>
        <v>Evening</v>
      </c>
      <c r="AD1300" t="s">
        <v>45</v>
      </c>
    </row>
    <row r="1301" spans="1:30" x14ac:dyDescent="0.3">
      <c r="A1301" t="s">
        <v>2405</v>
      </c>
      <c r="B1301" s="16">
        <v>45864</v>
      </c>
      <c r="C1301" t="s">
        <v>1166</v>
      </c>
      <c r="D1301" t="s">
        <v>4252</v>
      </c>
      <c r="E1301" t="s">
        <v>3868</v>
      </c>
      <c r="F1301" t="s">
        <v>383</v>
      </c>
      <c r="G1301" t="s">
        <v>5854</v>
      </c>
      <c r="H1301" t="s">
        <v>5844</v>
      </c>
      <c r="I1301" t="s">
        <v>270</v>
      </c>
      <c r="J1301" t="s">
        <v>6070</v>
      </c>
      <c r="K1301" t="s">
        <v>3863</v>
      </c>
      <c r="L1301">
        <v>456496</v>
      </c>
      <c r="M1301">
        <v>7.1836335915320183E-4</v>
      </c>
      <c r="N1301" t="s">
        <v>271</v>
      </c>
      <c r="O1301" t="s">
        <v>5542</v>
      </c>
      <c r="P1301" t="s">
        <v>5351</v>
      </c>
      <c r="Q1301">
        <v>5</v>
      </c>
      <c r="R1301">
        <v>71.290000000000006</v>
      </c>
      <c r="S1301">
        <v>20</v>
      </c>
      <c r="T1301">
        <v>71.290000000000006</v>
      </c>
      <c r="U1301">
        <v>327.93</v>
      </c>
      <c r="V1301">
        <v>296.85000000000002</v>
      </c>
      <c r="W1301">
        <v>31.08</v>
      </c>
      <c r="X1301" s="15">
        <f t="shared" si="40"/>
        <v>9.4776324215533753E-2</v>
      </c>
      <c r="Y1301" t="s">
        <v>38</v>
      </c>
      <c r="Z1301" t="s">
        <v>24</v>
      </c>
      <c r="AA1301" t="s">
        <v>25</v>
      </c>
      <c r="AB1301" s="17">
        <v>0.69097222222222221</v>
      </c>
      <c r="AC1301" s="17" t="str">
        <f t="shared" si="41"/>
        <v>Afternoon</v>
      </c>
      <c r="AD1301" t="s">
        <v>26</v>
      </c>
    </row>
    <row r="1302" spans="1:30" x14ac:dyDescent="0.3">
      <c r="A1302" t="s">
        <v>2404</v>
      </c>
      <c r="B1302" s="16">
        <v>46054</v>
      </c>
      <c r="C1302" t="s">
        <v>1182</v>
      </c>
      <c r="D1302" t="s">
        <v>4769</v>
      </c>
      <c r="E1302" t="s">
        <v>3868</v>
      </c>
      <c r="F1302" t="s">
        <v>2338</v>
      </c>
      <c r="G1302" t="s">
        <v>5830</v>
      </c>
      <c r="H1302" t="s">
        <v>5822</v>
      </c>
      <c r="I1302" t="s">
        <v>508</v>
      </c>
      <c r="J1302" t="s">
        <v>6000</v>
      </c>
      <c r="K1302" t="s">
        <v>3863</v>
      </c>
      <c r="L1302">
        <v>1059131</v>
      </c>
      <c r="M1302">
        <v>4.4983104073056121E-4</v>
      </c>
      <c r="N1302" t="s">
        <v>509</v>
      </c>
      <c r="O1302" t="s">
        <v>5357</v>
      </c>
      <c r="P1302" t="s">
        <v>5358</v>
      </c>
      <c r="Q1302">
        <v>1</v>
      </c>
      <c r="R1302">
        <v>414.29</v>
      </c>
      <c r="S1302">
        <v>0</v>
      </c>
      <c r="T1302">
        <v>0</v>
      </c>
      <c r="U1302">
        <v>476.43</v>
      </c>
      <c r="V1302">
        <v>314.26</v>
      </c>
      <c r="W1302">
        <v>162.16999999999999</v>
      </c>
      <c r="X1302" s="15">
        <f t="shared" si="40"/>
        <v>0.34038578594966734</v>
      </c>
      <c r="Y1302" t="s">
        <v>116</v>
      </c>
      <c r="Z1302" t="s">
        <v>24</v>
      </c>
      <c r="AA1302" t="s">
        <v>25</v>
      </c>
      <c r="AB1302" s="17">
        <v>0.84791666666666665</v>
      </c>
      <c r="AC1302" s="17" t="str">
        <f t="shared" si="41"/>
        <v>Evening</v>
      </c>
      <c r="AD1302" t="s">
        <v>26</v>
      </c>
    </row>
    <row r="1303" spans="1:30" x14ac:dyDescent="0.3">
      <c r="A1303" t="s">
        <v>2403</v>
      </c>
      <c r="B1303" s="16">
        <v>45773</v>
      </c>
      <c r="C1303" t="s">
        <v>1252</v>
      </c>
      <c r="D1303" t="s">
        <v>5283</v>
      </c>
      <c r="E1303" t="s">
        <v>3864</v>
      </c>
      <c r="F1303" t="s">
        <v>1325</v>
      </c>
      <c r="G1303" t="s">
        <v>5717</v>
      </c>
      <c r="H1303" t="s">
        <v>5690</v>
      </c>
      <c r="I1303" t="s">
        <v>451</v>
      </c>
      <c r="J1303" t="s">
        <v>5991</v>
      </c>
      <c r="K1303" t="s">
        <v>3863</v>
      </c>
      <c r="L1303">
        <v>970105</v>
      </c>
      <c r="M1303">
        <v>1.6229583395611816E-3</v>
      </c>
      <c r="N1303" t="s">
        <v>452</v>
      </c>
      <c r="O1303" t="s">
        <v>5611</v>
      </c>
      <c r="P1303" t="s">
        <v>5360</v>
      </c>
      <c r="Q1303">
        <v>4</v>
      </c>
      <c r="R1303">
        <v>342.27</v>
      </c>
      <c r="S1303">
        <v>0</v>
      </c>
      <c r="T1303">
        <v>0</v>
      </c>
      <c r="U1303">
        <v>1574.44</v>
      </c>
      <c r="V1303">
        <v>1064.4000000000001</v>
      </c>
      <c r="W1303">
        <v>510.04</v>
      </c>
      <c r="X1303" s="15">
        <f t="shared" si="40"/>
        <v>0.32395010289372728</v>
      </c>
      <c r="Y1303" t="s">
        <v>38</v>
      </c>
      <c r="Z1303" t="s">
        <v>24</v>
      </c>
      <c r="AA1303" t="s">
        <v>32</v>
      </c>
      <c r="AB1303" s="17">
        <v>0.60486111111111107</v>
      </c>
      <c r="AC1303" s="17" t="str">
        <f t="shared" si="41"/>
        <v>Afternoon</v>
      </c>
      <c r="AD1303" t="s">
        <v>26</v>
      </c>
    </row>
    <row r="1304" spans="1:30" x14ac:dyDescent="0.3">
      <c r="A1304" t="s">
        <v>2402</v>
      </c>
      <c r="B1304" s="16">
        <v>45983</v>
      </c>
      <c r="C1304" t="s">
        <v>2341</v>
      </c>
      <c r="D1304" t="s">
        <v>5031</v>
      </c>
      <c r="E1304" t="s">
        <v>3864</v>
      </c>
      <c r="F1304" t="s">
        <v>662</v>
      </c>
      <c r="G1304" t="s">
        <v>5788</v>
      </c>
      <c r="H1304" t="s">
        <v>5770</v>
      </c>
      <c r="I1304" t="s">
        <v>358</v>
      </c>
      <c r="J1304" t="s">
        <v>6035</v>
      </c>
      <c r="K1304" t="s">
        <v>3863</v>
      </c>
      <c r="L1304">
        <v>539795</v>
      </c>
      <c r="M1304">
        <v>9.0358376791189251E-4</v>
      </c>
      <c r="N1304" t="s">
        <v>359</v>
      </c>
      <c r="O1304" t="s">
        <v>5401</v>
      </c>
      <c r="P1304" t="s">
        <v>5354</v>
      </c>
      <c r="Q1304">
        <v>1</v>
      </c>
      <c r="R1304">
        <v>530.16</v>
      </c>
      <c r="S1304">
        <v>20</v>
      </c>
      <c r="T1304">
        <v>106.03</v>
      </c>
      <c r="U1304">
        <v>487.75</v>
      </c>
      <c r="V1304">
        <v>379.19</v>
      </c>
      <c r="W1304">
        <v>108.56</v>
      </c>
      <c r="X1304" s="15">
        <f t="shared" si="40"/>
        <v>0.22257303946694004</v>
      </c>
      <c r="Y1304" t="s">
        <v>116</v>
      </c>
      <c r="Z1304" t="s">
        <v>24</v>
      </c>
      <c r="AA1304" t="s">
        <v>32</v>
      </c>
      <c r="AB1304" s="17">
        <v>0.70763888888888893</v>
      </c>
      <c r="AC1304" s="17" t="str">
        <f t="shared" si="41"/>
        <v>Afternoon</v>
      </c>
      <c r="AD1304" t="s">
        <v>26</v>
      </c>
    </row>
    <row r="1305" spans="1:30" x14ac:dyDescent="0.3">
      <c r="A1305" t="s">
        <v>2400</v>
      </c>
      <c r="B1305" s="16">
        <v>45955</v>
      </c>
      <c r="C1305" t="s">
        <v>2401</v>
      </c>
      <c r="D1305" t="s">
        <v>4503</v>
      </c>
      <c r="E1305" t="s">
        <v>3868</v>
      </c>
      <c r="F1305" t="s">
        <v>227</v>
      </c>
      <c r="G1305" t="s">
        <v>5851</v>
      </c>
      <c r="H1305" t="s">
        <v>5899</v>
      </c>
      <c r="I1305" t="s">
        <v>132</v>
      </c>
      <c r="J1305" t="s">
        <v>6041</v>
      </c>
      <c r="K1305" t="s">
        <v>3863</v>
      </c>
      <c r="L1305">
        <v>968457</v>
      </c>
      <c r="M1305">
        <v>9.23541262028154E-4</v>
      </c>
      <c r="N1305" t="s">
        <v>133</v>
      </c>
      <c r="O1305" t="s">
        <v>5370</v>
      </c>
      <c r="P1305" t="s">
        <v>5351</v>
      </c>
      <c r="Q1305">
        <v>5</v>
      </c>
      <c r="R1305">
        <v>155.55000000000001</v>
      </c>
      <c r="S1305">
        <v>0</v>
      </c>
      <c r="T1305">
        <v>0</v>
      </c>
      <c r="U1305">
        <v>894.41</v>
      </c>
      <c r="V1305">
        <v>688.2</v>
      </c>
      <c r="W1305">
        <v>206.21</v>
      </c>
      <c r="X1305" s="15">
        <f t="shared" si="40"/>
        <v>0.2305542201004013</v>
      </c>
      <c r="Y1305" t="s">
        <v>72</v>
      </c>
      <c r="Z1305" t="s">
        <v>24</v>
      </c>
      <c r="AA1305" t="s">
        <v>25</v>
      </c>
      <c r="AB1305" s="17">
        <v>0.62222222222222223</v>
      </c>
      <c r="AC1305" s="17" t="str">
        <f t="shared" si="41"/>
        <v>Afternoon</v>
      </c>
      <c r="AD1305" t="s">
        <v>26</v>
      </c>
    </row>
    <row r="1306" spans="1:30" x14ac:dyDescent="0.3">
      <c r="A1306" t="s">
        <v>2399</v>
      </c>
      <c r="B1306" s="16">
        <v>45844</v>
      </c>
      <c r="C1306" t="s">
        <v>701</v>
      </c>
      <c r="D1306" t="s">
        <v>5131</v>
      </c>
      <c r="E1306" t="s">
        <v>3868</v>
      </c>
      <c r="F1306" t="s">
        <v>1101</v>
      </c>
      <c r="G1306" t="s">
        <v>5792</v>
      </c>
      <c r="H1306" t="s">
        <v>5770</v>
      </c>
      <c r="I1306" t="s">
        <v>270</v>
      </c>
      <c r="J1306" t="s">
        <v>6070</v>
      </c>
      <c r="K1306" t="s">
        <v>3863</v>
      </c>
      <c r="L1306">
        <v>456496</v>
      </c>
      <c r="M1306">
        <v>4.0053801128596966E-3</v>
      </c>
      <c r="N1306" t="s">
        <v>271</v>
      </c>
      <c r="O1306" t="s">
        <v>5542</v>
      </c>
      <c r="P1306" t="s">
        <v>5351</v>
      </c>
      <c r="Q1306">
        <v>5</v>
      </c>
      <c r="R1306">
        <v>317.99</v>
      </c>
      <c r="S1306">
        <v>0</v>
      </c>
      <c r="T1306">
        <v>0</v>
      </c>
      <c r="U1306">
        <v>1828.44</v>
      </c>
      <c r="V1306">
        <v>1175.25</v>
      </c>
      <c r="W1306">
        <v>653.19000000000005</v>
      </c>
      <c r="X1306" s="15">
        <f t="shared" si="40"/>
        <v>0.35723895780009191</v>
      </c>
      <c r="Y1306" t="s">
        <v>116</v>
      </c>
      <c r="Z1306" t="s">
        <v>290</v>
      </c>
      <c r="AA1306" t="s">
        <v>25</v>
      </c>
      <c r="AB1306" s="17">
        <v>0.62152777777777779</v>
      </c>
      <c r="AC1306" s="17" t="str">
        <f t="shared" si="41"/>
        <v>Afternoon</v>
      </c>
      <c r="AD1306" t="s">
        <v>26</v>
      </c>
    </row>
    <row r="1307" spans="1:30" x14ac:dyDescent="0.3">
      <c r="A1307" t="s">
        <v>2397</v>
      </c>
      <c r="B1307" s="16">
        <v>45809</v>
      </c>
      <c r="C1307" t="s">
        <v>2398</v>
      </c>
      <c r="D1307" t="s">
        <v>5000</v>
      </c>
      <c r="E1307" t="s">
        <v>3868</v>
      </c>
      <c r="F1307" t="s">
        <v>1101</v>
      </c>
      <c r="G1307" t="s">
        <v>5792</v>
      </c>
      <c r="H1307" t="s">
        <v>5770</v>
      </c>
      <c r="I1307" t="s">
        <v>123</v>
      </c>
      <c r="J1307" t="s">
        <v>6004</v>
      </c>
      <c r="K1307" t="s">
        <v>3863</v>
      </c>
      <c r="L1307">
        <v>5159296</v>
      </c>
      <c r="M1307">
        <v>2.6934101086659883E-4</v>
      </c>
      <c r="N1307" t="s">
        <v>124</v>
      </c>
      <c r="O1307" t="s">
        <v>5474</v>
      </c>
      <c r="P1307" t="s">
        <v>5351</v>
      </c>
      <c r="Q1307">
        <v>4</v>
      </c>
      <c r="R1307">
        <v>317.99</v>
      </c>
      <c r="S1307">
        <v>5</v>
      </c>
      <c r="T1307">
        <v>63.6</v>
      </c>
      <c r="U1307">
        <v>1389.61</v>
      </c>
      <c r="V1307">
        <v>940.2</v>
      </c>
      <c r="W1307">
        <v>449.41</v>
      </c>
      <c r="X1307" s="15">
        <f t="shared" si="40"/>
        <v>0.32340728693662241</v>
      </c>
      <c r="Y1307" t="s">
        <v>44</v>
      </c>
      <c r="Z1307" t="s">
        <v>24</v>
      </c>
      <c r="AA1307" t="s">
        <v>51</v>
      </c>
      <c r="AB1307" s="17">
        <v>0.43194444444444446</v>
      </c>
      <c r="AC1307" s="17" t="str">
        <f t="shared" si="41"/>
        <v>Morning</v>
      </c>
      <c r="AD1307" t="s">
        <v>26</v>
      </c>
    </row>
    <row r="1308" spans="1:30" x14ac:dyDescent="0.3">
      <c r="A1308" t="s">
        <v>2396</v>
      </c>
      <c r="B1308" s="16">
        <v>45837</v>
      </c>
      <c r="C1308" t="s">
        <v>566</v>
      </c>
      <c r="D1308" t="s">
        <v>4456</v>
      </c>
      <c r="E1308" t="s">
        <v>3868</v>
      </c>
      <c r="F1308" t="s">
        <v>168</v>
      </c>
      <c r="G1308" t="s">
        <v>5914</v>
      </c>
      <c r="H1308" t="s">
        <v>5899</v>
      </c>
      <c r="I1308" t="s">
        <v>411</v>
      </c>
      <c r="J1308" t="s">
        <v>6235</v>
      </c>
      <c r="K1308" t="s">
        <v>3880</v>
      </c>
      <c r="L1308">
        <v>888080</v>
      </c>
      <c r="M1308">
        <v>1.5785740023421314E-4</v>
      </c>
      <c r="N1308" t="s">
        <v>412</v>
      </c>
      <c r="O1308" t="s">
        <v>5392</v>
      </c>
      <c r="P1308" t="s">
        <v>5360</v>
      </c>
      <c r="Q1308">
        <v>1</v>
      </c>
      <c r="R1308">
        <v>121.9</v>
      </c>
      <c r="S1308">
        <v>0</v>
      </c>
      <c r="T1308">
        <v>0</v>
      </c>
      <c r="U1308">
        <v>140.19</v>
      </c>
      <c r="V1308">
        <v>108.92</v>
      </c>
      <c r="W1308">
        <v>31.27</v>
      </c>
      <c r="X1308" s="15">
        <f t="shared" si="40"/>
        <v>0.22305442613595833</v>
      </c>
      <c r="Y1308" t="s">
        <v>23</v>
      </c>
      <c r="Z1308" t="s">
        <v>24</v>
      </c>
      <c r="AA1308" t="s">
        <v>25</v>
      </c>
      <c r="AB1308" s="17">
        <v>0.73472222222222228</v>
      </c>
      <c r="AC1308" s="17" t="str">
        <f t="shared" si="41"/>
        <v>Evening</v>
      </c>
      <c r="AD1308" t="s">
        <v>26</v>
      </c>
    </row>
    <row r="1309" spans="1:30" x14ac:dyDescent="0.3">
      <c r="A1309" t="s">
        <v>2394</v>
      </c>
      <c r="B1309" s="16">
        <v>45901</v>
      </c>
      <c r="C1309" t="s">
        <v>2395</v>
      </c>
      <c r="D1309" t="s">
        <v>5135</v>
      </c>
      <c r="E1309" t="s">
        <v>3864</v>
      </c>
      <c r="F1309" t="s">
        <v>1304</v>
      </c>
      <c r="G1309" t="s">
        <v>6497</v>
      </c>
      <c r="H1309" t="s">
        <v>5794</v>
      </c>
      <c r="I1309" t="s">
        <v>164</v>
      </c>
      <c r="J1309" t="s">
        <v>6032</v>
      </c>
      <c r="K1309" t="s">
        <v>3863</v>
      </c>
      <c r="L1309">
        <v>486040</v>
      </c>
      <c r="M1309">
        <v>1.7198584478643733E-3</v>
      </c>
      <c r="N1309" t="s">
        <v>1983</v>
      </c>
      <c r="O1309" t="s">
        <v>5577</v>
      </c>
      <c r="P1309" t="s">
        <v>5358</v>
      </c>
      <c r="Q1309">
        <v>4</v>
      </c>
      <c r="R1309">
        <v>232.2</v>
      </c>
      <c r="S1309">
        <v>10</v>
      </c>
      <c r="T1309">
        <v>92.88</v>
      </c>
      <c r="U1309">
        <v>835.92</v>
      </c>
      <c r="V1309">
        <v>643.91999999999996</v>
      </c>
      <c r="W1309">
        <v>192</v>
      </c>
      <c r="X1309" s="15">
        <f t="shared" si="40"/>
        <v>0.22968705139247775</v>
      </c>
      <c r="Y1309" t="s">
        <v>23</v>
      </c>
      <c r="Z1309" t="s">
        <v>24</v>
      </c>
      <c r="AA1309" t="s">
        <v>25</v>
      </c>
      <c r="AB1309" s="17">
        <v>0.46944444444444444</v>
      </c>
      <c r="AC1309" s="17" t="str">
        <f t="shared" si="41"/>
        <v>Morning</v>
      </c>
      <c r="AD1309" t="s">
        <v>45</v>
      </c>
    </row>
    <row r="1310" spans="1:30" x14ac:dyDescent="0.3">
      <c r="A1310" t="s">
        <v>2393</v>
      </c>
      <c r="B1310" s="16">
        <v>46004</v>
      </c>
      <c r="C1310" t="s">
        <v>155</v>
      </c>
      <c r="D1310" t="s">
        <v>5163</v>
      </c>
      <c r="E1310" t="s">
        <v>3962</v>
      </c>
      <c r="F1310" t="s">
        <v>141</v>
      </c>
      <c r="G1310" t="s">
        <v>5873</v>
      </c>
      <c r="H1310" t="s">
        <v>5861</v>
      </c>
      <c r="I1310" t="s">
        <v>275</v>
      </c>
      <c r="J1310" t="s">
        <v>6112</v>
      </c>
      <c r="K1310" t="s">
        <v>3863</v>
      </c>
      <c r="L1310">
        <v>1922335</v>
      </c>
      <c r="M1310">
        <v>5.4521714477445389E-4</v>
      </c>
      <c r="N1310" t="s">
        <v>276</v>
      </c>
      <c r="O1310" t="s">
        <v>5456</v>
      </c>
      <c r="P1310" t="s">
        <v>5360</v>
      </c>
      <c r="Q1310">
        <v>5</v>
      </c>
      <c r="R1310">
        <v>191.87</v>
      </c>
      <c r="S1310">
        <v>5</v>
      </c>
      <c r="T1310">
        <v>47.97</v>
      </c>
      <c r="U1310">
        <v>1048.0899999999999</v>
      </c>
      <c r="V1310">
        <v>767.1</v>
      </c>
      <c r="W1310">
        <v>280.99</v>
      </c>
      <c r="X1310" s="15">
        <f t="shared" si="40"/>
        <v>0.26809720539266657</v>
      </c>
      <c r="Y1310" t="s">
        <v>38</v>
      </c>
      <c r="Z1310" t="s">
        <v>24</v>
      </c>
      <c r="AA1310" t="s">
        <v>25</v>
      </c>
      <c r="AB1310" s="17">
        <v>0.42916666666666664</v>
      </c>
      <c r="AC1310" s="17" t="str">
        <f t="shared" si="41"/>
        <v>Morning</v>
      </c>
      <c r="AD1310" t="s">
        <v>26</v>
      </c>
    </row>
    <row r="1311" spans="1:30" x14ac:dyDescent="0.3">
      <c r="A1311" t="s">
        <v>2391</v>
      </c>
      <c r="B1311" s="16">
        <v>45912</v>
      </c>
      <c r="C1311" t="s">
        <v>2392</v>
      </c>
      <c r="D1311" t="s">
        <v>4759</v>
      </c>
      <c r="E1311" t="s">
        <v>3864</v>
      </c>
      <c r="F1311" t="s">
        <v>379</v>
      </c>
      <c r="G1311" t="s">
        <v>6500</v>
      </c>
      <c r="H1311" t="s">
        <v>5861</v>
      </c>
      <c r="I1311" t="s">
        <v>1329</v>
      </c>
      <c r="J1311" t="s">
        <v>6064</v>
      </c>
      <c r="K1311" t="s">
        <v>3863</v>
      </c>
      <c r="L1311">
        <v>1996693</v>
      </c>
      <c r="M1311">
        <v>5.4978907623755876E-4</v>
      </c>
      <c r="N1311" t="s">
        <v>925</v>
      </c>
      <c r="O1311" t="s">
        <v>5637</v>
      </c>
      <c r="P1311" t="s">
        <v>5360</v>
      </c>
      <c r="Q1311">
        <v>3</v>
      </c>
      <c r="R1311">
        <v>365.92</v>
      </c>
      <c r="S1311">
        <v>0</v>
      </c>
      <c r="T1311">
        <v>0</v>
      </c>
      <c r="U1311">
        <v>1097.76</v>
      </c>
      <c r="V1311">
        <v>931.14</v>
      </c>
      <c r="W1311">
        <v>166.62</v>
      </c>
      <c r="X1311" s="15">
        <f t="shared" si="40"/>
        <v>0.15178181023174464</v>
      </c>
      <c r="Y1311" t="s">
        <v>44</v>
      </c>
      <c r="Z1311" t="s">
        <v>24</v>
      </c>
      <c r="AA1311" t="s">
        <v>51</v>
      </c>
      <c r="AB1311" s="17">
        <v>0.67291666666666672</v>
      </c>
      <c r="AC1311" s="17" t="str">
        <f t="shared" si="41"/>
        <v>Afternoon</v>
      </c>
      <c r="AD1311" t="s">
        <v>45</v>
      </c>
    </row>
    <row r="1312" spans="1:30" x14ac:dyDescent="0.3">
      <c r="A1312" t="s">
        <v>2390</v>
      </c>
      <c r="B1312" s="16">
        <v>45759</v>
      </c>
      <c r="C1312" t="s">
        <v>1700</v>
      </c>
      <c r="D1312" t="s">
        <v>6485</v>
      </c>
      <c r="E1312" t="s">
        <v>3864</v>
      </c>
      <c r="F1312" t="s">
        <v>602</v>
      </c>
      <c r="G1312" t="s">
        <v>5680</v>
      </c>
      <c r="H1312" t="s">
        <v>5655</v>
      </c>
      <c r="I1312" t="s">
        <v>685</v>
      </c>
      <c r="J1312" t="s">
        <v>6162</v>
      </c>
      <c r="K1312" t="s">
        <v>3943</v>
      </c>
      <c r="L1312">
        <v>1069200</v>
      </c>
      <c r="M1312">
        <v>6.4074074074074077E-4</v>
      </c>
      <c r="N1312" t="s">
        <v>686</v>
      </c>
      <c r="O1312" t="s">
        <v>5472</v>
      </c>
      <c r="P1312" t="s">
        <v>5374</v>
      </c>
      <c r="Q1312">
        <v>1</v>
      </c>
      <c r="R1312">
        <v>661.91</v>
      </c>
      <c r="S1312">
        <v>10</v>
      </c>
      <c r="T1312">
        <v>66.19</v>
      </c>
      <c r="U1312">
        <v>685.08</v>
      </c>
      <c r="V1312">
        <v>398.72</v>
      </c>
      <c r="W1312">
        <v>286.36</v>
      </c>
      <c r="X1312" s="15">
        <f t="shared" si="40"/>
        <v>0.41799497868862029</v>
      </c>
      <c r="Y1312" t="s">
        <v>23</v>
      </c>
      <c r="Z1312" t="s">
        <v>24</v>
      </c>
      <c r="AA1312" t="s">
        <v>25</v>
      </c>
      <c r="AB1312" s="17">
        <v>0.68194444444444446</v>
      </c>
      <c r="AC1312" s="17" t="str">
        <f t="shared" si="41"/>
        <v>Afternoon</v>
      </c>
      <c r="AD1312" t="s">
        <v>26</v>
      </c>
    </row>
    <row r="1313" spans="1:30" x14ac:dyDescent="0.3">
      <c r="A1313" t="s">
        <v>1814</v>
      </c>
      <c r="B1313" s="16">
        <v>45786</v>
      </c>
      <c r="C1313" t="s">
        <v>1815</v>
      </c>
      <c r="D1313" t="s">
        <v>4909</v>
      </c>
      <c r="E1313" t="s">
        <v>3864</v>
      </c>
      <c r="F1313" t="s">
        <v>99</v>
      </c>
      <c r="G1313" t="s">
        <v>5918</v>
      </c>
      <c r="H1313" t="s">
        <v>5919</v>
      </c>
      <c r="I1313" t="s">
        <v>367</v>
      </c>
      <c r="J1313" t="s">
        <v>5985</v>
      </c>
      <c r="K1313" t="s">
        <v>3863</v>
      </c>
      <c r="L1313">
        <v>2203116</v>
      </c>
      <c r="M1313">
        <v>3.4466183351217097E-4</v>
      </c>
      <c r="N1313" t="s">
        <v>96</v>
      </c>
      <c r="O1313" t="s">
        <v>4725</v>
      </c>
      <c r="P1313" t="s">
        <v>5363</v>
      </c>
      <c r="Q1313">
        <v>3</v>
      </c>
      <c r="R1313">
        <v>253.11</v>
      </c>
      <c r="S1313">
        <v>0</v>
      </c>
      <c r="T1313">
        <v>0</v>
      </c>
      <c r="U1313">
        <v>759.33</v>
      </c>
      <c r="V1313">
        <v>572.22</v>
      </c>
      <c r="W1313">
        <v>187.11</v>
      </c>
      <c r="X1313" s="15">
        <f t="shared" si="40"/>
        <v>0.24641460234680573</v>
      </c>
      <c r="Y1313" t="s">
        <v>116</v>
      </c>
      <c r="Z1313" t="s">
        <v>24</v>
      </c>
      <c r="AA1313" t="s">
        <v>25</v>
      </c>
      <c r="AB1313" s="17">
        <v>0.50347222222222221</v>
      </c>
      <c r="AC1313" s="17" t="str">
        <f t="shared" si="41"/>
        <v>Afternoon</v>
      </c>
      <c r="AD1313" t="s">
        <v>45</v>
      </c>
    </row>
    <row r="1314" spans="1:30" x14ac:dyDescent="0.3">
      <c r="A1314" t="s">
        <v>1814</v>
      </c>
      <c r="B1314" s="16">
        <v>45807</v>
      </c>
      <c r="C1314" t="s">
        <v>1548</v>
      </c>
      <c r="D1314" t="s">
        <v>4359</v>
      </c>
      <c r="E1314" t="s">
        <v>3864</v>
      </c>
      <c r="F1314" t="s">
        <v>662</v>
      </c>
      <c r="G1314" t="s">
        <v>5788</v>
      </c>
      <c r="H1314" t="s">
        <v>5770</v>
      </c>
      <c r="I1314" t="s">
        <v>337</v>
      </c>
      <c r="J1314" t="s">
        <v>5983</v>
      </c>
      <c r="K1314" t="s">
        <v>3863</v>
      </c>
      <c r="L1314">
        <v>544019</v>
      </c>
      <c r="M1314">
        <v>2.6312132480667038E-3</v>
      </c>
      <c r="N1314" t="s">
        <v>980</v>
      </c>
      <c r="O1314" t="s">
        <v>5484</v>
      </c>
      <c r="P1314" t="s">
        <v>5360</v>
      </c>
      <c r="Q1314">
        <v>3</v>
      </c>
      <c r="R1314">
        <v>530.16</v>
      </c>
      <c r="S1314">
        <v>10</v>
      </c>
      <c r="T1314">
        <v>159.05000000000001</v>
      </c>
      <c r="U1314">
        <v>1431.43</v>
      </c>
      <c r="V1314">
        <v>1137.57</v>
      </c>
      <c r="W1314">
        <v>293.86</v>
      </c>
      <c r="X1314" s="15">
        <f t="shared" si="40"/>
        <v>0.20529121228421934</v>
      </c>
      <c r="Y1314" t="s">
        <v>62</v>
      </c>
      <c r="Z1314" t="s">
        <v>24</v>
      </c>
      <c r="AA1314" t="s">
        <v>25</v>
      </c>
      <c r="AB1314" s="17">
        <v>0.65138888888888891</v>
      </c>
      <c r="AC1314" s="17" t="str">
        <f t="shared" si="41"/>
        <v>Afternoon</v>
      </c>
      <c r="AD1314" t="s">
        <v>45</v>
      </c>
    </row>
    <row r="1315" spans="1:30" x14ac:dyDescent="0.3">
      <c r="A1315" t="s">
        <v>2389</v>
      </c>
      <c r="B1315" s="16">
        <v>45967</v>
      </c>
      <c r="C1315" t="s">
        <v>1562</v>
      </c>
      <c r="D1315" t="s">
        <v>4629</v>
      </c>
      <c r="E1315" t="s">
        <v>3864</v>
      </c>
      <c r="F1315" t="s">
        <v>127</v>
      </c>
      <c r="G1315" t="s">
        <v>5735</v>
      </c>
      <c r="H1315" t="s">
        <v>5721</v>
      </c>
      <c r="I1315" t="s">
        <v>160</v>
      </c>
      <c r="J1315" t="s">
        <v>6101</v>
      </c>
      <c r="K1315" t="s">
        <v>3863</v>
      </c>
      <c r="L1315">
        <v>926537</v>
      </c>
      <c r="M1315">
        <v>5.7458039991926924E-4</v>
      </c>
      <c r="N1315" t="s">
        <v>161</v>
      </c>
      <c r="O1315" t="s">
        <v>5569</v>
      </c>
      <c r="P1315" t="s">
        <v>5360</v>
      </c>
      <c r="Q1315">
        <v>2</v>
      </c>
      <c r="R1315">
        <v>332.73</v>
      </c>
      <c r="S1315">
        <v>20</v>
      </c>
      <c r="T1315">
        <v>133.09</v>
      </c>
      <c r="U1315">
        <v>532.37</v>
      </c>
      <c r="V1315">
        <v>522.44000000000005</v>
      </c>
      <c r="W1315">
        <v>9.93</v>
      </c>
      <c r="X1315" s="15">
        <f t="shared" si="40"/>
        <v>1.8652440971504685E-2</v>
      </c>
      <c r="Y1315" t="s">
        <v>23</v>
      </c>
      <c r="Z1315" t="s">
        <v>24</v>
      </c>
      <c r="AA1315" t="s">
        <v>25</v>
      </c>
      <c r="AB1315" s="17">
        <v>0.41666666666666669</v>
      </c>
      <c r="AC1315" s="17" t="str">
        <f t="shared" si="41"/>
        <v>Morning</v>
      </c>
      <c r="AD1315" t="s">
        <v>45</v>
      </c>
    </row>
    <row r="1316" spans="1:30" x14ac:dyDescent="0.3">
      <c r="A1316" t="s">
        <v>2388</v>
      </c>
      <c r="B1316" s="16">
        <v>45941</v>
      </c>
      <c r="C1316" t="s">
        <v>263</v>
      </c>
      <c r="D1316" t="s">
        <v>4112</v>
      </c>
      <c r="E1316" t="s">
        <v>3962</v>
      </c>
      <c r="F1316" t="s">
        <v>192</v>
      </c>
      <c r="G1316" t="s">
        <v>5804</v>
      </c>
      <c r="H1316" t="s">
        <v>5794</v>
      </c>
      <c r="I1316" t="s">
        <v>930</v>
      </c>
      <c r="J1316" t="s">
        <v>6093</v>
      </c>
      <c r="K1316" t="s">
        <v>3863</v>
      </c>
      <c r="L1316">
        <v>2169082</v>
      </c>
      <c r="M1316">
        <v>6.7382883634643591E-4</v>
      </c>
      <c r="N1316" t="s">
        <v>931</v>
      </c>
      <c r="O1316" t="s">
        <v>5589</v>
      </c>
      <c r="P1316" t="s">
        <v>5363</v>
      </c>
      <c r="Q1316">
        <v>4</v>
      </c>
      <c r="R1316">
        <v>334.46</v>
      </c>
      <c r="S1316">
        <v>5</v>
      </c>
      <c r="T1316">
        <v>66.89</v>
      </c>
      <c r="U1316">
        <v>1461.59</v>
      </c>
      <c r="V1316">
        <v>886.88</v>
      </c>
      <c r="W1316">
        <v>574.71</v>
      </c>
      <c r="X1316" s="15">
        <f t="shared" si="40"/>
        <v>0.39320876579615349</v>
      </c>
      <c r="Y1316" t="s">
        <v>62</v>
      </c>
      <c r="Z1316" t="s">
        <v>24</v>
      </c>
      <c r="AA1316" t="s">
        <v>32</v>
      </c>
      <c r="AB1316" s="17">
        <v>0.47499999999999998</v>
      </c>
      <c r="AC1316" s="17" t="str">
        <f t="shared" si="41"/>
        <v>Morning</v>
      </c>
      <c r="AD1316" t="s">
        <v>26</v>
      </c>
    </row>
    <row r="1317" spans="1:30" x14ac:dyDescent="0.3">
      <c r="A1317" t="s">
        <v>2387</v>
      </c>
      <c r="B1317" s="16">
        <v>46091</v>
      </c>
      <c r="C1317" t="s">
        <v>301</v>
      </c>
      <c r="D1317" t="s">
        <v>4100</v>
      </c>
      <c r="E1317" t="s">
        <v>3868</v>
      </c>
      <c r="F1317" t="s">
        <v>558</v>
      </c>
      <c r="G1317" t="s">
        <v>5885</v>
      </c>
      <c r="H1317" t="s">
        <v>5876</v>
      </c>
      <c r="I1317" t="s">
        <v>988</v>
      </c>
      <c r="J1317" t="s">
        <v>6089</v>
      </c>
      <c r="K1317" t="s">
        <v>3863</v>
      </c>
      <c r="L1317">
        <v>496445</v>
      </c>
      <c r="M1317">
        <v>2.7048313509049339E-4</v>
      </c>
      <c r="N1317" t="s">
        <v>754</v>
      </c>
      <c r="O1317" t="s">
        <v>5599</v>
      </c>
      <c r="P1317" t="s">
        <v>5354</v>
      </c>
      <c r="Q1317">
        <v>1</v>
      </c>
      <c r="R1317">
        <v>157.97999999999999</v>
      </c>
      <c r="S1317">
        <v>15</v>
      </c>
      <c r="T1317">
        <v>23.7</v>
      </c>
      <c r="U1317">
        <v>134.28</v>
      </c>
      <c r="V1317">
        <v>137.94999999999999</v>
      </c>
      <c r="W1317">
        <v>-3.67</v>
      </c>
      <c r="X1317" s="15">
        <f t="shared" si="40"/>
        <v>-2.7330950253202171E-2</v>
      </c>
      <c r="Y1317" t="s">
        <v>72</v>
      </c>
      <c r="Z1317" t="s">
        <v>24</v>
      </c>
      <c r="AA1317" t="s">
        <v>25</v>
      </c>
      <c r="AB1317" s="17">
        <v>0.54861111111111116</v>
      </c>
      <c r="AC1317" s="17" t="str">
        <f t="shared" si="41"/>
        <v>Afternoon</v>
      </c>
      <c r="AD1317" t="s">
        <v>45</v>
      </c>
    </row>
    <row r="1318" spans="1:30" x14ac:dyDescent="0.3">
      <c r="A1318" t="s">
        <v>2385</v>
      </c>
      <c r="B1318" s="16">
        <v>46109</v>
      </c>
      <c r="C1318" t="s">
        <v>2386</v>
      </c>
      <c r="D1318" t="s">
        <v>4355</v>
      </c>
      <c r="E1318" t="s">
        <v>3868</v>
      </c>
      <c r="F1318" t="s">
        <v>1101</v>
      </c>
      <c r="G1318" t="s">
        <v>5792</v>
      </c>
      <c r="H1318" t="s">
        <v>5770</v>
      </c>
      <c r="I1318" t="s">
        <v>337</v>
      </c>
      <c r="J1318" t="s">
        <v>5983</v>
      </c>
      <c r="K1318" t="s">
        <v>3863</v>
      </c>
      <c r="L1318">
        <v>544019</v>
      </c>
      <c r="M1318">
        <v>3.3609855538133779E-3</v>
      </c>
      <c r="N1318" t="s">
        <v>338</v>
      </c>
      <c r="O1318" t="s">
        <v>5473</v>
      </c>
      <c r="P1318" t="s">
        <v>5354</v>
      </c>
      <c r="Q1318">
        <v>5</v>
      </c>
      <c r="R1318">
        <v>317.99</v>
      </c>
      <c r="S1318">
        <v>0</v>
      </c>
      <c r="T1318">
        <v>0</v>
      </c>
      <c r="U1318">
        <v>1828.44</v>
      </c>
      <c r="V1318">
        <v>1175.25</v>
      </c>
      <c r="W1318">
        <v>653.19000000000005</v>
      </c>
      <c r="X1318" s="15">
        <f t="shared" si="40"/>
        <v>0.35723895780009191</v>
      </c>
      <c r="Y1318" t="s">
        <v>72</v>
      </c>
      <c r="Z1318" t="s">
        <v>24</v>
      </c>
      <c r="AA1318" t="s">
        <v>51</v>
      </c>
      <c r="AB1318" s="17">
        <v>0.52638888888888891</v>
      </c>
      <c r="AC1318" s="17" t="str">
        <f t="shared" si="41"/>
        <v>Afternoon</v>
      </c>
      <c r="AD1318" t="s">
        <v>26</v>
      </c>
    </row>
    <row r="1319" spans="1:30" x14ac:dyDescent="0.3">
      <c r="A1319" t="s">
        <v>2384</v>
      </c>
      <c r="B1319" s="16">
        <v>45823</v>
      </c>
      <c r="C1319" t="s">
        <v>855</v>
      </c>
      <c r="D1319" t="s">
        <v>6115</v>
      </c>
      <c r="E1319" t="s">
        <v>3868</v>
      </c>
      <c r="F1319" t="s">
        <v>35</v>
      </c>
      <c r="G1319" t="s">
        <v>5905</v>
      </c>
      <c r="H1319" t="s">
        <v>5899</v>
      </c>
      <c r="I1319" t="s">
        <v>307</v>
      </c>
      <c r="J1319" t="s">
        <v>6039</v>
      </c>
      <c r="K1319" t="s">
        <v>3863</v>
      </c>
      <c r="L1319">
        <v>1910418</v>
      </c>
      <c r="M1319">
        <v>4.2413231031114654E-4</v>
      </c>
      <c r="N1319" t="s">
        <v>308</v>
      </c>
      <c r="O1319" t="s">
        <v>5444</v>
      </c>
      <c r="P1319" t="s">
        <v>5360</v>
      </c>
      <c r="Q1319">
        <v>3</v>
      </c>
      <c r="R1319">
        <v>234.86</v>
      </c>
      <c r="S1319">
        <v>0</v>
      </c>
      <c r="T1319">
        <v>0</v>
      </c>
      <c r="U1319">
        <v>810.27</v>
      </c>
      <c r="V1319">
        <v>639.69000000000005</v>
      </c>
      <c r="W1319">
        <v>170.58</v>
      </c>
      <c r="X1319" s="15">
        <f t="shared" si="40"/>
        <v>0.21052241845310815</v>
      </c>
      <c r="Y1319" t="s">
        <v>44</v>
      </c>
      <c r="Z1319" t="s">
        <v>24</v>
      </c>
      <c r="AA1319" t="s">
        <v>32</v>
      </c>
      <c r="AB1319" s="17">
        <v>0.45069444444444445</v>
      </c>
      <c r="AC1319" s="17" t="str">
        <f t="shared" si="41"/>
        <v>Morning</v>
      </c>
      <c r="AD1319" t="s">
        <v>26</v>
      </c>
    </row>
    <row r="1320" spans="1:30" x14ac:dyDescent="0.3">
      <c r="A1320" t="s">
        <v>2383</v>
      </c>
      <c r="B1320" s="16">
        <v>45845</v>
      </c>
      <c r="C1320" t="s">
        <v>1925</v>
      </c>
      <c r="D1320" t="s">
        <v>4116</v>
      </c>
      <c r="E1320" t="s">
        <v>3962</v>
      </c>
      <c r="F1320" t="s">
        <v>558</v>
      </c>
      <c r="G1320" t="s">
        <v>5885</v>
      </c>
      <c r="H1320" t="s">
        <v>5876</v>
      </c>
      <c r="I1320" t="s">
        <v>743</v>
      </c>
      <c r="J1320" t="s">
        <v>6007</v>
      </c>
      <c r="K1320" t="s">
        <v>3863</v>
      </c>
      <c r="L1320">
        <v>4433499</v>
      </c>
      <c r="M1320">
        <v>2.4586449664249388E-4</v>
      </c>
      <c r="N1320" t="s">
        <v>1821</v>
      </c>
      <c r="O1320" t="s">
        <v>5394</v>
      </c>
      <c r="P1320" t="s">
        <v>5360</v>
      </c>
      <c r="Q1320">
        <v>8</v>
      </c>
      <c r="R1320">
        <v>160.30000000000001</v>
      </c>
      <c r="S1320">
        <v>15</v>
      </c>
      <c r="T1320">
        <v>192.36</v>
      </c>
      <c r="U1320">
        <v>1090.04</v>
      </c>
      <c r="V1320">
        <v>1103.5999999999999</v>
      </c>
      <c r="W1320">
        <v>-13.56</v>
      </c>
      <c r="X1320" s="15">
        <f t="shared" si="40"/>
        <v>-1.2439910462001345E-2</v>
      </c>
      <c r="Y1320" t="s">
        <v>116</v>
      </c>
      <c r="Z1320" t="s">
        <v>24</v>
      </c>
      <c r="AA1320" t="s">
        <v>51</v>
      </c>
      <c r="AB1320" s="17">
        <v>0.47152777777777777</v>
      </c>
      <c r="AC1320" s="17" t="str">
        <f t="shared" si="41"/>
        <v>Morning</v>
      </c>
      <c r="AD1320" t="s">
        <v>45</v>
      </c>
    </row>
    <row r="1321" spans="1:30" x14ac:dyDescent="0.3">
      <c r="A1321" t="s">
        <v>2382</v>
      </c>
      <c r="B1321" s="16">
        <v>45815</v>
      </c>
      <c r="C1321" t="s">
        <v>158</v>
      </c>
      <c r="D1321" t="s">
        <v>3997</v>
      </c>
      <c r="E1321" t="s">
        <v>3962</v>
      </c>
      <c r="F1321" t="s">
        <v>595</v>
      </c>
      <c r="G1321" t="s">
        <v>5858</v>
      </c>
      <c r="H1321" t="s">
        <v>5844</v>
      </c>
      <c r="I1321" t="s">
        <v>132</v>
      </c>
      <c r="J1321" t="s">
        <v>6041</v>
      </c>
      <c r="K1321" t="s">
        <v>3863</v>
      </c>
      <c r="L1321">
        <v>968457</v>
      </c>
      <c r="M1321">
        <v>3.3055055619402823E-3</v>
      </c>
      <c r="N1321" t="s">
        <v>133</v>
      </c>
      <c r="O1321" t="s">
        <v>5370</v>
      </c>
      <c r="P1321" t="s">
        <v>5351</v>
      </c>
      <c r="Q1321">
        <v>7</v>
      </c>
      <c r="R1321">
        <v>397.67</v>
      </c>
      <c r="S1321">
        <v>0</v>
      </c>
      <c r="T1321">
        <v>0</v>
      </c>
      <c r="U1321">
        <v>3201.24</v>
      </c>
      <c r="V1321">
        <v>2110.9899999999998</v>
      </c>
      <c r="W1321">
        <v>1090.25</v>
      </c>
      <c r="X1321" s="15">
        <f t="shared" si="40"/>
        <v>0.34057115367794982</v>
      </c>
      <c r="Y1321" t="s">
        <v>116</v>
      </c>
      <c r="Z1321" t="s">
        <v>24</v>
      </c>
      <c r="AA1321" t="s">
        <v>25</v>
      </c>
      <c r="AB1321" s="17">
        <v>0.87222222222222223</v>
      </c>
      <c r="AC1321" s="17" t="str">
        <f t="shared" si="41"/>
        <v>Evening</v>
      </c>
      <c r="AD1321" t="s">
        <v>26</v>
      </c>
    </row>
    <row r="1322" spans="1:30" x14ac:dyDescent="0.3">
      <c r="A1322" t="s">
        <v>2380</v>
      </c>
      <c r="B1322" s="16">
        <v>45971</v>
      </c>
      <c r="C1322" t="s">
        <v>2381</v>
      </c>
      <c r="D1322" t="s">
        <v>6485</v>
      </c>
      <c r="E1322" t="s">
        <v>3962</v>
      </c>
      <c r="F1322" t="s">
        <v>737</v>
      </c>
      <c r="G1322" t="s">
        <v>5704</v>
      </c>
      <c r="H1322" t="s">
        <v>5690</v>
      </c>
      <c r="I1322" t="s">
        <v>202</v>
      </c>
      <c r="J1322" t="s">
        <v>6012</v>
      </c>
      <c r="K1322" t="s">
        <v>3863</v>
      </c>
      <c r="L1322">
        <v>1018249</v>
      </c>
      <c r="M1322">
        <v>2.0970116346787477E-3</v>
      </c>
      <c r="N1322" t="s">
        <v>203</v>
      </c>
      <c r="O1322" t="s">
        <v>5466</v>
      </c>
      <c r="P1322" t="s">
        <v>5351</v>
      </c>
      <c r="Q1322">
        <v>4</v>
      </c>
      <c r="R1322">
        <v>533.82000000000005</v>
      </c>
      <c r="S1322">
        <v>0</v>
      </c>
      <c r="T1322">
        <v>0</v>
      </c>
      <c r="U1322">
        <v>2135.2800000000002</v>
      </c>
      <c r="V1322">
        <v>1590.76</v>
      </c>
      <c r="W1322">
        <v>544.52</v>
      </c>
      <c r="X1322" s="15">
        <f t="shared" si="40"/>
        <v>0.2550110524146717</v>
      </c>
      <c r="Y1322" t="s">
        <v>116</v>
      </c>
      <c r="Z1322" t="s">
        <v>24</v>
      </c>
      <c r="AA1322" t="s">
        <v>25</v>
      </c>
      <c r="AB1322" s="17">
        <v>0.85416666666666663</v>
      </c>
      <c r="AC1322" s="17" t="str">
        <f t="shared" si="41"/>
        <v>Evening</v>
      </c>
      <c r="AD1322" t="s">
        <v>45</v>
      </c>
    </row>
    <row r="1323" spans="1:30" x14ac:dyDescent="0.3">
      <c r="A1323" t="s">
        <v>2379</v>
      </c>
      <c r="B1323" s="16">
        <v>45771</v>
      </c>
      <c r="C1323" t="s">
        <v>248</v>
      </c>
      <c r="D1323" t="s">
        <v>4353</v>
      </c>
      <c r="E1323" t="s">
        <v>3962</v>
      </c>
      <c r="F1323" t="s">
        <v>159</v>
      </c>
      <c r="G1323" t="s">
        <v>5742</v>
      </c>
      <c r="H1323" t="s">
        <v>5721</v>
      </c>
      <c r="I1323" t="s">
        <v>431</v>
      </c>
      <c r="J1323" t="s">
        <v>6154</v>
      </c>
      <c r="K1323" t="s">
        <v>3943</v>
      </c>
      <c r="L1323">
        <v>590020</v>
      </c>
      <c r="M1323">
        <v>2.8124809328497341E-3</v>
      </c>
      <c r="N1323" t="s">
        <v>432</v>
      </c>
      <c r="O1323" t="s">
        <v>4565</v>
      </c>
      <c r="P1323" t="s">
        <v>5351</v>
      </c>
      <c r="Q1323">
        <v>7</v>
      </c>
      <c r="R1323">
        <v>237.06</v>
      </c>
      <c r="S1323">
        <v>0</v>
      </c>
      <c r="T1323">
        <v>0</v>
      </c>
      <c r="U1323">
        <v>1659.42</v>
      </c>
      <c r="V1323">
        <v>1239.21</v>
      </c>
      <c r="W1323">
        <v>420.21</v>
      </c>
      <c r="X1323" s="15">
        <f t="shared" si="40"/>
        <v>0.25322703113135914</v>
      </c>
      <c r="Y1323" t="s">
        <v>116</v>
      </c>
      <c r="Z1323" t="s">
        <v>24</v>
      </c>
      <c r="AA1323" t="s">
        <v>32</v>
      </c>
      <c r="AB1323" s="17">
        <v>0.8833333333333333</v>
      </c>
      <c r="AC1323" s="17" t="str">
        <f t="shared" si="41"/>
        <v>Night</v>
      </c>
      <c r="AD1323" t="s">
        <v>45</v>
      </c>
    </row>
    <row r="1324" spans="1:30" x14ac:dyDescent="0.3">
      <c r="A1324" t="s">
        <v>2378</v>
      </c>
      <c r="B1324" s="16">
        <v>45805</v>
      </c>
      <c r="C1324" t="s">
        <v>258</v>
      </c>
      <c r="D1324" t="s">
        <v>4317</v>
      </c>
      <c r="E1324" t="s">
        <v>3962</v>
      </c>
      <c r="F1324" t="s">
        <v>468</v>
      </c>
      <c r="G1324" t="s">
        <v>5785</v>
      </c>
      <c r="H1324" t="s">
        <v>5770</v>
      </c>
      <c r="I1324" t="s">
        <v>1174</v>
      </c>
      <c r="J1324" t="s">
        <v>6217</v>
      </c>
      <c r="K1324" t="s">
        <v>3885</v>
      </c>
      <c r="L1324">
        <v>808195</v>
      </c>
      <c r="M1324">
        <v>1.8443073763138847E-3</v>
      </c>
      <c r="N1324" t="s">
        <v>1096</v>
      </c>
      <c r="O1324" t="s">
        <v>5359</v>
      </c>
      <c r="P1324" t="s">
        <v>5360</v>
      </c>
      <c r="Q1324">
        <v>4</v>
      </c>
      <c r="R1324">
        <v>372.64</v>
      </c>
      <c r="S1324">
        <v>0</v>
      </c>
      <c r="T1324">
        <v>0</v>
      </c>
      <c r="U1324">
        <v>1490.56</v>
      </c>
      <c r="V1324">
        <v>1021.96</v>
      </c>
      <c r="W1324">
        <v>468.6</v>
      </c>
      <c r="X1324" s="15">
        <f t="shared" si="40"/>
        <v>0.31437848862172602</v>
      </c>
      <c r="Y1324" t="s">
        <v>44</v>
      </c>
      <c r="Z1324" t="s">
        <v>24</v>
      </c>
      <c r="AA1324" t="s">
        <v>51</v>
      </c>
      <c r="AB1324" s="17">
        <v>0.66249999999999998</v>
      </c>
      <c r="AC1324" s="17" t="str">
        <f t="shared" si="41"/>
        <v>Afternoon</v>
      </c>
      <c r="AD1324" t="s">
        <v>45</v>
      </c>
    </row>
    <row r="1325" spans="1:30" x14ac:dyDescent="0.3">
      <c r="A1325" t="s">
        <v>2377</v>
      </c>
      <c r="B1325" s="16">
        <v>45786</v>
      </c>
      <c r="C1325" t="s">
        <v>2105</v>
      </c>
      <c r="D1325" t="s">
        <v>5025</v>
      </c>
      <c r="E1325" t="s">
        <v>3868</v>
      </c>
      <c r="F1325" t="s">
        <v>244</v>
      </c>
      <c r="G1325" t="s">
        <v>5950</v>
      </c>
      <c r="H1325" t="s">
        <v>5941</v>
      </c>
      <c r="I1325" t="s">
        <v>137</v>
      </c>
      <c r="J1325" t="s">
        <v>5994</v>
      </c>
      <c r="K1325" t="s">
        <v>3863</v>
      </c>
      <c r="L1325">
        <v>4909566</v>
      </c>
      <c r="M1325">
        <v>4.2846964477104494E-5</v>
      </c>
      <c r="N1325" t="s">
        <v>452</v>
      </c>
      <c r="O1325" t="s">
        <v>5611</v>
      </c>
      <c r="P1325" t="s">
        <v>5360</v>
      </c>
      <c r="Q1325">
        <v>1</v>
      </c>
      <c r="R1325">
        <v>210.36</v>
      </c>
      <c r="S1325">
        <v>0</v>
      </c>
      <c r="T1325">
        <v>0</v>
      </c>
      <c r="U1325">
        <v>210.36</v>
      </c>
      <c r="V1325">
        <v>155.65</v>
      </c>
      <c r="W1325">
        <v>54.71</v>
      </c>
      <c r="X1325" s="15">
        <f t="shared" si="40"/>
        <v>0.26007796158965585</v>
      </c>
      <c r="Y1325" t="s">
        <v>72</v>
      </c>
      <c r="Z1325" t="s">
        <v>290</v>
      </c>
      <c r="AA1325" t="s">
        <v>25</v>
      </c>
      <c r="AB1325" s="17">
        <v>0.82291666666666663</v>
      </c>
      <c r="AC1325" s="17" t="str">
        <f t="shared" si="41"/>
        <v>Evening</v>
      </c>
      <c r="AD1325" t="s">
        <v>45</v>
      </c>
    </row>
    <row r="1326" spans="1:30" x14ac:dyDescent="0.3">
      <c r="A1326" t="s">
        <v>2376</v>
      </c>
      <c r="B1326" s="16">
        <v>45927</v>
      </c>
      <c r="C1326" t="s">
        <v>1361</v>
      </c>
      <c r="D1326" t="s">
        <v>4147</v>
      </c>
      <c r="E1326" t="s">
        <v>3864</v>
      </c>
      <c r="F1326" t="s">
        <v>89</v>
      </c>
      <c r="G1326" t="s">
        <v>5694</v>
      </c>
      <c r="H1326" t="s">
        <v>5690</v>
      </c>
      <c r="I1326" t="s">
        <v>469</v>
      </c>
      <c r="J1326" t="s">
        <v>6020</v>
      </c>
      <c r="K1326" t="s">
        <v>3863</v>
      </c>
      <c r="L1326">
        <v>2273658</v>
      </c>
      <c r="M1326">
        <v>6.595275102939844E-4</v>
      </c>
      <c r="N1326" t="s">
        <v>860</v>
      </c>
      <c r="O1326" t="s">
        <v>5553</v>
      </c>
      <c r="P1326" t="s">
        <v>5351</v>
      </c>
      <c r="Q1326">
        <v>3</v>
      </c>
      <c r="R1326">
        <v>434.65</v>
      </c>
      <c r="S1326">
        <v>0</v>
      </c>
      <c r="T1326">
        <v>0</v>
      </c>
      <c r="U1326">
        <v>1499.54</v>
      </c>
      <c r="V1326">
        <v>1054.8900000000001</v>
      </c>
      <c r="W1326">
        <v>444.65</v>
      </c>
      <c r="X1326" s="15">
        <f t="shared" si="40"/>
        <v>0.29652426744201549</v>
      </c>
      <c r="Y1326" t="s">
        <v>23</v>
      </c>
      <c r="Z1326" t="s">
        <v>24</v>
      </c>
      <c r="AA1326" t="s">
        <v>25</v>
      </c>
      <c r="AB1326" s="17">
        <v>0.64652777777777781</v>
      </c>
      <c r="AC1326" s="17" t="str">
        <f t="shared" si="41"/>
        <v>Afternoon</v>
      </c>
      <c r="AD1326" t="s">
        <v>26</v>
      </c>
    </row>
    <row r="1327" spans="1:30" x14ac:dyDescent="0.3">
      <c r="A1327" t="s">
        <v>2375</v>
      </c>
      <c r="B1327" s="16">
        <v>45815</v>
      </c>
      <c r="C1327" t="s">
        <v>1798</v>
      </c>
      <c r="D1327" t="s">
        <v>4598</v>
      </c>
      <c r="E1327" t="s">
        <v>3868</v>
      </c>
      <c r="F1327" t="s">
        <v>264</v>
      </c>
      <c r="G1327" t="s">
        <v>5725</v>
      </c>
      <c r="H1327" t="s">
        <v>5721</v>
      </c>
      <c r="I1327" t="s">
        <v>743</v>
      </c>
      <c r="J1327" t="s">
        <v>6007</v>
      </c>
      <c r="K1327" t="s">
        <v>3863</v>
      </c>
      <c r="L1327">
        <v>4433499</v>
      </c>
      <c r="M1327">
        <v>1.7103646578018851E-4</v>
      </c>
      <c r="N1327" t="s">
        <v>1331</v>
      </c>
      <c r="O1327" t="s">
        <v>5371</v>
      </c>
      <c r="P1327" t="s">
        <v>5360</v>
      </c>
      <c r="Q1327">
        <v>2</v>
      </c>
      <c r="R1327">
        <v>329.69</v>
      </c>
      <c r="S1327">
        <v>0</v>
      </c>
      <c r="T1327">
        <v>0</v>
      </c>
      <c r="U1327">
        <v>758.29</v>
      </c>
      <c r="V1327">
        <v>494.5</v>
      </c>
      <c r="W1327">
        <v>263.79000000000002</v>
      </c>
      <c r="X1327" s="15">
        <f t="shared" si="40"/>
        <v>0.34787482361629452</v>
      </c>
      <c r="Y1327" t="s">
        <v>116</v>
      </c>
      <c r="Z1327" t="s">
        <v>24</v>
      </c>
      <c r="AA1327" t="s">
        <v>25</v>
      </c>
      <c r="AB1327" s="17">
        <v>0.80972222222222223</v>
      </c>
      <c r="AC1327" s="17" t="str">
        <f t="shared" si="41"/>
        <v>Evening</v>
      </c>
      <c r="AD1327" t="s">
        <v>26</v>
      </c>
    </row>
    <row r="1328" spans="1:30" x14ac:dyDescent="0.3">
      <c r="A1328" t="s">
        <v>2374</v>
      </c>
      <c r="B1328" s="16">
        <v>45995</v>
      </c>
      <c r="C1328" t="s">
        <v>542</v>
      </c>
      <c r="D1328" t="s">
        <v>4005</v>
      </c>
      <c r="E1328" t="s">
        <v>3868</v>
      </c>
      <c r="F1328" t="s">
        <v>1669</v>
      </c>
      <c r="G1328" t="s">
        <v>5766</v>
      </c>
      <c r="H1328" t="s">
        <v>5751</v>
      </c>
      <c r="I1328" t="s">
        <v>337</v>
      </c>
      <c r="J1328" t="s">
        <v>5983</v>
      </c>
      <c r="K1328" t="s">
        <v>3863</v>
      </c>
      <c r="L1328">
        <v>544019</v>
      </c>
      <c r="M1328">
        <v>4.0557407002328959E-4</v>
      </c>
      <c r="N1328" t="s">
        <v>338</v>
      </c>
      <c r="O1328" t="s">
        <v>5473</v>
      </c>
      <c r="P1328" t="s">
        <v>5354</v>
      </c>
      <c r="Q1328">
        <v>4</v>
      </c>
      <c r="R1328">
        <v>68.95</v>
      </c>
      <c r="S1328">
        <v>20</v>
      </c>
      <c r="T1328">
        <v>55.16</v>
      </c>
      <c r="U1328">
        <v>220.64</v>
      </c>
      <c r="V1328">
        <v>231.56</v>
      </c>
      <c r="W1328">
        <v>-10.92</v>
      </c>
      <c r="X1328" s="15">
        <f t="shared" si="40"/>
        <v>-4.9492385786802102E-2</v>
      </c>
      <c r="Y1328" t="s">
        <v>23</v>
      </c>
      <c r="Z1328" t="s">
        <v>24</v>
      </c>
      <c r="AA1328" t="s">
        <v>25</v>
      </c>
      <c r="AB1328" s="17">
        <v>0.85902777777777772</v>
      </c>
      <c r="AC1328" s="17" t="str">
        <f t="shared" si="41"/>
        <v>Evening</v>
      </c>
      <c r="AD1328" t="s">
        <v>45</v>
      </c>
    </row>
    <row r="1329" spans="1:30" x14ac:dyDescent="0.3">
      <c r="A1329" t="s">
        <v>2373</v>
      </c>
      <c r="B1329" s="16">
        <v>46056</v>
      </c>
      <c r="C1329" t="s">
        <v>1624</v>
      </c>
      <c r="D1329" t="s">
        <v>5263</v>
      </c>
      <c r="E1329" t="s">
        <v>3864</v>
      </c>
      <c r="F1329" t="s">
        <v>1347</v>
      </c>
      <c r="G1329" t="s">
        <v>5898</v>
      </c>
      <c r="H1329" t="s">
        <v>5899</v>
      </c>
      <c r="I1329" t="s">
        <v>228</v>
      </c>
      <c r="J1329" t="s">
        <v>6005</v>
      </c>
      <c r="K1329" t="s">
        <v>3943</v>
      </c>
      <c r="L1329">
        <v>817396</v>
      </c>
      <c r="M1329">
        <v>1.1160930564866967E-3</v>
      </c>
      <c r="N1329" t="s">
        <v>96</v>
      </c>
      <c r="O1329" t="s">
        <v>4725</v>
      </c>
      <c r="P1329" t="s">
        <v>5363</v>
      </c>
      <c r="Q1329">
        <v>4</v>
      </c>
      <c r="R1329">
        <v>268.32</v>
      </c>
      <c r="S1329">
        <v>15</v>
      </c>
      <c r="T1329">
        <v>160.99</v>
      </c>
      <c r="U1329">
        <v>912.29</v>
      </c>
      <c r="V1329">
        <v>965.76</v>
      </c>
      <c r="W1329">
        <v>-53.47</v>
      </c>
      <c r="X1329" s="15">
        <f t="shared" si="40"/>
        <v>-5.8610748775060596E-2</v>
      </c>
      <c r="Y1329" t="s">
        <v>38</v>
      </c>
      <c r="Z1329" t="s">
        <v>24</v>
      </c>
      <c r="AA1329" t="s">
        <v>51</v>
      </c>
      <c r="AB1329" s="17">
        <v>0.50902777777777775</v>
      </c>
      <c r="AC1329" s="17" t="str">
        <f t="shared" si="41"/>
        <v>Afternoon</v>
      </c>
      <c r="AD1329" t="s">
        <v>45</v>
      </c>
    </row>
    <row r="1330" spans="1:30" x14ac:dyDescent="0.3">
      <c r="A1330" t="s">
        <v>2372</v>
      </c>
      <c r="B1330" s="16">
        <v>46018</v>
      </c>
      <c r="C1330" t="s">
        <v>463</v>
      </c>
      <c r="D1330" t="s">
        <v>6485</v>
      </c>
      <c r="E1330" t="s">
        <v>3962</v>
      </c>
      <c r="F1330" t="s">
        <v>982</v>
      </c>
      <c r="G1330" t="s">
        <v>5682</v>
      </c>
      <c r="H1330" t="s">
        <v>5655</v>
      </c>
      <c r="I1330" t="s">
        <v>862</v>
      </c>
      <c r="J1330" t="s">
        <v>6037</v>
      </c>
      <c r="K1330" t="s">
        <v>3863</v>
      </c>
      <c r="L1330">
        <v>808240</v>
      </c>
      <c r="M1330">
        <v>1.5096753439572405E-3</v>
      </c>
      <c r="N1330" t="s">
        <v>203</v>
      </c>
      <c r="O1330" t="s">
        <v>5466</v>
      </c>
      <c r="P1330" t="s">
        <v>5351</v>
      </c>
      <c r="Q1330">
        <v>7</v>
      </c>
      <c r="R1330">
        <v>189.47</v>
      </c>
      <c r="S1330">
        <v>20</v>
      </c>
      <c r="T1330">
        <v>265.26</v>
      </c>
      <c r="U1330">
        <v>1220.18</v>
      </c>
      <c r="V1330">
        <v>753.2</v>
      </c>
      <c r="W1330">
        <v>466.98</v>
      </c>
      <c r="X1330" s="15">
        <f t="shared" si="40"/>
        <v>0.38271402579947222</v>
      </c>
      <c r="Y1330" t="s">
        <v>23</v>
      </c>
      <c r="Z1330" t="s">
        <v>24</v>
      </c>
      <c r="AA1330" t="s">
        <v>25</v>
      </c>
      <c r="AB1330" s="17">
        <v>0.48680555555555555</v>
      </c>
      <c r="AC1330" s="17" t="str">
        <f t="shared" si="41"/>
        <v>Morning</v>
      </c>
      <c r="AD1330" t="s">
        <v>26</v>
      </c>
    </row>
    <row r="1331" spans="1:30" x14ac:dyDescent="0.3">
      <c r="A1331" t="s">
        <v>2371</v>
      </c>
      <c r="B1331" s="16">
        <v>45882</v>
      </c>
      <c r="C1331" t="s">
        <v>158</v>
      </c>
      <c r="D1331" t="s">
        <v>3997</v>
      </c>
      <c r="E1331" t="s">
        <v>3962</v>
      </c>
      <c r="F1331" t="s">
        <v>1870</v>
      </c>
      <c r="G1331" t="s">
        <v>5897</v>
      </c>
      <c r="H1331" t="s">
        <v>5876</v>
      </c>
      <c r="I1331" t="s">
        <v>705</v>
      </c>
      <c r="J1331" t="s">
        <v>6065</v>
      </c>
      <c r="K1331" t="s">
        <v>3863</v>
      </c>
      <c r="L1331">
        <v>5240750</v>
      </c>
      <c r="M1331">
        <v>1.4301388160091591E-4</v>
      </c>
      <c r="N1331" t="s">
        <v>706</v>
      </c>
      <c r="O1331" t="s">
        <v>5536</v>
      </c>
      <c r="P1331" t="s">
        <v>5351</v>
      </c>
      <c r="Q1331">
        <v>5</v>
      </c>
      <c r="R1331">
        <v>157.79</v>
      </c>
      <c r="S1331">
        <v>5</v>
      </c>
      <c r="T1331">
        <v>39.450000000000003</v>
      </c>
      <c r="U1331">
        <v>749.5</v>
      </c>
      <c r="V1331">
        <v>639.9</v>
      </c>
      <c r="W1331">
        <v>109.6</v>
      </c>
      <c r="X1331" s="15">
        <f t="shared" si="40"/>
        <v>0.14623082054703138</v>
      </c>
      <c r="Y1331" t="s">
        <v>44</v>
      </c>
      <c r="Z1331" t="s">
        <v>24</v>
      </c>
      <c r="AA1331" t="s">
        <v>25</v>
      </c>
      <c r="AB1331" s="17">
        <v>0.43680555555555556</v>
      </c>
      <c r="AC1331" s="17" t="str">
        <f t="shared" si="41"/>
        <v>Morning</v>
      </c>
      <c r="AD1331" t="s">
        <v>45</v>
      </c>
    </row>
    <row r="1332" spans="1:30" x14ac:dyDescent="0.3">
      <c r="A1332" t="s">
        <v>2370</v>
      </c>
      <c r="B1332" s="16">
        <v>45913</v>
      </c>
      <c r="C1332" t="s">
        <v>1237</v>
      </c>
      <c r="D1332" t="s">
        <v>5308</v>
      </c>
      <c r="E1332" t="s">
        <v>3868</v>
      </c>
      <c r="F1332" t="s">
        <v>455</v>
      </c>
      <c r="G1332" t="s">
        <v>5848</v>
      </c>
      <c r="H1332" t="s">
        <v>5844</v>
      </c>
      <c r="I1332" t="s">
        <v>583</v>
      </c>
      <c r="J1332" t="s">
        <v>6516</v>
      </c>
      <c r="K1332" t="s">
        <v>3943</v>
      </c>
      <c r="L1332">
        <v>5188197</v>
      </c>
      <c r="M1332">
        <v>8.8419926999687944E-5</v>
      </c>
      <c r="N1332" t="s">
        <v>584</v>
      </c>
      <c r="O1332" t="s">
        <v>5476</v>
      </c>
      <c r="P1332" t="s">
        <v>5360</v>
      </c>
      <c r="Q1332">
        <v>2</v>
      </c>
      <c r="R1332">
        <v>221.61</v>
      </c>
      <c r="S1332">
        <v>10</v>
      </c>
      <c r="T1332">
        <v>44.32</v>
      </c>
      <c r="U1332">
        <v>458.74</v>
      </c>
      <c r="V1332">
        <v>364.34</v>
      </c>
      <c r="W1332">
        <v>94.4</v>
      </c>
      <c r="X1332" s="15">
        <f t="shared" si="40"/>
        <v>0.20578105244800984</v>
      </c>
      <c r="Y1332" t="s">
        <v>116</v>
      </c>
      <c r="Z1332" t="s">
        <v>24</v>
      </c>
      <c r="AA1332" t="s">
        <v>25</v>
      </c>
      <c r="AB1332" s="17">
        <v>0.47222222222222221</v>
      </c>
      <c r="AC1332" s="17" t="str">
        <f t="shared" si="41"/>
        <v>Morning</v>
      </c>
      <c r="AD1332" t="s">
        <v>26</v>
      </c>
    </row>
    <row r="1333" spans="1:30" x14ac:dyDescent="0.3">
      <c r="A1333" t="s">
        <v>2369</v>
      </c>
      <c r="B1333" s="16">
        <v>45767</v>
      </c>
      <c r="C1333" t="s">
        <v>443</v>
      </c>
      <c r="D1333" t="s">
        <v>3946</v>
      </c>
      <c r="E1333" t="s">
        <v>3864</v>
      </c>
      <c r="F1333" t="s">
        <v>711</v>
      </c>
      <c r="G1333" t="s">
        <v>5957</v>
      </c>
      <c r="H1333" t="s">
        <v>5941</v>
      </c>
      <c r="I1333" t="s">
        <v>789</v>
      </c>
      <c r="J1333" t="s">
        <v>6155</v>
      </c>
      <c r="K1333" t="s">
        <v>3943</v>
      </c>
      <c r="L1333">
        <v>542771</v>
      </c>
      <c r="M1333">
        <v>1.4512013353697967E-3</v>
      </c>
      <c r="N1333" t="s">
        <v>790</v>
      </c>
      <c r="O1333" t="s">
        <v>5621</v>
      </c>
      <c r="P1333" t="s">
        <v>5360</v>
      </c>
      <c r="Q1333">
        <v>4</v>
      </c>
      <c r="R1333">
        <v>214.04</v>
      </c>
      <c r="S1333">
        <v>20</v>
      </c>
      <c r="T1333">
        <v>171.23</v>
      </c>
      <c r="U1333">
        <v>787.67</v>
      </c>
      <c r="V1333">
        <v>632.24</v>
      </c>
      <c r="W1333">
        <v>155.43</v>
      </c>
      <c r="X1333" s="15">
        <f t="shared" si="40"/>
        <v>0.19732883060164785</v>
      </c>
      <c r="Y1333" t="s">
        <v>72</v>
      </c>
      <c r="Z1333" t="s">
        <v>24</v>
      </c>
      <c r="AA1333" t="s">
        <v>32</v>
      </c>
      <c r="AB1333" s="17">
        <v>0.39930555555555558</v>
      </c>
      <c r="AC1333" s="17" t="str">
        <f t="shared" si="41"/>
        <v>Morning</v>
      </c>
      <c r="AD1333" t="s">
        <v>26</v>
      </c>
    </row>
    <row r="1334" spans="1:30" x14ac:dyDescent="0.3">
      <c r="A1334" t="s">
        <v>2368</v>
      </c>
      <c r="B1334" s="16">
        <v>45923</v>
      </c>
      <c r="C1334" t="s">
        <v>1219</v>
      </c>
      <c r="D1334" t="s">
        <v>4327</v>
      </c>
      <c r="E1334" t="s">
        <v>3868</v>
      </c>
      <c r="F1334" t="s">
        <v>415</v>
      </c>
      <c r="G1334" t="s">
        <v>5833</v>
      </c>
      <c r="H1334" t="s">
        <v>5861</v>
      </c>
      <c r="I1334" t="s">
        <v>123</v>
      </c>
      <c r="J1334" t="s">
        <v>6004</v>
      </c>
      <c r="K1334" t="s">
        <v>3863</v>
      </c>
      <c r="L1334">
        <v>5159296</v>
      </c>
      <c r="M1334">
        <v>7.7735411963182575E-5</v>
      </c>
      <c r="N1334" t="s">
        <v>380</v>
      </c>
      <c r="O1334" t="s">
        <v>4947</v>
      </c>
      <c r="P1334" t="s">
        <v>5351</v>
      </c>
      <c r="Q1334">
        <v>1</v>
      </c>
      <c r="R1334">
        <v>401.06</v>
      </c>
      <c r="S1334">
        <v>0</v>
      </c>
      <c r="T1334">
        <v>0</v>
      </c>
      <c r="U1334">
        <v>401.06</v>
      </c>
      <c r="V1334">
        <v>347.47</v>
      </c>
      <c r="W1334">
        <v>53.59</v>
      </c>
      <c r="X1334" s="15">
        <f t="shared" si="40"/>
        <v>0.13362090460280251</v>
      </c>
      <c r="Y1334" t="s">
        <v>38</v>
      </c>
      <c r="Z1334" t="s">
        <v>24</v>
      </c>
      <c r="AA1334" t="s">
        <v>25</v>
      </c>
      <c r="AB1334" s="17">
        <v>0.47499999999999998</v>
      </c>
      <c r="AC1334" s="17" t="str">
        <f t="shared" si="41"/>
        <v>Morning</v>
      </c>
      <c r="AD1334" t="s">
        <v>45</v>
      </c>
    </row>
    <row r="1335" spans="1:30" x14ac:dyDescent="0.3">
      <c r="A1335" t="s">
        <v>2367</v>
      </c>
      <c r="B1335" s="16">
        <v>46100</v>
      </c>
      <c r="C1335" t="s">
        <v>1647</v>
      </c>
      <c r="D1335" t="s">
        <v>5197</v>
      </c>
      <c r="E1335" t="s">
        <v>3868</v>
      </c>
      <c r="F1335" t="s">
        <v>35</v>
      </c>
      <c r="G1335" t="s">
        <v>5905</v>
      </c>
      <c r="H1335" t="s">
        <v>5899</v>
      </c>
      <c r="I1335" t="s">
        <v>743</v>
      </c>
      <c r="J1335" t="s">
        <v>6007</v>
      </c>
      <c r="K1335" t="s">
        <v>3863</v>
      </c>
      <c r="L1335">
        <v>4433499</v>
      </c>
      <c r="M1335">
        <v>2.3838282133366895E-4</v>
      </c>
      <c r="N1335" t="s">
        <v>115</v>
      </c>
      <c r="O1335" t="s">
        <v>5582</v>
      </c>
      <c r="P1335" t="s">
        <v>5363</v>
      </c>
      <c r="Q1335">
        <v>5</v>
      </c>
      <c r="R1335">
        <v>234.86</v>
      </c>
      <c r="S1335">
        <v>10</v>
      </c>
      <c r="T1335">
        <v>117.43</v>
      </c>
      <c r="U1335">
        <v>1056.8699999999999</v>
      </c>
      <c r="V1335">
        <v>1066.1500000000001</v>
      </c>
      <c r="W1335">
        <v>-9.2799999999999994</v>
      </c>
      <c r="X1335" s="15">
        <f t="shared" si="40"/>
        <v>-8.7806447339788245E-3</v>
      </c>
      <c r="Y1335" t="s">
        <v>62</v>
      </c>
      <c r="Z1335" t="s">
        <v>24</v>
      </c>
      <c r="AA1335" t="s">
        <v>25</v>
      </c>
      <c r="AB1335" s="17">
        <v>0.43194444444444446</v>
      </c>
      <c r="AC1335" s="17" t="str">
        <f t="shared" si="41"/>
        <v>Morning</v>
      </c>
      <c r="AD1335" t="s">
        <v>45</v>
      </c>
    </row>
    <row r="1336" spans="1:30" x14ac:dyDescent="0.3">
      <c r="A1336" t="s">
        <v>2366</v>
      </c>
      <c r="B1336" s="16">
        <v>45914</v>
      </c>
      <c r="C1336" t="s">
        <v>1320</v>
      </c>
      <c r="D1336" t="s">
        <v>4895</v>
      </c>
      <c r="E1336" t="s">
        <v>3864</v>
      </c>
      <c r="F1336" t="s">
        <v>1173</v>
      </c>
      <c r="G1336" t="s">
        <v>5912</v>
      </c>
      <c r="H1336" t="s">
        <v>5899</v>
      </c>
      <c r="I1336" t="s">
        <v>1937</v>
      </c>
      <c r="J1336" t="s">
        <v>6181</v>
      </c>
      <c r="K1336" t="s">
        <v>3943</v>
      </c>
      <c r="L1336">
        <v>4200752</v>
      </c>
      <c r="M1336">
        <v>8.5346623652146085E-5</v>
      </c>
      <c r="N1336" t="s">
        <v>1477</v>
      </c>
      <c r="O1336" t="s">
        <v>5421</v>
      </c>
      <c r="P1336" t="s">
        <v>5351</v>
      </c>
      <c r="Q1336">
        <v>2</v>
      </c>
      <c r="R1336">
        <v>183.39</v>
      </c>
      <c r="S1336">
        <v>15</v>
      </c>
      <c r="T1336">
        <v>55.02</v>
      </c>
      <c r="U1336">
        <v>358.52</v>
      </c>
      <c r="V1336">
        <v>316.86</v>
      </c>
      <c r="W1336">
        <v>41.66</v>
      </c>
      <c r="X1336" s="15">
        <f t="shared" si="40"/>
        <v>0.11619993305812777</v>
      </c>
      <c r="Y1336" t="s">
        <v>62</v>
      </c>
      <c r="Z1336" t="s">
        <v>290</v>
      </c>
      <c r="AA1336" t="s">
        <v>51</v>
      </c>
      <c r="AB1336" s="17">
        <v>0.65694444444444444</v>
      </c>
      <c r="AC1336" s="17" t="str">
        <f t="shared" si="41"/>
        <v>Afternoon</v>
      </c>
      <c r="AD1336" t="s">
        <v>26</v>
      </c>
    </row>
    <row r="1337" spans="1:30" x14ac:dyDescent="0.3">
      <c r="A1337" t="s">
        <v>2365</v>
      </c>
      <c r="B1337" s="16">
        <v>45844</v>
      </c>
      <c r="C1337" t="s">
        <v>944</v>
      </c>
      <c r="D1337" t="s">
        <v>4814</v>
      </c>
      <c r="E1337" t="s">
        <v>3864</v>
      </c>
      <c r="F1337" t="s">
        <v>587</v>
      </c>
      <c r="G1337" t="s">
        <v>5671</v>
      </c>
      <c r="H1337" t="s">
        <v>5690</v>
      </c>
      <c r="I1337" t="s">
        <v>947</v>
      </c>
      <c r="J1337" t="s">
        <v>6056</v>
      </c>
      <c r="K1337" t="s">
        <v>3863</v>
      </c>
      <c r="L1337">
        <v>983222</v>
      </c>
      <c r="M1337">
        <v>6.0270213644527889E-4</v>
      </c>
      <c r="N1337" t="s">
        <v>769</v>
      </c>
      <c r="O1337" t="s">
        <v>4348</v>
      </c>
      <c r="P1337" t="s">
        <v>5351</v>
      </c>
      <c r="Q1337">
        <v>4</v>
      </c>
      <c r="R1337">
        <v>161.03</v>
      </c>
      <c r="S1337">
        <v>20</v>
      </c>
      <c r="T1337">
        <v>128.82</v>
      </c>
      <c r="U1337">
        <v>592.59</v>
      </c>
      <c r="V1337">
        <v>496.96</v>
      </c>
      <c r="W1337">
        <v>95.63</v>
      </c>
      <c r="X1337" s="15">
        <f t="shared" si="40"/>
        <v>0.1613763310214483</v>
      </c>
      <c r="Y1337" t="s">
        <v>23</v>
      </c>
      <c r="Z1337" t="s">
        <v>24</v>
      </c>
      <c r="AA1337" t="s">
        <v>25</v>
      </c>
      <c r="AB1337" s="17">
        <v>0.53263888888888888</v>
      </c>
      <c r="AC1337" s="17" t="str">
        <f t="shared" si="41"/>
        <v>Afternoon</v>
      </c>
      <c r="AD1337" t="s">
        <v>26</v>
      </c>
    </row>
    <row r="1338" spans="1:30" x14ac:dyDescent="0.3">
      <c r="A1338" t="s">
        <v>2364</v>
      </c>
      <c r="B1338" s="16">
        <v>45996</v>
      </c>
      <c r="C1338" t="s">
        <v>1069</v>
      </c>
      <c r="D1338" t="s">
        <v>3948</v>
      </c>
      <c r="E1338" t="s">
        <v>3868</v>
      </c>
      <c r="F1338" t="s">
        <v>259</v>
      </c>
      <c r="G1338" t="s">
        <v>5678</v>
      </c>
      <c r="H1338" t="s">
        <v>5655</v>
      </c>
      <c r="I1338" t="s">
        <v>132</v>
      </c>
      <c r="J1338" t="s">
        <v>6041</v>
      </c>
      <c r="K1338" t="s">
        <v>3863</v>
      </c>
      <c r="L1338">
        <v>968457</v>
      </c>
      <c r="M1338">
        <v>2.1178534514180807E-3</v>
      </c>
      <c r="N1338" t="s">
        <v>156</v>
      </c>
      <c r="O1338" t="s">
        <v>5501</v>
      </c>
      <c r="P1338" t="s">
        <v>5360</v>
      </c>
      <c r="Q1338">
        <v>5</v>
      </c>
      <c r="R1338">
        <v>455.79</v>
      </c>
      <c r="S1338">
        <v>10</v>
      </c>
      <c r="T1338">
        <v>227.9</v>
      </c>
      <c r="U1338">
        <v>2051.0500000000002</v>
      </c>
      <c r="V1338">
        <v>1414.4</v>
      </c>
      <c r="W1338">
        <v>636.65</v>
      </c>
      <c r="X1338" s="15">
        <f t="shared" si="40"/>
        <v>0.31040198922503109</v>
      </c>
      <c r="Y1338" t="s">
        <v>116</v>
      </c>
      <c r="Z1338" t="s">
        <v>24</v>
      </c>
      <c r="AA1338" t="s">
        <v>25</v>
      </c>
      <c r="AB1338" s="17">
        <v>0.53888888888888886</v>
      </c>
      <c r="AC1338" s="17" t="str">
        <f t="shared" si="41"/>
        <v>Afternoon</v>
      </c>
      <c r="AD1338" t="s">
        <v>45</v>
      </c>
    </row>
    <row r="1339" spans="1:30" x14ac:dyDescent="0.3">
      <c r="A1339" t="s">
        <v>2363</v>
      </c>
      <c r="B1339" s="16">
        <v>45997</v>
      </c>
      <c r="C1339" t="s">
        <v>1199</v>
      </c>
      <c r="D1339" t="s">
        <v>4794</v>
      </c>
      <c r="E1339" t="s">
        <v>3962</v>
      </c>
      <c r="F1339" t="s">
        <v>636</v>
      </c>
      <c r="G1339" t="s">
        <v>5835</v>
      </c>
      <c r="H1339" t="s">
        <v>5822</v>
      </c>
      <c r="I1339" t="s">
        <v>785</v>
      </c>
      <c r="J1339" t="s">
        <v>6195</v>
      </c>
      <c r="K1339" t="s">
        <v>3885</v>
      </c>
      <c r="L1339">
        <v>2474333</v>
      </c>
      <c r="M1339">
        <v>1.8116801578445585E-4</v>
      </c>
      <c r="N1339" t="s">
        <v>1727</v>
      </c>
      <c r="O1339" t="s">
        <v>5448</v>
      </c>
      <c r="P1339" t="s">
        <v>5358</v>
      </c>
      <c r="Q1339">
        <v>5</v>
      </c>
      <c r="R1339">
        <v>97.45</v>
      </c>
      <c r="S1339">
        <v>20</v>
      </c>
      <c r="T1339">
        <v>97.45</v>
      </c>
      <c r="U1339">
        <v>448.27</v>
      </c>
      <c r="V1339">
        <v>340.85</v>
      </c>
      <c r="W1339">
        <v>107.42</v>
      </c>
      <c r="X1339" s="15">
        <f t="shared" si="40"/>
        <v>0.239632364423227</v>
      </c>
      <c r="Y1339" t="s">
        <v>116</v>
      </c>
      <c r="Z1339" t="s">
        <v>24</v>
      </c>
      <c r="AA1339" t="s">
        <v>25</v>
      </c>
      <c r="AB1339" s="17">
        <v>0.84722222222222221</v>
      </c>
      <c r="AC1339" s="17" t="str">
        <f t="shared" si="41"/>
        <v>Evening</v>
      </c>
      <c r="AD1339" t="s">
        <v>26</v>
      </c>
    </row>
    <row r="1340" spans="1:30" x14ac:dyDescent="0.3">
      <c r="A1340" t="s">
        <v>2362</v>
      </c>
      <c r="B1340" s="16">
        <v>46019</v>
      </c>
      <c r="C1340" t="s">
        <v>258</v>
      </c>
      <c r="D1340" t="s">
        <v>4317</v>
      </c>
      <c r="E1340" t="s">
        <v>3962</v>
      </c>
      <c r="F1340" t="s">
        <v>881</v>
      </c>
      <c r="G1340" t="s">
        <v>5833</v>
      </c>
      <c r="H1340" t="s">
        <v>5822</v>
      </c>
      <c r="I1340" t="s">
        <v>699</v>
      </c>
      <c r="J1340" t="s">
        <v>5995</v>
      </c>
      <c r="K1340" t="s">
        <v>3863</v>
      </c>
      <c r="L1340">
        <v>2110688</v>
      </c>
      <c r="M1340">
        <v>1.2557185145317545E-3</v>
      </c>
      <c r="N1340" t="s">
        <v>106</v>
      </c>
      <c r="O1340" t="s">
        <v>5586</v>
      </c>
      <c r="P1340" t="s">
        <v>5363</v>
      </c>
      <c r="Q1340">
        <v>8</v>
      </c>
      <c r="R1340">
        <v>320.10000000000002</v>
      </c>
      <c r="S1340">
        <v>10</v>
      </c>
      <c r="T1340">
        <v>256.08</v>
      </c>
      <c r="U1340">
        <v>2650.43</v>
      </c>
      <c r="V1340">
        <v>1802.24</v>
      </c>
      <c r="W1340">
        <v>848.19</v>
      </c>
      <c r="X1340" s="15">
        <f t="shared" si="40"/>
        <v>0.32001977037688217</v>
      </c>
      <c r="Y1340" t="s">
        <v>72</v>
      </c>
      <c r="Z1340" t="s">
        <v>24</v>
      </c>
      <c r="AA1340" t="s">
        <v>25</v>
      </c>
      <c r="AB1340" s="17">
        <v>0.70138888888888884</v>
      </c>
      <c r="AC1340" s="17" t="str">
        <f t="shared" si="41"/>
        <v>Afternoon</v>
      </c>
      <c r="AD1340" t="s">
        <v>26</v>
      </c>
    </row>
    <row r="1341" spans="1:30" x14ac:dyDescent="0.3">
      <c r="A1341" t="s">
        <v>2361</v>
      </c>
      <c r="B1341" s="16">
        <v>45974</v>
      </c>
      <c r="C1341" t="s">
        <v>1911</v>
      </c>
      <c r="D1341" t="s">
        <v>4499</v>
      </c>
      <c r="E1341" t="s">
        <v>3868</v>
      </c>
      <c r="F1341" t="s">
        <v>1101</v>
      </c>
      <c r="G1341" t="s">
        <v>5792</v>
      </c>
      <c r="H1341" t="s">
        <v>5770</v>
      </c>
      <c r="I1341" t="s">
        <v>677</v>
      </c>
      <c r="J1341" t="s">
        <v>6081</v>
      </c>
      <c r="K1341" t="s">
        <v>3863</v>
      </c>
      <c r="L1341">
        <v>4458567</v>
      </c>
      <c r="M1341">
        <v>7.1321121786439457E-5</v>
      </c>
      <c r="N1341" t="s">
        <v>678</v>
      </c>
      <c r="O1341" t="s">
        <v>5576</v>
      </c>
      <c r="P1341" t="s">
        <v>5374</v>
      </c>
      <c r="Q1341">
        <v>1</v>
      </c>
      <c r="R1341">
        <v>317.99</v>
      </c>
      <c r="S1341">
        <v>0</v>
      </c>
      <c r="T1341">
        <v>0</v>
      </c>
      <c r="U1341">
        <v>317.99</v>
      </c>
      <c r="V1341">
        <v>235.05</v>
      </c>
      <c r="W1341">
        <v>82.94</v>
      </c>
      <c r="X1341" s="15">
        <f t="shared" si="40"/>
        <v>0.26082581213245698</v>
      </c>
      <c r="Y1341" t="s">
        <v>23</v>
      </c>
      <c r="Z1341" t="s">
        <v>24</v>
      </c>
      <c r="AA1341" t="s">
        <v>25</v>
      </c>
      <c r="AB1341" s="17">
        <v>0.64097222222222228</v>
      </c>
      <c r="AC1341" s="17" t="str">
        <f t="shared" si="41"/>
        <v>Afternoon</v>
      </c>
      <c r="AD1341" t="s">
        <v>45</v>
      </c>
    </row>
    <row r="1342" spans="1:30" x14ac:dyDescent="0.3">
      <c r="A1342" t="s">
        <v>2360</v>
      </c>
      <c r="B1342" s="16">
        <v>45944</v>
      </c>
      <c r="C1342" t="s">
        <v>2063</v>
      </c>
      <c r="D1342" t="s">
        <v>5293</v>
      </c>
      <c r="E1342" t="s">
        <v>3962</v>
      </c>
      <c r="F1342" t="s">
        <v>136</v>
      </c>
      <c r="G1342" t="s">
        <v>5883</v>
      </c>
      <c r="H1342" t="s">
        <v>5876</v>
      </c>
      <c r="I1342" t="s">
        <v>1576</v>
      </c>
      <c r="J1342" t="s">
        <v>6165</v>
      </c>
      <c r="K1342" t="s">
        <v>3943</v>
      </c>
      <c r="L1342">
        <v>2138213</v>
      </c>
      <c r="M1342">
        <v>1.0731344351568343E-3</v>
      </c>
      <c r="N1342" t="s">
        <v>1457</v>
      </c>
      <c r="O1342" t="s">
        <v>6491</v>
      </c>
      <c r="P1342" t="s">
        <v>5354</v>
      </c>
      <c r="Q1342">
        <v>8</v>
      </c>
      <c r="R1342">
        <v>337.44</v>
      </c>
      <c r="S1342">
        <v>15</v>
      </c>
      <c r="T1342">
        <v>404.93</v>
      </c>
      <c r="U1342">
        <v>2294.59</v>
      </c>
      <c r="V1342">
        <v>2079.44</v>
      </c>
      <c r="W1342">
        <v>215.15</v>
      </c>
      <c r="X1342" s="15">
        <f t="shared" si="40"/>
        <v>9.3764027560479246E-2</v>
      </c>
      <c r="Y1342" t="s">
        <v>44</v>
      </c>
      <c r="Z1342" t="s">
        <v>24</v>
      </c>
      <c r="AA1342" t="s">
        <v>25</v>
      </c>
      <c r="AB1342" s="17">
        <v>0.81944444444444442</v>
      </c>
      <c r="AC1342" s="17" t="str">
        <f t="shared" si="41"/>
        <v>Evening</v>
      </c>
      <c r="AD1342" t="s">
        <v>45</v>
      </c>
    </row>
    <row r="1343" spans="1:30" x14ac:dyDescent="0.3">
      <c r="A1343" t="s">
        <v>2358</v>
      </c>
      <c r="B1343" s="16">
        <v>45950</v>
      </c>
      <c r="C1343" t="s">
        <v>2359</v>
      </c>
      <c r="D1343" t="s">
        <v>4943</v>
      </c>
      <c r="E1343" t="s">
        <v>3962</v>
      </c>
      <c r="F1343" t="s">
        <v>723</v>
      </c>
      <c r="G1343" t="s">
        <v>5843</v>
      </c>
      <c r="H1343" t="s">
        <v>5844</v>
      </c>
      <c r="I1343" t="s">
        <v>1170</v>
      </c>
      <c r="J1343" t="s">
        <v>6145</v>
      </c>
      <c r="K1343" t="s">
        <v>3943</v>
      </c>
      <c r="L1343">
        <v>767131</v>
      </c>
      <c r="M1343">
        <v>8.4108190126588552E-4</v>
      </c>
      <c r="N1343" t="s">
        <v>1171</v>
      </c>
      <c r="O1343" t="s">
        <v>3973</v>
      </c>
      <c r="P1343" t="s">
        <v>5351</v>
      </c>
      <c r="Q1343">
        <v>3</v>
      </c>
      <c r="R1343">
        <v>238.97</v>
      </c>
      <c r="S1343">
        <v>10</v>
      </c>
      <c r="T1343">
        <v>71.69</v>
      </c>
      <c r="U1343">
        <v>645.22</v>
      </c>
      <c r="V1343">
        <v>577.23</v>
      </c>
      <c r="W1343">
        <v>67.989999999999995</v>
      </c>
      <c r="X1343" s="15">
        <f t="shared" si="40"/>
        <v>0.10537491088310964</v>
      </c>
      <c r="Y1343" t="s">
        <v>62</v>
      </c>
      <c r="Z1343" t="s">
        <v>24</v>
      </c>
      <c r="AA1343" t="s">
        <v>25</v>
      </c>
      <c r="AB1343" s="17">
        <v>0.4909722222222222</v>
      </c>
      <c r="AC1343" s="17" t="str">
        <f t="shared" si="41"/>
        <v>Morning</v>
      </c>
      <c r="AD1343" t="s">
        <v>45</v>
      </c>
    </row>
    <row r="1344" spans="1:30" x14ac:dyDescent="0.3">
      <c r="A1344" t="s">
        <v>2357</v>
      </c>
      <c r="B1344" s="16">
        <v>45877</v>
      </c>
      <c r="C1344" t="s">
        <v>1939</v>
      </c>
      <c r="D1344" t="s">
        <v>3914</v>
      </c>
      <c r="E1344" t="s">
        <v>3868</v>
      </c>
      <c r="F1344" t="s">
        <v>336</v>
      </c>
      <c r="G1344" t="s">
        <v>5711</v>
      </c>
      <c r="H1344" t="s">
        <v>5690</v>
      </c>
      <c r="I1344" t="s">
        <v>1576</v>
      </c>
      <c r="J1344" t="s">
        <v>6165</v>
      </c>
      <c r="K1344" t="s">
        <v>3943</v>
      </c>
      <c r="L1344">
        <v>2138213</v>
      </c>
      <c r="M1344">
        <v>1.4020586349442268E-4</v>
      </c>
      <c r="N1344" t="s">
        <v>940</v>
      </c>
      <c r="O1344" t="s">
        <v>5372</v>
      </c>
      <c r="P1344" t="s">
        <v>5358</v>
      </c>
      <c r="Q1344">
        <v>3</v>
      </c>
      <c r="R1344">
        <v>99.93</v>
      </c>
      <c r="S1344">
        <v>0</v>
      </c>
      <c r="T1344">
        <v>0</v>
      </c>
      <c r="U1344">
        <v>299.79000000000002</v>
      </c>
      <c r="V1344">
        <v>258.14999999999998</v>
      </c>
      <c r="W1344">
        <v>41.64</v>
      </c>
      <c r="X1344" s="15">
        <f t="shared" si="40"/>
        <v>0.13889722805964189</v>
      </c>
      <c r="Y1344" t="s">
        <v>72</v>
      </c>
      <c r="Z1344" t="s">
        <v>24</v>
      </c>
      <c r="AA1344" t="s">
        <v>25</v>
      </c>
      <c r="AB1344" s="17">
        <v>0.5131944444444444</v>
      </c>
      <c r="AC1344" s="17" t="str">
        <f t="shared" si="41"/>
        <v>Afternoon</v>
      </c>
      <c r="AD1344" t="s">
        <v>45</v>
      </c>
    </row>
    <row r="1345" spans="1:30" x14ac:dyDescent="0.3">
      <c r="A1345" t="s">
        <v>2356</v>
      </c>
      <c r="B1345" s="16">
        <v>45815</v>
      </c>
      <c r="C1345" t="s">
        <v>766</v>
      </c>
      <c r="D1345" t="s">
        <v>4905</v>
      </c>
      <c r="E1345" t="s">
        <v>3962</v>
      </c>
      <c r="F1345" t="s">
        <v>662</v>
      </c>
      <c r="G1345" t="s">
        <v>5788</v>
      </c>
      <c r="H1345" t="s">
        <v>5770</v>
      </c>
      <c r="I1345" t="s">
        <v>419</v>
      </c>
      <c r="J1345" t="s">
        <v>6124</v>
      </c>
      <c r="K1345" t="s">
        <v>3943</v>
      </c>
      <c r="L1345">
        <v>572932</v>
      </c>
      <c r="M1345">
        <v>4.6243184182416068E-3</v>
      </c>
      <c r="N1345" t="s">
        <v>1108</v>
      </c>
      <c r="O1345" t="s">
        <v>5376</v>
      </c>
      <c r="P1345" t="s">
        <v>5374</v>
      </c>
      <c r="Q1345">
        <v>4</v>
      </c>
      <c r="R1345">
        <v>575.96</v>
      </c>
      <c r="S1345">
        <v>0</v>
      </c>
      <c r="T1345">
        <v>0</v>
      </c>
      <c r="U1345">
        <v>2649.42</v>
      </c>
      <c r="V1345">
        <v>1516.76</v>
      </c>
      <c r="W1345">
        <v>1132.6600000000001</v>
      </c>
      <c r="X1345" s="15">
        <f t="shared" si="40"/>
        <v>0.42751243668425543</v>
      </c>
      <c r="Y1345" t="s">
        <v>44</v>
      </c>
      <c r="Z1345" t="s">
        <v>24</v>
      </c>
      <c r="AA1345" t="s">
        <v>25</v>
      </c>
      <c r="AB1345" s="17">
        <v>0.72499999999999998</v>
      </c>
      <c r="AC1345" s="17" t="str">
        <f t="shared" si="41"/>
        <v>Evening</v>
      </c>
      <c r="AD1345" t="s">
        <v>26</v>
      </c>
    </row>
    <row r="1346" spans="1:30" x14ac:dyDescent="0.3">
      <c r="A1346" t="s">
        <v>2355</v>
      </c>
      <c r="B1346" s="16">
        <v>45844</v>
      </c>
      <c r="C1346" t="s">
        <v>2156</v>
      </c>
      <c r="D1346" t="s">
        <v>4175</v>
      </c>
      <c r="E1346" t="s">
        <v>3864</v>
      </c>
      <c r="F1346" t="s">
        <v>1060</v>
      </c>
      <c r="G1346" t="s">
        <v>5842</v>
      </c>
      <c r="H1346" t="s">
        <v>5822</v>
      </c>
      <c r="I1346" t="s">
        <v>169</v>
      </c>
      <c r="J1346" t="s">
        <v>6104</v>
      </c>
      <c r="K1346" t="s">
        <v>3863</v>
      </c>
      <c r="L1346">
        <v>476658</v>
      </c>
      <c r="M1346">
        <v>2.6929160949779507E-4</v>
      </c>
      <c r="N1346" t="s">
        <v>170</v>
      </c>
      <c r="O1346" t="s">
        <v>5537</v>
      </c>
      <c r="P1346" t="s">
        <v>5351</v>
      </c>
      <c r="Q1346">
        <v>2</v>
      </c>
      <c r="R1346">
        <v>55.81</v>
      </c>
      <c r="S1346">
        <v>0</v>
      </c>
      <c r="T1346">
        <v>0</v>
      </c>
      <c r="U1346">
        <v>128.36000000000001</v>
      </c>
      <c r="V1346">
        <v>89.92</v>
      </c>
      <c r="W1346">
        <v>38.44</v>
      </c>
      <c r="X1346" s="15">
        <f t="shared" ref="X1346:X1409" si="42">(U1346-V1346)/U1346</f>
        <v>0.29947023995014027</v>
      </c>
      <c r="Y1346" t="s">
        <v>116</v>
      </c>
      <c r="Z1346" t="s">
        <v>24</v>
      </c>
      <c r="AA1346" t="s">
        <v>25</v>
      </c>
      <c r="AB1346" s="17">
        <v>0.44583333333333336</v>
      </c>
      <c r="AC1346" s="17" t="str">
        <f t="shared" ref="AC1346:AC1409" si="43">IF(HOUR(AB1346)&gt;=6,IF(HOUR(AB1346)&lt;12,"Morning",IF(HOUR(AB1346)&lt;17,"Afternoon",IF(HOUR(AB1346)&lt;21,"Evening","Night"))),"Night")</f>
        <v>Morning</v>
      </c>
      <c r="AD1346" t="s">
        <v>26</v>
      </c>
    </row>
    <row r="1347" spans="1:30" x14ac:dyDescent="0.3">
      <c r="A1347" t="s">
        <v>2354</v>
      </c>
      <c r="B1347" s="16">
        <v>46005</v>
      </c>
      <c r="C1347" t="s">
        <v>28</v>
      </c>
      <c r="D1347" t="s">
        <v>4127</v>
      </c>
      <c r="E1347" t="s">
        <v>3864</v>
      </c>
      <c r="F1347" t="s">
        <v>127</v>
      </c>
      <c r="G1347" t="s">
        <v>5735</v>
      </c>
      <c r="H1347" t="s">
        <v>5721</v>
      </c>
      <c r="I1347" t="s">
        <v>298</v>
      </c>
      <c r="J1347" t="s">
        <v>6106</v>
      </c>
      <c r="K1347" t="s">
        <v>3863</v>
      </c>
      <c r="L1347">
        <v>846057</v>
      </c>
      <c r="M1347">
        <v>9.0452534521905732E-4</v>
      </c>
      <c r="N1347" t="s">
        <v>203</v>
      </c>
      <c r="O1347" t="s">
        <v>5466</v>
      </c>
      <c r="P1347" t="s">
        <v>5351</v>
      </c>
      <c r="Q1347">
        <v>2</v>
      </c>
      <c r="R1347">
        <v>332.73</v>
      </c>
      <c r="S1347">
        <v>0</v>
      </c>
      <c r="T1347">
        <v>0</v>
      </c>
      <c r="U1347">
        <v>765.28</v>
      </c>
      <c r="V1347">
        <v>522.44000000000005</v>
      </c>
      <c r="W1347">
        <v>242.84</v>
      </c>
      <c r="X1347" s="15">
        <f t="shared" si="42"/>
        <v>0.31732176458289768</v>
      </c>
      <c r="Y1347" t="s">
        <v>23</v>
      </c>
      <c r="Z1347" t="s">
        <v>24</v>
      </c>
      <c r="AA1347" t="s">
        <v>25</v>
      </c>
      <c r="AB1347" s="17">
        <v>0.47013888888888888</v>
      </c>
      <c r="AC1347" s="17" t="str">
        <f t="shared" si="43"/>
        <v>Morning</v>
      </c>
      <c r="AD1347" t="s">
        <v>26</v>
      </c>
    </row>
    <row r="1348" spans="1:30" x14ac:dyDescent="0.3">
      <c r="A1348" t="s">
        <v>2353</v>
      </c>
      <c r="B1348" s="16">
        <v>45760</v>
      </c>
      <c r="C1348" t="s">
        <v>414</v>
      </c>
      <c r="D1348" t="s">
        <v>4939</v>
      </c>
      <c r="E1348" t="s">
        <v>3864</v>
      </c>
      <c r="F1348" t="s">
        <v>348</v>
      </c>
      <c r="G1348" t="s">
        <v>5860</v>
      </c>
      <c r="H1348" t="s">
        <v>5861</v>
      </c>
      <c r="I1348" t="s">
        <v>260</v>
      </c>
      <c r="J1348" t="s">
        <v>6072</v>
      </c>
      <c r="K1348" t="s">
        <v>3863</v>
      </c>
      <c r="L1348">
        <v>503493</v>
      </c>
      <c r="M1348">
        <v>8.3947542468316343E-4</v>
      </c>
      <c r="N1348" t="s">
        <v>1196</v>
      </c>
      <c r="O1348" t="s">
        <v>5581</v>
      </c>
      <c r="P1348" t="s">
        <v>5354</v>
      </c>
      <c r="Q1348">
        <v>4</v>
      </c>
      <c r="R1348">
        <v>96.72</v>
      </c>
      <c r="S1348">
        <v>5</v>
      </c>
      <c r="T1348">
        <v>19.34</v>
      </c>
      <c r="U1348">
        <v>422.67</v>
      </c>
      <c r="V1348">
        <v>319.27999999999997</v>
      </c>
      <c r="W1348">
        <v>103.39</v>
      </c>
      <c r="X1348" s="15">
        <f t="shared" si="42"/>
        <v>0.24461163555492474</v>
      </c>
      <c r="Y1348" t="s">
        <v>38</v>
      </c>
      <c r="Z1348" t="s">
        <v>24</v>
      </c>
      <c r="AA1348" t="s">
        <v>25</v>
      </c>
      <c r="AB1348" s="17">
        <v>0.61597222222222225</v>
      </c>
      <c r="AC1348" s="17" t="str">
        <f t="shared" si="43"/>
        <v>Afternoon</v>
      </c>
      <c r="AD1348" t="s">
        <v>26</v>
      </c>
    </row>
    <row r="1349" spans="1:30" x14ac:dyDescent="0.3">
      <c r="A1349" t="s">
        <v>2352</v>
      </c>
      <c r="B1349" s="16">
        <v>45991</v>
      </c>
      <c r="C1349" t="s">
        <v>1361</v>
      </c>
      <c r="D1349" t="s">
        <v>4147</v>
      </c>
      <c r="E1349" t="s">
        <v>3864</v>
      </c>
      <c r="F1349" t="s">
        <v>532</v>
      </c>
      <c r="G1349" t="s">
        <v>5936</v>
      </c>
      <c r="H1349" t="s">
        <v>5919</v>
      </c>
      <c r="I1349" t="s">
        <v>21</v>
      </c>
      <c r="J1349" t="s">
        <v>6044</v>
      </c>
      <c r="K1349" t="s">
        <v>3863</v>
      </c>
      <c r="L1349">
        <v>457604</v>
      </c>
      <c r="M1349">
        <v>2.6297847046791552E-4</v>
      </c>
      <c r="N1349" t="s">
        <v>1674</v>
      </c>
      <c r="O1349" t="s">
        <v>5493</v>
      </c>
      <c r="P1349" t="s">
        <v>5360</v>
      </c>
      <c r="Q1349">
        <v>1</v>
      </c>
      <c r="R1349">
        <v>123.11</v>
      </c>
      <c r="S1349">
        <v>15</v>
      </c>
      <c r="T1349">
        <v>18.47</v>
      </c>
      <c r="U1349">
        <v>120.34</v>
      </c>
      <c r="V1349">
        <v>91.18</v>
      </c>
      <c r="W1349">
        <v>29.16</v>
      </c>
      <c r="X1349" s="15">
        <f t="shared" si="42"/>
        <v>0.24231344523849091</v>
      </c>
      <c r="Y1349" t="s">
        <v>116</v>
      </c>
      <c r="Z1349" t="s">
        <v>24</v>
      </c>
      <c r="AA1349" t="s">
        <v>25</v>
      </c>
      <c r="AB1349" s="17">
        <v>0.57430555555555551</v>
      </c>
      <c r="AC1349" s="17" t="str">
        <f t="shared" si="43"/>
        <v>Afternoon</v>
      </c>
      <c r="AD1349" t="s">
        <v>26</v>
      </c>
    </row>
    <row r="1350" spans="1:30" x14ac:dyDescent="0.3">
      <c r="A1350" t="s">
        <v>2351</v>
      </c>
      <c r="B1350" s="16">
        <v>45936</v>
      </c>
      <c r="C1350" t="s">
        <v>287</v>
      </c>
      <c r="D1350" t="s">
        <v>4921</v>
      </c>
      <c r="E1350" t="s">
        <v>3962</v>
      </c>
      <c r="F1350" t="s">
        <v>595</v>
      </c>
      <c r="G1350" t="s">
        <v>5858</v>
      </c>
      <c r="H1350" t="s">
        <v>5844</v>
      </c>
      <c r="I1350" t="s">
        <v>70</v>
      </c>
      <c r="J1350" t="s">
        <v>6062</v>
      </c>
      <c r="K1350" t="s">
        <v>3863</v>
      </c>
      <c r="L1350">
        <v>789602</v>
      </c>
      <c r="M1350">
        <v>1.9088097547878553E-3</v>
      </c>
      <c r="N1350" t="s">
        <v>71</v>
      </c>
      <c r="O1350" t="s">
        <v>4507</v>
      </c>
      <c r="P1350" t="s">
        <v>5360</v>
      </c>
      <c r="Q1350">
        <v>4</v>
      </c>
      <c r="R1350">
        <v>376.8</v>
      </c>
      <c r="S1350">
        <v>0</v>
      </c>
      <c r="T1350">
        <v>0</v>
      </c>
      <c r="U1350">
        <v>1507.2</v>
      </c>
      <c r="V1350">
        <v>1206.28</v>
      </c>
      <c r="W1350">
        <v>300.92</v>
      </c>
      <c r="X1350" s="15">
        <f t="shared" si="42"/>
        <v>0.1996549893842888</v>
      </c>
      <c r="Y1350" t="s">
        <v>38</v>
      </c>
      <c r="Z1350" t="s">
        <v>24</v>
      </c>
      <c r="AA1350" t="s">
        <v>25</v>
      </c>
      <c r="AB1350" s="17">
        <v>0.7270833333333333</v>
      </c>
      <c r="AC1350" s="17" t="str">
        <f t="shared" si="43"/>
        <v>Evening</v>
      </c>
      <c r="AD1350" t="s">
        <v>45</v>
      </c>
    </row>
    <row r="1351" spans="1:30" x14ac:dyDescent="0.3">
      <c r="A1351" t="s">
        <v>2350</v>
      </c>
      <c r="B1351" s="16">
        <v>46012</v>
      </c>
      <c r="C1351" t="s">
        <v>961</v>
      </c>
      <c r="D1351" t="s">
        <v>3986</v>
      </c>
      <c r="E1351" t="s">
        <v>3962</v>
      </c>
      <c r="F1351" t="s">
        <v>75</v>
      </c>
      <c r="G1351" t="s">
        <v>5839</v>
      </c>
      <c r="H1351" t="s">
        <v>5822</v>
      </c>
      <c r="I1351" t="s">
        <v>482</v>
      </c>
      <c r="J1351" t="s">
        <v>6127</v>
      </c>
      <c r="K1351" t="s">
        <v>3943</v>
      </c>
      <c r="L1351">
        <v>1048283</v>
      </c>
      <c r="M1351">
        <v>2.1996350222220529E-3</v>
      </c>
      <c r="N1351" t="s">
        <v>1813</v>
      </c>
      <c r="O1351" t="s">
        <v>5436</v>
      </c>
      <c r="P1351" t="s">
        <v>5358</v>
      </c>
      <c r="Q1351">
        <v>7</v>
      </c>
      <c r="R1351">
        <v>286.44</v>
      </c>
      <c r="S1351">
        <v>0</v>
      </c>
      <c r="T1351">
        <v>0</v>
      </c>
      <c r="U1351">
        <v>2305.84</v>
      </c>
      <c r="V1351">
        <v>1358.42</v>
      </c>
      <c r="W1351">
        <v>947.42</v>
      </c>
      <c r="X1351" s="15">
        <f t="shared" si="42"/>
        <v>0.41087846511466536</v>
      </c>
      <c r="Y1351" t="s">
        <v>44</v>
      </c>
      <c r="Z1351" t="s">
        <v>24</v>
      </c>
      <c r="AA1351" t="s">
        <v>51</v>
      </c>
      <c r="AB1351" s="17">
        <v>0.8</v>
      </c>
      <c r="AC1351" s="17" t="str">
        <f t="shared" si="43"/>
        <v>Evening</v>
      </c>
      <c r="AD1351" t="s">
        <v>26</v>
      </c>
    </row>
    <row r="1352" spans="1:30" x14ac:dyDescent="0.3">
      <c r="A1352" t="s">
        <v>2349</v>
      </c>
      <c r="B1352" s="16">
        <v>45823</v>
      </c>
      <c r="C1352" t="s">
        <v>208</v>
      </c>
      <c r="D1352" t="s">
        <v>5082</v>
      </c>
      <c r="E1352" t="s">
        <v>3962</v>
      </c>
      <c r="F1352" t="s">
        <v>430</v>
      </c>
      <c r="G1352" t="s">
        <v>6498</v>
      </c>
      <c r="H1352" t="s">
        <v>5844</v>
      </c>
      <c r="I1352" t="s">
        <v>1605</v>
      </c>
      <c r="J1352" t="s">
        <v>6227</v>
      </c>
      <c r="K1352" t="s">
        <v>3880</v>
      </c>
      <c r="L1352">
        <v>2254678</v>
      </c>
      <c r="M1352">
        <v>5.3029301745082891E-4</v>
      </c>
      <c r="N1352" t="s">
        <v>461</v>
      </c>
      <c r="O1352" t="s">
        <v>5039</v>
      </c>
      <c r="P1352" t="s">
        <v>5363</v>
      </c>
      <c r="Q1352">
        <v>3</v>
      </c>
      <c r="R1352">
        <v>407.72</v>
      </c>
      <c r="S1352">
        <v>15</v>
      </c>
      <c r="T1352">
        <v>183.47</v>
      </c>
      <c r="U1352">
        <v>1195.6400000000001</v>
      </c>
      <c r="V1352">
        <v>1023.72</v>
      </c>
      <c r="W1352">
        <v>171.92</v>
      </c>
      <c r="X1352" s="15">
        <f t="shared" si="42"/>
        <v>0.14378910039811318</v>
      </c>
      <c r="Y1352" t="s">
        <v>72</v>
      </c>
      <c r="Z1352" t="s">
        <v>24</v>
      </c>
      <c r="AA1352" t="s">
        <v>25</v>
      </c>
      <c r="AB1352" s="17">
        <v>0.54722222222222228</v>
      </c>
      <c r="AC1352" s="17" t="str">
        <f t="shared" si="43"/>
        <v>Afternoon</v>
      </c>
      <c r="AD1352" t="s">
        <v>26</v>
      </c>
    </row>
    <row r="1353" spans="1:30" x14ac:dyDescent="0.3">
      <c r="A1353" t="s">
        <v>2348</v>
      </c>
      <c r="B1353" s="16">
        <v>46088</v>
      </c>
      <c r="C1353" t="s">
        <v>1538</v>
      </c>
      <c r="D1353" t="s">
        <v>5339</v>
      </c>
      <c r="E1353" t="s">
        <v>3868</v>
      </c>
      <c r="F1353" t="s">
        <v>48</v>
      </c>
      <c r="G1353" t="s">
        <v>5719</v>
      </c>
      <c r="H1353" t="s">
        <v>5690</v>
      </c>
      <c r="I1353" t="s">
        <v>650</v>
      </c>
      <c r="J1353" t="s">
        <v>6080</v>
      </c>
      <c r="K1353" t="s">
        <v>3863</v>
      </c>
      <c r="L1353">
        <v>4760462</v>
      </c>
      <c r="M1353">
        <v>3.7862921708019096E-4</v>
      </c>
      <c r="N1353" t="s">
        <v>651</v>
      </c>
      <c r="O1353" t="s">
        <v>5449</v>
      </c>
      <c r="P1353" t="s">
        <v>5363</v>
      </c>
      <c r="Q1353">
        <v>5</v>
      </c>
      <c r="R1353">
        <v>313.47000000000003</v>
      </c>
      <c r="S1353">
        <v>0</v>
      </c>
      <c r="T1353">
        <v>0</v>
      </c>
      <c r="U1353">
        <v>1802.45</v>
      </c>
      <c r="V1353">
        <v>1230.5999999999999</v>
      </c>
      <c r="W1353">
        <v>571.85</v>
      </c>
      <c r="X1353" s="15">
        <f t="shared" si="42"/>
        <v>0.31726261477433498</v>
      </c>
      <c r="Y1353" t="s">
        <v>116</v>
      </c>
      <c r="Z1353" t="s">
        <v>24</v>
      </c>
      <c r="AA1353" t="s">
        <v>25</v>
      </c>
      <c r="AB1353" s="17">
        <v>0.51875000000000004</v>
      </c>
      <c r="AC1353" s="17" t="str">
        <f t="shared" si="43"/>
        <v>Afternoon</v>
      </c>
      <c r="AD1353" t="s">
        <v>26</v>
      </c>
    </row>
    <row r="1354" spans="1:30" x14ac:dyDescent="0.3">
      <c r="A1354" t="s">
        <v>2347</v>
      </c>
      <c r="B1354" s="16">
        <v>46102</v>
      </c>
      <c r="C1354" t="s">
        <v>1226</v>
      </c>
      <c r="D1354" t="s">
        <v>4413</v>
      </c>
      <c r="E1354" t="s">
        <v>3864</v>
      </c>
      <c r="F1354" t="s">
        <v>205</v>
      </c>
      <c r="G1354" t="s">
        <v>5932</v>
      </c>
      <c r="H1354" t="s">
        <v>5919</v>
      </c>
      <c r="I1354" t="s">
        <v>845</v>
      </c>
      <c r="J1354" t="s">
        <v>6201</v>
      </c>
      <c r="K1354" t="s">
        <v>3885</v>
      </c>
      <c r="L1354">
        <v>2062251</v>
      </c>
      <c r="M1354">
        <v>1.7058059372986118E-4</v>
      </c>
      <c r="N1354" t="s">
        <v>846</v>
      </c>
      <c r="O1354" t="s">
        <v>5583</v>
      </c>
      <c r="P1354" t="s">
        <v>5360</v>
      </c>
      <c r="Q1354">
        <v>4</v>
      </c>
      <c r="R1354">
        <v>80.5</v>
      </c>
      <c r="S1354">
        <v>5</v>
      </c>
      <c r="T1354">
        <v>16.100000000000001</v>
      </c>
      <c r="U1354">
        <v>351.78</v>
      </c>
      <c r="V1354">
        <v>249</v>
      </c>
      <c r="W1354">
        <v>102.78</v>
      </c>
      <c r="X1354" s="15">
        <f t="shared" si="42"/>
        <v>0.29217124339075551</v>
      </c>
      <c r="Y1354" t="s">
        <v>38</v>
      </c>
      <c r="Z1354" t="s">
        <v>24</v>
      </c>
      <c r="AA1354" t="s">
        <v>25</v>
      </c>
      <c r="AB1354" s="17">
        <v>0.74375000000000002</v>
      </c>
      <c r="AC1354" s="17" t="str">
        <f t="shared" si="43"/>
        <v>Evening</v>
      </c>
      <c r="AD1354" t="s">
        <v>26</v>
      </c>
    </row>
    <row r="1355" spans="1:30" x14ac:dyDescent="0.3">
      <c r="A1355" t="s">
        <v>2346</v>
      </c>
      <c r="B1355" s="16">
        <v>46070</v>
      </c>
      <c r="C1355" t="s">
        <v>1664</v>
      </c>
      <c r="D1355" t="s">
        <v>4800</v>
      </c>
      <c r="E1355" t="s">
        <v>3962</v>
      </c>
      <c r="F1355" t="s">
        <v>264</v>
      </c>
      <c r="G1355" t="s">
        <v>5725</v>
      </c>
      <c r="H1355" t="s">
        <v>5721</v>
      </c>
      <c r="I1355" t="s">
        <v>128</v>
      </c>
      <c r="J1355" t="s">
        <v>6047</v>
      </c>
      <c r="K1355" t="s">
        <v>3863</v>
      </c>
      <c r="L1355">
        <v>2525315</v>
      </c>
      <c r="M1355">
        <v>1.0268065568057848E-3</v>
      </c>
      <c r="N1355" t="s">
        <v>129</v>
      </c>
      <c r="O1355" t="s">
        <v>5361</v>
      </c>
      <c r="P1355" t="s">
        <v>5354</v>
      </c>
      <c r="Q1355">
        <v>7</v>
      </c>
      <c r="R1355">
        <v>370.43</v>
      </c>
      <c r="S1355">
        <v>0</v>
      </c>
      <c r="T1355">
        <v>0</v>
      </c>
      <c r="U1355">
        <v>2593.0100000000002</v>
      </c>
      <c r="V1355">
        <v>1730.75</v>
      </c>
      <c r="W1355">
        <v>862.26</v>
      </c>
      <c r="X1355" s="15">
        <f t="shared" si="42"/>
        <v>0.33253246227357403</v>
      </c>
      <c r="Y1355" t="s">
        <v>38</v>
      </c>
      <c r="Z1355" t="s">
        <v>24</v>
      </c>
      <c r="AA1355" t="s">
        <v>25</v>
      </c>
      <c r="AB1355" s="17">
        <v>0.54166666666666663</v>
      </c>
      <c r="AC1355" s="17" t="str">
        <f t="shared" si="43"/>
        <v>Afternoon</v>
      </c>
      <c r="AD1355" t="s">
        <v>45</v>
      </c>
    </row>
    <row r="1356" spans="1:30" x14ac:dyDescent="0.3">
      <c r="A1356" t="s">
        <v>2345</v>
      </c>
      <c r="B1356" s="16">
        <v>46000</v>
      </c>
      <c r="C1356" t="s">
        <v>145</v>
      </c>
      <c r="D1356" t="s">
        <v>4949</v>
      </c>
      <c r="E1356" t="s">
        <v>3868</v>
      </c>
      <c r="F1356" t="s">
        <v>468</v>
      </c>
      <c r="G1356" t="s">
        <v>5785</v>
      </c>
      <c r="H1356" t="s">
        <v>5770</v>
      </c>
      <c r="I1356" t="s">
        <v>574</v>
      </c>
      <c r="J1356" t="s">
        <v>6140</v>
      </c>
      <c r="K1356" t="s">
        <v>3943</v>
      </c>
      <c r="L1356">
        <v>443076</v>
      </c>
      <c r="M1356">
        <v>7.4161092002275001E-4</v>
      </c>
      <c r="N1356" t="s">
        <v>1178</v>
      </c>
      <c r="O1356" t="s">
        <v>5497</v>
      </c>
      <c r="P1356" t="s">
        <v>5360</v>
      </c>
      <c r="Q1356">
        <v>1</v>
      </c>
      <c r="R1356">
        <v>328.59</v>
      </c>
      <c r="S1356">
        <v>0</v>
      </c>
      <c r="T1356">
        <v>0</v>
      </c>
      <c r="U1356">
        <v>328.59</v>
      </c>
      <c r="V1356">
        <v>255.49</v>
      </c>
      <c r="W1356">
        <v>73.099999999999994</v>
      </c>
      <c r="X1356" s="15">
        <f t="shared" si="42"/>
        <v>0.22246568672205475</v>
      </c>
      <c r="Y1356" t="s">
        <v>23</v>
      </c>
      <c r="Z1356" t="s">
        <v>24</v>
      </c>
      <c r="AA1356" t="s">
        <v>25</v>
      </c>
      <c r="AB1356" s="17">
        <v>0.50624999999999998</v>
      </c>
      <c r="AC1356" s="17" t="str">
        <f t="shared" si="43"/>
        <v>Afternoon</v>
      </c>
      <c r="AD1356" t="s">
        <v>45</v>
      </c>
    </row>
    <row r="1357" spans="1:30" x14ac:dyDescent="0.3">
      <c r="A1357" t="s">
        <v>2344</v>
      </c>
      <c r="B1357" s="16">
        <v>45959</v>
      </c>
      <c r="C1357" t="s">
        <v>1162</v>
      </c>
      <c r="D1357" t="s">
        <v>5330</v>
      </c>
      <c r="E1357" t="s">
        <v>3962</v>
      </c>
      <c r="F1357" t="s">
        <v>636</v>
      </c>
      <c r="G1357" t="s">
        <v>5835</v>
      </c>
      <c r="H1357" t="s">
        <v>5822</v>
      </c>
      <c r="I1357" t="s">
        <v>526</v>
      </c>
      <c r="J1357" t="s">
        <v>6094</v>
      </c>
      <c r="K1357" t="s">
        <v>3863</v>
      </c>
      <c r="L1357">
        <v>794126</v>
      </c>
      <c r="M1357">
        <v>5.9791519229945877E-4</v>
      </c>
      <c r="N1357" t="s">
        <v>1653</v>
      </c>
      <c r="O1357" t="s">
        <v>5428</v>
      </c>
      <c r="P1357" t="s">
        <v>5354</v>
      </c>
      <c r="Q1357">
        <v>6</v>
      </c>
      <c r="R1357">
        <v>87.93</v>
      </c>
      <c r="S1357">
        <v>10</v>
      </c>
      <c r="T1357">
        <v>52.76</v>
      </c>
      <c r="U1357">
        <v>474.82</v>
      </c>
      <c r="V1357">
        <v>409.02</v>
      </c>
      <c r="W1357">
        <v>65.8</v>
      </c>
      <c r="X1357" s="15">
        <f t="shared" si="42"/>
        <v>0.13857882987237272</v>
      </c>
      <c r="Y1357" t="s">
        <v>62</v>
      </c>
      <c r="Z1357" t="s">
        <v>24</v>
      </c>
      <c r="AA1357" t="s">
        <v>25</v>
      </c>
      <c r="AB1357" s="17">
        <v>0.7</v>
      </c>
      <c r="AC1357" s="17" t="str">
        <f t="shared" si="43"/>
        <v>Afternoon</v>
      </c>
      <c r="AD1357" t="s">
        <v>45</v>
      </c>
    </row>
    <row r="1358" spans="1:30" x14ac:dyDescent="0.3">
      <c r="A1358" t="s">
        <v>2343</v>
      </c>
      <c r="B1358" s="16">
        <v>45962</v>
      </c>
      <c r="C1358" t="s">
        <v>1417</v>
      </c>
      <c r="D1358" t="s">
        <v>5165</v>
      </c>
      <c r="E1358" t="s">
        <v>3962</v>
      </c>
      <c r="F1358" t="s">
        <v>455</v>
      </c>
      <c r="G1358" t="s">
        <v>5848</v>
      </c>
      <c r="H1358" t="s">
        <v>5844</v>
      </c>
      <c r="I1358" t="s">
        <v>988</v>
      </c>
      <c r="J1358" t="s">
        <v>6089</v>
      </c>
      <c r="K1358" t="s">
        <v>3863</v>
      </c>
      <c r="L1358">
        <v>496445</v>
      </c>
      <c r="M1358">
        <v>2.2822870610037364E-3</v>
      </c>
      <c r="N1358" t="s">
        <v>754</v>
      </c>
      <c r="O1358" t="s">
        <v>5599</v>
      </c>
      <c r="P1358" t="s">
        <v>5354</v>
      </c>
      <c r="Q1358">
        <v>4</v>
      </c>
      <c r="R1358">
        <v>246.31</v>
      </c>
      <c r="S1358">
        <v>0</v>
      </c>
      <c r="T1358">
        <v>0</v>
      </c>
      <c r="U1358">
        <v>1133.03</v>
      </c>
      <c r="V1358">
        <v>728.68</v>
      </c>
      <c r="W1358">
        <v>404.35</v>
      </c>
      <c r="X1358" s="15">
        <f t="shared" si="42"/>
        <v>0.35687492828963047</v>
      </c>
      <c r="Y1358" t="s">
        <v>116</v>
      </c>
      <c r="Z1358" t="s">
        <v>24</v>
      </c>
      <c r="AA1358" t="s">
        <v>51</v>
      </c>
      <c r="AB1358" s="17">
        <v>0.53680555555555554</v>
      </c>
      <c r="AC1358" s="17" t="str">
        <f t="shared" si="43"/>
        <v>Afternoon</v>
      </c>
      <c r="AD1358" t="s">
        <v>26</v>
      </c>
    </row>
    <row r="1359" spans="1:30" x14ac:dyDescent="0.3">
      <c r="A1359" t="s">
        <v>2342</v>
      </c>
      <c r="B1359" s="16">
        <v>45973</v>
      </c>
      <c r="C1359" t="s">
        <v>1413</v>
      </c>
      <c r="D1359" t="s">
        <v>4832</v>
      </c>
      <c r="E1359" t="s">
        <v>3864</v>
      </c>
      <c r="F1359" t="s">
        <v>954</v>
      </c>
      <c r="G1359" t="s">
        <v>5894</v>
      </c>
      <c r="H1359" t="s">
        <v>5876</v>
      </c>
      <c r="I1359" t="s">
        <v>288</v>
      </c>
      <c r="J1359" t="s">
        <v>5973</v>
      </c>
      <c r="K1359" t="s">
        <v>3863</v>
      </c>
      <c r="L1359">
        <v>2561982</v>
      </c>
      <c r="M1359">
        <v>1.2517262026040776E-4</v>
      </c>
      <c r="N1359" t="s">
        <v>289</v>
      </c>
      <c r="O1359" t="s">
        <v>5571</v>
      </c>
      <c r="P1359" t="s">
        <v>5374</v>
      </c>
      <c r="Q1359">
        <v>2</v>
      </c>
      <c r="R1359">
        <v>188.64</v>
      </c>
      <c r="S1359">
        <v>15</v>
      </c>
      <c r="T1359">
        <v>56.59</v>
      </c>
      <c r="U1359">
        <v>320.69</v>
      </c>
      <c r="V1359">
        <v>316.56</v>
      </c>
      <c r="W1359">
        <v>4.13</v>
      </c>
      <c r="X1359" s="15">
        <f t="shared" si="42"/>
        <v>1.2878480775827109E-2</v>
      </c>
      <c r="Y1359" t="s">
        <v>44</v>
      </c>
      <c r="Z1359" t="s">
        <v>24</v>
      </c>
      <c r="AA1359" t="s">
        <v>25</v>
      </c>
      <c r="AB1359" s="17">
        <v>0.57708333333333328</v>
      </c>
      <c r="AC1359" s="17" t="str">
        <f t="shared" si="43"/>
        <v>Afternoon</v>
      </c>
      <c r="AD1359" t="s">
        <v>45</v>
      </c>
    </row>
    <row r="1360" spans="1:30" x14ac:dyDescent="0.3">
      <c r="A1360" t="s">
        <v>2340</v>
      </c>
      <c r="B1360" s="16">
        <v>45826</v>
      </c>
      <c r="C1360" t="s">
        <v>2341</v>
      </c>
      <c r="D1360" t="s">
        <v>5031</v>
      </c>
      <c r="E1360" t="s">
        <v>3864</v>
      </c>
      <c r="F1360" t="s">
        <v>455</v>
      </c>
      <c r="G1360" t="s">
        <v>5848</v>
      </c>
      <c r="H1360" t="s">
        <v>5844</v>
      </c>
      <c r="I1360" t="s">
        <v>1139</v>
      </c>
      <c r="J1360" t="s">
        <v>6514</v>
      </c>
      <c r="K1360" t="s">
        <v>3943</v>
      </c>
      <c r="L1360">
        <v>2397693</v>
      </c>
      <c r="M1360">
        <v>2.9576346930153274E-4</v>
      </c>
      <c r="N1360" t="s">
        <v>1144</v>
      </c>
      <c r="O1360" t="s">
        <v>5514</v>
      </c>
      <c r="P1360" t="s">
        <v>5360</v>
      </c>
      <c r="Q1360">
        <v>4</v>
      </c>
      <c r="R1360">
        <v>221.61</v>
      </c>
      <c r="S1360">
        <v>20</v>
      </c>
      <c r="T1360">
        <v>177.29</v>
      </c>
      <c r="U1360">
        <v>709.15</v>
      </c>
      <c r="V1360">
        <v>728.68</v>
      </c>
      <c r="W1360">
        <v>-19.53</v>
      </c>
      <c r="X1360" s="15">
        <f t="shared" si="42"/>
        <v>-2.7540012691250049E-2</v>
      </c>
      <c r="Y1360" t="s">
        <v>44</v>
      </c>
      <c r="Z1360" t="s">
        <v>24</v>
      </c>
      <c r="AA1360" t="s">
        <v>25</v>
      </c>
      <c r="AB1360" s="17">
        <v>0.78472222222222221</v>
      </c>
      <c r="AC1360" s="17" t="str">
        <f t="shared" si="43"/>
        <v>Evening</v>
      </c>
      <c r="AD1360" t="s">
        <v>45</v>
      </c>
    </row>
    <row r="1361" spans="1:30" x14ac:dyDescent="0.3">
      <c r="A1361" t="s">
        <v>2339</v>
      </c>
      <c r="B1361" s="16">
        <v>45872</v>
      </c>
      <c r="C1361" t="s">
        <v>491</v>
      </c>
      <c r="D1361" t="s">
        <v>3902</v>
      </c>
      <c r="E1361" t="s">
        <v>3868</v>
      </c>
      <c r="F1361" t="s">
        <v>264</v>
      </c>
      <c r="G1361" t="s">
        <v>5725</v>
      </c>
      <c r="H1361" t="s">
        <v>5721</v>
      </c>
      <c r="I1361" t="s">
        <v>1044</v>
      </c>
      <c r="J1361" t="s">
        <v>6108</v>
      </c>
      <c r="K1361" t="s">
        <v>3863</v>
      </c>
      <c r="L1361">
        <v>2434234</v>
      </c>
      <c r="M1361">
        <v>6.2301734344356375E-4</v>
      </c>
      <c r="N1361" t="s">
        <v>2046</v>
      </c>
      <c r="O1361" t="s">
        <v>4982</v>
      </c>
      <c r="P1361" t="s">
        <v>5351</v>
      </c>
      <c r="Q1361">
        <v>4</v>
      </c>
      <c r="R1361">
        <v>329.69</v>
      </c>
      <c r="S1361">
        <v>0</v>
      </c>
      <c r="T1361">
        <v>0</v>
      </c>
      <c r="U1361">
        <v>1516.57</v>
      </c>
      <c r="V1361">
        <v>989</v>
      </c>
      <c r="W1361">
        <v>527.57000000000005</v>
      </c>
      <c r="X1361" s="15">
        <f t="shared" si="42"/>
        <v>0.34787052361579085</v>
      </c>
      <c r="Y1361" t="s">
        <v>72</v>
      </c>
      <c r="Z1361" t="s">
        <v>24</v>
      </c>
      <c r="AA1361" t="s">
        <v>25</v>
      </c>
      <c r="AB1361" s="17">
        <v>0.54722222222222228</v>
      </c>
      <c r="AC1361" s="17" t="str">
        <f t="shared" si="43"/>
        <v>Afternoon</v>
      </c>
      <c r="AD1361" t="s">
        <v>26</v>
      </c>
    </row>
    <row r="1362" spans="1:30" x14ac:dyDescent="0.3">
      <c r="A1362" t="s">
        <v>2337</v>
      </c>
      <c r="B1362" s="16">
        <v>45751</v>
      </c>
      <c r="C1362" t="s">
        <v>907</v>
      </c>
      <c r="D1362" t="s">
        <v>4367</v>
      </c>
      <c r="E1362" t="s">
        <v>3962</v>
      </c>
      <c r="F1362" t="s">
        <v>2338</v>
      </c>
      <c r="G1362" t="s">
        <v>5830</v>
      </c>
      <c r="H1362" t="s">
        <v>5822</v>
      </c>
      <c r="I1362" t="s">
        <v>1157</v>
      </c>
      <c r="J1362" t="s">
        <v>6149</v>
      </c>
      <c r="K1362" t="s">
        <v>3863</v>
      </c>
      <c r="L1362">
        <v>820955</v>
      </c>
      <c r="M1362">
        <v>3.3068316777411675E-3</v>
      </c>
      <c r="N1362" t="s">
        <v>1158</v>
      </c>
      <c r="O1362" t="s">
        <v>5364</v>
      </c>
      <c r="P1362" t="s">
        <v>5360</v>
      </c>
      <c r="Q1362">
        <v>6</v>
      </c>
      <c r="R1362">
        <v>452.46</v>
      </c>
      <c r="S1362">
        <v>0</v>
      </c>
      <c r="T1362">
        <v>0</v>
      </c>
      <c r="U1362">
        <v>2714.76</v>
      </c>
      <c r="V1362">
        <v>1885.56</v>
      </c>
      <c r="W1362">
        <v>829.2</v>
      </c>
      <c r="X1362" s="15">
        <f t="shared" si="42"/>
        <v>0.30544136498253999</v>
      </c>
      <c r="Y1362" t="s">
        <v>44</v>
      </c>
      <c r="Z1362" t="s">
        <v>24</v>
      </c>
      <c r="AA1362" t="s">
        <v>25</v>
      </c>
      <c r="AB1362" s="17">
        <v>0.62986111111111109</v>
      </c>
      <c r="AC1362" s="17" t="str">
        <f t="shared" si="43"/>
        <v>Afternoon</v>
      </c>
      <c r="AD1362" t="s">
        <v>45</v>
      </c>
    </row>
    <row r="1363" spans="1:30" x14ac:dyDescent="0.3">
      <c r="A1363" t="s">
        <v>2336</v>
      </c>
      <c r="B1363" s="16">
        <v>45909</v>
      </c>
      <c r="C1363" t="s">
        <v>446</v>
      </c>
      <c r="D1363" t="s">
        <v>4440</v>
      </c>
      <c r="E1363" t="s">
        <v>3962</v>
      </c>
      <c r="F1363" t="s">
        <v>41</v>
      </c>
      <c r="G1363" t="s">
        <v>5668</v>
      </c>
      <c r="H1363" t="s">
        <v>5655</v>
      </c>
      <c r="I1363" t="s">
        <v>451</v>
      </c>
      <c r="J1363" t="s">
        <v>5991</v>
      </c>
      <c r="K1363" t="s">
        <v>3863</v>
      </c>
      <c r="L1363">
        <v>970105</v>
      </c>
      <c r="M1363">
        <v>2.8907592477102994E-3</v>
      </c>
      <c r="N1363" t="s">
        <v>452</v>
      </c>
      <c r="O1363" t="s">
        <v>5611</v>
      </c>
      <c r="P1363" t="s">
        <v>5360</v>
      </c>
      <c r="Q1363">
        <v>7</v>
      </c>
      <c r="R1363">
        <v>400.62</v>
      </c>
      <c r="S1363">
        <v>0</v>
      </c>
      <c r="T1363">
        <v>0</v>
      </c>
      <c r="U1363">
        <v>2804.34</v>
      </c>
      <c r="V1363">
        <v>1655.78</v>
      </c>
      <c r="W1363">
        <v>1148.56</v>
      </c>
      <c r="X1363" s="15">
        <f t="shared" si="42"/>
        <v>0.40956517398033054</v>
      </c>
      <c r="Y1363" t="s">
        <v>23</v>
      </c>
      <c r="Z1363" t="s">
        <v>24</v>
      </c>
      <c r="AA1363" t="s">
        <v>25</v>
      </c>
      <c r="AB1363" s="17">
        <v>0.5395833333333333</v>
      </c>
      <c r="AC1363" s="17" t="str">
        <f t="shared" si="43"/>
        <v>Afternoon</v>
      </c>
      <c r="AD1363" t="s">
        <v>45</v>
      </c>
    </row>
    <row r="1364" spans="1:30" x14ac:dyDescent="0.3">
      <c r="A1364" t="s">
        <v>2335</v>
      </c>
      <c r="B1364" s="16">
        <v>45788</v>
      </c>
      <c r="C1364" t="s">
        <v>832</v>
      </c>
      <c r="D1364" t="s">
        <v>4509</v>
      </c>
      <c r="E1364" t="s">
        <v>3962</v>
      </c>
      <c r="F1364" t="s">
        <v>254</v>
      </c>
      <c r="G1364" t="s">
        <v>5673</v>
      </c>
      <c r="H1364" t="s">
        <v>5655</v>
      </c>
      <c r="I1364" t="s">
        <v>319</v>
      </c>
      <c r="J1364" t="s">
        <v>6014</v>
      </c>
      <c r="K1364" t="s">
        <v>3863</v>
      </c>
      <c r="L1364">
        <v>1058381</v>
      </c>
      <c r="M1364">
        <v>3.1629441571607957E-3</v>
      </c>
      <c r="N1364" t="s">
        <v>1727</v>
      </c>
      <c r="O1364" t="s">
        <v>5448</v>
      </c>
      <c r="P1364" t="s">
        <v>5358</v>
      </c>
      <c r="Q1364">
        <v>8</v>
      </c>
      <c r="R1364">
        <v>363.87</v>
      </c>
      <c r="S1364">
        <v>0</v>
      </c>
      <c r="T1364">
        <v>0</v>
      </c>
      <c r="U1364">
        <v>3347.6</v>
      </c>
      <c r="V1364">
        <v>1730.56</v>
      </c>
      <c r="W1364">
        <v>1617.04</v>
      </c>
      <c r="X1364" s="15">
        <f t="shared" si="42"/>
        <v>0.48304456924363726</v>
      </c>
      <c r="Y1364" t="s">
        <v>116</v>
      </c>
      <c r="Z1364" t="s">
        <v>24</v>
      </c>
      <c r="AA1364" t="s">
        <v>32</v>
      </c>
      <c r="AB1364" s="17">
        <v>0.38055555555555554</v>
      </c>
      <c r="AC1364" s="17" t="str">
        <f t="shared" si="43"/>
        <v>Morning</v>
      </c>
      <c r="AD1364" t="s">
        <v>26</v>
      </c>
    </row>
    <row r="1365" spans="1:30" x14ac:dyDescent="0.3">
      <c r="A1365" t="s">
        <v>2334</v>
      </c>
      <c r="B1365" s="16">
        <v>46014</v>
      </c>
      <c r="C1365" t="s">
        <v>1545</v>
      </c>
      <c r="D1365" t="s">
        <v>5341</v>
      </c>
      <c r="E1365" t="s">
        <v>3962</v>
      </c>
      <c r="F1365" t="s">
        <v>227</v>
      </c>
      <c r="G1365" t="s">
        <v>5851</v>
      </c>
      <c r="H1365" t="s">
        <v>5899</v>
      </c>
      <c r="I1365" t="s">
        <v>789</v>
      </c>
      <c r="J1365" t="s">
        <v>6155</v>
      </c>
      <c r="K1365" t="s">
        <v>3943</v>
      </c>
      <c r="L1365">
        <v>542771</v>
      </c>
      <c r="M1365">
        <v>9.3171890170992916E-4</v>
      </c>
      <c r="N1365" t="s">
        <v>790</v>
      </c>
      <c r="O1365" t="s">
        <v>5621</v>
      </c>
      <c r="P1365" t="s">
        <v>5360</v>
      </c>
      <c r="Q1365">
        <v>3</v>
      </c>
      <c r="R1365">
        <v>168.57</v>
      </c>
      <c r="S1365">
        <v>0</v>
      </c>
      <c r="T1365">
        <v>0</v>
      </c>
      <c r="U1365">
        <v>505.71</v>
      </c>
      <c r="V1365">
        <v>412.92</v>
      </c>
      <c r="W1365">
        <v>92.79</v>
      </c>
      <c r="X1365" s="15">
        <f t="shared" si="42"/>
        <v>0.18348460580174403</v>
      </c>
      <c r="Y1365" t="s">
        <v>72</v>
      </c>
      <c r="Z1365" t="s">
        <v>24</v>
      </c>
      <c r="AA1365" t="s">
        <v>25</v>
      </c>
      <c r="AB1365" s="17">
        <v>0.78263888888888888</v>
      </c>
      <c r="AC1365" s="17" t="str">
        <f t="shared" si="43"/>
        <v>Evening</v>
      </c>
      <c r="AD1365" t="s">
        <v>45</v>
      </c>
    </row>
    <row r="1366" spans="1:30" x14ac:dyDescent="0.3">
      <c r="A1366" t="s">
        <v>2333</v>
      </c>
      <c r="B1366" s="16">
        <v>45856</v>
      </c>
      <c r="C1366" t="s">
        <v>2206</v>
      </c>
      <c r="D1366" t="s">
        <v>5013</v>
      </c>
      <c r="E1366" t="s">
        <v>3864</v>
      </c>
      <c r="F1366" t="s">
        <v>159</v>
      </c>
      <c r="G1366" t="s">
        <v>5742</v>
      </c>
      <c r="H1366" t="s">
        <v>5721</v>
      </c>
      <c r="I1366" t="s">
        <v>712</v>
      </c>
      <c r="J1366" t="s">
        <v>6241</v>
      </c>
      <c r="K1366" t="s">
        <v>3880</v>
      </c>
      <c r="L1366">
        <v>4606432</v>
      </c>
      <c r="M1366">
        <v>9.439844113621996E-5</v>
      </c>
      <c r="N1366" t="s">
        <v>713</v>
      </c>
      <c r="O1366" t="s">
        <v>4907</v>
      </c>
      <c r="P1366" t="s">
        <v>5360</v>
      </c>
      <c r="Q1366">
        <v>2</v>
      </c>
      <c r="R1366">
        <v>217.42</v>
      </c>
      <c r="S1366">
        <v>0</v>
      </c>
      <c r="T1366">
        <v>0</v>
      </c>
      <c r="U1366">
        <v>434.84</v>
      </c>
      <c r="V1366">
        <v>354.06</v>
      </c>
      <c r="W1366">
        <v>80.78</v>
      </c>
      <c r="X1366" s="15">
        <f t="shared" si="42"/>
        <v>0.18576947842884733</v>
      </c>
      <c r="Y1366" t="s">
        <v>38</v>
      </c>
      <c r="Z1366" t="s">
        <v>24</v>
      </c>
      <c r="AA1366" t="s">
        <v>25</v>
      </c>
      <c r="AB1366" s="17">
        <v>0.80694444444444446</v>
      </c>
      <c r="AC1366" s="17" t="str">
        <f t="shared" si="43"/>
        <v>Evening</v>
      </c>
      <c r="AD1366" t="s">
        <v>45</v>
      </c>
    </row>
    <row r="1367" spans="1:30" x14ac:dyDescent="0.3">
      <c r="A1367" t="s">
        <v>2331</v>
      </c>
      <c r="B1367" s="16">
        <v>45957</v>
      </c>
      <c r="C1367" t="s">
        <v>1651</v>
      </c>
      <c r="D1367" t="s">
        <v>4034</v>
      </c>
      <c r="E1367" t="s">
        <v>3962</v>
      </c>
      <c r="F1367" t="s">
        <v>982</v>
      </c>
      <c r="G1367" t="s">
        <v>5682</v>
      </c>
      <c r="H1367" t="s">
        <v>5655</v>
      </c>
      <c r="I1367" t="s">
        <v>930</v>
      </c>
      <c r="J1367" t="s">
        <v>6093</v>
      </c>
      <c r="K1367" t="s">
        <v>3863</v>
      </c>
      <c r="L1367">
        <v>2169082</v>
      </c>
      <c r="M1367">
        <v>5.8556569092362584E-4</v>
      </c>
      <c r="N1367" t="s">
        <v>2332</v>
      </c>
      <c r="O1367" t="s">
        <v>5452</v>
      </c>
      <c r="P1367" t="s">
        <v>5354</v>
      </c>
      <c r="Q1367">
        <v>8</v>
      </c>
      <c r="R1367">
        <v>198.46</v>
      </c>
      <c r="S1367">
        <v>20</v>
      </c>
      <c r="T1367">
        <v>317.54000000000002</v>
      </c>
      <c r="U1367">
        <v>1270.1400000000001</v>
      </c>
      <c r="V1367">
        <v>860.8</v>
      </c>
      <c r="W1367">
        <v>409.34</v>
      </c>
      <c r="X1367" s="15">
        <f t="shared" si="42"/>
        <v>0.32227943376320728</v>
      </c>
      <c r="Y1367" t="s">
        <v>62</v>
      </c>
      <c r="Z1367" t="s">
        <v>24</v>
      </c>
      <c r="AA1367" t="s">
        <v>25</v>
      </c>
      <c r="AB1367" s="17">
        <v>0.6791666666666667</v>
      </c>
      <c r="AC1367" s="17" t="str">
        <f t="shared" si="43"/>
        <v>Afternoon</v>
      </c>
      <c r="AD1367" t="s">
        <v>45</v>
      </c>
    </row>
    <row r="1368" spans="1:30" x14ac:dyDescent="0.3">
      <c r="A1368" t="s">
        <v>2330</v>
      </c>
      <c r="B1368" s="16">
        <v>45794</v>
      </c>
      <c r="C1368" t="s">
        <v>1359</v>
      </c>
      <c r="D1368" t="s">
        <v>4275</v>
      </c>
      <c r="E1368" t="s">
        <v>3868</v>
      </c>
      <c r="F1368" t="s">
        <v>547</v>
      </c>
      <c r="G1368" t="s">
        <v>5895</v>
      </c>
      <c r="H1368" t="s">
        <v>5876</v>
      </c>
      <c r="I1368" t="s">
        <v>685</v>
      </c>
      <c r="J1368" t="s">
        <v>6162</v>
      </c>
      <c r="K1368" t="s">
        <v>3943</v>
      </c>
      <c r="L1368">
        <v>1069200</v>
      </c>
      <c r="M1368">
        <v>3.8073325851103627E-4</v>
      </c>
      <c r="N1368" t="s">
        <v>686</v>
      </c>
      <c r="O1368" t="s">
        <v>5472</v>
      </c>
      <c r="P1368" t="s">
        <v>5374</v>
      </c>
      <c r="Q1368">
        <v>1</v>
      </c>
      <c r="R1368">
        <v>372.61</v>
      </c>
      <c r="S1368">
        <v>5</v>
      </c>
      <c r="T1368">
        <v>18.63</v>
      </c>
      <c r="U1368">
        <v>407.08</v>
      </c>
      <c r="V1368">
        <v>319.91000000000003</v>
      </c>
      <c r="W1368">
        <v>87.17</v>
      </c>
      <c r="X1368" s="15">
        <f t="shared" si="42"/>
        <v>0.21413481379581401</v>
      </c>
      <c r="Y1368" t="s">
        <v>62</v>
      </c>
      <c r="Z1368" t="s">
        <v>24</v>
      </c>
      <c r="AA1368" t="s">
        <v>25</v>
      </c>
      <c r="AB1368" s="17">
        <v>0.58125000000000004</v>
      </c>
      <c r="AC1368" s="17" t="str">
        <f t="shared" si="43"/>
        <v>Afternoon</v>
      </c>
      <c r="AD1368" t="s">
        <v>26</v>
      </c>
    </row>
    <row r="1369" spans="1:30" x14ac:dyDescent="0.3">
      <c r="A1369" t="s">
        <v>2329</v>
      </c>
      <c r="B1369" s="16">
        <v>45991</v>
      </c>
      <c r="C1369" t="s">
        <v>1545</v>
      </c>
      <c r="D1369" t="s">
        <v>5341</v>
      </c>
      <c r="E1369" t="s">
        <v>3962</v>
      </c>
      <c r="F1369" t="s">
        <v>897</v>
      </c>
      <c r="G1369" t="s">
        <v>6502</v>
      </c>
      <c r="H1369" t="s">
        <v>5899</v>
      </c>
      <c r="I1369" t="s">
        <v>358</v>
      </c>
      <c r="J1369" t="s">
        <v>6035</v>
      </c>
      <c r="K1369" t="s">
        <v>3863</v>
      </c>
      <c r="L1369">
        <v>539795</v>
      </c>
      <c r="M1369">
        <v>5.6044424272177398E-3</v>
      </c>
      <c r="N1369" t="s">
        <v>596</v>
      </c>
      <c r="O1369" t="s">
        <v>4984</v>
      </c>
      <c r="P1369" t="s">
        <v>5358</v>
      </c>
      <c r="Q1369">
        <v>8</v>
      </c>
      <c r="R1369">
        <v>386.86</v>
      </c>
      <c r="S1369">
        <v>15</v>
      </c>
      <c r="T1369">
        <v>464.23</v>
      </c>
      <c r="U1369">
        <v>3025.25</v>
      </c>
      <c r="V1369">
        <v>2595.84</v>
      </c>
      <c r="W1369">
        <v>429.41</v>
      </c>
      <c r="X1369" s="15">
        <f t="shared" si="42"/>
        <v>0.14194198826543256</v>
      </c>
      <c r="Y1369" t="s">
        <v>62</v>
      </c>
      <c r="Z1369" t="s">
        <v>24</v>
      </c>
      <c r="AA1369" t="s">
        <v>25</v>
      </c>
      <c r="AB1369" s="17">
        <v>0.38958333333333334</v>
      </c>
      <c r="AC1369" s="17" t="str">
        <f t="shared" si="43"/>
        <v>Morning</v>
      </c>
      <c r="AD1369" t="s">
        <v>26</v>
      </c>
    </row>
    <row r="1370" spans="1:30" x14ac:dyDescent="0.3">
      <c r="A1370" t="s">
        <v>2328</v>
      </c>
      <c r="B1370" s="16">
        <v>46060</v>
      </c>
      <c r="C1370" t="s">
        <v>1897</v>
      </c>
      <c r="D1370" t="s">
        <v>5201</v>
      </c>
      <c r="E1370" t="s">
        <v>3868</v>
      </c>
      <c r="F1370" t="s">
        <v>897</v>
      </c>
      <c r="G1370" t="s">
        <v>6502</v>
      </c>
      <c r="H1370" t="s">
        <v>5899</v>
      </c>
      <c r="I1370" t="s">
        <v>240</v>
      </c>
      <c r="J1370" t="s">
        <v>6034</v>
      </c>
      <c r="K1370" t="s">
        <v>3863</v>
      </c>
      <c r="L1370">
        <v>568216</v>
      </c>
      <c r="M1370">
        <v>2.188938713446999E-3</v>
      </c>
      <c r="N1370" t="s">
        <v>241</v>
      </c>
      <c r="O1370" t="s">
        <v>5520</v>
      </c>
      <c r="P1370" t="s">
        <v>5358</v>
      </c>
      <c r="Q1370">
        <v>3</v>
      </c>
      <c r="R1370">
        <v>360.52</v>
      </c>
      <c r="S1370">
        <v>0</v>
      </c>
      <c r="T1370">
        <v>0</v>
      </c>
      <c r="U1370">
        <v>1243.79</v>
      </c>
      <c r="V1370">
        <v>973.44</v>
      </c>
      <c r="W1370">
        <v>270.35000000000002</v>
      </c>
      <c r="X1370" s="15">
        <f t="shared" si="42"/>
        <v>0.21735984370351902</v>
      </c>
      <c r="Y1370" t="s">
        <v>72</v>
      </c>
      <c r="Z1370" t="s">
        <v>24</v>
      </c>
      <c r="AA1370" t="s">
        <v>51</v>
      </c>
      <c r="AB1370" s="17">
        <v>0.63263888888888886</v>
      </c>
      <c r="AC1370" s="17" t="str">
        <f t="shared" si="43"/>
        <v>Afternoon</v>
      </c>
      <c r="AD1370" t="s">
        <v>26</v>
      </c>
    </row>
    <row r="1371" spans="1:30" x14ac:dyDescent="0.3">
      <c r="A1371" t="s">
        <v>2327</v>
      </c>
      <c r="B1371" s="16">
        <v>45933</v>
      </c>
      <c r="C1371" t="s">
        <v>766</v>
      </c>
      <c r="D1371" t="s">
        <v>4905</v>
      </c>
      <c r="E1371" t="s">
        <v>3962</v>
      </c>
      <c r="F1371" t="s">
        <v>254</v>
      </c>
      <c r="G1371" t="s">
        <v>5673</v>
      </c>
      <c r="H1371" t="s">
        <v>5655</v>
      </c>
      <c r="I1371" t="s">
        <v>178</v>
      </c>
      <c r="J1371" t="s">
        <v>6087</v>
      </c>
      <c r="K1371" t="s">
        <v>3863</v>
      </c>
      <c r="L1371">
        <v>433204</v>
      </c>
      <c r="M1371">
        <v>6.029353376238447E-3</v>
      </c>
      <c r="N1371" t="s">
        <v>179</v>
      </c>
      <c r="O1371" t="s">
        <v>5380</v>
      </c>
      <c r="P1371" t="s">
        <v>5360</v>
      </c>
      <c r="Q1371">
        <v>8</v>
      </c>
      <c r="R1371">
        <v>362.77</v>
      </c>
      <c r="S1371">
        <v>10</v>
      </c>
      <c r="T1371">
        <v>290.22000000000003</v>
      </c>
      <c r="U1371">
        <v>2611.94</v>
      </c>
      <c r="V1371">
        <v>1730.56</v>
      </c>
      <c r="W1371">
        <v>881.38</v>
      </c>
      <c r="X1371" s="15">
        <f t="shared" si="42"/>
        <v>0.33744266713630483</v>
      </c>
      <c r="Y1371" t="s">
        <v>116</v>
      </c>
      <c r="Z1371" t="s">
        <v>24</v>
      </c>
      <c r="AA1371" t="s">
        <v>25</v>
      </c>
      <c r="AB1371" s="17">
        <v>0.52569444444444446</v>
      </c>
      <c r="AC1371" s="17" t="str">
        <f t="shared" si="43"/>
        <v>Afternoon</v>
      </c>
      <c r="AD1371" t="s">
        <v>45</v>
      </c>
    </row>
    <row r="1372" spans="1:30" x14ac:dyDescent="0.3">
      <c r="A1372" t="s">
        <v>2325</v>
      </c>
      <c r="B1372" s="16">
        <v>45857</v>
      </c>
      <c r="C1372" t="s">
        <v>2326</v>
      </c>
      <c r="D1372" t="s">
        <v>4267</v>
      </c>
      <c r="E1372" t="s">
        <v>3868</v>
      </c>
      <c r="F1372" t="s">
        <v>1185</v>
      </c>
      <c r="G1372" t="s">
        <v>5911</v>
      </c>
      <c r="H1372" t="s">
        <v>5899</v>
      </c>
      <c r="I1372" t="s">
        <v>100</v>
      </c>
      <c r="J1372" t="s">
        <v>5971</v>
      </c>
      <c r="K1372" t="s">
        <v>3863</v>
      </c>
      <c r="L1372">
        <v>983603</v>
      </c>
      <c r="M1372">
        <v>1.1985526680988163E-4</v>
      </c>
      <c r="N1372" t="s">
        <v>101</v>
      </c>
      <c r="O1372" t="s">
        <v>5460</v>
      </c>
      <c r="P1372" t="s">
        <v>5351</v>
      </c>
      <c r="Q1372">
        <v>1</v>
      </c>
      <c r="R1372">
        <v>102.51</v>
      </c>
      <c r="S1372">
        <v>0</v>
      </c>
      <c r="T1372">
        <v>0</v>
      </c>
      <c r="U1372">
        <v>117.89</v>
      </c>
      <c r="V1372">
        <v>88.72</v>
      </c>
      <c r="W1372">
        <v>29.17</v>
      </c>
      <c r="X1372" s="15">
        <f t="shared" si="42"/>
        <v>0.24743404868945629</v>
      </c>
      <c r="Y1372" t="s">
        <v>62</v>
      </c>
      <c r="Z1372" t="s">
        <v>24</v>
      </c>
      <c r="AA1372" t="s">
        <v>51</v>
      </c>
      <c r="AB1372" s="17">
        <v>0.57013888888888886</v>
      </c>
      <c r="AC1372" s="17" t="str">
        <f t="shared" si="43"/>
        <v>Afternoon</v>
      </c>
      <c r="AD1372" t="s">
        <v>26</v>
      </c>
    </row>
    <row r="1373" spans="1:30" x14ac:dyDescent="0.3">
      <c r="A1373" t="s">
        <v>2324</v>
      </c>
      <c r="B1373" s="16">
        <v>46093</v>
      </c>
      <c r="C1373" t="s">
        <v>1024</v>
      </c>
      <c r="D1373" t="s">
        <v>4290</v>
      </c>
      <c r="E1373" t="s">
        <v>3864</v>
      </c>
      <c r="F1373" t="s">
        <v>187</v>
      </c>
      <c r="G1373" t="s">
        <v>5671</v>
      </c>
      <c r="H1373" t="s">
        <v>5655</v>
      </c>
      <c r="I1373" t="s">
        <v>60</v>
      </c>
      <c r="J1373" t="s">
        <v>6057</v>
      </c>
      <c r="K1373" t="s">
        <v>3863</v>
      </c>
      <c r="L1373">
        <v>982441</v>
      </c>
      <c r="M1373">
        <v>6.0963457347565906E-4</v>
      </c>
      <c r="N1373" t="s">
        <v>256</v>
      </c>
      <c r="O1373" t="s">
        <v>4796</v>
      </c>
      <c r="P1373" t="s">
        <v>5354</v>
      </c>
      <c r="Q1373">
        <v>2</v>
      </c>
      <c r="R1373">
        <v>332.74</v>
      </c>
      <c r="S1373">
        <v>10</v>
      </c>
      <c r="T1373">
        <v>66.55</v>
      </c>
      <c r="U1373">
        <v>598.92999999999995</v>
      </c>
      <c r="V1373">
        <v>410.54</v>
      </c>
      <c r="W1373">
        <v>188.39</v>
      </c>
      <c r="X1373" s="15">
        <f t="shared" si="42"/>
        <v>0.31454427061593165</v>
      </c>
      <c r="Y1373" t="s">
        <v>23</v>
      </c>
      <c r="Z1373" t="s">
        <v>24</v>
      </c>
      <c r="AA1373" t="s">
        <v>25</v>
      </c>
      <c r="AB1373" s="17">
        <v>0.50416666666666665</v>
      </c>
      <c r="AC1373" s="17" t="str">
        <f t="shared" si="43"/>
        <v>Afternoon</v>
      </c>
      <c r="AD1373" t="s">
        <v>45</v>
      </c>
    </row>
    <row r="1374" spans="1:30" x14ac:dyDescent="0.3">
      <c r="A1374" t="s">
        <v>2323</v>
      </c>
      <c r="B1374" s="16">
        <v>45858</v>
      </c>
      <c r="C1374" t="s">
        <v>1262</v>
      </c>
      <c r="D1374" t="s">
        <v>4452</v>
      </c>
      <c r="E1374" t="s">
        <v>3868</v>
      </c>
      <c r="F1374" t="s">
        <v>655</v>
      </c>
      <c r="G1374" t="s">
        <v>5864</v>
      </c>
      <c r="H1374" t="s">
        <v>5861</v>
      </c>
      <c r="I1374" t="s">
        <v>337</v>
      </c>
      <c r="J1374" t="s">
        <v>5983</v>
      </c>
      <c r="K1374" t="s">
        <v>3863</v>
      </c>
      <c r="L1374">
        <v>544019</v>
      </c>
      <c r="M1374">
        <v>1.7994408283534215E-3</v>
      </c>
      <c r="N1374" t="s">
        <v>980</v>
      </c>
      <c r="O1374" t="s">
        <v>5484</v>
      </c>
      <c r="P1374" t="s">
        <v>5360</v>
      </c>
      <c r="Q1374">
        <v>3</v>
      </c>
      <c r="R1374">
        <v>298.68</v>
      </c>
      <c r="S1374">
        <v>5</v>
      </c>
      <c r="T1374">
        <v>44.8</v>
      </c>
      <c r="U1374">
        <v>978.93</v>
      </c>
      <c r="V1374">
        <v>752.07</v>
      </c>
      <c r="W1374">
        <v>226.86</v>
      </c>
      <c r="X1374" s="15">
        <f t="shared" si="42"/>
        <v>0.23174282124360263</v>
      </c>
      <c r="Y1374" t="s">
        <v>44</v>
      </c>
      <c r="Z1374" t="s">
        <v>24</v>
      </c>
      <c r="AA1374" t="s">
        <v>25</v>
      </c>
      <c r="AB1374" s="17">
        <v>0.53819444444444442</v>
      </c>
      <c r="AC1374" s="17" t="str">
        <f t="shared" si="43"/>
        <v>Afternoon</v>
      </c>
      <c r="AD1374" t="s">
        <v>26</v>
      </c>
    </row>
    <row r="1375" spans="1:30" x14ac:dyDescent="0.3">
      <c r="A1375" t="s">
        <v>2321</v>
      </c>
      <c r="B1375" s="16">
        <v>45931</v>
      </c>
      <c r="C1375" t="s">
        <v>2322</v>
      </c>
      <c r="D1375" t="s">
        <v>4189</v>
      </c>
      <c r="E1375" t="s">
        <v>3864</v>
      </c>
      <c r="F1375" t="s">
        <v>274</v>
      </c>
      <c r="G1375" t="s">
        <v>6501</v>
      </c>
      <c r="H1375" t="s">
        <v>5861</v>
      </c>
      <c r="I1375" t="s">
        <v>1170</v>
      </c>
      <c r="J1375" t="s">
        <v>6145</v>
      </c>
      <c r="K1375" t="s">
        <v>3943</v>
      </c>
      <c r="L1375">
        <v>767131</v>
      </c>
      <c r="M1375">
        <v>8.3496821273028982E-4</v>
      </c>
      <c r="N1375" t="s">
        <v>1171</v>
      </c>
      <c r="O1375" t="s">
        <v>3973</v>
      </c>
      <c r="P1375" t="s">
        <v>5351</v>
      </c>
      <c r="Q1375">
        <v>2</v>
      </c>
      <c r="R1375">
        <v>400.33</v>
      </c>
      <c r="S1375">
        <v>20</v>
      </c>
      <c r="T1375">
        <v>160.13</v>
      </c>
      <c r="U1375">
        <v>640.53</v>
      </c>
      <c r="V1375">
        <v>681.8</v>
      </c>
      <c r="W1375">
        <v>-41.27</v>
      </c>
      <c r="X1375" s="15">
        <f t="shared" si="42"/>
        <v>-6.4431018063166409E-2</v>
      </c>
      <c r="Y1375" t="s">
        <v>72</v>
      </c>
      <c r="Z1375" t="s">
        <v>24</v>
      </c>
      <c r="AA1375" t="s">
        <v>25</v>
      </c>
      <c r="AB1375" s="17">
        <v>0.57777777777777772</v>
      </c>
      <c r="AC1375" s="17" t="str">
        <f t="shared" si="43"/>
        <v>Afternoon</v>
      </c>
      <c r="AD1375" t="s">
        <v>45</v>
      </c>
    </row>
    <row r="1376" spans="1:30" x14ac:dyDescent="0.3">
      <c r="A1376" t="s">
        <v>2320</v>
      </c>
      <c r="B1376" s="16">
        <v>45805</v>
      </c>
      <c r="C1376" t="s">
        <v>888</v>
      </c>
      <c r="D1376" t="s">
        <v>5097</v>
      </c>
      <c r="E1376" t="s">
        <v>3962</v>
      </c>
      <c r="F1376" t="s">
        <v>362</v>
      </c>
      <c r="G1376" t="s">
        <v>6499</v>
      </c>
      <c r="H1376" t="s">
        <v>5844</v>
      </c>
      <c r="I1376" t="s">
        <v>1073</v>
      </c>
      <c r="J1376" t="s">
        <v>6019</v>
      </c>
      <c r="K1376" t="s">
        <v>3863</v>
      </c>
      <c r="L1376">
        <v>471467</v>
      </c>
      <c r="M1376">
        <v>2.8418531943911235E-3</v>
      </c>
      <c r="N1376" t="s">
        <v>1048</v>
      </c>
      <c r="O1376" t="s">
        <v>5480</v>
      </c>
      <c r="P1376" t="s">
        <v>5374</v>
      </c>
      <c r="Q1376">
        <v>4</v>
      </c>
      <c r="R1376">
        <v>334.96</v>
      </c>
      <c r="S1376">
        <v>0</v>
      </c>
      <c r="T1376">
        <v>0</v>
      </c>
      <c r="U1376">
        <v>1339.84</v>
      </c>
      <c r="V1376">
        <v>1005.68</v>
      </c>
      <c r="W1376">
        <v>334.16</v>
      </c>
      <c r="X1376" s="15">
        <f t="shared" si="42"/>
        <v>0.24940291378074994</v>
      </c>
      <c r="Y1376" t="s">
        <v>23</v>
      </c>
      <c r="Z1376" t="s">
        <v>24</v>
      </c>
      <c r="AA1376" t="s">
        <v>25</v>
      </c>
      <c r="AB1376" s="17">
        <v>0.55277777777777781</v>
      </c>
      <c r="AC1376" s="17" t="str">
        <f t="shared" si="43"/>
        <v>Afternoon</v>
      </c>
      <c r="AD1376" t="s">
        <v>45</v>
      </c>
    </row>
    <row r="1377" spans="1:30" x14ac:dyDescent="0.3">
      <c r="A1377" t="s">
        <v>2318</v>
      </c>
      <c r="B1377" s="16">
        <v>46057</v>
      </c>
      <c r="C1377" t="s">
        <v>2319</v>
      </c>
      <c r="D1377" t="s">
        <v>4796</v>
      </c>
      <c r="E1377" t="s">
        <v>3864</v>
      </c>
      <c r="F1377" t="s">
        <v>223</v>
      </c>
      <c r="G1377" t="s">
        <v>5720</v>
      </c>
      <c r="H1377" t="s">
        <v>5721</v>
      </c>
      <c r="I1377" t="s">
        <v>476</v>
      </c>
      <c r="J1377" t="s">
        <v>6121</v>
      </c>
      <c r="K1377" t="s">
        <v>3943</v>
      </c>
      <c r="L1377">
        <v>2632479</v>
      </c>
      <c r="M1377">
        <v>4.6618795439583755E-4</v>
      </c>
      <c r="N1377" t="s">
        <v>477</v>
      </c>
      <c r="O1377" t="s">
        <v>5477</v>
      </c>
      <c r="P1377" t="s">
        <v>5358</v>
      </c>
      <c r="Q1377">
        <v>4</v>
      </c>
      <c r="R1377">
        <v>383.51</v>
      </c>
      <c r="S1377">
        <v>20</v>
      </c>
      <c r="T1377">
        <v>306.81</v>
      </c>
      <c r="U1377">
        <v>1227.23</v>
      </c>
      <c r="V1377">
        <v>1143.5999999999999</v>
      </c>
      <c r="W1377">
        <v>83.63</v>
      </c>
      <c r="X1377" s="15">
        <f t="shared" si="42"/>
        <v>6.8145335430196546E-2</v>
      </c>
      <c r="Y1377" t="s">
        <v>62</v>
      </c>
      <c r="Z1377" t="s">
        <v>24</v>
      </c>
      <c r="AA1377" t="s">
        <v>51</v>
      </c>
      <c r="AB1377" s="17">
        <v>0.77777777777777779</v>
      </c>
      <c r="AC1377" s="17" t="str">
        <f t="shared" si="43"/>
        <v>Evening</v>
      </c>
      <c r="AD1377" t="s">
        <v>45</v>
      </c>
    </row>
    <row r="1378" spans="1:30" x14ac:dyDescent="0.3">
      <c r="A1378" t="s">
        <v>2317</v>
      </c>
      <c r="B1378" s="16">
        <v>45990</v>
      </c>
      <c r="C1378" t="s">
        <v>2098</v>
      </c>
      <c r="D1378" t="s">
        <v>4193</v>
      </c>
      <c r="E1378" t="s">
        <v>3962</v>
      </c>
      <c r="F1378" t="s">
        <v>127</v>
      </c>
      <c r="G1378" t="s">
        <v>5735</v>
      </c>
      <c r="H1378" t="s">
        <v>5721</v>
      </c>
      <c r="I1378" t="s">
        <v>240</v>
      </c>
      <c r="J1378" t="s">
        <v>6034</v>
      </c>
      <c r="K1378" t="s">
        <v>3863</v>
      </c>
      <c r="L1378">
        <v>568216</v>
      </c>
      <c r="M1378">
        <v>3.9242471172934237E-3</v>
      </c>
      <c r="N1378" t="s">
        <v>1621</v>
      </c>
      <c r="O1378" t="s">
        <v>5453</v>
      </c>
      <c r="P1378" t="s">
        <v>5358</v>
      </c>
      <c r="Q1378">
        <v>6</v>
      </c>
      <c r="R1378">
        <v>380.19</v>
      </c>
      <c r="S1378">
        <v>15</v>
      </c>
      <c r="T1378">
        <v>342.17</v>
      </c>
      <c r="U1378">
        <v>2229.8200000000002</v>
      </c>
      <c r="V1378">
        <v>1567.32</v>
      </c>
      <c r="W1378">
        <v>662.5</v>
      </c>
      <c r="X1378" s="15">
        <f t="shared" si="42"/>
        <v>0.29710918370092659</v>
      </c>
      <c r="Y1378" t="s">
        <v>23</v>
      </c>
      <c r="Z1378" t="s">
        <v>24</v>
      </c>
      <c r="AA1378" t="s">
        <v>25</v>
      </c>
      <c r="AB1378" s="17">
        <v>0.52847222222222223</v>
      </c>
      <c r="AC1378" s="17" t="str">
        <f t="shared" si="43"/>
        <v>Afternoon</v>
      </c>
      <c r="AD1378" t="s">
        <v>26</v>
      </c>
    </row>
    <row r="1379" spans="1:30" x14ac:dyDescent="0.3">
      <c r="A1379" t="s">
        <v>2316</v>
      </c>
      <c r="B1379" s="16">
        <v>45927</v>
      </c>
      <c r="C1379" t="s">
        <v>186</v>
      </c>
      <c r="D1379" t="s">
        <v>4857</v>
      </c>
      <c r="E1379" t="s">
        <v>3868</v>
      </c>
      <c r="F1379" t="s">
        <v>113</v>
      </c>
      <c r="G1379" t="s">
        <v>5934</v>
      </c>
      <c r="H1379" t="s">
        <v>5919</v>
      </c>
      <c r="I1379" t="s">
        <v>1073</v>
      </c>
      <c r="J1379" t="s">
        <v>6019</v>
      </c>
      <c r="K1379" t="s">
        <v>3863</v>
      </c>
      <c r="L1379">
        <v>471467</v>
      </c>
      <c r="M1379">
        <v>2.7742344639179414E-3</v>
      </c>
      <c r="N1379" t="s">
        <v>1048</v>
      </c>
      <c r="O1379" t="s">
        <v>5480</v>
      </c>
      <c r="P1379" t="s">
        <v>5374</v>
      </c>
      <c r="Q1379">
        <v>3</v>
      </c>
      <c r="R1379">
        <v>379.12</v>
      </c>
      <c r="S1379">
        <v>0</v>
      </c>
      <c r="T1379">
        <v>0</v>
      </c>
      <c r="U1379">
        <v>1307.96</v>
      </c>
      <c r="V1379">
        <v>879.15</v>
      </c>
      <c r="W1379">
        <v>428.81</v>
      </c>
      <c r="X1379" s="15">
        <f t="shared" si="42"/>
        <v>0.32784641732163067</v>
      </c>
      <c r="Y1379" t="s">
        <v>38</v>
      </c>
      <c r="Z1379" t="s">
        <v>24</v>
      </c>
      <c r="AA1379" t="s">
        <v>32</v>
      </c>
      <c r="AB1379" s="17">
        <v>0.71736111111111112</v>
      </c>
      <c r="AC1379" s="17" t="str">
        <f t="shared" si="43"/>
        <v>Evening</v>
      </c>
      <c r="AD1379" t="s">
        <v>26</v>
      </c>
    </row>
    <row r="1380" spans="1:30" x14ac:dyDescent="0.3">
      <c r="A1380" t="s">
        <v>2315</v>
      </c>
      <c r="B1380" s="16">
        <v>45904</v>
      </c>
      <c r="C1380" t="s">
        <v>297</v>
      </c>
      <c r="D1380" t="s">
        <v>4933</v>
      </c>
      <c r="E1380" t="s">
        <v>3962</v>
      </c>
      <c r="F1380" t="s">
        <v>127</v>
      </c>
      <c r="G1380" t="s">
        <v>5735</v>
      </c>
      <c r="H1380" t="s">
        <v>5721</v>
      </c>
      <c r="I1380" t="s">
        <v>434</v>
      </c>
      <c r="J1380" t="s">
        <v>6152</v>
      </c>
      <c r="K1380" t="s">
        <v>3943</v>
      </c>
      <c r="L1380">
        <v>2326014</v>
      </c>
      <c r="M1380">
        <v>6.6559788548134274E-4</v>
      </c>
      <c r="N1380" t="s">
        <v>435</v>
      </c>
      <c r="O1380" t="s">
        <v>5446</v>
      </c>
      <c r="P1380" t="s">
        <v>5360</v>
      </c>
      <c r="Q1380">
        <v>5</v>
      </c>
      <c r="R1380">
        <v>364.28</v>
      </c>
      <c r="S1380">
        <v>15</v>
      </c>
      <c r="T1380">
        <v>273.20999999999998</v>
      </c>
      <c r="U1380">
        <v>1548.19</v>
      </c>
      <c r="V1380">
        <v>1306.0999999999999</v>
      </c>
      <c r="W1380">
        <v>242.09</v>
      </c>
      <c r="X1380" s="15">
        <f t="shared" si="42"/>
        <v>0.15636969622591551</v>
      </c>
      <c r="Y1380" t="s">
        <v>116</v>
      </c>
      <c r="Z1380" t="s">
        <v>24</v>
      </c>
      <c r="AA1380" t="s">
        <v>32</v>
      </c>
      <c r="AB1380" s="17">
        <v>0.58888888888888891</v>
      </c>
      <c r="AC1380" s="17" t="str">
        <f t="shared" si="43"/>
        <v>Afternoon</v>
      </c>
      <c r="AD1380" t="s">
        <v>45</v>
      </c>
    </row>
    <row r="1381" spans="1:30" x14ac:dyDescent="0.3">
      <c r="A1381" t="s">
        <v>2314</v>
      </c>
      <c r="B1381" s="16">
        <v>46050</v>
      </c>
      <c r="C1381" t="s">
        <v>310</v>
      </c>
      <c r="D1381" t="s">
        <v>4897</v>
      </c>
      <c r="E1381" t="s">
        <v>3864</v>
      </c>
      <c r="F1381" t="s">
        <v>447</v>
      </c>
      <c r="G1381" t="s">
        <v>5890</v>
      </c>
      <c r="H1381" t="s">
        <v>5876</v>
      </c>
      <c r="I1381" t="s">
        <v>694</v>
      </c>
      <c r="J1381" t="s">
        <v>6045</v>
      </c>
      <c r="K1381" t="s">
        <v>3863</v>
      </c>
      <c r="L1381">
        <v>5287316</v>
      </c>
      <c r="M1381">
        <v>9.5220334854205792E-5</v>
      </c>
      <c r="N1381" t="s">
        <v>695</v>
      </c>
      <c r="O1381" t="s">
        <v>5541</v>
      </c>
      <c r="P1381" t="s">
        <v>5374</v>
      </c>
      <c r="Q1381">
        <v>2</v>
      </c>
      <c r="R1381">
        <v>251.73</v>
      </c>
      <c r="S1381">
        <v>0</v>
      </c>
      <c r="T1381">
        <v>0</v>
      </c>
      <c r="U1381">
        <v>503.46</v>
      </c>
      <c r="V1381">
        <v>421.04</v>
      </c>
      <c r="W1381">
        <v>82.42</v>
      </c>
      <c r="X1381" s="15">
        <f t="shared" si="42"/>
        <v>0.16370714654590229</v>
      </c>
      <c r="Y1381" t="s">
        <v>116</v>
      </c>
      <c r="Z1381" t="s">
        <v>24</v>
      </c>
      <c r="AA1381" t="s">
        <v>25</v>
      </c>
      <c r="AB1381" s="17">
        <v>0.89652777777777781</v>
      </c>
      <c r="AC1381" s="17" t="str">
        <f t="shared" si="43"/>
        <v>Night</v>
      </c>
      <c r="AD1381" t="s">
        <v>45</v>
      </c>
    </row>
    <row r="1382" spans="1:30" x14ac:dyDescent="0.3">
      <c r="A1382" t="s">
        <v>2313</v>
      </c>
      <c r="B1382" s="16">
        <v>46075</v>
      </c>
      <c r="C1382" t="s">
        <v>403</v>
      </c>
      <c r="D1382" t="s">
        <v>4937</v>
      </c>
      <c r="E1382" t="s">
        <v>3864</v>
      </c>
      <c r="F1382" t="s">
        <v>201</v>
      </c>
      <c r="G1382" t="s">
        <v>5688</v>
      </c>
      <c r="H1382" t="s">
        <v>5655</v>
      </c>
      <c r="I1382" t="s">
        <v>215</v>
      </c>
      <c r="J1382" t="s">
        <v>6002</v>
      </c>
      <c r="K1382" t="s">
        <v>3863</v>
      </c>
      <c r="L1382">
        <v>2319174</v>
      </c>
      <c r="M1382">
        <v>7.2477959825351622E-4</v>
      </c>
      <c r="N1382" t="s">
        <v>216</v>
      </c>
      <c r="O1382" t="s">
        <v>5559</v>
      </c>
      <c r="P1382" t="s">
        <v>5386</v>
      </c>
      <c r="Q1382">
        <v>3</v>
      </c>
      <c r="R1382">
        <v>541.35</v>
      </c>
      <c r="S1382">
        <v>10</v>
      </c>
      <c r="T1382">
        <v>162.41</v>
      </c>
      <c r="U1382">
        <v>1680.89</v>
      </c>
      <c r="V1382">
        <v>1009.2</v>
      </c>
      <c r="W1382">
        <v>671.69</v>
      </c>
      <c r="X1382" s="15">
        <f t="shared" si="42"/>
        <v>0.39960378133012869</v>
      </c>
      <c r="Y1382" t="s">
        <v>72</v>
      </c>
      <c r="Z1382" t="s">
        <v>24</v>
      </c>
      <c r="AA1382" t="s">
        <v>25</v>
      </c>
      <c r="AB1382" s="17">
        <v>0.58472222222222225</v>
      </c>
      <c r="AC1382" s="17" t="str">
        <f t="shared" si="43"/>
        <v>Afternoon</v>
      </c>
      <c r="AD1382" t="s">
        <v>26</v>
      </c>
    </row>
    <row r="1383" spans="1:30" x14ac:dyDescent="0.3">
      <c r="A1383" t="s">
        <v>2311</v>
      </c>
      <c r="B1383" s="16">
        <v>45840</v>
      </c>
      <c r="C1383" t="s">
        <v>2312</v>
      </c>
      <c r="D1383" t="s">
        <v>4660</v>
      </c>
      <c r="E1383" t="s">
        <v>3864</v>
      </c>
      <c r="F1383" t="s">
        <v>99</v>
      </c>
      <c r="G1383" t="s">
        <v>5918</v>
      </c>
      <c r="H1383" t="s">
        <v>5919</v>
      </c>
      <c r="I1383" t="s">
        <v>947</v>
      </c>
      <c r="J1383" t="s">
        <v>6056</v>
      </c>
      <c r="K1383" t="s">
        <v>3863</v>
      </c>
      <c r="L1383">
        <v>983222</v>
      </c>
      <c r="M1383">
        <v>5.1485829243039726E-4</v>
      </c>
      <c r="N1383" t="s">
        <v>898</v>
      </c>
      <c r="O1383" t="s">
        <v>5609</v>
      </c>
      <c r="P1383" t="s">
        <v>5360</v>
      </c>
      <c r="Q1383">
        <v>2</v>
      </c>
      <c r="R1383">
        <v>253.11</v>
      </c>
      <c r="S1383">
        <v>0</v>
      </c>
      <c r="T1383">
        <v>0</v>
      </c>
      <c r="U1383">
        <v>506.22</v>
      </c>
      <c r="V1383">
        <v>381.48</v>
      </c>
      <c r="W1383">
        <v>124.74</v>
      </c>
      <c r="X1383" s="15">
        <f t="shared" si="42"/>
        <v>0.24641460234680573</v>
      </c>
      <c r="Y1383" t="s">
        <v>72</v>
      </c>
      <c r="Z1383" t="s">
        <v>24</v>
      </c>
      <c r="AA1383" t="s">
        <v>25</v>
      </c>
      <c r="AB1383" s="17">
        <v>0.47499999999999998</v>
      </c>
      <c r="AC1383" s="17" t="str">
        <f t="shared" si="43"/>
        <v>Morning</v>
      </c>
      <c r="AD1383" t="s">
        <v>45</v>
      </c>
    </row>
    <row r="1384" spans="1:30" x14ac:dyDescent="0.3">
      <c r="A1384" t="s">
        <v>2309</v>
      </c>
      <c r="B1384" s="16">
        <v>45865</v>
      </c>
      <c r="C1384" t="s">
        <v>1558</v>
      </c>
      <c r="D1384" t="s">
        <v>4228</v>
      </c>
      <c r="E1384" t="s">
        <v>3962</v>
      </c>
      <c r="F1384" t="s">
        <v>264</v>
      </c>
      <c r="G1384" t="s">
        <v>5725</v>
      </c>
      <c r="H1384" t="s">
        <v>5721</v>
      </c>
      <c r="I1384" t="s">
        <v>164</v>
      </c>
      <c r="J1384" t="s">
        <v>6032</v>
      </c>
      <c r="K1384" t="s">
        <v>3863</v>
      </c>
      <c r="L1384">
        <v>486040</v>
      </c>
      <c r="M1384">
        <v>2.4395728746605216E-3</v>
      </c>
      <c r="N1384" t="s">
        <v>2310</v>
      </c>
      <c r="O1384" t="s">
        <v>5367</v>
      </c>
      <c r="P1384" t="s">
        <v>5354</v>
      </c>
      <c r="Q1384">
        <v>3</v>
      </c>
      <c r="R1384">
        <v>361.78</v>
      </c>
      <c r="S1384">
        <v>5</v>
      </c>
      <c r="T1384">
        <v>54.27</v>
      </c>
      <c r="U1384">
        <v>1185.73</v>
      </c>
      <c r="V1384">
        <v>741.75</v>
      </c>
      <c r="W1384">
        <v>443.98</v>
      </c>
      <c r="X1384" s="15">
        <f t="shared" si="42"/>
        <v>0.3744360014505832</v>
      </c>
      <c r="Y1384" t="s">
        <v>38</v>
      </c>
      <c r="Z1384" t="s">
        <v>24</v>
      </c>
      <c r="AA1384" t="s">
        <v>25</v>
      </c>
      <c r="AB1384" s="17">
        <v>0.91249999999999998</v>
      </c>
      <c r="AC1384" s="17" t="str">
        <f t="shared" si="43"/>
        <v>Night</v>
      </c>
      <c r="AD1384" t="s">
        <v>26</v>
      </c>
    </row>
    <row r="1385" spans="1:30" x14ac:dyDescent="0.3">
      <c r="A1385" t="s">
        <v>2308</v>
      </c>
      <c r="B1385" s="16">
        <v>45990</v>
      </c>
      <c r="C1385" t="s">
        <v>885</v>
      </c>
      <c r="D1385" t="s">
        <v>4212</v>
      </c>
      <c r="E1385" t="s">
        <v>3868</v>
      </c>
      <c r="F1385" t="s">
        <v>127</v>
      </c>
      <c r="G1385" t="s">
        <v>5735</v>
      </c>
      <c r="H1385" t="s">
        <v>5721</v>
      </c>
      <c r="I1385" t="s">
        <v>1004</v>
      </c>
      <c r="J1385" t="s">
        <v>6128</v>
      </c>
      <c r="K1385" t="s">
        <v>3863</v>
      </c>
      <c r="L1385">
        <v>2322017</v>
      </c>
      <c r="M1385">
        <v>8.2393884282500952E-4</v>
      </c>
      <c r="N1385" t="s">
        <v>1064</v>
      </c>
      <c r="O1385" t="s">
        <v>5509</v>
      </c>
      <c r="P1385" t="s">
        <v>5386</v>
      </c>
      <c r="Q1385">
        <v>5</v>
      </c>
      <c r="R1385">
        <v>332.73</v>
      </c>
      <c r="S1385">
        <v>0</v>
      </c>
      <c r="T1385">
        <v>0</v>
      </c>
      <c r="U1385">
        <v>1913.2</v>
      </c>
      <c r="V1385">
        <v>1306.0999999999999</v>
      </c>
      <c r="W1385">
        <v>607.1</v>
      </c>
      <c r="X1385" s="15">
        <f t="shared" si="42"/>
        <v>0.31732176458289785</v>
      </c>
      <c r="Y1385" t="s">
        <v>44</v>
      </c>
      <c r="Z1385" t="s">
        <v>24</v>
      </c>
      <c r="AA1385" t="s">
        <v>25</v>
      </c>
      <c r="AB1385" s="17">
        <v>0.73124999999999996</v>
      </c>
      <c r="AC1385" s="17" t="str">
        <f t="shared" si="43"/>
        <v>Evening</v>
      </c>
      <c r="AD1385" t="s">
        <v>26</v>
      </c>
    </row>
    <row r="1386" spans="1:30" x14ac:dyDescent="0.3">
      <c r="A1386" t="s">
        <v>2307</v>
      </c>
      <c r="B1386" s="16">
        <v>45769</v>
      </c>
      <c r="C1386" t="s">
        <v>497</v>
      </c>
      <c r="D1386" t="s">
        <v>4608</v>
      </c>
      <c r="E1386" t="s">
        <v>3962</v>
      </c>
      <c r="F1386" t="s">
        <v>29</v>
      </c>
      <c r="G1386" t="s">
        <v>5709</v>
      </c>
      <c r="H1386" t="s">
        <v>5690</v>
      </c>
      <c r="I1386" t="s">
        <v>210</v>
      </c>
      <c r="J1386" t="s">
        <v>6102</v>
      </c>
      <c r="K1386" t="s">
        <v>3863</v>
      </c>
      <c r="L1386">
        <v>433000</v>
      </c>
      <c r="M1386">
        <v>2.8627482678983832E-3</v>
      </c>
      <c r="N1386" t="s">
        <v>211</v>
      </c>
      <c r="O1386" t="s">
        <v>5530</v>
      </c>
      <c r="P1386" t="s">
        <v>5358</v>
      </c>
      <c r="Q1386">
        <v>3</v>
      </c>
      <c r="R1386">
        <v>459.1</v>
      </c>
      <c r="S1386">
        <v>10</v>
      </c>
      <c r="T1386">
        <v>137.72999999999999</v>
      </c>
      <c r="U1386">
        <v>1239.57</v>
      </c>
      <c r="V1386">
        <v>1140.24</v>
      </c>
      <c r="W1386">
        <v>99.33</v>
      </c>
      <c r="X1386" s="15">
        <f t="shared" si="42"/>
        <v>8.0132626636656198E-2</v>
      </c>
      <c r="Y1386" t="s">
        <v>72</v>
      </c>
      <c r="Z1386" t="s">
        <v>24</v>
      </c>
      <c r="AA1386" t="s">
        <v>25</v>
      </c>
      <c r="AB1386" s="17">
        <v>0.82638888888888884</v>
      </c>
      <c r="AC1386" s="17" t="str">
        <f t="shared" si="43"/>
        <v>Evening</v>
      </c>
      <c r="AD1386" t="s">
        <v>45</v>
      </c>
    </row>
    <row r="1387" spans="1:30" x14ac:dyDescent="0.3">
      <c r="A1387" t="s">
        <v>2305</v>
      </c>
      <c r="B1387" s="16">
        <v>45997</v>
      </c>
      <c r="C1387" t="s">
        <v>2306</v>
      </c>
      <c r="D1387" t="s">
        <v>4767</v>
      </c>
      <c r="E1387" t="s">
        <v>3864</v>
      </c>
      <c r="F1387" t="s">
        <v>168</v>
      </c>
      <c r="G1387" t="s">
        <v>5914</v>
      </c>
      <c r="H1387" t="s">
        <v>5899</v>
      </c>
      <c r="I1387" t="s">
        <v>1044</v>
      </c>
      <c r="J1387" t="s">
        <v>6108</v>
      </c>
      <c r="K1387" t="s">
        <v>3863</v>
      </c>
      <c r="L1387">
        <v>2434234</v>
      </c>
      <c r="M1387">
        <v>1.8428384452768304E-4</v>
      </c>
      <c r="N1387" t="s">
        <v>220</v>
      </c>
      <c r="O1387" t="s">
        <v>5568</v>
      </c>
      <c r="P1387" t="s">
        <v>5351</v>
      </c>
      <c r="Q1387">
        <v>4</v>
      </c>
      <c r="R1387">
        <v>121.9</v>
      </c>
      <c r="S1387">
        <v>20</v>
      </c>
      <c r="T1387">
        <v>97.52</v>
      </c>
      <c r="U1387">
        <v>448.59</v>
      </c>
      <c r="V1387">
        <v>435.68</v>
      </c>
      <c r="W1387">
        <v>12.91</v>
      </c>
      <c r="X1387" s="15">
        <f t="shared" si="42"/>
        <v>2.8779063287188676E-2</v>
      </c>
      <c r="Y1387" t="s">
        <v>62</v>
      </c>
      <c r="Z1387" t="s">
        <v>24</v>
      </c>
      <c r="AA1387" t="s">
        <v>25</v>
      </c>
      <c r="AB1387" s="17">
        <v>0.72777777777777775</v>
      </c>
      <c r="AC1387" s="17" t="str">
        <f t="shared" si="43"/>
        <v>Evening</v>
      </c>
      <c r="AD1387" t="s">
        <v>26</v>
      </c>
    </row>
    <row r="1388" spans="1:30" x14ac:dyDescent="0.3">
      <c r="A1388" t="s">
        <v>2304</v>
      </c>
      <c r="B1388" s="16">
        <v>45915</v>
      </c>
      <c r="C1388" t="s">
        <v>1664</v>
      </c>
      <c r="D1388" t="s">
        <v>4800</v>
      </c>
      <c r="E1388" t="s">
        <v>3962</v>
      </c>
      <c r="F1388" t="s">
        <v>274</v>
      </c>
      <c r="G1388" t="s">
        <v>6501</v>
      </c>
      <c r="H1388" t="s">
        <v>5861</v>
      </c>
      <c r="I1388" t="s">
        <v>265</v>
      </c>
      <c r="J1388" t="s">
        <v>6189</v>
      </c>
      <c r="K1388" t="s">
        <v>3885</v>
      </c>
      <c r="L1388">
        <v>4727024</v>
      </c>
      <c r="M1388">
        <v>4.6049057504256378E-4</v>
      </c>
      <c r="N1388" t="s">
        <v>266</v>
      </c>
      <c r="O1388" t="s">
        <v>5395</v>
      </c>
      <c r="P1388" t="s">
        <v>5363</v>
      </c>
      <c r="Q1388">
        <v>5</v>
      </c>
      <c r="R1388">
        <v>435.35</v>
      </c>
      <c r="S1388">
        <v>0</v>
      </c>
      <c r="T1388">
        <v>0</v>
      </c>
      <c r="U1388">
        <v>2176.75</v>
      </c>
      <c r="V1388">
        <v>1704.5</v>
      </c>
      <c r="W1388">
        <v>472.25</v>
      </c>
      <c r="X1388" s="15">
        <f t="shared" si="42"/>
        <v>0.2169518777994717</v>
      </c>
      <c r="Y1388" t="s">
        <v>72</v>
      </c>
      <c r="Z1388" t="s">
        <v>24</v>
      </c>
      <c r="AA1388" t="s">
        <v>25</v>
      </c>
      <c r="AB1388" s="17">
        <v>0.55763888888888891</v>
      </c>
      <c r="AC1388" s="17" t="str">
        <f t="shared" si="43"/>
        <v>Afternoon</v>
      </c>
      <c r="AD1388" t="s">
        <v>45</v>
      </c>
    </row>
    <row r="1389" spans="1:30" x14ac:dyDescent="0.3">
      <c r="A1389" t="s">
        <v>2303</v>
      </c>
      <c r="B1389" s="16">
        <v>46072</v>
      </c>
      <c r="C1389" t="s">
        <v>571</v>
      </c>
      <c r="D1389" t="s">
        <v>5017</v>
      </c>
      <c r="E1389" t="s">
        <v>3962</v>
      </c>
      <c r="F1389" t="s">
        <v>168</v>
      </c>
      <c r="G1389" t="s">
        <v>5914</v>
      </c>
      <c r="H1389" t="s">
        <v>5899</v>
      </c>
      <c r="I1389" t="s">
        <v>123</v>
      </c>
      <c r="J1389" t="s">
        <v>6004</v>
      </c>
      <c r="K1389" t="s">
        <v>3863</v>
      </c>
      <c r="L1389">
        <v>5159296</v>
      </c>
      <c r="M1389">
        <v>9.5509154737390527E-5</v>
      </c>
      <c r="N1389" t="s">
        <v>124</v>
      </c>
      <c r="O1389" t="s">
        <v>5474</v>
      </c>
      <c r="P1389" t="s">
        <v>5351</v>
      </c>
      <c r="Q1389">
        <v>5</v>
      </c>
      <c r="R1389">
        <v>123.19</v>
      </c>
      <c r="S1389">
        <v>20</v>
      </c>
      <c r="T1389">
        <v>123.19</v>
      </c>
      <c r="U1389">
        <v>492.76</v>
      </c>
      <c r="V1389">
        <v>544.6</v>
      </c>
      <c r="W1389">
        <v>-51.84</v>
      </c>
      <c r="X1389" s="15">
        <f t="shared" si="42"/>
        <v>-0.10520334442730747</v>
      </c>
      <c r="Y1389" t="s">
        <v>72</v>
      </c>
      <c r="Z1389" t="s">
        <v>24</v>
      </c>
      <c r="AA1389" t="s">
        <v>25</v>
      </c>
      <c r="AB1389" s="17">
        <v>0.52569444444444446</v>
      </c>
      <c r="AC1389" s="17" t="str">
        <f t="shared" si="43"/>
        <v>Afternoon</v>
      </c>
      <c r="AD1389" t="s">
        <v>45</v>
      </c>
    </row>
    <row r="1390" spans="1:30" x14ac:dyDescent="0.3">
      <c r="A1390" t="s">
        <v>2302</v>
      </c>
      <c r="B1390" s="16">
        <v>45779</v>
      </c>
      <c r="C1390" t="s">
        <v>401</v>
      </c>
      <c r="D1390" t="s">
        <v>4153</v>
      </c>
      <c r="E1390" t="s">
        <v>3864</v>
      </c>
      <c r="F1390" t="s">
        <v>357</v>
      </c>
      <c r="G1390" t="s">
        <v>5869</v>
      </c>
      <c r="H1390" t="s">
        <v>5861</v>
      </c>
      <c r="I1390" t="s">
        <v>513</v>
      </c>
      <c r="J1390" t="s">
        <v>6100</v>
      </c>
      <c r="K1390" t="s">
        <v>3863</v>
      </c>
      <c r="L1390">
        <v>1009286</v>
      </c>
      <c r="M1390">
        <v>1.1511107852481854E-3</v>
      </c>
      <c r="N1390" t="s">
        <v>905</v>
      </c>
      <c r="O1390" t="s">
        <v>5424</v>
      </c>
      <c r="P1390" t="s">
        <v>5351</v>
      </c>
      <c r="Q1390">
        <v>4</v>
      </c>
      <c r="R1390">
        <v>290.45</v>
      </c>
      <c r="S1390">
        <v>0</v>
      </c>
      <c r="T1390">
        <v>0</v>
      </c>
      <c r="U1390">
        <v>1161.8</v>
      </c>
      <c r="V1390">
        <v>951.56</v>
      </c>
      <c r="W1390">
        <v>210.24</v>
      </c>
      <c r="X1390" s="15">
        <f t="shared" si="42"/>
        <v>0.18096057841280772</v>
      </c>
      <c r="Y1390" t="s">
        <v>116</v>
      </c>
      <c r="Z1390" t="s">
        <v>24</v>
      </c>
      <c r="AA1390" t="s">
        <v>51</v>
      </c>
      <c r="AB1390" s="17">
        <v>0.81944444444444442</v>
      </c>
      <c r="AC1390" s="17" t="str">
        <f t="shared" si="43"/>
        <v>Evening</v>
      </c>
      <c r="AD1390" t="s">
        <v>45</v>
      </c>
    </row>
    <row r="1391" spans="1:30" x14ac:dyDescent="0.3">
      <c r="A1391" t="s">
        <v>2301</v>
      </c>
      <c r="B1391" s="16">
        <v>46074</v>
      </c>
      <c r="C1391" t="s">
        <v>1783</v>
      </c>
      <c r="D1391" t="s">
        <v>4913</v>
      </c>
      <c r="E1391" t="s">
        <v>3864</v>
      </c>
      <c r="F1391" t="s">
        <v>410</v>
      </c>
      <c r="G1391" t="s">
        <v>5706</v>
      </c>
      <c r="H1391" t="s">
        <v>5690</v>
      </c>
      <c r="I1391" t="s">
        <v>183</v>
      </c>
      <c r="J1391" t="s">
        <v>6078</v>
      </c>
      <c r="K1391" t="s">
        <v>3863</v>
      </c>
      <c r="L1391">
        <v>3875742</v>
      </c>
      <c r="M1391">
        <v>2.7604262616035842E-4</v>
      </c>
      <c r="N1391" t="s">
        <v>184</v>
      </c>
      <c r="O1391" t="s">
        <v>5458</v>
      </c>
      <c r="P1391" t="s">
        <v>5351</v>
      </c>
      <c r="Q1391">
        <v>4</v>
      </c>
      <c r="R1391">
        <v>232.58</v>
      </c>
      <c r="S1391">
        <v>0</v>
      </c>
      <c r="T1391">
        <v>0</v>
      </c>
      <c r="U1391">
        <v>1069.8699999999999</v>
      </c>
      <c r="V1391">
        <v>764.8</v>
      </c>
      <c r="W1391">
        <v>305.07</v>
      </c>
      <c r="X1391" s="15">
        <f t="shared" si="42"/>
        <v>0.28514679353566319</v>
      </c>
      <c r="Y1391" t="s">
        <v>72</v>
      </c>
      <c r="Z1391" t="s">
        <v>24</v>
      </c>
      <c r="AA1391" t="s">
        <v>32</v>
      </c>
      <c r="AB1391" s="17">
        <v>0.38124999999999998</v>
      </c>
      <c r="AC1391" s="17" t="str">
        <f t="shared" si="43"/>
        <v>Morning</v>
      </c>
      <c r="AD1391" t="s">
        <v>26</v>
      </c>
    </row>
    <row r="1392" spans="1:30" x14ac:dyDescent="0.3">
      <c r="A1392" t="s">
        <v>2300</v>
      </c>
      <c r="B1392" s="16">
        <v>45867</v>
      </c>
      <c r="C1392" t="s">
        <v>208</v>
      </c>
      <c r="D1392" t="s">
        <v>5082</v>
      </c>
      <c r="E1392" t="s">
        <v>3962</v>
      </c>
      <c r="F1392" t="s">
        <v>563</v>
      </c>
      <c r="G1392" t="s">
        <v>5870</v>
      </c>
      <c r="H1392" t="s">
        <v>5861</v>
      </c>
      <c r="I1392" t="s">
        <v>1170</v>
      </c>
      <c r="J1392" t="s">
        <v>6145</v>
      </c>
      <c r="K1392" t="s">
        <v>3943</v>
      </c>
      <c r="L1392">
        <v>767131</v>
      </c>
      <c r="M1392">
        <v>2.9775357794170746E-3</v>
      </c>
      <c r="N1392" t="s">
        <v>1288</v>
      </c>
      <c r="O1392" t="s">
        <v>5414</v>
      </c>
      <c r="P1392" t="s">
        <v>5351</v>
      </c>
      <c r="Q1392">
        <v>5</v>
      </c>
      <c r="R1392">
        <v>507.59</v>
      </c>
      <c r="S1392">
        <v>10</v>
      </c>
      <c r="T1392">
        <v>253.79</v>
      </c>
      <c r="U1392">
        <v>2284.16</v>
      </c>
      <c r="V1392">
        <v>1935.8</v>
      </c>
      <c r="W1392">
        <v>348.36</v>
      </c>
      <c r="X1392" s="15">
        <f t="shared" si="42"/>
        <v>0.15251120762118237</v>
      </c>
      <c r="Y1392" t="s">
        <v>116</v>
      </c>
      <c r="Z1392" t="s">
        <v>24</v>
      </c>
      <c r="AA1392" t="s">
        <v>25</v>
      </c>
      <c r="AB1392" s="17">
        <v>0.41597222222222224</v>
      </c>
      <c r="AC1392" s="17" t="str">
        <f t="shared" si="43"/>
        <v>Morning</v>
      </c>
      <c r="AD1392" t="s">
        <v>45</v>
      </c>
    </row>
    <row r="1393" spans="1:30" x14ac:dyDescent="0.3">
      <c r="A1393" t="s">
        <v>2299</v>
      </c>
      <c r="B1393" s="16">
        <v>45922</v>
      </c>
      <c r="C1393" t="s">
        <v>1604</v>
      </c>
      <c r="D1393" t="s">
        <v>4776</v>
      </c>
      <c r="E1393" t="s">
        <v>3962</v>
      </c>
      <c r="F1393" t="s">
        <v>151</v>
      </c>
      <c r="G1393" t="s">
        <v>5872</v>
      </c>
      <c r="H1393" t="s">
        <v>5861</v>
      </c>
      <c r="I1393" t="s">
        <v>522</v>
      </c>
      <c r="J1393" t="s">
        <v>5979</v>
      </c>
      <c r="K1393" t="s">
        <v>3863</v>
      </c>
      <c r="L1393">
        <v>3928553</v>
      </c>
      <c r="M1393">
        <v>7.3360344126705175E-4</v>
      </c>
      <c r="N1393" t="s">
        <v>1459</v>
      </c>
      <c r="O1393" t="s">
        <v>5356</v>
      </c>
      <c r="P1393" t="s">
        <v>5351</v>
      </c>
      <c r="Q1393">
        <v>8</v>
      </c>
      <c r="R1393">
        <v>360.25</v>
      </c>
      <c r="S1393">
        <v>0</v>
      </c>
      <c r="T1393">
        <v>0</v>
      </c>
      <c r="U1393">
        <v>2882</v>
      </c>
      <c r="V1393">
        <v>2427.2800000000002</v>
      </c>
      <c r="W1393">
        <v>454.72</v>
      </c>
      <c r="X1393" s="15">
        <f t="shared" si="42"/>
        <v>0.15777931991672442</v>
      </c>
      <c r="Y1393" t="s">
        <v>62</v>
      </c>
      <c r="Z1393" t="s">
        <v>24</v>
      </c>
      <c r="AA1393" t="s">
        <v>51</v>
      </c>
      <c r="AB1393" s="17">
        <v>0.43680555555555556</v>
      </c>
      <c r="AC1393" s="17" t="str">
        <f t="shared" si="43"/>
        <v>Morning</v>
      </c>
      <c r="AD1393" t="s">
        <v>45</v>
      </c>
    </row>
    <row r="1394" spans="1:30" x14ac:dyDescent="0.3">
      <c r="A1394" t="s">
        <v>2297</v>
      </c>
      <c r="B1394" s="16">
        <v>46049</v>
      </c>
      <c r="C1394" t="s">
        <v>2298</v>
      </c>
      <c r="D1394" t="s">
        <v>4727</v>
      </c>
      <c r="E1394" t="s">
        <v>3868</v>
      </c>
      <c r="F1394" t="s">
        <v>141</v>
      </c>
      <c r="G1394" t="s">
        <v>5873</v>
      </c>
      <c r="H1394" t="s">
        <v>5861</v>
      </c>
      <c r="I1394" t="s">
        <v>789</v>
      </c>
      <c r="J1394" t="s">
        <v>6155</v>
      </c>
      <c r="K1394" t="s">
        <v>3943</v>
      </c>
      <c r="L1394">
        <v>542771</v>
      </c>
      <c r="M1394">
        <v>1.7606872880091234E-3</v>
      </c>
      <c r="N1394" t="s">
        <v>790</v>
      </c>
      <c r="O1394" t="s">
        <v>5621</v>
      </c>
      <c r="P1394" t="s">
        <v>5360</v>
      </c>
      <c r="Q1394">
        <v>5</v>
      </c>
      <c r="R1394">
        <v>191.13</v>
      </c>
      <c r="S1394">
        <v>0</v>
      </c>
      <c r="T1394">
        <v>0</v>
      </c>
      <c r="U1394">
        <v>955.65</v>
      </c>
      <c r="V1394">
        <v>767.1</v>
      </c>
      <c r="W1394">
        <v>188.55</v>
      </c>
      <c r="X1394" s="15">
        <f t="shared" si="42"/>
        <v>0.19730026683409194</v>
      </c>
      <c r="Y1394" t="s">
        <v>38</v>
      </c>
      <c r="Z1394" t="s">
        <v>24</v>
      </c>
      <c r="AA1394" t="s">
        <v>25</v>
      </c>
      <c r="AB1394" s="17">
        <v>0.83333333333333337</v>
      </c>
      <c r="AC1394" s="17" t="str">
        <f t="shared" si="43"/>
        <v>Evening</v>
      </c>
      <c r="AD1394" t="s">
        <v>45</v>
      </c>
    </row>
    <row r="1395" spans="1:30" x14ac:dyDescent="0.3">
      <c r="A1395" t="s">
        <v>2296</v>
      </c>
      <c r="B1395" s="16">
        <v>46047</v>
      </c>
      <c r="C1395" t="s">
        <v>964</v>
      </c>
      <c r="D1395" t="s">
        <v>3876</v>
      </c>
      <c r="E1395" t="s">
        <v>3868</v>
      </c>
      <c r="F1395" t="s">
        <v>1101</v>
      </c>
      <c r="G1395" t="s">
        <v>5792</v>
      </c>
      <c r="H1395" t="s">
        <v>5770</v>
      </c>
      <c r="I1395" t="s">
        <v>105</v>
      </c>
      <c r="J1395" t="s">
        <v>6110</v>
      </c>
      <c r="K1395" t="s">
        <v>3863</v>
      </c>
      <c r="L1395">
        <v>4650212</v>
      </c>
      <c r="M1395">
        <v>1.572788509427097E-4</v>
      </c>
      <c r="N1395" t="s">
        <v>338</v>
      </c>
      <c r="O1395" t="s">
        <v>5473</v>
      </c>
      <c r="P1395" t="s">
        <v>5354</v>
      </c>
      <c r="Q1395">
        <v>2</v>
      </c>
      <c r="R1395">
        <v>317.99</v>
      </c>
      <c r="S1395">
        <v>0</v>
      </c>
      <c r="T1395">
        <v>0</v>
      </c>
      <c r="U1395">
        <v>731.38</v>
      </c>
      <c r="V1395">
        <v>470.1</v>
      </c>
      <c r="W1395">
        <v>261.27999999999997</v>
      </c>
      <c r="X1395" s="15">
        <f t="shared" si="42"/>
        <v>0.35724247313298146</v>
      </c>
      <c r="Y1395" t="s">
        <v>72</v>
      </c>
      <c r="Z1395" t="s">
        <v>290</v>
      </c>
      <c r="AA1395" t="s">
        <v>25</v>
      </c>
      <c r="AB1395" s="17">
        <v>0.85763888888888884</v>
      </c>
      <c r="AC1395" s="17" t="str">
        <f t="shared" si="43"/>
        <v>Evening</v>
      </c>
      <c r="AD1395" t="s">
        <v>26</v>
      </c>
    </row>
    <row r="1396" spans="1:30" x14ac:dyDescent="0.3">
      <c r="A1396" t="s">
        <v>2294</v>
      </c>
      <c r="B1396" s="16">
        <v>45865</v>
      </c>
      <c r="C1396" t="s">
        <v>2295</v>
      </c>
      <c r="D1396" t="s">
        <v>4232</v>
      </c>
      <c r="E1396" t="s">
        <v>3864</v>
      </c>
      <c r="F1396" t="s">
        <v>341</v>
      </c>
      <c r="G1396" t="s">
        <v>5660</v>
      </c>
      <c r="H1396" t="s">
        <v>5655</v>
      </c>
      <c r="I1396" t="s">
        <v>42</v>
      </c>
      <c r="J1396" t="s">
        <v>6125</v>
      </c>
      <c r="K1396" t="s">
        <v>3943</v>
      </c>
      <c r="L1396">
        <v>2032791</v>
      </c>
      <c r="M1396">
        <v>5.9808411194264431E-4</v>
      </c>
      <c r="N1396" t="s">
        <v>203</v>
      </c>
      <c r="O1396" t="s">
        <v>5466</v>
      </c>
      <c r="P1396" t="s">
        <v>5351</v>
      </c>
      <c r="Q1396">
        <v>3</v>
      </c>
      <c r="R1396">
        <v>440.5</v>
      </c>
      <c r="S1396">
        <v>20</v>
      </c>
      <c r="T1396">
        <v>264.3</v>
      </c>
      <c r="U1396">
        <v>1215.78</v>
      </c>
      <c r="V1396">
        <v>762.15</v>
      </c>
      <c r="W1396">
        <v>453.63</v>
      </c>
      <c r="X1396" s="15">
        <f t="shared" si="42"/>
        <v>0.37311849183240392</v>
      </c>
      <c r="Y1396" t="s">
        <v>23</v>
      </c>
      <c r="Z1396" t="s">
        <v>24</v>
      </c>
      <c r="AA1396" t="s">
        <v>25</v>
      </c>
      <c r="AB1396" s="17">
        <v>0.74375000000000002</v>
      </c>
      <c r="AC1396" s="17" t="str">
        <f t="shared" si="43"/>
        <v>Evening</v>
      </c>
      <c r="AD1396" t="s">
        <v>26</v>
      </c>
    </row>
    <row r="1397" spans="1:30" x14ac:dyDescent="0.3">
      <c r="A1397" t="s">
        <v>2293</v>
      </c>
      <c r="B1397" s="16">
        <v>46022</v>
      </c>
      <c r="C1397" t="s">
        <v>1189</v>
      </c>
      <c r="D1397" t="s">
        <v>4888</v>
      </c>
      <c r="E1397" t="s">
        <v>3962</v>
      </c>
      <c r="F1397" t="s">
        <v>379</v>
      </c>
      <c r="G1397" t="s">
        <v>6500</v>
      </c>
      <c r="H1397" t="s">
        <v>5861</v>
      </c>
      <c r="I1397" t="s">
        <v>1329</v>
      </c>
      <c r="J1397" t="s">
        <v>6064</v>
      </c>
      <c r="K1397" t="s">
        <v>3863</v>
      </c>
      <c r="L1397">
        <v>1996693</v>
      </c>
      <c r="M1397">
        <v>1.3806128433364567E-3</v>
      </c>
      <c r="N1397" t="s">
        <v>1150</v>
      </c>
      <c r="O1397" t="s">
        <v>5532</v>
      </c>
      <c r="P1397" t="s">
        <v>5374</v>
      </c>
      <c r="Q1397">
        <v>8</v>
      </c>
      <c r="R1397">
        <v>382.87</v>
      </c>
      <c r="S1397">
        <v>10</v>
      </c>
      <c r="T1397">
        <v>306.3</v>
      </c>
      <c r="U1397">
        <v>2756.66</v>
      </c>
      <c r="V1397">
        <v>2483.04</v>
      </c>
      <c r="W1397">
        <v>273.62</v>
      </c>
      <c r="X1397" s="15">
        <f t="shared" si="42"/>
        <v>9.9257797479558568E-2</v>
      </c>
      <c r="Y1397" t="s">
        <v>72</v>
      </c>
      <c r="Z1397" t="s">
        <v>24</v>
      </c>
      <c r="AA1397" t="s">
        <v>32</v>
      </c>
      <c r="AB1397" s="17">
        <v>0.81458333333333333</v>
      </c>
      <c r="AC1397" s="17" t="str">
        <f t="shared" si="43"/>
        <v>Evening</v>
      </c>
      <c r="AD1397" t="s">
        <v>45</v>
      </c>
    </row>
    <row r="1398" spans="1:30" x14ac:dyDescent="0.3">
      <c r="A1398" t="s">
        <v>2292</v>
      </c>
      <c r="B1398" s="16">
        <v>45752</v>
      </c>
      <c r="C1398" t="s">
        <v>615</v>
      </c>
      <c r="D1398" t="s">
        <v>4454</v>
      </c>
      <c r="E1398" t="s">
        <v>3962</v>
      </c>
      <c r="F1398" t="s">
        <v>612</v>
      </c>
      <c r="G1398" t="s">
        <v>5684</v>
      </c>
      <c r="H1398" t="s">
        <v>5655</v>
      </c>
      <c r="I1398" t="s">
        <v>21</v>
      </c>
      <c r="J1398" t="s">
        <v>6044</v>
      </c>
      <c r="K1398" t="s">
        <v>3863</v>
      </c>
      <c r="L1398">
        <v>457604</v>
      </c>
      <c r="M1398">
        <v>1.1813270863016933E-3</v>
      </c>
      <c r="N1398" t="s">
        <v>760</v>
      </c>
      <c r="O1398" t="s">
        <v>5617</v>
      </c>
      <c r="P1398" t="s">
        <v>5386</v>
      </c>
      <c r="Q1398">
        <v>3</v>
      </c>
      <c r="R1398">
        <v>174.1</v>
      </c>
      <c r="S1398">
        <v>10</v>
      </c>
      <c r="T1398">
        <v>52.23</v>
      </c>
      <c r="U1398">
        <v>540.58000000000004</v>
      </c>
      <c r="V1398">
        <v>306.69</v>
      </c>
      <c r="W1398">
        <v>233.89</v>
      </c>
      <c r="X1398" s="15">
        <f t="shared" si="42"/>
        <v>0.43266491546117136</v>
      </c>
      <c r="Y1398" t="s">
        <v>23</v>
      </c>
      <c r="Z1398" t="s">
        <v>24</v>
      </c>
      <c r="AA1398" t="s">
        <v>25</v>
      </c>
      <c r="AB1398" s="17">
        <v>0.56527777777777777</v>
      </c>
      <c r="AC1398" s="17" t="str">
        <f t="shared" si="43"/>
        <v>Afternoon</v>
      </c>
      <c r="AD1398" t="s">
        <v>26</v>
      </c>
    </row>
    <row r="1399" spans="1:30" x14ac:dyDescent="0.3">
      <c r="A1399" t="s">
        <v>2291</v>
      </c>
      <c r="B1399" s="16">
        <v>45780</v>
      </c>
      <c r="C1399" t="s">
        <v>604</v>
      </c>
      <c r="D1399" t="s">
        <v>4427</v>
      </c>
      <c r="E1399" t="s">
        <v>3868</v>
      </c>
      <c r="F1399" t="s">
        <v>223</v>
      </c>
      <c r="G1399" t="s">
        <v>5720</v>
      </c>
      <c r="H1399" t="s">
        <v>5721</v>
      </c>
      <c r="I1399" t="s">
        <v>240</v>
      </c>
      <c r="J1399" t="s">
        <v>6034</v>
      </c>
      <c r="K1399" t="s">
        <v>3863</v>
      </c>
      <c r="L1399">
        <v>568216</v>
      </c>
      <c r="M1399">
        <v>2.0956819237754657E-3</v>
      </c>
      <c r="N1399" t="s">
        <v>1621</v>
      </c>
      <c r="O1399" t="s">
        <v>5453</v>
      </c>
      <c r="P1399" t="s">
        <v>5358</v>
      </c>
      <c r="Q1399">
        <v>3</v>
      </c>
      <c r="R1399">
        <v>383.51</v>
      </c>
      <c r="S1399">
        <v>10</v>
      </c>
      <c r="T1399">
        <v>115.05</v>
      </c>
      <c r="U1399">
        <v>1190.8</v>
      </c>
      <c r="V1399">
        <v>857.7</v>
      </c>
      <c r="W1399">
        <v>333.1</v>
      </c>
      <c r="X1399" s="15">
        <f t="shared" si="42"/>
        <v>0.27972791400738994</v>
      </c>
      <c r="Y1399" t="s">
        <v>62</v>
      </c>
      <c r="Z1399" t="s">
        <v>24</v>
      </c>
      <c r="AA1399" t="s">
        <v>25</v>
      </c>
      <c r="AB1399" s="17">
        <v>0.72013888888888888</v>
      </c>
      <c r="AC1399" s="17" t="str">
        <f t="shared" si="43"/>
        <v>Evening</v>
      </c>
      <c r="AD1399" t="s">
        <v>26</v>
      </c>
    </row>
    <row r="1400" spans="1:30" x14ac:dyDescent="0.3">
      <c r="A1400" t="s">
        <v>2289</v>
      </c>
      <c r="B1400" s="16">
        <v>45927</v>
      </c>
      <c r="C1400" t="s">
        <v>2290</v>
      </c>
      <c r="D1400" t="s">
        <v>4740</v>
      </c>
      <c r="E1400" t="s">
        <v>3864</v>
      </c>
      <c r="F1400" t="s">
        <v>711</v>
      </c>
      <c r="G1400" t="s">
        <v>5957</v>
      </c>
      <c r="H1400" t="s">
        <v>5941</v>
      </c>
      <c r="I1400" t="s">
        <v>60</v>
      </c>
      <c r="J1400" t="s">
        <v>6057</v>
      </c>
      <c r="K1400" t="s">
        <v>3863</v>
      </c>
      <c r="L1400">
        <v>982441</v>
      </c>
      <c r="M1400">
        <v>2.5054939685945516E-4</v>
      </c>
      <c r="N1400" t="s">
        <v>96</v>
      </c>
      <c r="O1400" t="s">
        <v>4725</v>
      </c>
      <c r="P1400" t="s">
        <v>5363</v>
      </c>
      <c r="Q1400">
        <v>1</v>
      </c>
      <c r="R1400">
        <v>214.04</v>
      </c>
      <c r="S1400">
        <v>0</v>
      </c>
      <c r="T1400">
        <v>0</v>
      </c>
      <c r="U1400">
        <v>246.15</v>
      </c>
      <c r="V1400">
        <v>158.06</v>
      </c>
      <c r="W1400">
        <v>88.09</v>
      </c>
      <c r="X1400" s="15">
        <f t="shared" si="42"/>
        <v>0.35787121673776151</v>
      </c>
      <c r="Y1400" t="s">
        <v>23</v>
      </c>
      <c r="Z1400" t="s">
        <v>24</v>
      </c>
      <c r="AA1400" t="s">
        <v>25</v>
      </c>
      <c r="AB1400" s="17">
        <v>0.86041666666666672</v>
      </c>
      <c r="AC1400" s="17" t="str">
        <f t="shared" si="43"/>
        <v>Evening</v>
      </c>
      <c r="AD1400" t="s">
        <v>26</v>
      </c>
    </row>
    <row r="1401" spans="1:30" x14ac:dyDescent="0.3">
      <c r="A1401" t="s">
        <v>2288</v>
      </c>
      <c r="B1401" s="16">
        <v>45757</v>
      </c>
      <c r="C1401" t="s">
        <v>208</v>
      </c>
      <c r="D1401" t="s">
        <v>5082</v>
      </c>
      <c r="E1401" t="s">
        <v>3962</v>
      </c>
      <c r="F1401" t="s">
        <v>622</v>
      </c>
      <c r="G1401" t="s">
        <v>5759</v>
      </c>
      <c r="H1401" t="s">
        <v>5751</v>
      </c>
      <c r="I1401" t="s">
        <v>834</v>
      </c>
      <c r="J1401" t="s">
        <v>5982</v>
      </c>
      <c r="K1401" t="s">
        <v>3863</v>
      </c>
      <c r="L1401">
        <v>569084</v>
      </c>
      <c r="M1401">
        <v>1.228342388821334E-3</v>
      </c>
      <c r="N1401" t="s">
        <v>1808</v>
      </c>
      <c r="O1401" t="s">
        <v>5439</v>
      </c>
      <c r="P1401" t="s">
        <v>5360</v>
      </c>
      <c r="Q1401">
        <v>3</v>
      </c>
      <c r="R1401">
        <v>233.01</v>
      </c>
      <c r="S1401">
        <v>0</v>
      </c>
      <c r="T1401">
        <v>0</v>
      </c>
      <c r="U1401">
        <v>699.03</v>
      </c>
      <c r="V1401">
        <v>569.07000000000005</v>
      </c>
      <c r="W1401">
        <v>129.96</v>
      </c>
      <c r="X1401" s="15">
        <f t="shared" si="42"/>
        <v>0.18591476760654038</v>
      </c>
      <c r="Y1401" t="s">
        <v>72</v>
      </c>
      <c r="Z1401" t="s">
        <v>24</v>
      </c>
      <c r="AA1401" t="s">
        <v>25</v>
      </c>
      <c r="AB1401" s="17">
        <v>0.70833333333333337</v>
      </c>
      <c r="AC1401" s="17" t="str">
        <f t="shared" si="43"/>
        <v>Evening</v>
      </c>
      <c r="AD1401" t="s">
        <v>45</v>
      </c>
    </row>
    <row r="1402" spans="1:30" x14ac:dyDescent="0.3">
      <c r="A1402" t="s">
        <v>2287</v>
      </c>
      <c r="B1402" s="16">
        <v>46043</v>
      </c>
      <c r="C1402" t="s">
        <v>1967</v>
      </c>
      <c r="D1402" t="s">
        <v>4875</v>
      </c>
      <c r="E1402" t="s">
        <v>3962</v>
      </c>
      <c r="F1402" t="s">
        <v>982</v>
      </c>
      <c r="G1402" t="s">
        <v>5682</v>
      </c>
      <c r="H1402" t="s">
        <v>5655</v>
      </c>
      <c r="I1402" t="s">
        <v>1174</v>
      </c>
      <c r="J1402" t="s">
        <v>6217</v>
      </c>
      <c r="K1402" t="s">
        <v>3885</v>
      </c>
      <c r="L1402">
        <v>808195</v>
      </c>
      <c r="M1402">
        <v>1.7868212498221344E-3</v>
      </c>
      <c r="N1402" t="s">
        <v>1096</v>
      </c>
      <c r="O1402" t="s">
        <v>5359</v>
      </c>
      <c r="P1402" t="s">
        <v>5360</v>
      </c>
      <c r="Q1402">
        <v>7</v>
      </c>
      <c r="R1402">
        <v>206.3</v>
      </c>
      <c r="S1402">
        <v>0</v>
      </c>
      <c r="T1402">
        <v>0</v>
      </c>
      <c r="U1402">
        <v>1444.1</v>
      </c>
      <c r="V1402">
        <v>753.2</v>
      </c>
      <c r="W1402">
        <v>690.9</v>
      </c>
      <c r="X1402" s="15">
        <f t="shared" si="42"/>
        <v>0.47842947164323796</v>
      </c>
      <c r="Y1402" t="s">
        <v>116</v>
      </c>
      <c r="Z1402" t="s">
        <v>24</v>
      </c>
      <c r="AA1402" t="s">
        <v>25</v>
      </c>
      <c r="AB1402" s="17">
        <v>0.54652777777777772</v>
      </c>
      <c r="AC1402" s="17" t="str">
        <f t="shared" si="43"/>
        <v>Afternoon</v>
      </c>
      <c r="AD1402" t="s">
        <v>45</v>
      </c>
    </row>
    <row r="1403" spans="1:30" x14ac:dyDescent="0.3">
      <c r="A1403" t="s">
        <v>2286</v>
      </c>
      <c r="B1403" s="16">
        <v>45993</v>
      </c>
      <c r="C1403" t="s">
        <v>1092</v>
      </c>
      <c r="D1403" t="s">
        <v>4719</v>
      </c>
      <c r="E1403" t="s">
        <v>3864</v>
      </c>
      <c r="F1403" t="s">
        <v>582</v>
      </c>
      <c r="G1403" t="s">
        <v>5769</v>
      </c>
      <c r="H1403" t="s">
        <v>5770</v>
      </c>
      <c r="I1403" t="s">
        <v>312</v>
      </c>
      <c r="J1403" t="s">
        <v>6179</v>
      </c>
      <c r="K1403" t="s">
        <v>3943</v>
      </c>
      <c r="L1403">
        <v>2496578</v>
      </c>
      <c r="M1403">
        <v>3.7987196875082614E-4</v>
      </c>
      <c r="N1403" t="s">
        <v>313</v>
      </c>
      <c r="O1403" t="s">
        <v>5412</v>
      </c>
      <c r="P1403" t="s">
        <v>5351</v>
      </c>
      <c r="Q1403">
        <v>2</v>
      </c>
      <c r="R1403">
        <v>474.19</v>
      </c>
      <c r="S1403">
        <v>0</v>
      </c>
      <c r="T1403">
        <v>0</v>
      </c>
      <c r="U1403">
        <v>948.38</v>
      </c>
      <c r="V1403">
        <v>687.78</v>
      </c>
      <c r="W1403">
        <v>260.60000000000002</v>
      </c>
      <c r="X1403" s="15">
        <f t="shared" si="42"/>
        <v>0.27478436913473503</v>
      </c>
      <c r="Y1403" t="s">
        <v>62</v>
      </c>
      <c r="Z1403" t="s">
        <v>24</v>
      </c>
      <c r="AA1403" t="s">
        <v>25</v>
      </c>
      <c r="AB1403" s="17">
        <v>0.42569444444444443</v>
      </c>
      <c r="AC1403" s="17" t="str">
        <f t="shared" si="43"/>
        <v>Morning</v>
      </c>
      <c r="AD1403" t="s">
        <v>45</v>
      </c>
    </row>
    <row r="1404" spans="1:30" x14ac:dyDescent="0.3">
      <c r="A1404" t="s">
        <v>2285</v>
      </c>
      <c r="B1404" s="16">
        <v>46054</v>
      </c>
      <c r="C1404" t="s">
        <v>1233</v>
      </c>
      <c r="D1404" t="s">
        <v>4001</v>
      </c>
      <c r="E1404" t="s">
        <v>3864</v>
      </c>
      <c r="F1404" t="s">
        <v>1325</v>
      </c>
      <c r="G1404" t="s">
        <v>5717</v>
      </c>
      <c r="H1404" t="s">
        <v>5690</v>
      </c>
      <c r="I1404" t="s">
        <v>1803</v>
      </c>
      <c r="J1404" t="s">
        <v>6185</v>
      </c>
      <c r="K1404" t="s">
        <v>3885</v>
      </c>
      <c r="L1404">
        <v>5078512</v>
      </c>
      <c r="M1404">
        <v>1.4725966976153644E-4</v>
      </c>
      <c r="N1404" t="s">
        <v>1130</v>
      </c>
      <c r="O1404" t="s">
        <v>5373</v>
      </c>
      <c r="P1404" t="s">
        <v>5351</v>
      </c>
      <c r="Q1404">
        <v>2</v>
      </c>
      <c r="R1404">
        <v>342.27</v>
      </c>
      <c r="S1404">
        <v>5</v>
      </c>
      <c r="T1404">
        <v>34.229999999999997</v>
      </c>
      <c r="U1404">
        <v>747.86</v>
      </c>
      <c r="V1404">
        <v>532.20000000000005</v>
      </c>
      <c r="W1404">
        <v>215.66</v>
      </c>
      <c r="X1404" s="15">
        <f t="shared" si="42"/>
        <v>0.28836948091888853</v>
      </c>
      <c r="Y1404" t="s">
        <v>44</v>
      </c>
      <c r="Z1404" t="s">
        <v>24</v>
      </c>
      <c r="AA1404" t="s">
        <v>25</v>
      </c>
      <c r="AB1404" s="17">
        <v>0.91597222222222219</v>
      </c>
      <c r="AC1404" s="17" t="str">
        <f t="shared" si="43"/>
        <v>Night</v>
      </c>
      <c r="AD1404" t="s">
        <v>26</v>
      </c>
    </row>
    <row r="1405" spans="1:30" x14ac:dyDescent="0.3">
      <c r="A1405" t="s">
        <v>2284</v>
      </c>
      <c r="B1405" s="16">
        <v>45907</v>
      </c>
      <c r="C1405" t="s">
        <v>208</v>
      </c>
      <c r="D1405" t="s">
        <v>5082</v>
      </c>
      <c r="E1405" t="s">
        <v>3962</v>
      </c>
      <c r="F1405" t="s">
        <v>582</v>
      </c>
      <c r="G1405" t="s">
        <v>5769</v>
      </c>
      <c r="H1405" t="s">
        <v>5770</v>
      </c>
      <c r="I1405" t="s">
        <v>834</v>
      </c>
      <c r="J1405" t="s">
        <v>5982</v>
      </c>
      <c r="K1405" t="s">
        <v>3863</v>
      </c>
      <c r="L1405">
        <v>569084</v>
      </c>
      <c r="M1405">
        <v>6.4050825537179052E-3</v>
      </c>
      <c r="N1405" t="s">
        <v>1411</v>
      </c>
      <c r="O1405" t="s">
        <v>4931</v>
      </c>
      <c r="P1405" t="s">
        <v>5360</v>
      </c>
      <c r="Q1405">
        <v>7</v>
      </c>
      <c r="R1405">
        <v>503.11</v>
      </c>
      <c r="S1405">
        <v>10</v>
      </c>
      <c r="T1405">
        <v>352.18</v>
      </c>
      <c r="U1405">
        <v>3645.03</v>
      </c>
      <c r="V1405">
        <v>2407.23</v>
      </c>
      <c r="W1405">
        <v>1237.8</v>
      </c>
      <c r="X1405" s="15">
        <f t="shared" si="42"/>
        <v>0.33958568242236692</v>
      </c>
      <c r="Y1405" t="s">
        <v>72</v>
      </c>
      <c r="Z1405" t="s">
        <v>290</v>
      </c>
      <c r="AA1405" t="s">
        <v>51</v>
      </c>
      <c r="AB1405" s="17">
        <v>0.61944444444444446</v>
      </c>
      <c r="AC1405" s="17" t="str">
        <f t="shared" si="43"/>
        <v>Afternoon</v>
      </c>
      <c r="AD1405" t="s">
        <v>26</v>
      </c>
    </row>
    <row r="1406" spans="1:30" x14ac:dyDescent="0.3">
      <c r="A1406" t="s">
        <v>2283</v>
      </c>
      <c r="B1406" s="16">
        <v>45990</v>
      </c>
      <c r="C1406" t="s">
        <v>1160</v>
      </c>
      <c r="D1406" t="s">
        <v>4596</v>
      </c>
      <c r="E1406" t="s">
        <v>3962</v>
      </c>
      <c r="F1406" t="s">
        <v>1173</v>
      </c>
      <c r="G1406" t="s">
        <v>5912</v>
      </c>
      <c r="H1406" t="s">
        <v>5899</v>
      </c>
      <c r="I1406" t="s">
        <v>398</v>
      </c>
      <c r="J1406" t="s">
        <v>6169</v>
      </c>
      <c r="K1406" t="s">
        <v>3943</v>
      </c>
      <c r="L1406">
        <v>2124862</v>
      </c>
      <c r="M1406">
        <v>5.6039874589502753E-4</v>
      </c>
      <c r="N1406" t="s">
        <v>1442</v>
      </c>
      <c r="O1406" t="s">
        <v>4598</v>
      </c>
      <c r="P1406" t="s">
        <v>5374</v>
      </c>
      <c r="Q1406">
        <v>5</v>
      </c>
      <c r="R1406">
        <v>207.09</v>
      </c>
      <c r="S1406">
        <v>0</v>
      </c>
      <c r="T1406">
        <v>0</v>
      </c>
      <c r="U1406">
        <v>1190.77</v>
      </c>
      <c r="V1406">
        <v>792.15</v>
      </c>
      <c r="W1406">
        <v>398.62</v>
      </c>
      <c r="X1406" s="15">
        <f t="shared" si="42"/>
        <v>0.33475818168076121</v>
      </c>
      <c r="Y1406" t="s">
        <v>38</v>
      </c>
      <c r="Z1406" t="s">
        <v>24</v>
      </c>
      <c r="AA1406" t="s">
        <v>25</v>
      </c>
      <c r="AB1406" s="17">
        <v>0.70763888888888893</v>
      </c>
      <c r="AC1406" s="17" t="str">
        <f t="shared" si="43"/>
        <v>Afternoon</v>
      </c>
      <c r="AD1406" t="s">
        <v>26</v>
      </c>
    </row>
    <row r="1407" spans="1:30" x14ac:dyDescent="0.3">
      <c r="A1407" t="s">
        <v>2282</v>
      </c>
      <c r="B1407" s="16">
        <v>46008</v>
      </c>
      <c r="C1407" t="s">
        <v>47</v>
      </c>
      <c r="D1407" t="s">
        <v>4179</v>
      </c>
      <c r="E1407" t="s">
        <v>3962</v>
      </c>
      <c r="F1407" t="s">
        <v>720</v>
      </c>
      <c r="G1407" t="s">
        <v>5786</v>
      </c>
      <c r="H1407" t="s">
        <v>5770</v>
      </c>
      <c r="I1407" t="s">
        <v>599</v>
      </c>
      <c r="J1407" t="s">
        <v>6150</v>
      </c>
      <c r="K1407" t="s">
        <v>3943</v>
      </c>
      <c r="L1407">
        <v>2120932</v>
      </c>
      <c r="M1407">
        <v>9.2115164465433126E-4</v>
      </c>
      <c r="N1407" t="s">
        <v>203</v>
      </c>
      <c r="O1407" t="s">
        <v>5466</v>
      </c>
      <c r="P1407" t="s">
        <v>5351</v>
      </c>
      <c r="Q1407">
        <v>7</v>
      </c>
      <c r="R1407">
        <v>293.79000000000002</v>
      </c>
      <c r="S1407">
        <v>5</v>
      </c>
      <c r="T1407">
        <v>102.83</v>
      </c>
      <c r="U1407">
        <v>1953.7</v>
      </c>
      <c r="V1407">
        <v>1362.48</v>
      </c>
      <c r="W1407">
        <v>591.22</v>
      </c>
      <c r="X1407" s="15">
        <f t="shared" si="42"/>
        <v>0.30261554998208529</v>
      </c>
      <c r="Y1407" t="s">
        <v>62</v>
      </c>
      <c r="Z1407" t="s">
        <v>24</v>
      </c>
      <c r="AA1407" t="s">
        <v>25</v>
      </c>
      <c r="AB1407" s="17">
        <v>0.39027777777777778</v>
      </c>
      <c r="AC1407" s="17" t="str">
        <f t="shared" si="43"/>
        <v>Morning</v>
      </c>
      <c r="AD1407" t="s">
        <v>45</v>
      </c>
    </row>
    <row r="1408" spans="1:30" x14ac:dyDescent="0.3">
      <c r="A1408" t="s">
        <v>2280</v>
      </c>
      <c r="B1408" s="16">
        <v>46002</v>
      </c>
      <c r="C1408" t="s">
        <v>2281</v>
      </c>
      <c r="D1408" t="s">
        <v>4398</v>
      </c>
      <c r="E1408" t="s">
        <v>3868</v>
      </c>
      <c r="F1408" t="s">
        <v>1101</v>
      </c>
      <c r="G1408" t="s">
        <v>5792</v>
      </c>
      <c r="H1408" t="s">
        <v>5770</v>
      </c>
      <c r="I1408" t="s">
        <v>1498</v>
      </c>
      <c r="J1408" t="s">
        <v>6166</v>
      </c>
      <c r="K1408" t="s">
        <v>3943</v>
      </c>
      <c r="L1408">
        <v>442084</v>
      </c>
      <c r="M1408">
        <v>2.0499950235701812E-3</v>
      </c>
      <c r="N1408" t="s">
        <v>424</v>
      </c>
      <c r="O1408" t="s">
        <v>5562</v>
      </c>
      <c r="P1408" t="s">
        <v>5360</v>
      </c>
      <c r="Q1408">
        <v>3</v>
      </c>
      <c r="R1408">
        <v>317.99</v>
      </c>
      <c r="S1408">
        <v>5</v>
      </c>
      <c r="T1408">
        <v>47.7</v>
      </c>
      <c r="U1408">
        <v>906.27</v>
      </c>
      <c r="V1408">
        <v>705.15</v>
      </c>
      <c r="W1408">
        <v>201.12</v>
      </c>
      <c r="X1408" s="15">
        <f t="shared" si="42"/>
        <v>0.22192061968287596</v>
      </c>
      <c r="Y1408" t="s">
        <v>116</v>
      </c>
      <c r="Z1408" t="s">
        <v>24</v>
      </c>
      <c r="AA1408" t="s">
        <v>32</v>
      </c>
      <c r="AB1408" s="17">
        <v>0.5625</v>
      </c>
      <c r="AC1408" s="17" t="str">
        <f t="shared" si="43"/>
        <v>Afternoon</v>
      </c>
      <c r="AD1408" t="s">
        <v>45</v>
      </c>
    </row>
    <row r="1409" spans="1:30" x14ac:dyDescent="0.3">
      <c r="A1409" t="s">
        <v>2278</v>
      </c>
      <c r="B1409" s="16">
        <v>45850</v>
      </c>
      <c r="C1409" t="s">
        <v>2279</v>
      </c>
      <c r="D1409" t="s">
        <v>5105</v>
      </c>
      <c r="E1409" t="s">
        <v>3868</v>
      </c>
      <c r="F1409" t="s">
        <v>954</v>
      </c>
      <c r="G1409" t="s">
        <v>5894</v>
      </c>
      <c r="H1409" t="s">
        <v>5876</v>
      </c>
      <c r="I1409" t="s">
        <v>677</v>
      </c>
      <c r="J1409" t="s">
        <v>6081</v>
      </c>
      <c r="K1409" t="s">
        <v>3863</v>
      </c>
      <c r="L1409">
        <v>4458567</v>
      </c>
      <c r="M1409">
        <v>1.2407125428416798E-4</v>
      </c>
      <c r="N1409" t="s">
        <v>678</v>
      </c>
      <c r="O1409" t="s">
        <v>5576</v>
      </c>
      <c r="P1409" t="s">
        <v>5374</v>
      </c>
      <c r="Q1409">
        <v>3</v>
      </c>
      <c r="R1409">
        <v>188.64</v>
      </c>
      <c r="S1409">
        <v>15</v>
      </c>
      <c r="T1409">
        <v>84.89</v>
      </c>
      <c r="U1409">
        <v>553.17999999999995</v>
      </c>
      <c r="V1409">
        <v>474.84</v>
      </c>
      <c r="W1409">
        <v>78.34</v>
      </c>
      <c r="X1409" s="15">
        <f t="shared" si="42"/>
        <v>0.14161755667233086</v>
      </c>
      <c r="Y1409" t="s">
        <v>72</v>
      </c>
      <c r="Z1409" t="s">
        <v>24</v>
      </c>
      <c r="AA1409" t="s">
        <v>25</v>
      </c>
      <c r="AB1409" s="17">
        <v>0.55625000000000002</v>
      </c>
      <c r="AC1409" s="17" t="str">
        <f t="shared" si="43"/>
        <v>Afternoon</v>
      </c>
      <c r="AD1409" t="s">
        <v>26</v>
      </c>
    </row>
    <row r="1410" spans="1:30" x14ac:dyDescent="0.3">
      <c r="A1410" t="s">
        <v>2277</v>
      </c>
      <c r="B1410" s="16">
        <v>45775</v>
      </c>
      <c r="C1410" t="s">
        <v>1122</v>
      </c>
      <c r="D1410" t="s">
        <v>4971</v>
      </c>
      <c r="E1410" t="s">
        <v>3962</v>
      </c>
      <c r="F1410" t="s">
        <v>341</v>
      </c>
      <c r="G1410" t="s">
        <v>5660</v>
      </c>
      <c r="H1410" t="s">
        <v>5655</v>
      </c>
      <c r="I1410" t="s">
        <v>250</v>
      </c>
      <c r="J1410" t="s">
        <v>6017</v>
      </c>
      <c r="K1410" t="s">
        <v>3863</v>
      </c>
      <c r="L1410">
        <v>4405163</v>
      </c>
      <c r="M1410">
        <v>5.8316343799310038E-4</v>
      </c>
      <c r="N1410" t="s">
        <v>1353</v>
      </c>
      <c r="O1410" t="s">
        <v>4299</v>
      </c>
      <c r="P1410" t="s">
        <v>5351</v>
      </c>
      <c r="Q1410">
        <v>6</v>
      </c>
      <c r="R1410">
        <v>450.69</v>
      </c>
      <c r="S1410">
        <v>5</v>
      </c>
      <c r="T1410">
        <v>135.21</v>
      </c>
      <c r="U1410">
        <v>2568.9299999999998</v>
      </c>
      <c r="V1410">
        <v>1524.3</v>
      </c>
      <c r="W1410">
        <v>1044.6300000000001</v>
      </c>
      <c r="X1410" s="15">
        <f t="shared" ref="X1410:X1473" si="44">(U1410-V1410)/U1410</f>
        <v>0.40664011864862021</v>
      </c>
      <c r="Y1410" t="s">
        <v>38</v>
      </c>
      <c r="Z1410" t="s">
        <v>24</v>
      </c>
      <c r="AA1410" t="s">
        <v>25</v>
      </c>
      <c r="AB1410" s="17">
        <v>0.78888888888888886</v>
      </c>
      <c r="AC1410" s="17" t="str">
        <f t="shared" ref="AC1410:AC1473" si="45">IF(HOUR(AB1410)&gt;=6,IF(HOUR(AB1410)&lt;12,"Morning",IF(HOUR(AB1410)&lt;17,"Afternoon",IF(HOUR(AB1410)&lt;21,"Evening","Night"))),"Night")</f>
        <v>Evening</v>
      </c>
      <c r="AD1410" t="s">
        <v>45</v>
      </c>
    </row>
    <row r="1411" spans="1:30" x14ac:dyDescent="0.3">
      <c r="A1411" t="s">
        <v>2276</v>
      </c>
      <c r="B1411" s="16">
        <v>45941</v>
      </c>
      <c r="C1411" t="s">
        <v>1079</v>
      </c>
      <c r="D1411" t="s">
        <v>4929</v>
      </c>
      <c r="E1411" t="s">
        <v>3962</v>
      </c>
      <c r="F1411" t="s">
        <v>323</v>
      </c>
      <c r="G1411" t="s">
        <v>5851</v>
      </c>
      <c r="H1411" t="s">
        <v>5844</v>
      </c>
      <c r="I1411" t="s">
        <v>178</v>
      </c>
      <c r="J1411" t="s">
        <v>6087</v>
      </c>
      <c r="K1411" t="s">
        <v>3863</v>
      </c>
      <c r="L1411">
        <v>433204</v>
      </c>
      <c r="M1411">
        <v>7.3199462608840183E-3</v>
      </c>
      <c r="N1411" t="s">
        <v>179</v>
      </c>
      <c r="O1411" t="s">
        <v>5380</v>
      </c>
      <c r="P1411" t="s">
        <v>5360</v>
      </c>
      <c r="Q1411">
        <v>7</v>
      </c>
      <c r="R1411">
        <v>414.65</v>
      </c>
      <c r="S1411">
        <v>5</v>
      </c>
      <c r="T1411">
        <v>145.13</v>
      </c>
      <c r="U1411">
        <v>3171.03</v>
      </c>
      <c r="V1411">
        <v>2352.4899999999998</v>
      </c>
      <c r="W1411">
        <v>818.54</v>
      </c>
      <c r="X1411" s="15">
        <f t="shared" si="44"/>
        <v>0.2581306389406598</v>
      </c>
      <c r="Y1411" t="s">
        <v>62</v>
      </c>
      <c r="Z1411" t="s">
        <v>24</v>
      </c>
      <c r="AA1411" t="s">
        <v>51</v>
      </c>
      <c r="AB1411" s="17">
        <v>0.6333333333333333</v>
      </c>
      <c r="AC1411" s="17" t="str">
        <f t="shared" si="45"/>
        <v>Afternoon</v>
      </c>
      <c r="AD1411" t="s">
        <v>26</v>
      </c>
    </row>
    <row r="1412" spans="1:30" x14ac:dyDescent="0.3">
      <c r="A1412" t="s">
        <v>2275</v>
      </c>
      <c r="B1412" s="16">
        <v>45933</v>
      </c>
      <c r="C1412" t="s">
        <v>497</v>
      </c>
      <c r="D1412" t="s">
        <v>4608</v>
      </c>
      <c r="E1412" t="s">
        <v>3962</v>
      </c>
      <c r="F1412" t="s">
        <v>612</v>
      </c>
      <c r="G1412" t="s">
        <v>5684</v>
      </c>
      <c r="H1412" t="s">
        <v>5655</v>
      </c>
      <c r="I1412" t="s">
        <v>599</v>
      </c>
      <c r="J1412" t="s">
        <v>6150</v>
      </c>
      <c r="K1412" t="s">
        <v>3943</v>
      </c>
      <c r="L1412">
        <v>2120932</v>
      </c>
      <c r="M1412">
        <v>2.518751190514359E-4</v>
      </c>
      <c r="N1412" t="s">
        <v>600</v>
      </c>
      <c r="O1412" t="s">
        <v>5531</v>
      </c>
      <c r="P1412" t="s">
        <v>5386</v>
      </c>
      <c r="Q1412">
        <v>3</v>
      </c>
      <c r="R1412">
        <v>178.07</v>
      </c>
      <c r="S1412">
        <v>0</v>
      </c>
      <c r="T1412">
        <v>0</v>
      </c>
      <c r="U1412">
        <v>534.21</v>
      </c>
      <c r="V1412">
        <v>306.69</v>
      </c>
      <c r="W1412">
        <v>227.52</v>
      </c>
      <c r="X1412" s="15">
        <f t="shared" si="44"/>
        <v>0.42589992699500201</v>
      </c>
      <c r="Y1412" t="s">
        <v>23</v>
      </c>
      <c r="Z1412" t="s">
        <v>24</v>
      </c>
      <c r="AA1412" t="s">
        <v>51</v>
      </c>
      <c r="AB1412" s="17">
        <v>0.77847222222222223</v>
      </c>
      <c r="AC1412" s="17" t="str">
        <f t="shared" si="45"/>
        <v>Evening</v>
      </c>
      <c r="AD1412" t="s">
        <v>45</v>
      </c>
    </row>
    <row r="1413" spans="1:30" x14ac:dyDescent="0.3">
      <c r="A1413" t="s">
        <v>2274</v>
      </c>
      <c r="B1413" s="16">
        <v>46077</v>
      </c>
      <c r="C1413" t="s">
        <v>540</v>
      </c>
      <c r="D1413" t="s">
        <v>3912</v>
      </c>
      <c r="E1413" t="s">
        <v>3868</v>
      </c>
      <c r="F1413" t="s">
        <v>232</v>
      </c>
      <c r="G1413" t="s">
        <v>5778</v>
      </c>
      <c r="H1413" t="s">
        <v>5770</v>
      </c>
      <c r="I1413" t="s">
        <v>578</v>
      </c>
      <c r="J1413" t="s">
        <v>6074</v>
      </c>
      <c r="K1413" t="s">
        <v>3863</v>
      </c>
      <c r="L1413">
        <v>517547</v>
      </c>
      <c r="M1413">
        <v>3.967175927983352E-4</v>
      </c>
      <c r="N1413" t="s">
        <v>389</v>
      </c>
      <c r="O1413" t="s">
        <v>5495</v>
      </c>
      <c r="P1413" t="s">
        <v>5351</v>
      </c>
      <c r="Q1413">
        <v>4</v>
      </c>
      <c r="R1413">
        <v>51.33</v>
      </c>
      <c r="S1413">
        <v>0</v>
      </c>
      <c r="T1413">
        <v>0</v>
      </c>
      <c r="U1413">
        <v>205.32</v>
      </c>
      <c r="V1413">
        <v>149.91999999999999</v>
      </c>
      <c r="W1413">
        <v>55.4</v>
      </c>
      <c r="X1413" s="15">
        <f t="shared" si="44"/>
        <v>0.26982271576076372</v>
      </c>
      <c r="Y1413" t="s">
        <v>62</v>
      </c>
      <c r="Z1413" t="s">
        <v>24</v>
      </c>
      <c r="AA1413" t="s">
        <v>25</v>
      </c>
      <c r="AB1413" s="17">
        <v>0.46736111111111112</v>
      </c>
      <c r="AC1413" s="17" t="str">
        <f t="shared" si="45"/>
        <v>Morning</v>
      </c>
      <c r="AD1413" t="s">
        <v>45</v>
      </c>
    </row>
    <row r="1414" spans="1:30" x14ac:dyDescent="0.3">
      <c r="A1414" t="s">
        <v>2272</v>
      </c>
      <c r="B1414" s="16">
        <v>45927</v>
      </c>
      <c r="C1414" t="s">
        <v>2273</v>
      </c>
      <c r="D1414" t="s">
        <v>4216</v>
      </c>
      <c r="E1414" t="s">
        <v>3864</v>
      </c>
      <c r="F1414" t="s">
        <v>214</v>
      </c>
      <c r="G1414" t="s">
        <v>5915</v>
      </c>
      <c r="H1414" t="s">
        <v>5899</v>
      </c>
      <c r="I1414" t="s">
        <v>1282</v>
      </c>
      <c r="J1414" t="s">
        <v>6049</v>
      </c>
      <c r="K1414" t="s">
        <v>3863</v>
      </c>
      <c r="L1414">
        <v>538449</v>
      </c>
      <c r="M1414">
        <v>1.3354096673965407E-3</v>
      </c>
      <c r="N1414" t="s">
        <v>1283</v>
      </c>
      <c r="O1414" t="s">
        <v>5097</v>
      </c>
      <c r="P1414" t="s">
        <v>5358</v>
      </c>
      <c r="Q1414">
        <v>3</v>
      </c>
      <c r="R1414">
        <v>219.39</v>
      </c>
      <c r="S1414">
        <v>5</v>
      </c>
      <c r="T1414">
        <v>32.909999999999997</v>
      </c>
      <c r="U1414">
        <v>719.05</v>
      </c>
      <c r="V1414">
        <v>586.32000000000005</v>
      </c>
      <c r="W1414">
        <v>132.72999999999999</v>
      </c>
      <c r="X1414" s="15">
        <f t="shared" si="44"/>
        <v>0.18459077950073</v>
      </c>
      <c r="Y1414" t="s">
        <v>116</v>
      </c>
      <c r="Z1414" t="s">
        <v>24</v>
      </c>
      <c r="AA1414" t="s">
        <v>51</v>
      </c>
      <c r="AB1414" s="17">
        <v>0.79861111111111116</v>
      </c>
      <c r="AC1414" s="17" t="str">
        <f t="shared" si="45"/>
        <v>Evening</v>
      </c>
      <c r="AD1414" t="s">
        <v>26</v>
      </c>
    </row>
    <row r="1415" spans="1:30" x14ac:dyDescent="0.3">
      <c r="A1415" t="s">
        <v>2270</v>
      </c>
      <c r="B1415" s="16">
        <v>45819</v>
      </c>
      <c r="C1415" t="s">
        <v>984</v>
      </c>
      <c r="D1415" t="s">
        <v>4218</v>
      </c>
      <c r="E1415" t="s">
        <v>3962</v>
      </c>
      <c r="F1415" t="s">
        <v>348</v>
      </c>
      <c r="G1415" t="s">
        <v>5860</v>
      </c>
      <c r="H1415" t="s">
        <v>5861</v>
      </c>
      <c r="I1415" t="s">
        <v>137</v>
      </c>
      <c r="J1415" t="s">
        <v>5994</v>
      </c>
      <c r="K1415" t="s">
        <v>3863</v>
      </c>
      <c r="L1415">
        <v>4909566</v>
      </c>
      <c r="M1415">
        <v>1.5719312053244624E-4</v>
      </c>
      <c r="N1415" t="s">
        <v>2271</v>
      </c>
      <c r="O1415" t="s">
        <v>5269</v>
      </c>
      <c r="P1415" t="s">
        <v>5351</v>
      </c>
      <c r="Q1415">
        <v>7</v>
      </c>
      <c r="R1415">
        <v>110.25</v>
      </c>
      <c r="S1415">
        <v>0</v>
      </c>
      <c r="T1415">
        <v>0</v>
      </c>
      <c r="U1415">
        <v>771.75</v>
      </c>
      <c r="V1415">
        <v>558.74</v>
      </c>
      <c r="W1415">
        <v>213.01</v>
      </c>
      <c r="X1415" s="15">
        <f t="shared" si="44"/>
        <v>0.27600907029478455</v>
      </c>
      <c r="Y1415" t="s">
        <v>116</v>
      </c>
      <c r="Z1415" t="s">
        <v>290</v>
      </c>
      <c r="AA1415" t="s">
        <v>25</v>
      </c>
      <c r="AB1415" s="17">
        <v>0.48819444444444443</v>
      </c>
      <c r="AC1415" s="17" t="str">
        <f t="shared" si="45"/>
        <v>Morning</v>
      </c>
      <c r="AD1415" t="s">
        <v>45</v>
      </c>
    </row>
    <row r="1416" spans="1:30" x14ac:dyDescent="0.3">
      <c r="A1416" t="s">
        <v>2269</v>
      </c>
      <c r="B1416" s="16">
        <v>45959</v>
      </c>
      <c r="C1416" t="s">
        <v>322</v>
      </c>
      <c r="D1416" t="s">
        <v>4405</v>
      </c>
      <c r="E1416" t="s">
        <v>3962</v>
      </c>
      <c r="F1416" t="s">
        <v>94</v>
      </c>
      <c r="G1416" t="s">
        <v>5701</v>
      </c>
      <c r="H1416" t="s">
        <v>5690</v>
      </c>
      <c r="I1416" t="s">
        <v>1414</v>
      </c>
      <c r="J1416" t="s">
        <v>6098</v>
      </c>
      <c r="K1416" t="s">
        <v>3863</v>
      </c>
      <c r="L1416">
        <v>461555</v>
      </c>
      <c r="M1416">
        <v>4.4809394330036506E-4</v>
      </c>
      <c r="N1416" t="s">
        <v>1415</v>
      </c>
      <c r="O1416" t="s">
        <v>5416</v>
      </c>
      <c r="P1416" t="s">
        <v>5351</v>
      </c>
      <c r="Q1416">
        <v>4</v>
      </c>
      <c r="R1416">
        <v>60.83</v>
      </c>
      <c r="S1416">
        <v>15</v>
      </c>
      <c r="T1416">
        <v>36.5</v>
      </c>
      <c r="U1416">
        <v>206.82</v>
      </c>
      <c r="V1416">
        <v>192.6</v>
      </c>
      <c r="W1416">
        <v>14.22</v>
      </c>
      <c r="X1416" s="15">
        <f t="shared" si="44"/>
        <v>6.875543951261967E-2</v>
      </c>
      <c r="Y1416" t="s">
        <v>62</v>
      </c>
      <c r="Z1416" t="s">
        <v>24</v>
      </c>
      <c r="AA1416" t="s">
        <v>32</v>
      </c>
      <c r="AB1416" s="17">
        <v>0.74375000000000002</v>
      </c>
      <c r="AC1416" s="17" t="str">
        <f t="shared" si="45"/>
        <v>Evening</v>
      </c>
      <c r="AD1416" t="s">
        <v>45</v>
      </c>
    </row>
    <row r="1417" spans="1:30" x14ac:dyDescent="0.3">
      <c r="A1417" t="s">
        <v>2268</v>
      </c>
      <c r="B1417" s="16">
        <v>45773</v>
      </c>
      <c r="C1417" t="s">
        <v>1812</v>
      </c>
      <c r="D1417" t="s">
        <v>4066</v>
      </c>
      <c r="E1417" t="s">
        <v>3868</v>
      </c>
      <c r="F1417" t="s">
        <v>460</v>
      </c>
      <c r="G1417" t="s">
        <v>5815</v>
      </c>
      <c r="H1417" t="s">
        <v>5794</v>
      </c>
      <c r="I1417" t="s">
        <v>210</v>
      </c>
      <c r="J1417" t="s">
        <v>6102</v>
      </c>
      <c r="K1417" t="s">
        <v>3863</v>
      </c>
      <c r="L1417">
        <v>433000</v>
      </c>
      <c r="M1417">
        <v>2.612378752886836E-3</v>
      </c>
      <c r="N1417" t="s">
        <v>211</v>
      </c>
      <c r="O1417" t="s">
        <v>5530</v>
      </c>
      <c r="P1417" t="s">
        <v>5358</v>
      </c>
      <c r="Q1417">
        <v>2</v>
      </c>
      <c r="R1417">
        <v>491.81</v>
      </c>
      <c r="S1417">
        <v>0</v>
      </c>
      <c r="T1417">
        <v>0</v>
      </c>
      <c r="U1417">
        <v>1131.1600000000001</v>
      </c>
      <c r="V1417">
        <v>731.14</v>
      </c>
      <c r="W1417">
        <v>400.02</v>
      </c>
      <c r="X1417" s="15">
        <f t="shared" si="44"/>
        <v>0.35363697443332515</v>
      </c>
      <c r="Y1417" t="s">
        <v>72</v>
      </c>
      <c r="Z1417" t="s">
        <v>24</v>
      </c>
      <c r="AA1417" t="s">
        <v>25</v>
      </c>
      <c r="AB1417" s="17">
        <v>0.50555555555555554</v>
      </c>
      <c r="AC1417" s="17" t="str">
        <f t="shared" si="45"/>
        <v>Afternoon</v>
      </c>
      <c r="AD1417" t="s">
        <v>26</v>
      </c>
    </row>
    <row r="1418" spans="1:30" x14ac:dyDescent="0.3">
      <c r="A1418" t="s">
        <v>2267</v>
      </c>
      <c r="B1418" s="16">
        <v>46105</v>
      </c>
      <c r="C1418" t="s">
        <v>1724</v>
      </c>
      <c r="D1418" t="s">
        <v>5170</v>
      </c>
      <c r="E1418" t="s">
        <v>3864</v>
      </c>
      <c r="F1418" t="s">
        <v>196</v>
      </c>
      <c r="G1418" t="s">
        <v>5774</v>
      </c>
      <c r="H1418" t="s">
        <v>5770</v>
      </c>
      <c r="I1418" t="s">
        <v>260</v>
      </c>
      <c r="J1418" t="s">
        <v>6072</v>
      </c>
      <c r="K1418" t="s">
        <v>3863</v>
      </c>
      <c r="L1418">
        <v>503493</v>
      </c>
      <c r="M1418">
        <v>1.9962541683796993E-3</v>
      </c>
      <c r="N1418" t="s">
        <v>261</v>
      </c>
      <c r="O1418" t="s">
        <v>5554</v>
      </c>
      <c r="P1418" t="s">
        <v>5351</v>
      </c>
      <c r="Q1418">
        <v>3</v>
      </c>
      <c r="R1418">
        <v>418.79</v>
      </c>
      <c r="S1418">
        <v>20</v>
      </c>
      <c r="T1418">
        <v>251.27</v>
      </c>
      <c r="U1418">
        <v>1005.1</v>
      </c>
      <c r="V1418">
        <v>926.82</v>
      </c>
      <c r="W1418">
        <v>78.28</v>
      </c>
      <c r="X1418" s="15">
        <f t="shared" si="44"/>
        <v>7.7882797731568976E-2</v>
      </c>
      <c r="Y1418" t="s">
        <v>62</v>
      </c>
      <c r="Z1418" t="s">
        <v>24</v>
      </c>
      <c r="AA1418" t="s">
        <v>25</v>
      </c>
      <c r="AB1418" s="17">
        <v>0.85555555555555551</v>
      </c>
      <c r="AC1418" s="17" t="str">
        <f t="shared" si="45"/>
        <v>Evening</v>
      </c>
      <c r="AD1418" t="s">
        <v>45</v>
      </c>
    </row>
    <row r="1419" spans="1:30" x14ac:dyDescent="0.3">
      <c r="A1419" t="s">
        <v>2265</v>
      </c>
      <c r="B1419" s="16">
        <v>45787</v>
      </c>
      <c r="C1419" t="s">
        <v>2266</v>
      </c>
      <c r="D1419" t="s">
        <v>4157</v>
      </c>
      <c r="E1419" t="s">
        <v>3864</v>
      </c>
      <c r="F1419" t="s">
        <v>655</v>
      </c>
      <c r="G1419" t="s">
        <v>5864</v>
      </c>
      <c r="H1419" t="s">
        <v>5861</v>
      </c>
      <c r="I1419" t="s">
        <v>476</v>
      </c>
      <c r="J1419" t="s">
        <v>6121</v>
      </c>
      <c r="K1419" t="s">
        <v>3943</v>
      </c>
      <c r="L1419">
        <v>2632479</v>
      </c>
      <c r="M1419">
        <v>5.2191489466772581E-4</v>
      </c>
      <c r="N1419" t="s">
        <v>925</v>
      </c>
      <c r="O1419" t="s">
        <v>5637</v>
      </c>
      <c r="P1419" t="s">
        <v>5360</v>
      </c>
      <c r="Q1419">
        <v>4</v>
      </c>
      <c r="R1419">
        <v>298.68</v>
      </c>
      <c r="S1419">
        <v>0</v>
      </c>
      <c r="T1419">
        <v>0</v>
      </c>
      <c r="U1419">
        <v>1373.93</v>
      </c>
      <c r="V1419">
        <v>1002.76</v>
      </c>
      <c r="W1419">
        <v>371.17</v>
      </c>
      <c r="X1419" s="15">
        <f t="shared" si="44"/>
        <v>0.27015204559184242</v>
      </c>
      <c r="Y1419" t="s">
        <v>116</v>
      </c>
      <c r="Z1419" t="s">
        <v>24</v>
      </c>
      <c r="AA1419" t="s">
        <v>25</v>
      </c>
      <c r="AB1419" s="17">
        <v>0.50416666666666665</v>
      </c>
      <c r="AC1419" s="17" t="str">
        <f t="shared" si="45"/>
        <v>Afternoon</v>
      </c>
      <c r="AD1419" t="s">
        <v>26</v>
      </c>
    </row>
    <row r="1420" spans="1:30" x14ac:dyDescent="0.3">
      <c r="A1420" t="s">
        <v>2263</v>
      </c>
      <c r="B1420" s="16">
        <v>46049</v>
      </c>
      <c r="C1420" t="s">
        <v>459</v>
      </c>
      <c r="D1420" t="s">
        <v>4717</v>
      </c>
      <c r="E1420" t="s">
        <v>3868</v>
      </c>
      <c r="F1420" t="s">
        <v>182</v>
      </c>
      <c r="G1420" t="s">
        <v>5782</v>
      </c>
      <c r="H1420" t="s">
        <v>5770</v>
      </c>
      <c r="I1420" t="s">
        <v>1055</v>
      </c>
      <c r="J1420" t="s">
        <v>6055</v>
      </c>
      <c r="K1420" t="s">
        <v>3863</v>
      </c>
      <c r="L1420">
        <v>2213986</v>
      </c>
      <c r="M1420">
        <v>1.0693382884986626E-4</v>
      </c>
      <c r="N1420" t="s">
        <v>2264</v>
      </c>
      <c r="O1420" t="s">
        <v>6493</v>
      </c>
      <c r="P1420" t="s">
        <v>5360</v>
      </c>
      <c r="Q1420">
        <v>2</v>
      </c>
      <c r="R1420">
        <v>147.97</v>
      </c>
      <c r="S1420">
        <v>20</v>
      </c>
      <c r="T1420">
        <v>59.19</v>
      </c>
      <c r="U1420">
        <v>236.75</v>
      </c>
      <c r="V1420">
        <v>225.6</v>
      </c>
      <c r="W1420">
        <v>11.15</v>
      </c>
      <c r="X1420" s="15">
        <f t="shared" si="44"/>
        <v>4.7096092925026423E-2</v>
      </c>
      <c r="Y1420" t="s">
        <v>62</v>
      </c>
      <c r="Z1420" t="s">
        <v>24</v>
      </c>
      <c r="AA1420" t="s">
        <v>25</v>
      </c>
      <c r="AB1420" s="17">
        <v>0.91041666666666665</v>
      </c>
      <c r="AC1420" s="17" t="str">
        <f t="shared" si="45"/>
        <v>Night</v>
      </c>
      <c r="AD1420" t="s">
        <v>45</v>
      </c>
    </row>
    <row r="1421" spans="1:30" x14ac:dyDescent="0.3">
      <c r="A1421" t="s">
        <v>2262</v>
      </c>
      <c r="B1421" s="16">
        <v>45954</v>
      </c>
      <c r="C1421" t="s">
        <v>710</v>
      </c>
      <c r="D1421" t="s">
        <v>4736</v>
      </c>
      <c r="E1421" t="s">
        <v>3962</v>
      </c>
      <c r="F1421" t="s">
        <v>727</v>
      </c>
      <c r="G1421" t="s">
        <v>5847</v>
      </c>
      <c r="H1421" t="s">
        <v>5844</v>
      </c>
      <c r="I1421" t="s">
        <v>1487</v>
      </c>
      <c r="J1421" t="s">
        <v>6214</v>
      </c>
      <c r="K1421" t="s">
        <v>3885</v>
      </c>
      <c r="L1421">
        <v>4933324</v>
      </c>
      <c r="M1421">
        <v>7.4155680835071849E-4</v>
      </c>
      <c r="N1421" t="s">
        <v>2035</v>
      </c>
      <c r="O1421" t="s">
        <v>4818</v>
      </c>
      <c r="P1421" t="s">
        <v>5351</v>
      </c>
      <c r="Q1421">
        <v>8</v>
      </c>
      <c r="R1421">
        <v>481.36</v>
      </c>
      <c r="S1421">
        <v>5</v>
      </c>
      <c r="T1421">
        <v>192.54</v>
      </c>
      <c r="U1421">
        <v>3658.34</v>
      </c>
      <c r="V1421">
        <v>2859.76</v>
      </c>
      <c r="W1421">
        <v>798.58</v>
      </c>
      <c r="X1421" s="15">
        <f t="shared" si="44"/>
        <v>0.21829026279678759</v>
      </c>
      <c r="Y1421" t="s">
        <v>116</v>
      </c>
      <c r="Z1421" t="s">
        <v>24</v>
      </c>
      <c r="AA1421" t="s">
        <v>25</v>
      </c>
      <c r="AB1421" s="17">
        <v>0.63055555555555554</v>
      </c>
      <c r="AC1421" s="17" t="str">
        <f t="shared" si="45"/>
        <v>Afternoon</v>
      </c>
      <c r="AD1421" t="s">
        <v>45</v>
      </c>
    </row>
    <row r="1422" spans="1:30" x14ac:dyDescent="0.3">
      <c r="A1422" t="s">
        <v>2261</v>
      </c>
      <c r="B1422" s="16">
        <v>46011</v>
      </c>
      <c r="C1422" t="s">
        <v>231</v>
      </c>
      <c r="D1422" t="s">
        <v>4237</v>
      </c>
      <c r="E1422" t="s">
        <v>3962</v>
      </c>
      <c r="F1422" t="s">
        <v>264</v>
      </c>
      <c r="G1422" t="s">
        <v>5725</v>
      </c>
      <c r="H1422" t="s">
        <v>5721</v>
      </c>
      <c r="I1422" t="s">
        <v>128</v>
      </c>
      <c r="J1422" t="s">
        <v>6047</v>
      </c>
      <c r="K1422" t="s">
        <v>3863</v>
      </c>
      <c r="L1422">
        <v>2525315</v>
      </c>
      <c r="M1422">
        <v>6.9279278030661524E-4</v>
      </c>
      <c r="N1422" t="s">
        <v>203</v>
      </c>
      <c r="O1422" t="s">
        <v>5466</v>
      </c>
      <c r="P1422" t="s">
        <v>5351</v>
      </c>
      <c r="Q1422">
        <v>5</v>
      </c>
      <c r="R1422">
        <v>338.07</v>
      </c>
      <c r="S1422">
        <v>10</v>
      </c>
      <c r="T1422">
        <v>169.03</v>
      </c>
      <c r="U1422">
        <v>1749.52</v>
      </c>
      <c r="V1422">
        <v>1236.25</v>
      </c>
      <c r="W1422">
        <v>513.27</v>
      </c>
      <c r="X1422" s="15">
        <f t="shared" si="44"/>
        <v>0.29337761214504549</v>
      </c>
      <c r="Y1422" t="s">
        <v>116</v>
      </c>
      <c r="Z1422" t="s">
        <v>24</v>
      </c>
      <c r="AA1422" t="s">
        <v>25</v>
      </c>
      <c r="AB1422" s="17">
        <v>0.86944444444444446</v>
      </c>
      <c r="AC1422" s="17" t="str">
        <f t="shared" si="45"/>
        <v>Evening</v>
      </c>
      <c r="AD1422" t="s">
        <v>26</v>
      </c>
    </row>
    <row r="1423" spans="1:30" x14ac:dyDescent="0.3">
      <c r="A1423" t="s">
        <v>2260</v>
      </c>
      <c r="B1423" s="16">
        <v>45791</v>
      </c>
      <c r="C1423" t="s">
        <v>1169</v>
      </c>
      <c r="D1423" t="s">
        <v>3992</v>
      </c>
      <c r="E1423" t="s">
        <v>3962</v>
      </c>
      <c r="F1423" t="s">
        <v>480</v>
      </c>
      <c r="G1423" t="s">
        <v>5728</v>
      </c>
      <c r="H1423" t="s">
        <v>5721</v>
      </c>
      <c r="I1423" t="s">
        <v>80</v>
      </c>
      <c r="J1423" t="s">
        <v>6099</v>
      </c>
      <c r="K1423" t="s">
        <v>3863</v>
      </c>
      <c r="L1423">
        <v>5001334</v>
      </c>
      <c r="M1423">
        <v>2.1529056047846435E-4</v>
      </c>
      <c r="N1423" t="s">
        <v>81</v>
      </c>
      <c r="O1423" t="s">
        <v>5592</v>
      </c>
      <c r="P1423" t="s">
        <v>5351</v>
      </c>
      <c r="Q1423">
        <v>7</v>
      </c>
      <c r="R1423">
        <v>153.82</v>
      </c>
      <c r="S1423">
        <v>0</v>
      </c>
      <c r="T1423">
        <v>0</v>
      </c>
      <c r="U1423">
        <v>1076.74</v>
      </c>
      <c r="V1423">
        <v>748.93</v>
      </c>
      <c r="W1423">
        <v>327.81</v>
      </c>
      <c r="X1423" s="15">
        <f t="shared" si="44"/>
        <v>0.30444675594851128</v>
      </c>
      <c r="Y1423" t="s">
        <v>72</v>
      </c>
      <c r="Z1423" t="s">
        <v>24</v>
      </c>
      <c r="AA1423" t="s">
        <v>25</v>
      </c>
      <c r="AB1423" s="17">
        <v>0.66736111111111107</v>
      </c>
      <c r="AC1423" s="17" t="str">
        <f t="shared" si="45"/>
        <v>Afternoon</v>
      </c>
      <c r="AD1423" t="s">
        <v>45</v>
      </c>
    </row>
    <row r="1424" spans="1:30" x14ac:dyDescent="0.3">
      <c r="A1424" t="s">
        <v>2259</v>
      </c>
      <c r="B1424" s="16">
        <v>45875</v>
      </c>
      <c r="C1424" t="s">
        <v>409</v>
      </c>
      <c r="D1424" t="s">
        <v>4681</v>
      </c>
      <c r="E1424" t="s">
        <v>3868</v>
      </c>
      <c r="F1424" t="s">
        <v>3844</v>
      </c>
      <c r="G1424" t="s">
        <v>6538</v>
      </c>
      <c r="H1424" t="s">
        <v>5721</v>
      </c>
      <c r="I1424" t="s">
        <v>188</v>
      </c>
      <c r="J1424" t="s">
        <v>5987</v>
      </c>
      <c r="K1424" t="s">
        <v>3863</v>
      </c>
      <c r="L1424">
        <v>4219703</v>
      </c>
      <c r="M1424">
        <v>3.0900989951188507E-4</v>
      </c>
      <c r="N1424" t="s">
        <v>2035</v>
      </c>
      <c r="O1424" t="s">
        <v>4818</v>
      </c>
      <c r="P1424" t="s">
        <v>5351</v>
      </c>
      <c r="Q1424">
        <v>4</v>
      </c>
      <c r="R1424">
        <v>383.51</v>
      </c>
      <c r="S1424">
        <v>15</v>
      </c>
      <c r="T1424">
        <v>230.11</v>
      </c>
      <c r="U1424">
        <v>1303.93</v>
      </c>
      <c r="V1424">
        <v>1143.5999999999999</v>
      </c>
      <c r="W1424">
        <v>160.33000000000001</v>
      </c>
      <c r="X1424" s="15">
        <f t="shared" si="44"/>
        <v>0.12295905455047444</v>
      </c>
      <c r="Y1424" t="s">
        <v>23</v>
      </c>
      <c r="Z1424" t="s">
        <v>24</v>
      </c>
      <c r="AA1424" t="s">
        <v>32</v>
      </c>
      <c r="AB1424" s="17">
        <v>0.68611111111111112</v>
      </c>
      <c r="AC1424" s="17" t="str">
        <f t="shared" si="45"/>
        <v>Afternoon</v>
      </c>
      <c r="AD1424" t="s">
        <v>45</v>
      </c>
    </row>
    <row r="1425" spans="1:30" x14ac:dyDescent="0.3">
      <c r="A1425" t="s">
        <v>2257</v>
      </c>
      <c r="B1425" s="16">
        <v>45784</v>
      </c>
      <c r="C1425" t="s">
        <v>1586</v>
      </c>
      <c r="D1425" t="s">
        <v>4431</v>
      </c>
      <c r="E1425" t="s">
        <v>3868</v>
      </c>
      <c r="F1425" t="s">
        <v>264</v>
      </c>
      <c r="G1425" t="s">
        <v>5725</v>
      </c>
      <c r="H1425" t="s">
        <v>5721</v>
      </c>
      <c r="I1425" t="s">
        <v>372</v>
      </c>
      <c r="J1425" t="s">
        <v>6183</v>
      </c>
      <c r="K1425" t="s">
        <v>3943</v>
      </c>
      <c r="L1425">
        <v>2297282</v>
      </c>
      <c r="M1425">
        <v>2.8702614655057583E-4</v>
      </c>
      <c r="N1425" t="s">
        <v>2258</v>
      </c>
      <c r="O1425" t="s">
        <v>4701</v>
      </c>
      <c r="P1425" t="s">
        <v>5358</v>
      </c>
      <c r="Q1425">
        <v>2</v>
      </c>
      <c r="R1425">
        <v>329.69</v>
      </c>
      <c r="S1425">
        <v>0</v>
      </c>
      <c r="T1425">
        <v>0</v>
      </c>
      <c r="U1425">
        <v>659.38</v>
      </c>
      <c r="V1425">
        <v>494.5</v>
      </c>
      <c r="W1425">
        <v>164.88</v>
      </c>
      <c r="X1425" s="15">
        <f t="shared" si="44"/>
        <v>0.25005308016621675</v>
      </c>
      <c r="Y1425" t="s">
        <v>38</v>
      </c>
      <c r="Z1425" t="s">
        <v>290</v>
      </c>
      <c r="AA1425" t="s">
        <v>51</v>
      </c>
      <c r="AB1425" s="17">
        <v>0.88749999999999996</v>
      </c>
      <c r="AC1425" s="17" t="str">
        <f t="shared" si="45"/>
        <v>Night</v>
      </c>
      <c r="AD1425" t="s">
        <v>45</v>
      </c>
    </row>
    <row r="1426" spans="1:30" x14ac:dyDescent="0.3">
      <c r="A1426" t="s">
        <v>2256</v>
      </c>
      <c r="B1426" s="16">
        <v>46092</v>
      </c>
      <c r="C1426" t="s">
        <v>2057</v>
      </c>
      <c r="D1426" t="s">
        <v>4144</v>
      </c>
      <c r="E1426" t="s">
        <v>3868</v>
      </c>
      <c r="F1426" t="s">
        <v>392</v>
      </c>
      <c r="G1426" t="s">
        <v>5664</v>
      </c>
      <c r="H1426" t="s">
        <v>5655</v>
      </c>
      <c r="I1426" t="s">
        <v>337</v>
      </c>
      <c r="J1426" t="s">
        <v>5983</v>
      </c>
      <c r="K1426" t="s">
        <v>3863</v>
      </c>
      <c r="L1426">
        <v>544019</v>
      </c>
      <c r="M1426">
        <v>1.0840614022672003E-3</v>
      </c>
      <c r="N1426" t="s">
        <v>338</v>
      </c>
      <c r="O1426" t="s">
        <v>5473</v>
      </c>
      <c r="P1426" t="s">
        <v>5354</v>
      </c>
      <c r="Q1426">
        <v>1</v>
      </c>
      <c r="R1426">
        <v>589.75</v>
      </c>
      <c r="S1426">
        <v>0</v>
      </c>
      <c r="T1426">
        <v>0</v>
      </c>
      <c r="U1426">
        <v>589.75</v>
      </c>
      <c r="V1426">
        <v>343.65</v>
      </c>
      <c r="W1426">
        <v>246.1</v>
      </c>
      <c r="X1426" s="15">
        <f t="shared" si="44"/>
        <v>0.41729546417973723</v>
      </c>
      <c r="Y1426" t="s">
        <v>116</v>
      </c>
      <c r="Z1426" t="s">
        <v>24</v>
      </c>
      <c r="AA1426" t="s">
        <v>25</v>
      </c>
      <c r="AB1426" s="17">
        <v>0.62708333333333333</v>
      </c>
      <c r="AC1426" s="17" t="str">
        <f t="shared" si="45"/>
        <v>Afternoon</v>
      </c>
      <c r="AD1426" t="s">
        <v>45</v>
      </c>
    </row>
    <row r="1427" spans="1:30" x14ac:dyDescent="0.3">
      <c r="A1427" t="s">
        <v>2255</v>
      </c>
      <c r="B1427" s="16">
        <v>45886</v>
      </c>
      <c r="C1427" t="s">
        <v>518</v>
      </c>
      <c r="D1427" t="s">
        <v>4140</v>
      </c>
      <c r="E1427" t="s">
        <v>3962</v>
      </c>
      <c r="F1427" t="s">
        <v>239</v>
      </c>
      <c r="G1427" t="s">
        <v>5809</v>
      </c>
      <c r="H1427" t="s">
        <v>5794</v>
      </c>
      <c r="I1427" t="s">
        <v>1070</v>
      </c>
      <c r="J1427" t="s">
        <v>6133</v>
      </c>
      <c r="K1427" t="s">
        <v>3943</v>
      </c>
      <c r="L1427">
        <v>594561</v>
      </c>
      <c r="M1427">
        <v>7.4544075376622413E-4</v>
      </c>
      <c r="N1427" t="s">
        <v>1071</v>
      </c>
      <c r="O1427" t="s">
        <v>5427</v>
      </c>
      <c r="P1427" t="s">
        <v>5360</v>
      </c>
      <c r="Q1427">
        <v>5</v>
      </c>
      <c r="R1427">
        <v>77.08</v>
      </c>
      <c r="S1427">
        <v>0</v>
      </c>
      <c r="T1427">
        <v>0</v>
      </c>
      <c r="U1427">
        <v>443.21</v>
      </c>
      <c r="V1427">
        <v>271.60000000000002</v>
      </c>
      <c r="W1427">
        <v>171.61</v>
      </c>
      <c r="X1427" s="15">
        <f t="shared" si="44"/>
        <v>0.38719794228469567</v>
      </c>
      <c r="Y1427" t="s">
        <v>116</v>
      </c>
      <c r="Z1427" t="s">
        <v>24</v>
      </c>
      <c r="AA1427" t="s">
        <v>25</v>
      </c>
      <c r="AB1427" s="17">
        <v>0.7729166666666667</v>
      </c>
      <c r="AC1427" s="17" t="str">
        <f t="shared" si="45"/>
        <v>Evening</v>
      </c>
      <c r="AD1427" t="s">
        <v>26</v>
      </c>
    </row>
    <row r="1428" spans="1:30" x14ac:dyDescent="0.3">
      <c r="A1428" t="s">
        <v>2254</v>
      </c>
      <c r="B1428" s="16">
        <v>45969</v>
      </c>
      <c r="C1428" t="s">
        <v>1322</v>
      </c>
      <c r="D1428" t="s">
        <v>4967</v>
      </c>
      <c r="E1428" t="s">
        <v>3962</v>
      </c>
      <c r="F1428" t="s">
        <v>344</v>
      </c>
      <c r="G1428" t="s">
        <v>5654</v>
      </c>
      <c r="H1428" t="s">
        <v>5655</v>
      </c>
      <c r="I1428" t="s">
        <v>771</v>
      </c>
      <c r="J1428" t="s">
        <v>5998</v>
      </c>
      <c r="K1428" t="s">
        <v>3863</v>
      </c>
      <c r="L1428">
        <v>4282083</v>
      </c>
      <c r="M1428">
        <v>5.9542517041355806E-4</v>
      </c>
      <c r="N1428" t="s">
        <v>2037</v>
      </c>
      <c r="O1428" t="s">
        <v>5423</v>
      </c>
      <c r="P1428" t="s">
        <v>5363</v>
      </c>
      <c r="Q1428">
        <v>8</v>
      </c>
      <c r="R1428">
        <v>307.93</v>
      </c>
      <c r="S1428">
        <v>10</v>
      </c>
      <c r="T1428">
        <v>246.34</v>
      </c>
      <c r="U1428">
        <v>2549.66</v>
      </c>
      <c r="V1428">
        <v>1477.92</v>
      </c>
      <c r="W1428">
        <v>1071.74</v>
      </c>
      <c r="X1428" s="15">
        <f t="shared" si="44"/>
        <v>0.42034624224406386</v>
      </c>
      <c r="Y1428" t="s">
        <v>38</v>
      </c>
      <c r="Z1428" t="s">
        <v>24</v>
      </c>
      <c r="AA1428" t="s">
        <v>32</v>
      </c>
      <c r="AB1428" s="17">
        <v>0.43541666666666667</v>
      </c>
      <c r="AC1428" s="17" t="str">
        <f t="shared" si="45"/>
        <v>Morning</v>
      </c>
      <c r="AD1428" t="s">
        <v>26</v>
      </c>
    </row>
    <row r="1429" spans="1:30" x14ac:dyDescent="0.3">
      <c r="A1429" t="s">
        <v>2253</v>
      </c>
      <c r="B1429" s="16">
        <v>46066</v>
      </c>
      <c r="C1429" t="s">
        <v>550</v>
      </c>
      <c r="D1429" t="s">
        <v>4072</v>
      </c>
      <c r="E1429" t="s">
        <v>3868</v>
      </c>
      <c r="F1429" t="s">
        <v>264</v>
      </c>
      <c r="G1429" t="s">
        <v>5725</v>
      </c>
      <c r="H1429" t="s">
        <v>5721</v>
      </c>
      <c r="I1429" t="s">
        <v>476</v>
      </c>
      <c r="J1429" t="s">
        <v>6121</v>
      </c>
      <c r="K1429" t="s">
        <v>3943</v>
      </c>
      <c r="L1429">
        <v>2632479</v>
      </c>
      <c r="M1429">
        <v>5.3226635426151551E-4</v>
      </c>
      <c r="N1429" t="s">
        <v>477</v>
      </c>
      <c r="O1429" t="s">
        <v>5477</v>
      </c>
      <c r="P1429" t="s">
        <v>5358</v>
      </c>
      <c r="Q1429">
        <v>5</v>
      </c>
      <c r="R1429">
        <v>329.69</v>
      </c>
      <c r="S1429">
        <v>15</v>
      </c>
      <c r="T1429">
        <v>247.27</v>
      </c>
      <c r="U1429">
        <v>1401.18</v>
      </c>
      <c r="V1429">
        <v>1236.25</v>
      </c>
      <c r="W1429">
        <v>164.93</v>
      </c>
      <c r="X1429" s="15">
        <f t="shared" si="44"/>
        <v>0.11770793188598186</v>
      </c>
      <c r="Y1429" t="s">
        <v>44</v>
      </c>
      <c r="Z1429" t="s">
        <v>24</v>
      </c>
      <c r="AA1429" t="s">
        <v>25</v>
      </c>
      <c r="AB1429" s="17">
        <v>0.52708333333333335</v>
      </c>
      <c r="AC1429" s="17" t="str">
        <f t="shared" si="45"/>
        <v>Afternoon</v>
      </c>
      <c r="AD1429" t="s">
        <v>45</v>
      </c>
    </row>
    <row r="1430" spans="1:30" x14ac:dyDescent="0.3">
      <c r="A1430" t="s">
        <v>2252</v>
      </c>
      <c r="B1430" s="16">
        <v>45845</v>
      </c>
      <c r="C1430" t="s">
        <v>2156</v>
      </c>
      <c r="D1430" t="s">
        <v>4175</v>
      </c>
      <c r="E1430" t="s">
        <v>3864</v>
      </c>
      <c r="F1430" t="s">
        <v>595</v>
      </c>
      <c r="G1430" t="s">
        <v>5858</v>
      </c>
      <c r="H1430" t="s">
        <v>5844</v>
      </c>
      <c r="I1430" t="s">
        <v>206</v>
      </c>
      <c r="J1430" t="s">
        <v>5996</v>
      </c>
      <c r="K1430" t="s">
        <v>3863</v>
      </c>
      <c r="L1430">
        <v>4327607</v>
      </c>
      <c r="M1430">
        <v>3.4763785158864935E-4</v>
      </c>
      <c r="N1430" t="s">
        <v>189</v>
      </c>
      <c r="O1430" t="s">
        <v>4242</v>
      </c>
      <c r="P1430" t="s">
        <v>5351</v>
      </c>
      <c r="Q1430">
        <v>4</v>
      </c>
      <c r="R1430">
        <v>376.11</v>
      </c>
      <c r="S1430">
        <v>0</v>
      </c>
      <c r="T1430">
        <v>0</v>
      </c>
      <c r="U1430">
        <v>1504.44</v>
      </c>
      <c r="V1430">
        <v>1206.28</v>
      </c>
      <c r="W1430">
        <v>298.16000000000003</v>
      </c>
      <c r="X1430" s="15">
        <f t="shared" si="44"/>
        <v>0.19818670069926356</v>
      </c>
      <c r="Y1430" t="s">
        <v>116</v>
      </c>
      <c r="Z1430" t="s">
        <v>290</v>
      </c>
      <c r="AA1430" t="s">
        <v>51</v>
      </c>
      <c r="AB1430" s="17">
        <v>0.47222222222222221</v>
      </c>
      <c r="AC1430" s="17" t="str">
        <f t="shared" si="45"/>
        <v>Morning</v>
      </c>
      <c r="AD1430" t="s">
        <v>45</v>
      </c>
    </row>
    <row r="1431" spans="1:30" x14ac:dyDescent="0.3">
      <c r="A1431" t="s">
        <v>2251</v>
      </c>
      <c r="B1431" s="16">
        <v>46005</v>
      </c>
      <c r="C1431" t="s">
        <v>853</v>
      </c>
      <c r="D1431" t="s">
        <v>4820</v>
      </c>
      <c r="E1431" t="s">
        <v>3868</v>
      </c>
      <c r="F1431" t="s">
        <v>468</v>
      </c>
      <c r="G1431" t="s">
        <v>5785</v>
      </c>
      <c r="H1431" t="s">
        <v>5770</v>
      </c>
      <c r="I1431" t="s">
        <v>637</v>
      </c>
      <c r="J1431" t="s">
        <v>6138</v>
      </c>
      <c r="K1431" t="s">
        <v>3943</v>
      </c>
      <c r="L1431">
        <v>480418</v>
      </c>
      <c r="M1431">
        <v>3.1462393165951315E-3</v>
      </c>
      <c r="N1431" t="s">
        <v>638</v>
      </c>
      <c r="O1431" t="s">
        <v>3912</v>
      </c>
      <c r="P1431" t="s">
        <v>5360</v>
      </c>
      <c r="Q1431">
        <v>4</v>
      </c>
      <c r="R1431">
        <v>328.59</v>
      </c>
      <c r="S1431">
        <v>0</v>
      </c>
      <c r="T1431">
        <v>0</v>
      </c>
      <c r="U1431">
        <v>1511.51</v>
      </c>
      <c r="V1431">
        <v>1021.96</v>
      </c>
      <c r="W1431">
        <v>489.55</v>
      </c>
      <c r="X1431" s="15">
        <f t="shared" si="44"/>
        <v>0.32388141659664837</v>
      </c>
      <c r="Y1431" t="s">
        <v>44</v>
      </c>
      <c r="Z1431" t="s">
        <v>24</v>
      </c>
      <c r="AA1431" t="s">
        <v>51</v>
      </c>
      <c r="AB1431" s="17">
        <v>0.86458333333333337</v>
      </c>
      <c r="AC1431" s="17" t="str">
        <f t="shared" si="45"/>
        <v>Evening</v>
      </c>
      <c r="AD1431" t="s">
        <v>26</v>
      </c>
    </row>
    <row r="1432" spans="1:30" x14ac:dyDescent="0.3">
      <c r="A1432" t="s">
        <v>2250</v>
      </c>
      <c r="B1432" s="16">
        <v>45954</v>
      </c>
      <c r="C1432" t="s">
        <v>1285</v>
      </c>
      <c r="D1432" t="s">
        <v>5161</v>
      </c>
      <c r="E1432" t="s">
        <v>3962</v>
      </c>
      <c r="F1432" t="s">
        <v>954</v>
      </c>
      <c r="G1432" t="s">
        <v>5894</v>
      </c>
      <c r="H1432" t="s">
        <v>5876</v>
      </c>
      <c r="I1432" t="s">
        <v>2045</v>
      </c>
      <c r="J1432" t="s">
        <v>6114</v>
      </c>
      <c r="K1432" t="s">
        <v>3943</v>
      </c>
      <c r="L1432">
        <v>540374</v>
      </c>
      <c r="M1432">
        <v>2.3462638839026302E-3</v>
      </c>
      <c r="N1432" t="s">
        <v>2046</v>
      </c>
      <c r="O1432" t="s">
        <v>4982</v>
      </c>
      <c r="P1432" t="s">
        <v>5351</v>
      </c>
      <c r="Q1432">
        <v>6</v>
      </c>
      <c r="R1432">
        <v>211.31</v>
      </c>
      <c r="S1432">
        <v>0</v>
      </c>
      <c r="T1432">
        <v>0</v>
      </c>
      <c r="U1432">
        <v>1267.8599999999999</v>
      </c>
      <c r="V1432">
        <v>949.68</v>
      </c>
      <c r="W1432">
        <v>318.18</v>
      </c>
      <c r="X1432" s="15">
        <f t="shared" si="44"/>
        <v>0.25095830769958827</v>
      </c>
      <c r="Y1432" t="s">
        <v>62</v>
      </c>
      <c r="Z1432" t="s">
        <v>24</v>
      </c>
      <c r="AA1432" t="s">
        <v>51</v>
      </c>
      <c r="AB1432" s="17">
        <v>0.90347222222222223</v>
      </c>
      <c r="AC1432" s="17" t="str">
        <f t="shared" si="45"/>
        <v>Night</v>
      </c>
      <c r="AD1432" t="s">
        <v>45</v>
      </c>
    </row>
    <row r="1433" spans="1:30" x14ac:dyDescent="0.3">
      <c r="A1433" t="s">
        <v>2249</v>
      </c>
      <c r="B1433" s="16">
        <v>45929</v>
      </c>
      <c r="C1433" t="s">
        <v>1285</v>
      </c>
      <c r="D1433" t="s">
        <v>5161</v>
      </c>
      <c r="E1433" t="s">
        <v>3962</v>
      </c>
      <c r="F1433" t="s">
        <v>1325</v>
      </c>
      <c r="G1433" t="s">
        <v>5717</v>
      </c>
      <c r="H1433" t="s">
        <v>5690</v>
      </c>
      <c r="I1433" t="s">
        <v>578</v>
      </c>
      <c r="J1433" t="s">
        <v>6074</v>
      </c>
      <c r="K1433" t="s">
        <v>3863</v>
      </c>
      <c r="L1433">
        <v>517547</v>
      </c>
      <c r="M1433">
        <v>4.2270557070179134E-3</v>
      </c>
      <c r="N1433" t="s">
        <v>1559</v>
      </c>
      <c r="O1433" t="s">
        <v>5406</v>
      </c>
      <c r="P1433" t="s">
        <v>5360</v>
      </c>
      <c r="Q1433">
        <v>7</v>
      </c>
      <c r="R1433">
        <v>367.68</v>
      </c>
      <c r="S1433">
        <v>15</v>
      </c>
      <c r="T1433">
        <v>386.06</v>
      </c>
      <c r="U1433">
        <v>2187.6999999999998</v>
      </c>
      <c r="V1433">
        <v>1862.7</v>
      </c>
      <c r="W1433">
        <v>325</v>
      </c>
      <c r="X1433" s="15">
        <f t="shared" si="44"/>
        <v>0.1485578461397814</v>
      </c>
      <c r="Y1433" t="s">
        <v>23</v>
      </c>
      <c r="Z1433" t="s">
        <v>24</v>
      </c>
      <c r="AA1433" t="s">
        <v>25</v>
      </c>
      <c r="AB1433" s="17">
        <v>0.39097222222222222</v>
      </c>
      <c r="AC1433" s="17" t="str">
        <f t="shared" si="45"/>
        <v>Morning</v>
      </c>
      <c r="AD1433" t="s">
        <v>45</v>
      </c>
    </row>
    <row r="1434" spans="1:30" x14ac:dyDescent="0.3">
      <c r="A1434" t="s">
        <v>2247</v>
      </c>
      <c r="B1434" s="16">
        <v>46005</v>
      </c>
      <c r="C1434" t="s">
        <v>2248</v>
      </c>
      <c r="D1434" t="s">
        <v>4732</v>
      </c>
      <c r="E1434" t="s">
        <v>3864</v>
      </c>
      <c r="F1434" t="s">
        <v>582</v>
      </c>
      <c r="G1434" t="s">
        <v>5769</v>
      </c>
      <c r="H1434" t="s">
        <v>5770</v>
      </c>
      <c r="I1434" t="s">
        <v>504</v>
      </c>
      <c r="J1434" t="s">
        <v>5986</v>
      </c>
      <c r="K1434" t="s">
        <v>3863</v>
      </c>
      <c r="L1434">
        <v>2118448</v>
      </c>
      <c r="M1434">
        <v>6.1779661336978768E-4</v>
      </c>
      <c r="N1434" t="s">
        <v>1546</v>
      </c>
      <c r="O1434" t="s">
        <v>5630</v>
      </c>
      <c r="P1434" t="s">
        <v>5351</v>
      </c>
      <c r="Q1434">
        <v>3</v>
      </c>
      <c r="R1434">
        <v>474.19</v>
      </c>
      <c r="S1434">
        <v>20</v>
      </c>
      <c r="T1434">
        <v>284.51</v>
      </c>
      <c r="U1434">
        <v>1308.77</v>
      </c>
      <c r="V1434">
        <v>1031.67</v>
      </c>
      <c r="W1434">
        <v>277.10000000000002</v>
      </c>
      <c r="X1434" s="15">
        <f t="shared" si="44"/>
        <v>0.21172551326818304</v>
      </c>
      <c r="Y1434" t="s">
        <v>23</v>
      </c>
      <c r="Z1434" t="s">
        <v>24</v>
      </c>
      <c r="AA1434" t="s">
        <v>25</v>
      </c>
      <c r="AB1434" s="17">
        <v>0.6</v>
      </c>
      <c r="AC1434" s="17" t="str">
        <f t="shared" si="45"/>
        <v>Afternoon</v>
      </c>
      <c r="AD1434" t="s">
        <v>26</v>
      </c>
    </row>
    <row r="1435" spans="1:30" x14ac:dyDescent="0.3">
      <c r="A1435" t="s">
        <v>2245</v>
      </c>
      <c r="B1435" s="16">
        <v>45984</v>
      </c>
      <c r="C1435" t="s">
        <v>2246</v>
      </c>
      <c r="D1435" t="s">
        <v>5179</v>
      </c>
      <c r="E1435" t="s">
        <v>3868</v>
      </c>
      <c r="F1435" t="s">
        <v>113</v>
      </c>
      <c r="G1435" t="s">
        <v>5934</v>
      </c>
      <c r="H1435" t="s">
        <v>5919</v>
      </c>
      <c r="I1435" t="s">
        <v>578</v>
      </c>
      <c r="J1435" t="s">
        <v>6074</v>
      </c>
      <c r="K1435" t="s">
        <v>3863</v>
      </c>
      <c r="L1435">
        <v>517547</v>
      </c>
      <c r="M1435">
        <v>3.0326714288750585E-3</v>
      </c>
      <c r="N1435" t="s">
        <v>435</v>
      </c>
      <c r="O1435" t="s">
        <v>5446</v>
      </c>
      <c r="P1435" t="s">
        <v>5360</v>
      </c>
      <c r="Q1435">
        <v>4</v>
      </c>
      <c r="R1435">
        <v>379.12</v>
      </c>
      <c r="S1435">
        <v>10</v>
      </c>
      <c r="T1435">
        <v>151.65</v>
      </c>
      <c r="U1435">
        <v>1569.55</v>
      </c>
      <c r="V1435">
        <v>1172.2</v>
      </c>
      <c r="W1435">
        <v>397.35</v>
      </c>
      <c r="X1435" s="15">
        <f t="shared" si="44"/>
        <v>0.25316173425504118</v>
      </c>
      <c r="Y1435" t="s">
        <v>38</v>
      </c>
      <c r="Z1435" t="s">
        <v>24</v>
      </c>
      <c r="AA1435" t="s">
        <v>25</v>
      </c>
      <c r="AB1435" s="17">
        <v>0.79097222222222219</v>
      </c>
      <c r="AC1435" s="17" t="str">
        <f t="shared" si="45"/>
        <v>Evening</v>
      </c>
      <c r="AD1435" t="s">
        <v>26</v>
      </c>
    </row>
    <row r="1436" spans="1:30" x14ac:dyDescent="0.3">
      <c r="A1436" t="s">
        <v>2243</v>
      </c>
      <c r="B1436" s="16">
        <v>45971</v>
      </c>
      <c r="C1436" t="s">
        <v>1062</v>
      </c>
      <c r="D1436" t="s">
        <v>4433</v>
      </c>
      <c r="E1436" t="s">
        <v>3868</v>
      </c>
      <c r="F1436" t="s">
        <v>159</v>
      </c>
      <c r="G1436" t="s">
        <v>5742</v>
      </c>
      <c r="H1436" t="s">
        <v>5721</v>
      </c>
      <c r="I1436" t="s">
        <v>724</v>
      </c>
      <c r="J1436" t="s">
        <v>6211</v>
      </c>
      <c r="K1436" t="s">
        <v>3885</v>
      </c>
      <c r="L1436">
        <v>2549253</v>
      </c>
      <c r="M1436">
        <v>2.5586318815747202E-4</v>
      </c>
      <c r="N1436" t="s">
        <v>2244</v>
      </c>
      <c r="O1436" t="s">
        <v>5545</v>
      </c>
      <c r="P1436" t="s">
        <v>5374</v>
      </c>
      <c r="Q1436">
        <v>3</v>
      </c>
      <c r="R1436">
        <v>217.42</v>
      </c>
      <c r="S1436">
        <v>0</v>
      </c>
      <c r="T1436">
        <v>0</v>
      </c>
      <c r="U1436">
        <v>652.26</v>
      </c>
      <c r="V1436">
        <v>531.09</v>
      </c>
      <c r="W1436">
        <v>121.17</v>
      </c>
      <c r="X1436" s="15">
        <f t="shared" si="44"/>
        <v>0.18576947842884733</v>
      </c>
      <c r="Y1436" t="s">
        <v>23</v>
      </c>
      <c r="Z1436" t="s">
        <v>24</v>
      </c>
      <c r="AA1436" t="s">
        <v>25</v>
      </c>
      <c r="AB1436" s="17">
        <v>0.84930555555555554</v>
      </c>
      <c r="AC1436" s="17" t="str">
        <f t="shared" si="45"/>
        <v>Evening</v>
      </c>
      <c r="AD1436" t="s">
        <v>45</v>
      </c>
    </row>
    <row r="1437" spans="1:30" x14ac:dyDescent="0.3">
      <c r="A1437" t="s">
        <v>2241</v>
      </c>
      <c r="B1437" s="16">
        <v>45819</v>
      </c>
      <c r="C1437" t="s">
        <v>2242</v>
      </c>
      <c r="D1437" t="s">
        <v>5235</v>
      </c>
      <c r="E1437" t="s">
        <v>3864</v>
      </c>
      <c r="F1437" t="s">
        <v>54</v>
      </c>
      <c r="G1437" t="s">
        <v>5739</v>
      </c>
      <c r="H1437" t="s">
        <v>5721</v>
      </c>
      <c r="I1437" t="s">
        <v>599</v>
      </c>
      <c r="J1437" t="s">
        <v>6150</v>
      </c>
      <c r="K1437" t="s">
        <v>3943</v>
      </c>
      <c r="L1437">
        <v>2120932</v>
      </c>
      <c r="M1437">
        <v>4.3595928582340214E-4</v>
      </c>
      <c r="N1437" t="s">
        <v>600</v>
      </c>
      <c r="O1437" t="s">
        <v>5531</v>
      </c>
      <c r="P1437" t="s">
        <v>5386</v>
      </c>
      <c r="Q1437">
        <v>3</v>
      </c>
      <c r="R1437">
        <v>342.46</v>
      </c>
      <c r="S1437">
        <v>10</v>
      </c>
      <c r="T1437">
        <v>102.74</v>
      </c>
      <c r="U1437">
        <v>924.64</v>
      </c>
      <c r="V1437">
        <v>815.34</v>
      </c>
      <c r="W1437">
        <v>109.3</v>
      </c>
      <c r="X1437" s="15">
        <f t="shared" si="44"/>
        <v>0.11820816750302816</v>
      </c>
      <c r="Y1437" t="s">
        <v>72</v>
      </c>
      <c r="Z1437" t="s">
        <v>24</v>
      </c>
      <c r="AA1437" t="s">
        <v>25</v>
      </c>
      <c r="AB1437" s="17">
        <v>0.46944444444444444</v>
      </c>
      <c r="AC1437" s="17" t="str">
        <f t="shared" si="45"/>
        <v>Morning</v>
      </c>
      <c r="AD1437" t="s">
        <v>45</v>
      </c>
    </row>
    <row r="1438" spans="1:30" x14ac:dyDescent="0.3">
      <c r="A1438" t="s">
        <v>2240</v>
      </c>
      <c r="B1438" s="16">
        <v>45789</v>
      </c>
      <c r="C1438" t="s">
        <v>126</v>
      </c>
      <c r="D1438" t="s">
        <v>5117</v>
      </c>
      <c r="E1438" t="s">
        <v>3868</v>
      </c>
      <c r="F1438" t="s">
        <v>418</v>
      </c>
      <c r="G1438" t="s">
        <v>5745</v>
      </c>
      <c r="H1438" t="s">
        <v>5721</v>
      </c>
      <c r="I1438" t="s">
        <v>132</v>
      </c>
      <c r="J1438" t="s">
        <v>6041</v>
      </c>
      <c r="K1438" t="s">
        <v>3863</v>
      </c>
      <c r="L1438">
        <v>968457</v>
      </c>
      <c r="M1438">
        <v>5.19754619977965E-4</v>
      </c>
      <c r="N1438" t="s">
        <v>156</v>
      </c>
      <c r="O1438" t="s">
        <v>5501</v>
      </c>
      <c r="P1438" t="s">
        <v>5360</v>
      </c>
      <c r="Q1438">
        <v>1</v>
      </c>
      <c r="R1438">
        <v>503.36</v>
      </c>
      <c r="S1438">
        <v>0</v>
      </c>
      <c r="T1438">
        <v>0</v>
      </c>
      <c r="U1438">
        <v>503.36</v>
      </c>
      <c r="V1438">
        <v>389.8</v>
      </c>
      <c r="W1438">
        <v>113.56</v>
      </c>
      <c r="X1438" s="15">
        <f t="shared" si="44"/>
        <v>0.22560394151303242</v>
      </c>
      <c r="Y1438" t="s">
        <v>116</v>
      </c>
      <c r="Z1438" t="s">
        <v>24</v>
      </c>
      <c r="AA1438" t="s">
        <v>25</v>
      </c>
      <c r="AB1438" s="17">
        <v>0.43611111111111112</v>
      </c>
      <c r="AC1438" s="17" t="str">
        <f t="shared" si="45"/>
        <v>Morning</v>
      </c>
      <c r="AD1438" t="s">
        <v>45</v>
      </c>
    </row>
    <row r="1439" spans="1:30" x14ac:dyDescent="0.3">
      <c r="A1439" t="s">
        <v>2239</v>
      </c>
      <c r="B1439" s="16">
        <v>45979</v>
      </c>
      <c r="C1439" t="s">
        <v>1919</v>
      </c>
      <c r="D1439" t="s">
        <v>4708</v>
      </c>
      <c r="E1439" t="s">
        <v>3962</v>
      </c>
      <c r="F1439" t="s">
        <v>239</v>
      </c>
      <c r="G1439" t="s">
        <v>5809</v>
      </c>
      <c r="H1439" t="s">
        <v>5794</v>
      </c>
      <c r="I1439" t="s">
        <v>197</v>
      </c>
      <c r="J1439" t="s">
        <v>6016</v>
      </c>
      <c r="K1439" t="s">
        <v>3863</v>
      </c>
      <c r="L1439">
        <v>924804</v>
      </c>
      <c r="M1439">
        <v>4.5579387632406433E-4</v>
      </c>
      <c r="N1439" t="s">
        <v>198</v>
      </c>
      <c r="O1439" t="s">
        <v>5402</v>
      </c>
      <c r="P1439" t="s">
        <v>5354</v>
      </c>
      <c r="Q1439">
        <v>6</v>
      </c>
      <c r="R1439">
        <v>73.95</v>
      </c>
      <c r="S1439">
        <v>5</v>
      </c>
      <c r="T1439">
        <v>22.18</v>
      </c>
      <c r="U1439">
        <v>421.52</v>
      </c>
      <c r="V1439">
        <v>325.92</v>
      </c>
      <c r="W1439">
        <v>95.6</v>
      </c>
      <c r="X1439" s="15">
        <f t="shared" si="44"/>
        <v>0.22679825393812861</v>
      </c>
      <c r="Y1439" t="s">
        <v>23</v>
      </c>
      <c r="Z1439" t="s">
        <v>24</v>
      </c>
      <c r="AA1439" t="s">
        <v>25</v>
      </c>
      <c r="AB1439" s="17">
        <v>0.62569444444444444</v>
      </c>
      <c r="AC1439" s="17" t="str">
        <f t="shared" si="45"/>
        <v>Afternoon</v>
      </c>
      <c r="AD1439" t="s">
        <v>45</v>
      </c>
    </row>
    <row r="1440" spans="1:30" x14ac:dyDescent="0.3">
      <c r="A1440" t="s">
        <v>2238</v>
      </c>
      <c r="B1440" s="16">
        <v>46101</v>
      </c>
      <c r="C1440" t="s">
        <v>1278</v>
      </c>
      <c r="D1440" t="s">
        <v>6485</v>
      </c>
      <c r="E1440" t="s">
        <v>3868</v>
      </c>
      <c r="F1440" t="s">
        <v>59</v>
      </c>
      <c r="G1440" t="s">
        <v>5737</v>
      </c>
      <c r="H1440" t="s">
        <v>5721</v>
      </c>
      <c r="I1440" t="s">
        <v>188</v>
      </c>
      <c r="J1440" t="s">
        <v>5987</v>
      </c>
      <c r="K1440" t="s">
        <v>3863</v>
      </c>
      <c r="L1440">
        <v>4219703</v>
      </c>
      <c r="M1440">
        <v>1.043225080058952E-4</v>
      </c>
      <c r="N1440" t="s">
        <v>303</v>
      </c>
      <c r="O1440" t="s">
        <v>5506</v>
      </c>
      <c r="P1440" t="s">
        <v>5386</v>
      </c>
      <c r="Q1440">
        <v>3</v>
      </c>
      <c r="R1440">
        <v>172.63</v>
      </c>
      <c r="S1440">
        <v>15</v>
      </c>
      <c r="T1440">
        <v>77.680000000000007</v>
      </c>
      <c r="U1440">
        <v>440.21</v>
      </c>
      <c r="V1440">
        <v>426</v>
      </c>
      <c r="W1440">
        <v>14.21</v>
      </c>
      <c r="X1440" s="15">
        <f t="shared" si="44"/>
        <v>3.2280048158833237E-2</v>
      </c>
      <c r="Y1440" t="s">
        <v>72</v>
      </c>
      <c r="Z1440" t="s">
        <v>24</v>
      </c>
      <c r="AA1440" t="s">
        <v>25</v>
      </c>
      <c r="AB1440" s="17">
        <v>0.8930555555555556</v>
      </c>
      <c r="AC1440" s="17" t="str">
        <f t="shared" si="45"/>
        <v>Night</v>
      </c>
      <c r="AD1440" t="s">
        <v>45</v>
      </c>
    </row>
    <row r="1441" spans="1:30" x14ac:dyDescent="0.3">
      <c r="A1441" t="s">
        <v>2237</v>
      </c>
      <c r="B1441" s="16">
        <v>45990</v>
      </c>
      <c r="C1441" t="s">
        <v>88</v>
      </c>
      <c r="D1441" t="s">
        <v>4927</v>
      </c>
      <c r="E1441" t="s">
        <v>3962</v>
      </c>
      <c r="F1441" t="s">
        <v>423</v>
      </c>
      <c r="G1441" t="s">
        <v>5887</v>
      </c>
      <c r="H1441" t="s">
        <v>5876</v>
      </c>
      <c r="I1441" t="s">
        <v>1937</v>
      </c>
      <c r="J1441" t="s">
        <v>6181</v>
      </c>
      <c r="K1441" t="s">
        <v>3943</v>
      </c>
      <c r="L1441">
        <v>4200752</v>
      </c>
      <c r="M1441">
        <v>4.2300759483063986E-4</v>
      </c>
      <c r="N1441" t="s">
        <v>1052</v>
      </c>
      <c r="O1441" t="s">
        <v>5610</v>
      </c>
      <c r="P1441" t="s">
        <v>5360</v>
      </c>
      <c r="Q1441">
        <v>5</v>
      </c>
      <c r="R1441">
        <v>325.3</v>
      </c>
      <c r="S1441">
        <v>5</v>
      </c>
      <c r="T1441">
        <v>81.33</v>
      </c>
      <c r="U1441">
        <v>1776.95</v>
      </c>
      <c r="V1441">
        <v>1268.5</v>
      </c>
      <c r="W1441">
        <v>508.45</v>
      </c>
      <c r="X1441" s="15">
        <f t="shared" si="44"/>
        <v>0.28613635724134051</v>
      </c>
      <c r="Y1441" t="s">
        <v>72</v>
      </c>
      <c r="Z1441" t="s">
        <v>24</v>
      </c>
      <c r="AA1441" t="s">
        <v>25</v>
      </c>
      <c r="AB1441" s="17">
        <v>0.90486111111111112</v>
      </c>
      <c r="AC1441" s="17" t="str">
        <f t="shared" si="45"/>
        <v>Night</v>
      </c>
      <c r="AD1441" t="s">
        <v>26</v>
      </c>
    </row>
    <row r="1442" spans="1:30" x14ac:dyDescent="0.3">
      <c r="A1442" t="s">
        <v>2235</v>
      </c>
      <c r="B1442" s="16">
        <v>45941</v>
      </c>
      <c r="C1442" t="s">
        <v>2236</v>
      </c>
      <c r="D1442" t="s">
        <v>4901</v>
      </c>
      <c r="E1442" t="s">
        <v>3868</v>
      </c>
      <c r="F1442" t="s">
        <v>108</v>
      </c>
      <c r="G1442" t="s">
        <v>5715</v>
      </c>
      <c r="H1442" t="s">
        <v>5690</v>
      </c>
      <c r="I1442" t="s">
        <v>522</v>
      </c>
      <c r="J1442" t="s">
        <v>5979</v>
      </c>
      <c r="K1442" t="s">
        <v>3863</v>
      </c>
      <c r="L1442">
        <v>3928553</v>
      </c>
      <c r="M1442">
        <v>2.0930098181187832E-4</v>
      </c>
      <c r="N1442" t="s">
        <v>1459</v>
      </c>
      <c r="O1442" t="s">
        <v>5356</v>
      </c>
      <c r="P1442" t="s">
        <v>5351</v>
      </c>
      <c r="Q1442">
        <v>2</v>
      </c>
      <c r="R1442">
        <v>397.22</v>
      </c>
      <c r="S1442">
        <v>10</v>
      </c>
      <c r="T1442">
        <v>79.44</v>
      </c>
      <c r="U1442">
        <v>822.25</v>
      </c>
      <c r="V1442">
        <v>638.74</v>
      </c>
      <c r="W1442">
        <v>183.51</v>
      </c>
      <c r="X1442" s="15">
        <f t="shared" si="44"/>
        <v>0.22318029796290664</v>
      </c>
      <c r="Y1442" t="s">
        <v>38</v>
      </c>
      <c r="Z1442" t="s">
        <v>24</v>
      </c>
      <c r="AA1442" t="s">
        <v>25</v>
      </c>
      <c r="AB1442" s="17">
        <v>0.71319444444444446</v>
      </c>
      <c r="AC1442" s="17" t="str">
        <f t="shared" si="45"/>
        <v>Evening</v>
      </c>
      <c r="AD1442" t="s">
        <v>26</v>
      </c>
    </row>
    <row r="1443" spans="1:30" x14ac:dyDescent="0.3">
      <c r="A1443" t="s">
        <v>2234</v>
      </c>
      <c r="B1443" s="16">
        <v>46065</v>
      </c>
      <c r="C1443" t="s">
        <v>343</v>
      </c>
      <c r="D1443" t="s">
        <v>4137</v>
      </c>
      <c r="E1443" t="s">
        <v>3868</v>
      </c>
      <c r="F1443" t="s">
        <v>336</v>
      </c>
      <c r="G1443" t="s">
        <v>5711</v>
      </c>
      <c r="H1443" t="s">
        <v>5690</v>
      </c>
      <c r="I1443" t="s">
        <v>1073</v>
      </c>
      <c r="J1443" t="s">
        <v>6019</v>
      </c>
      <c r="K1443" t="s">
        <v>3863</v>
      </c>
      <c r="L1443">
        <v>471467</v>
      </c>
      <c r="M1443">
        <v>8.4782179876852464E-4</v>
      </c>
      <c r="N1443" t="s">
        <v>1048</v>
      </c>
      <c r="O1443" t="s">
        <v>5480</v>
      </c>
      <c r="P1443" t="s">
        <v>5374</v>
      </c>
      <c r="Q1443">
        <v>4</v>
      </c>
      <c r="R1443">
        <v>99.93</v>
      </c>
      <c r="S1443">
        <v>0</v>
      </c>
      <c r="T1443">
        <v>0</v>
      </c>
      <c r="U1443">
        <v>399.72</v>
      </c>
      <c r="V1443">
        <v>344.2</v>
      </c>
      <c r="W1443">
        <v>55.52</v>
      </c>
      <c r="X1443" s="15">
        <f t="shared" si="44"/>
        <v>0.13889722805964183</v>
      </c>
      <c r="Y1443" t="s">
        <v>23</v>
      </c>
      <c r="Z1443" t="s">
        <v>24</v>
      </c>
      <c r="AA1443" t="s">
        <v>51</v>
      </c>
      <c r="AB1443" s="17">
        <v>0.81736111111111109</v>
      </c>
      <c r="AC1443" s="17" t="str">
        <f t="shared" si="45"/>
        <v>Evening</v>
      </c>
      <c r="AD1443" t="s">
        <v>45</v>
      </c>
    </row>
    <row r="1444" spans="1:30" x14ac:dyDescent="0.3">
      <c r="A1444" t="s">
        <v>2233</v>
      </c>
      <c r="B1444" s="16">
        <v>46104</v>
      </c>
      <c r="C1444" t="s">
        <v>1189</v>
      </c>
      <c r="D1444" t="s">
        <v>4888</v>
      </c>
      <c r="E1444" t="s">
        <v>3962</v>
      </c>
      <c r="F1444" t="s">
        <v>196</v>
      </c>
      <c r="G1444" t="s">
        <v>5774</v>
      </c>
      <c r="H1444" t="s">
        <v>5770</v>
      </c>
      <c r="I1444" t="s">
        <v>1139</v>
      </c>
      <c r="J1444" t="s">
        <v>6514</v>
      </c>
      <c r="K1444" t="s">
        <v>3943</v>
      </c>
      <c r="L1444">
        <v>2397693</v>
      </c>
      <c r="M1444">
        <v>7.0965715794307272E-4</v>
      </c>
      <c r="N1444" t="s">
        <v>1144</v>
      </c>
      <c r="O1444" t="s">
        <v>5514</v>
      </c>
      <c r="P1444" t="s">
        <v>5360</v>
      </c>
      <c r="Q1444">
        <v>4</v>
      </c>
      <c r="R1444">
        <v>472.65</v>
      </c>
      <c r="S1444">
        <v>10</v>
      </c>
      <c r="T1444">
        <v>189.06</v>
      </c>
      <c r="U1444">
        <v>1701.54</v>
      </c>
      <c r="V1444">
        <v>1235.76</v>
      </c>
      <c r="W1444">
        <v>465.78</v>
      </c>
      <c r="X1444" s="15">
        <f t="shared" si="44"/>
        <v>0.2737402588243591</v>
      </c>
      <c r="Y1444" t="s">
        <v>23</v>
      </c>
      <c r="Z1444" t="s">
        <v>24</v>
      </c>
      <c r="AA1444" t="s">
        <v>32</v>
      </c>
      <c r="AB1444" s="17">
        <v>0.37708333333333333</v>
      </c>
      <c r="AC1444" s="17" t="str">
        <f t="shared" si="45"/>
        <v>Morning</v>
      </c>
      <c r="AD1444" t="s">
        <v>45</v>
      </c>
    </row>
    <row r="1445" spans="1:30" x14ac:dyDescent="0.3">
      <c r="A1445" t="s">
        <v>2232</v>
      </c>
      <c r="B1445" s="16">
        <v>45801</v>
      </c>
      <c r="C1445" t="s">
        <v>1824</v>
      </c>
      <c r="D1445" t="s">
        <v>4048</v>
      </c>
      <c r="E1445" t="s">
        <v>3962</v>
      </c>
      <c r="F1445" t="s">
        <v>753</v>
      </c>
      <c r="G1445" t="s">
        <v>5930</v>
      </c>
      <c r="H1445" t="s">
        <v>5919</v>
      </c>
      <c r="I1445" t="s">
        <v>270</v>
      </c>
      <c r="J1445" t="s">
        <v>6070</v>
      </c>
      <c r="K1445" t="s">
        <v>3863</v>
      </c>
      <c r="L1445">
        <v>456496</v>
      </c>
      <c r="M1445">
        <v>3.8845904454803547E-3</v>
      </c>
      <c r="N1445" t="s">
        <v>271</v>
      </c>
      <c r="O1445" t="s">
        <v>5542</v>
      </c>
      <c r="P1445" t="s">
        <v>5351</v>
      </c>
      <c r="Q1445">
        <v>4</v>
      </c>
      <c r="R1445">
        <v>385.5</v>
      </c>
      <c r="S1445">
        <v>0</v>
      </c>
      <c r="T1445">
        <v>0</v>
      </c>
      <c r="U1445">
        <v>1773.3</v>
      </c>
      <c r="V1445">
        <v>1015.32</v>
      </c>
      <c r="W1445">
        <v>757.98</v>
      </c>
      <c r="X1445" s="15">
        <f t="shared" si="44"/>
        <v>0.42744036542040259</v>
      </c>
      <c r="Y1445" t="s">
        <v>116</v>
      </c>
      <c r="Z1445" t="s">
        <v>24</v>
      </c>
      <c r="AA1445" t="s">
        <v>25</v>
      </c>
      <c r="AB1445" s="17">
        <v>0.59027777777777779</v>
      </c>
      <c r="AC1445" s="17" t="str">
        <f t="shared" si="45"/>
        <v>Afternoon</v>
      </c>
      <c r="AD1445" t="s">
        <v>26</v>
      </c>
    </row>
    <row r="1446" spans="1:30" x14ac:dyDescent="0.3">
      <c r="A1446" t="s">
        <v>2231</v>
      </c>
      <c r="B1446" s="16">
        <v>45862</v>
      </c>
      <c r="C1446" t="s">
        <v>631</v>
      </c>
      <c r="D1446" t="s">
        <v>3988</v>
      </c>
      <c r="E1446" t="s">
        <v>3864</v>
      </c>
      <c r="F1446" t="s">
        <v>1995</v>
      </c>
      <c r="G1446" t="s">
        <v>5802</v>
      </c>
      <c r="H1446" t="s">
        <v>5794</v>
      </c>
      <c r="I1446" t="s">
        <v>894</v>
      </c>
      <c r="J1446" t="s">
        <v>6028</v>
      </c>
      <c r="K1446" t="s">
        <v>3863</v>
      </c>
      <c r="L1446">
        <v>977898</v>
      </c>
      <c r="M1446">
        <v>6.3391069416237681E-5</v>
      </c>
      <c r="N1446" t="s">
        <v>895</v>
      </c>
      <c r="O1446" t="s">
        <v>5435</v>
      </c>
      <c r="P1446" t="s">
        <v>5354</v>
      </c>
      <c r="Q1446">
        <v>1</v>
      </c>
      <c r="R1446">
        <v>72.930000000000007</v>
      </c>
      <c r="S1446">
        <v>15</v>
      </c>
      <c r="T1446">
        <v>10.94</v>
      </c>
      <c r="U1446">
        <v>61.99</v>
      </c>
      <c r="V1446">
        <v>54.25</v>
      </c>
      <c r="W1446">
        <v>7.74</v>
      </c>
      <c r="X1446" s="15">
        <f t="shared" si="44"/>
        <v>0.12485884820132283</v>
      </c>
      <c r="Y1446" t="s">
        <v>23</v>
      </c>
      <c r="Z1446" t="s">
        <v>24</v>
      </c>
      <c r="AA1446" t="s">
        <v>51</v>
      </c>
      <c r="AB1446" s="17">
        <v>0.77361111111111114</v>
      </c>
      <c r="AC1446" s="17" t="str">
        <f t="shared" si="45"/>
        <v>Evening</v>
      </c>
      <c r="AD1446" t="s">
        <v>45</v>
      </c>
    </row>
    <row r="1447" spans="1:30" x14ac:dyDescent="0.3">
      <c r="A1447" t="s">
        <v>2230</v>
      </c>
      <c r="B1447" s="16">
        <v>46008</v>
      </c>
      <c r="C1447" t="s">
        <v>1241</v>
      </c>
      <c r="D1447" t="s">
        <v>3926</v>
      </c>
      <c r="E1447" t="s">
        <v>3868</v>
      </c>
      <c r="F1447" t="s">
        <v>468</v>
      </c>
      <c r="G1447" t="s">
        <v>5785</v>
      </c>
      <c r="H1447" t="s">
        <v>5770</v>
      </c>
      <c r="I1447" t="s">
        <v>856</v>
      </c>
      <c r="J1447" t="s">
        <v>6026</v>
      </c>
      <c r="K1447" t="s">
        <v>3943</v>
      </c>
      <c r="L1447">
        <v>516958</v>
      </c>
      <c r="M1447">
        <v>1.5255011045384732E-3</v>
      </c>
      <c r="N1447" t="s">
        <v>203</v>
      </c>
      <c r="O1447" t="s">
        <v>5466</v>
      </c>
      <c r="P1447" t="s">
        <v>5351</v>
      </c>
      <c r="Q1447">
        <v>3</v>
      </c>
      <c r="R1447">
        <v>328.59</v>
      </c>
      <c r="S1447">
        <v>20</v>
      </c>
      <c r="T1447">
        <v>197.15</v>
      </c>
      <c r="U1447">
        <v>788.62</v>
      </c>
      <c r="V1447">
        <v>766.47</v>
      </c>
      <c r="W1447">
        <v>22.15</v>
      </c>
      <c r="X1447" s="15">
        <f t="shared" si="44"/>
        <v>2.808703811721739E-2</v>
      </c>
      <c r="Y1447" t="s">
        <v>38</v>
      </c>
      <c r="Z1447" t="s">
        <v>24</v>
      </c>
      <c r="AA1447" t="s">
        <v>25</v>
      </c>
      <c r="AB1447" s="17">
        <v>0.63541666666666663</v>
      </c>
      <c r="AC1447" s="17" t="str">
        <f t="shared" si="45"/>
        <v>Afternoon</v>
      </c>
      <c r="AD1447" t="s">
        <v>45</v>
      </c>
    </row>
    <row r="1448" spans="1:30" x14ac:dyDescent="0.3">
      <c r="A1448" t="s">
        <v>2228</v>
      </c>
      <c r="B1448" s="16">
        <v>46004</v>
      </c>
      <c r="C1448" t="s">
        <v>2229</v>
      </c>
      <c r="D1448" t="s">
        <v>5109</v>
      </c>
      <c r="E1448" t="s">
        <v>3864</v>
      </c>
      <c r="F1448" t="s">
        <v>982</v>
      </c>
      <c r="G1448" t="s">
        <v>5682</v>
      </c>
      <c r="H1448" t="s">
        <v>5655</v>
      </c>
      <c r="I1448" t="s">
        <v>1430</v>
      </c>
      <c r="J1448" t="s">
        <v>6203</v>
      </c>
      <c r="K1448" t="s">
        <v>3885</v>
      </c>
      <c r="L1448">
        <v>4459489</v>
      </c>
      <c r="M1448">
        <v>3.9959735297026183E-5</v>
      </c>
      <c r="N1448" t="s">
        <v>1032</v>
      </c>
      <c r="O1448" t="s">
        <v>4826</v>
      </c>
      <c r="P1448" t="s">
        <v>5360</v>
      </c>
      <c r="Q1448">
        <v>1</v>
      </c>
      <c r="R1448">
        <v>182.3</v>
      </c>
      <c r="S1448">
        <v>15</v>
      </c>
      <c r="T1448">
        <v>27.34</v>
      </c>
      <c r="U1448">
        <v>178.2</v>
      </c>
      <c r="V1448">
        <v>107.6</v>
      </c>
      <c r="W1448">
        <v>70.599999999999994</v>
      </c>
      <c r="X1448" s="15">
        <f t="shared" si="44"/>
        <v>0.39618406285072949</v>
      </c>
      <c r="Y1448" t="s">
        <v>62</v>
      </c>
      <c r="Z1448" t="s">
        <v>24</v>
      </c>
      <c r="AA1448" t="s">
        <v>25</v>
      </c>
      <c r="AB1448" s="17">
        <v>0.70277777777777772</v>
      </c>
      <c r="AC1448" s="17" t="str">
        <f t="shared" si="45"/>
        <v>Afternoon</v>
      </c>
      <c r="AD1448" t="s">
        <v>26</v>
      </c>
    </row>
    <row r="1449" spans="1:30" x14ac:dyDescent="0.3">
      <c r="A1449" t="s">
        <v>2227</v>
      </c>
      <c r="B1449" s="16">
        <v>45970</v>
      </c>
      <c r="C1449" t="s">
        <v>356</v>
      </c>
      <c r="D1449" t="s">
        <v>4877</v>
      </c>
      <c r="E1449" t="s">
        <v>3864</v>
      </c>
      <c r="F1449" t="s">
        <v>468</v>
      </c>
      <c r="G1449" t="s">
        <v>5785</v>
      </c>
      <c r="H1449" t="s">
        <v>5770</v>
      </c>
      <c r="I1449" t="s">
        <v>947</v>
      </c>
      <c r="J1449" t="s">
        <v>6056</v>
      </c>
      <c r="K1449" t="s">
        <v>3863</v>
      </c>
      <c r="L1449">
        <v>983222</v>
      </c>
      <c r="M1449">
        <v>1.2298443281374908E-3</v>
      </c>
      <c r="N1449" t="s">
        <v>883</v>
      </c>
      <c r="O1449" t="s">
        <v>5389</v>
      </c>
      <c r="P1449" t="s">
        <v>5358</v>
      </c>
      <c r="Q1449">
        <v>4</v>
      </c>
      <c r="R1449">
        <v>328.59</v>
      </c>
      <c r="S1449">
        <v>20</v>
      </c>
      <c r="T1449">
        <v>262.87</v>
      </c>
      <c r="U1449">
        <v>1209.21</v>
      </c>
      <c r="V1449">
        <v>1021.96</v>
      </c>
      <c r="W1449">
        <v>187.25</v>
      </c>
      <c r="X1449" s="15">
        <f t="shared" si="44"/>
        <v>0.15485316859767947</v>
      </c>
      <c r="Y1449" t="s">
        <v>72</v>
      </c>
      <c r="Z1449" t="s">
        <v>24</v>
      </c>
      <c r="AA1449" t="s">
        <v>32</v>
      </c>
      <c r="AB1449" s="17">
        <v>0.49652777777777779</v>
      </c>
      <c r="AC1449" s="17" t="str">
        <f t="shared" si="45"/>
        <v>Morning</v>
      </c>
      <c r="AD1449" t="s">
        <v>26</v>
      </c>
    </row>
    <row r="1450" spans="1:30" x14ac:dyDescent="0.3">
      <c r="A1450" t="s">
        <v>2226</v>
      </c>
      <c r="B1450" s="16">
        <v>45805</v>
      </c>
      <c r="C1450" t="s">
        <v>741</v>
      </c>
      <c r="D1450" t="s">
        <v>4947</v>
      </c>
      <c r="E1450" t="s">
        <v>3962</v>
      </c>
      <c r="F1450" t="s">
        <v>480</v>
      </c>
      <c r="G1450" t="s">
        <v>5728</v>
      </c>
      <c r="H1450" t="s">
        <v>5721</v>
      </c>
      <c r="I1450" t="s">
        <v>210</v>
      </c>
      <c r="J1450" t="s">
        <v>6102</v>
      </c>
      <c r="K1450" t="s">
        <v>3863</v>
      </c>
      <c r="L1450">
        <v>433000</v>
      </c>
      <c r="M1450">
        <v>2.439515011547344E-3</v>
      </c>
      <c r="N1450" t="s">
        <v>211</v>
      </c>
      <c r="O1450" t="s">
        <v>5530</v>
      </c>
      <c r="P1450" t="s">
        <v>5358</v>
      </c>
      <c r="Q1450">
        <v>8</v>
      </c>
      <c r="R1450">
        <v>155.34</v>
      </c>
      <c r="S1450">
        <v>15</v>
      </c>
      <c r="T1450">
        <v>186.41</v>
      </c>
      <c r="U1450">
        <v>1056.31</v>
      </c>
      <c r="V1450">
        <v>855.92</v>
      </c>
      <c r="W1450">
        <v>200.39</v>
      </c>
      <c r="X1450" s="15">
        <f t="shared" si="44"/>
        <v>0.18970756690744195</v>
      </c>
      <c r="Y1450" t="s">
        <v>44</v>
      </c>
      <c r="Z1450" t="s">
        <v>24</v>
      </c>
      <c r="AA1450" t="s">
        <v>51</v>
      </c>
      <c r="AB1450" s="17">
        <v>0.55833333333333335</v>
      </c>
      <c r="AC1450" s="17" t="str">
        <f t="shared" si="45"/>
        <v>Afternoon</v>
      </c>
      <c r="AD1450" t="s">
        <v>45</v>
      </c>
    </row>
    <row r="1451" spans="1:30" x14ac:dyDescent="0.3">
      <c r="A1451" t="s">
        <v>2225</v>
      </c>
      <c r="B1451" s="16">
        <v>45969</v>
      </c>
      <c r="C1451" t="s">
        <v>1372</v>
      </c>
      <c r="D1451" t="s">
        <v>4573</v>
      </c>
      <c r="E1451" t="s">
        <v>3962</v>
      </c>
      <c r="F1451" t="s">
        <v>598</v>
      </c>
      <c r="G1451" t="s">
        <v>5879</v>
      </c>
      <c r="H1451" t="s">
        <v>5876</v>
      </c>
      <c r="I1451" t="s">
        <v>275</v>
      </c>
      <c r="J1451" t="s">
        <v>6112</v>
      </c>
      <c r="K1451" t="s">
        <v>3863</v>
      </c>
      <c r="L1451">
        <v>1922335</v>
      </c>
      <c r="M1451">
        <v>9.1767043725469284E-4</v>
      </c>
      <c r="N1451" t="s">
        <v>276</v>
      </c>
      <c r="O1451" t="s">
        <v>5456</v>
      </c>
      <c r="P1451" t="s">
        <v>5360</v>
      </c>
      <c r="Q1451">
        <v>7</v>
      </c>
      <c r="R1451">
        <v>257.81</v>
      </c>
      <c r="S1451">
        <v>15</v>
      </c>
      <c r="T1451">
        <v>270.7</v>
      </c>
      <c r="U1451">
        <v>1764.07</v>
      </c>
      <c r="V1451">
        <v>1374.1</v>
      </c>
      <c r="W1451">
        <v>389.97</v>
      </c>
      <c r="X1451" s="15">
        <f t="shared" si="44"/>
        <v>0.22106265624379987</v>
      </c>
      <c r="Y1451" t="s">
        <v>38</v>
      </c>
      <c r="Z1451" t="s">
        <v>24</v>
      </c>
      <c r="AA1451" t="s">
        <v>32</v>
      </c>
      <c r="AB1451" s="17">
        <v>0.61458333333333337</v>
      </c>
      <c r="AC1451" s="17" t="str">
        <f t="shared" si="45"/>
        <v>Afternoon</v>
      </c>
      <c r="AD1451" t="s">
        <v>26</v>
      </c>
    </row>
    <row r="1452" spans="1:30" x14ac:dyDescent="0.3">
      <c r="A1452" t="s">
        <v>2224</v>
      </c>
      <c r="B1452" s="16">
        <v>45895</v>
      </c>
      <c r="C1452" t="s">
        <v>318</v>
      </c>
      <c r="D1452" t="s">
        <v>5211</v>
      </c>
      <c r="E1452" t="s">
        <v>3962</v>
      </c>
      <c r="F1452" t="s">
        <v>279</v>
      </c>
      <c r="G1452" t="s">
        <v>5750</v>
      </c>
      <c r="H1452" t="s">
        <v>5751</v>
      </c>
      <c r="I1452" t="s">
        <v>469</v>
      </c>
      <c r="J1452" t="s">
        <v>6020</v>
      </c>
      <c r="K1452" t="s">
        <v>3863</v>
      </c>
      <c r="L1452">
        <v>2273658</v>
      </c>
      <c r="M1452">
        <v>4.7419620716924007E-4</v>
      </c>
      <c r="N1452" t="s">
        <v>81</v>
      </c>
      <c r="O1452" t="s">
        <v>5592</v>
      </c>
      <c r="P1452" t="s">
        <v>5351</v>
      </c>
      <c r="Q1452">
        <v>4</v>
      </c>
      <c r="R1452">
        <v>269.54000000000002</v>
      </c>
      <c r="S1452">
        <v>0</v>
      </c>
      <c r="T1452">
        <v>0</v>
      </c>
      <c r="U1452">
        <v>1078.1600000000001</v>
      </c>
      <c r="V1452">
        <v>837.52</v>
      </c>
      <c r="W1452">
        <v>240.64</v>
      </c>
      <c r="X1452" s="15">
        <f t="shared" si="44"/>
        <v>0.22319507308748246</v>
      </c>
      <c r="Y1452" t="s">
        <v>62</v>
      </c>
      <c r="Z1452" t="s">
        <v>24</v>
      </c>
      <c r="AA1452" t="s">
        <v>25</v>
      </c>
      <c r="AB1452" s="17">
        <v>0.70208333333333328</v>
      </c>
      <c r="AC1452" s="17" t="str">
        <f t="shared" si="45"/>
        <v>Afternoon</v>
      </c>
      <c r="AD1452" t="s">
        <v>45</v>
      </c>
    </row>
    <row r="1453" spans="1:30" x14ac:dyDescent="0.3">
      <c r="A1453" t="s">
        <v>2223</v>
      </c>
      <c r="B1453" s="16">
        <v>45922</v>
      </c>
      <c r="C1453" t="s">
        <v>213</v>
      </c>
      <c r="D1453" t="s">
        <v>4713</v>
      </c>
      <c r="E1453" t="s">
        <v>3962</v>
      </c>
      <c r="F1453" t="s">
        <v>636</v>
      </c>
      <c r="G1453" t="s">
        <v>5835</v>
      </c>
      <c r="H1453" t="s">
        <v>5822</v>
      </c>
      <c r="I1453" t="s">
        <v>785</v>
      </c>
      <c r="J1453" t="s">
        <v>6195</v>
      </c>
      <c r="K1453" t="s">
        <v>3885</v>
      </c>
      <c r="L1453">
        <v>2474333</v>
      </c>
      <c r="M1453">
        <v>1.4832280052846564E-4</v>
      </c>
      <c r="N1453" t="s">
        <v>651</v>
      </c>
      <c r="O1453" t="s">
        <v>5449</v>
      </c>
      <c r="P1453" t="s">
        <v>5363</v>
      </c>
      <c r="Q1453">
        <v>4</v>
      </c>
      <c r="R1453">
        <v>96.58</v>
      </c>
      <c r="S1453">
        <v>5</v>
      </c>
      <c r="T1453">
        <v>19.32</v>
      </c>
      <c r="U1453">
        <v>367</v>
      </c>
      <c r="V1453">
        <v>272.68</v>
      </c>
      <c r="W1453">
        <v>94.32</v>
      </c>
      <c r="X1453" s="15">
        <f t="shared" si="44"/>
        <v>0.25700272479564029</v>
      </c>
      <c r="Y1453" t="s">
        <v>38</v>
      </c>
      <c r="Z1453" t="s">
        <v>24</v>
      </c>
      <c r="AA1453" t="s">
        <v>25</v>
      </c>
      <c r="AB1453" s="17">
        <v>0.72291666666666665</v>
      </c>
      <c r="AC1453" s="17" t="str">
        <f t="shared" si="45"/>
        <v>Evening</v>
      </c>
      <c r="AD1453" t="s">
        <v>45</v>
      </c>
    </row>
    <row r="1454" spans="1:30" x14ac:dyDescent="0.3">
      <c r="A1454" t="s">
        <v>2222</v>
      </c>
      <c r="B1454" s="16">
        <v>45799</v>
      </c>
      <c r="C1454" t="s">
        <v>615</v>
      </c>
      <c r="D1454" t="s">
        <v>4454</v>
      </c>
      <c r="E1454" t="s">
        <v>3962</v>
      </c>
      <c r="F1454" t="s">
        <v>612</v>
      </c>
      <c r="G1454" t="s">
        <v>5684</v>
      </c>
      <c r="H1454" t="s">
        <v>5655</v>
      </c>
      <c r="I1454" t="s">
        <v>183</v>
      </c>
      <c r="J1454" t="s">
        <v>6078</v>
      </c>
      <c r="K1454" t="s">
        <v>3863</v>
      </c>
      <c r="L1454">
        <v>3875742</v>
      </c>
      <c r="M1454">
        <v>3.3597179585225233E-4</v>
      </c>
      <c r="N1454" t="s">
        <v>184</v>
      </c>
      <c r="O1454" t="s">
        <v>5458</v>
      </c>
      <c r="P1454" t="s">
        <v>5351</v>
      </c>
      <c r="Q1454">
        <v>7</v>
      </c>
      <c r="R1454">
        <v>186.02</v>
      </c>
      <c r="S1454">
        <v>0</v>
      </c>
      <c r="T1454">
        <v>0</v>
      </c>
      <c r="U1454">
        <v>1302.1400000000001</v>
      </c>
      <c r="V1454">
        <v>715.61</v>
      </c>
      <c r="W1454">
        <v>586.53</v>
      </c>
      <c r="X1454" s="15">
        <f t="shared" si="44"/>
        <v>0.45043543704977962</v>
      </c>
      <c r="Y1454" t="s">
        <v>62</v>
      </c>
      <c r="Z1454" t="s">
        <v>24</v>
      </c>
      <c r="AA1454" t="s">
        <v>51</v>
      </c>
      <c r="AB1454" s="17">
        <v>0.8305555555555556</v>
      </c>
      <c r="AC1454" s="17" t="str">
        <f t="shared" si="45"/>
        <v>Evening</v>
      </c>
      <c r="AD1454" t="s">
        <v>45</v>
      </c>
    </row>
    <row r="1455" spans="1:30" x14ac:dyDescent="0.3">
      <c r="A1455" t="s">
        <v>2221</v>
      </c>
      <c r="B1455" s="16">
        <v>45939</v>
      </c>
      <c r="C1455" t="s">
        <v>1057</v>
      </c>
      <c r="D1455" t="s">
        <v>4994</v>
      </c>
      <c r="E1455" t="s">
        <v>3864</v>
      </c>
      <c r="F1455" t="s">
        <v>357</v>
      </c>
      <c r="G1455" t="s">
        <v>5869</v>
      </c>
      <c r="H1455" t="s">
        <v>5861</v>
      </c>
      <c r="I1455" t="s">
        <v>513</v>
      </c>
      <c r="J1455" t="s">
        <v>6100</v>
      </c>
      <c r="K1455" t="s">
        <v>3863</v>
      </c>
      <c r="L1455">
        <v>1009286</v>
      </c>
      <c r="M1455">
        <v>2.3022215704963708E-4</v>
      </c>
      <c r="N1455" t="s">
        <v>514</v>
      </c>
      <c r="O1455" t="s">
        <v>5482</v>
      </c>
      <c r="P1455" t="s">
        <v>5363</v>
      </c>
      <c r="Q1455">
        <v>1</v>
      </c>
      <c r="R1455">
        <v>290.45</v>
      </c>
      <c r="S1455">
        <v>20</v>
      </c>
      <c r="T1455">
        <v>58.09</v>
      </c>
      <c r="U1455">
        <v>232.36</v>
      </c>
      <c r="V1455">
        <v>237.89</v>
      </c>
      <c r="W1455">
        <v>-5.53</v>
      </c>
      <c r="X1455" s="15">
        <f t="shared" si="44"/>
        <v>-2.3799276983990241E-2</v>
      </c>
      <c r="Y1455" t="s">
        <v>72</v>
      </c>
      <c r="Z1455" t="s">
        <v>24</v>
      </c>
      <c r="AA1455" t="s">
        <v>25</v>
      </c>
      <c r="AB1455" s="17">
        <v>0.77430555555555558</v>
      </c>
      <c r="AC1455" s="17" t="str">
        <f t="shared" si="45"/>
        <v>Evening</v>
      </c>
      <c r="AD1455" t="s">
        <v>45</v>
      </c>
    </row>
    <row r="1456" spans="1:30" x14ac:dyDescent="0.3">
      <c r="A1456" t="s">
        <v>2220</v>
      </c>
      <c r="B1456" s="16">
        <v>45928</v>
      </c>
      <c r="C1456" t="s">
        <v>68</v>
      </c>
      <c r="D1456" t="s">
        <v>4208</v>
      </c>
      <c r="E1456" t="s">
        <v>3868</v>
      </c>
      <c r="F1456" t="s">
        <v>924</v>
      </c>
      <c r="G1456" t="s">
        <v>5819</v>
      </c>
      <c r="H1456" t="s">
        <v>5794</v>
      </c>
      <c r="I1456" t="s">
        <v>1374</v>
      </c>
      <c r="J1456" t="s">
        <v>6202</v>
      </c>
      <c r="K1456" t="s">
        <v>3885</v>
      </c>
      <c r="L1456">
        <v>2314617</v>
      </c>
      <c r="M1456">
        <v>3.9608280765241074E-4</v>
      </c>
      <c r="N1456" t="s">
        <v>1375</v>
      </c>
      <c r="O1456" t="s">
        <v>5595</v>
      </c>
      <c r="P1456" t="s">
        <v>5386</v>
      </c>
      <c r="Q1456">
        <v>2</v>
      </c>
      <c r="R1456">
        <v>468.94</v>
      </c>
      <c r="S1456">
        <v>15</v>
      </c>
      <c r="T1456">
        <v>140.68</v>
      </c>
      <c r="U1456">
        <v>916.78</v>
      </c>
      <c r="V1456">
        <v>673.6</v>
      </c>
      <c r="W1456">
        <v>243.18</v>
      </c>
      <c r="X1456" s="15">
        <f t="shared" si="44"/>
        <v>0.26525447762822046</v>
      </c>
      <c r="Y1456" t="s">
        <v>44</v>
      </c>
      <c r="Z1456" t="s">
        <v>24</v>
      </c>
      <c r="AA1456" t="s">
        <v>25</v>
      </c>
      <c r="AB1456" s="17">
        <v>0.50208333333333333</v>
      </c>
      <c r="AC1456" s="17" t="str">
        <f t="shared" si="45"/>
        <v>Afternoon</v>
      </c>
      <c r="AD1456" t="s">
        <v>26</v>
      </c>
    </row>
    <row r="1457" spans="1:30" x14ac:dyDescent="0.3">
      <c r="A1457" t="s">
        <v>2219</v>
      </c>
      <c r="B1457" s="16">
        <v>45769</v>
      </c>
      <c r="C1457" t="s">
        <v>1848</v>
      </c>
      <c r="D1457" t="s">
        <v>5107</v>
      </c>
      <c r="E1457" t="s">
        <v>3962</v>
      </c>
      <c r="F1457" t="s">
        <v>558</v>
      </c>
      <c r="G1457" t="s">
        <v>5885</v>
      </c>
      <c r="H1457" t="s">
        <v>5876</v>
      </c>
      <c r="I1457" t="s">
        <v>1576</v>
      </c>
      <c r="J1457" t="s">
        <v>6165</v>
      </c>
      <c r="K1457" t="s">
        <v>3943</v>
      </c>
      <c r="L1457">
        <v>2138213</v>
      </c>
      <c r="M1457">
        <v>4.9223346785376388E-4</v>
      </c>
      <c r="N1457" t="s">
        <v>1670</v>
      </c>
      <c r="O1457" t="s">
        <v>5563</v>
      </c>
      <c r="P1457" t="s">
        <v>5360</v>
      </c>
      <c r="Q1457">
        <v>7</v>
      </c>
      <c r="R1457">
        <v>158.27000000000001</v>
      </c>
      <c r="S1457">
        <v>5</v>
      </c>
      <c r="T1457">
        <v>55.39</v>
      </c>
      <c r="U1457">
        <v>1052.5</v>
      </c>
      <c r="V1457">
        <v>965.65</v>
      </c>
      <c r="W1457">
        <v>86.85</v>
      </c>
      <c r="X1457" s="15">
        <f t="shared" si="44"/>
        <v>8.2517814726840874E-2</v>
      </c>
      <c r="Y1457" t="s">
        <v>116</v>
      </c>
      <c r="Z1457" t="s">
        <v>24</v>
      </c>
      <c r="AA1457" t="s">
        <v>25</v>
      </c>
      <c r="AB1457" s="17">
        <v>0.45624999999999999</v>
      </c>
      <c r="AC1457" s="17" t="str">
        <f t="shared" si="45"/>
        <v>Morning</v>
      </c>
      <c r="AD1457" t="s">
        <v>45</v>
      </c>
    </row>
    <row r="1458" spans="1:30" x14ac:dyDescent="0.3">
      <c r="A1458" t="s">
        <v>2218</v>
      </c>
      <c r="B1458" s="16">
        <v>46004</v>
      </c>
      <c r="C1458" t="s">
        <v>1378</v>
      </c>
      <c r="D1458" t="s">
        <v>5285</v>
      </c>
      <c r="E1458" t="s">
        <v>3962</v>
      </c>
      <c r="F1458" t="s">
        <v>201</v>
      </c>
      <c r="G1458" t="s">
        <v>5688</v>
      </c>
      <c r="H1458" t="s">
        <v>5655</v>
      </c>
      <c r="I1458" t="s">
        <v>2045</v>
      </c>
      <c r="J1458" t="s">
        <v>6114</v>
      </c>
      <c r="K1458" t="s">
        <v>3943</v>
      </c>
      <c r="L1458">
        <v>540374</v>
      </c>
      <c r="M1458">
        <v>4.3678452331163235E-3</v>
      </c>
      <c r="N1458" t="s">
        <v>2046</v>
      </c>
      <c r="O1458" t="s">
        <v>4982</v>
      </c>
      <c r="P1458" t="s">
        <v>5351</v>
      </c>
      <c r="Q1458">
        <v>4</v>
      </c>
      <c r="R1458">
        <v>603.65</v>
      </c>
      <c r="S1458">
        <v>15</v>
      </c>
      <c r="T1458">
        <v>362.19</v>
      </c>
      <c r="U1458">
        <v>2360.27</v>
      </c>
      <c r="V1458">
        <v>1345.6</v>
      </c>
      <c r="W1458">
        <v>1014.67</v>
      </c>
      <c r="X1458" s="15">
        <f t="shared" si="44"/>
        <v>0.42989573226791855</v>
      </c>
      <c r="Y1458" t="s">
        <v>23</v>
      </c>
      <c r="Z1458" t="s">
        <v>290</v>
      </c>
      <c r="AA1458" t="s">
        <v>25</v>
      </c>
      <c r="AB1458" s="17">
        <v>0.73263888888888884</v>
      </c>
      <c r="AC1458" s="17" t="str">
        <f t="shared" si="45"/>
        <v>Evening</v>
      </c>
      <c r="AD1458" t="s">
        <v>26</v>
      </c>
    </row>
    <row r="1459" spans="1:30" x14ac:dyDescent="0.3">
      <c r="A1459" t="s">
        <v>2217</v>
      </c>
      <c r="B1459" s="16">
        <v>45965</v>
      </c>
      <c r="C1459" t="s">
        <v>944</v>
      </c>
      <c r="D1459" t="s">
        <v>4814</v>
      </c>
      <c r="E1459" t="s">
        <v>3864</v>
      </c>
      <c r="F1459" t="s">
        <v>327</v>
      </c>
      <c r="G1459" t="s">
        <v>5867</v>
      </c>
      <c r="H1459" t="s">
        <v>5861</v>
      </c>
      <c r="I1459" t="s">
        <v>1329</v>
      </c>
      <c r="J1459" t="s">
        <v>6064</v>
      </c>
      <c r="K1459" t="s">
        <v>3863</v>
      </c>
      <c r="L1459">
        <v>1996693</v>
      </c>
      <c r="M1459">
        <v>3.3305069933134438E-5</v>
      </c>
      <c r="N1459" t="s">
        <v>1518</v>
      </c>
      <c r="O1459" t="s">
        <v>4195</v>
      </c>
      <c r="P1459" t="s">
        <v>5351</v>
      </c>
      <c r="Q1459">
        <v>1</v>
      </c>
      <c r="R1459">
        <v>83.13</v>
      </c>
      <c r="S1459">
        <v>20</v>
      </c>
      <c r="T1459">
        <v>16.63</v>
      </c>
      <c r="U1459">
        <v>66.5</v>
      </c>
      <c r="V1459">
        <v>69.09</v>
      </c>
      <c r="W1459">
        <v>-2.59</v>
      </c>
      <c r="X1459" s="15">
        <f t="shared" si="44"/>
        <v>-3.8947368421052682E-2</v>
      </c>
      <c r="Y1459" t="s">
        <v>44</v>
      </c>
      <c r="Z1459" t="s">
        <v>24</v>
      </c>
      <c r="AA1459" t="s">
        <v>51</v>
      </c>
      <c r="AB1459" s="17">
        <v>0.71458333333333335</v>
      </c>
      <c r="AC1459" s="17" t="str">
        <f t="shared" si="45"/>
        <v>Evening</v>
      </c>
      <c r="AD1459" t="s">
        <v>45</v>
      </c>
    </row>
    <row r="1460" spans="1:30" x14ac:dyDescent="0.3">
      <c r="A1460" t="s">
        <v>2216</v>
      </c>
      <c r="B1460" s="16">
        <v>45798</v>
      </c>
      <c r="C1460" t="s">
        <v>158</v>
      </c>
      <c r="D1460" t="s">
        <v>3997</v>
      </c>
      <c r="E1460" t="s">
        <v>3962</v>
      </c>
      <c r="F1460" t="s">
        <v>480</v>
      </c>
      <c r="G1460" t="s">
        <v>5728</v>
      </c>
      <c r="H1460" t="s">
        <v>5721</v>
      </c>
      <c r="I1460" t="s">
        <v>469</v>
      </c>
      <c r="J1460" t="s">
        <v>6020</v>
      </c>
      <c r="K1460" t="s">
        <v>3863</v>
      </c>
      <c r="L1460">
        <v>2273658</v>
      </c>
      <c r="M1460">
        <v>3.6752229227086925E-4</v>
      </c>
      <c r="N1460" t="s">
        <v>470</v>
      </c>
      <c r="O1460" t="s">
        <v>5403</v>
      </c>
      <c r="P1460" t="s">
        <v>5351</v>
      </c>
      <c r="Q1460">
        <v>6</v>
      </c>
      <c r="R1460">
        <v>139.27000000000001</v>
      </c>
      <c r="S1460">
        <v>0</v>
      </c>
      <c r="T1460">
        <v>0</v>
      </c>
      <c r="U1460">
        <v>835.62</v>
      </c>
      <c r="V1460">
        <v>641.94000000000005</v>
      </c>
      <c r="W1460">
        <v>193.68</v>
      </c>
      <c r="X1460" s="15">
        <f t="shared" si="44"/>
        <v>0.23177999569182159</v>
      </c>
      <c r="Y1460" t="s">
        <v>38</v>
      </c>
      <c r="Z1460" t="s">
        <v>24</v>
      </c>
      <c r="AA1460" t="s">
        <v>51</v>
      </c>
      <c r="AB1460" s="17">
        <v>0.875</v>
      </c>
      <c r="AC1460" s="17" t="str">
        <f t="shared" si="45"/>
        <v>Night</v>
      </c>
      <c r="AD1460" t="s">
        <v>45</v>
      </c>
    </row>
    <row r="1461" spans="1:30" x14ac:dyDescent="0.3">
      <c r="A1461" t="s">
        <v>2215</v>
      </c>
      <c r="B1461" s="16">
        <v>45819</v>
      </c>
      <c r="C1461" t="s">
        <v>1558</v>
      </c>
      <c r="D1461" t="s">
        <v>4228</v>
      </c>
      <c r="E1461" t="s">
        <v>3962</v>
      </c>
      <c r="F1461" t="s">
        <v>480</v>
      </c>
      <c r="G1461" t="s">
        <v>5728</v>
      </c>
      <c r="H1461" t="s">
        <v>5721</v>
      </c>
      <c r="I1461" t="s">
        <v>632</v>
      </c>
      <c r="J1461" t="s">
        <v>5965</v>
      </c>
      <c r="K1461" t="s">
        <v>3863</v>
      </c>
      <c r="L1461">
        <v>591044</v>
      </c>
      <c r="M1461">
        <v>1.2481473460520707E-3</v>
      </c>
      <c r="N1461" t="s">
        <v>633</v>
      </c>
      <c r="O1461" t="s">
        <v>5502</v>
      </c>
      <c r="P1461" t="s">
        <v>5358</v>
      </c>
      <c r="Q1461">
        <v>6</v>
      </c>
      <c r="R1461">
        <v>144.65</v>
      </c>
      <c r="S1461">
        <v>15</v>
      </c>
      <c r="T1461">
        <v>130.19</v>
      </c>
      <c r="U1461">
        <v>737.71</v>
      </c>
      <c r="V1461">
        <v>641.94000000000005</v>
      </c>
      <c r="W1461">
        <v>95.77</v>
      </c>
      <c r="X1461" s="15">
        <f t="shared" si="44"/>
        <v>0.12982066123544478</v>
      </c>
      <c r="Y1461" t="s">
        <v>62</v>
      </c>
      <c r="Z1461" t="s">
        <v>24</v>
      </c>
      <c r="AA1461" t="s">
        <v>25</v>
      </c>
      <c r="AB1461" s="17">
        <v>0.77916666666666667</v>
      </c>
      <c r="AC1461" s="17" t="str">
        <f t="shared" si="45"/>
        <v>Evening</v>
      </c>
      <c r="AD1461" t="s">
        <v>45</v>
      </c>
    </row>
    <row r="1462" spans="1:30" x14ac:dyDescent="0.3">
      <c r="A1462" t="s">
        <v>2213</v>
      </c>
      <c r="B1462" s="16">
        <v>45970</v>
      </c>
      <c r="C1462" t="s">
        <v>2214</v>
      </c>
      <c r="D1462" t="s">
        <v>4996</v>
      </c>
      <c r="E1462" t="s">
        <v>3868</v>
      </c>
      <c r="F1462" t="s">
        <v>1185</v>
      </c>
      <c r="G1462" t="s">
        <v>5911</v>
      </c>
      <c r="H1462" t="s">
        <v>5899</v>
      </c>
      <c r="I1462" t="s">
        <v>776</v>
      </c>
      <c r="J1462" t="s">
        <v>6005</v>
      </c>
      <c r="K1462" t="s">
        <v>3863</v>
      </c>
      <c r="L1462">
        <v>489039</v>
      </c>
      <c r="M1462">
        <v>2.1695611188473721E-4</v>
      </c>
      <c r="N1462" t="s">
        <v>777</v>
      </c>
      <c r="O1462" t="s">
        <v>5543</v>
      </c>
      <c r="P1462" t="s">
        <v>5360</v>
      </c>
      <c r="Q1462">
        <v>1</v>
      </c>
      <c r="R1462">
        <v>102.51</v>
      </c>
      <c r="S1462">
        <v>10</v>
      </c>
      <c r="T1462">
        <v>10.25</v>
      </c>
      <c r="U1462">
        <v>106.1</v>
      </c>
      <c r="V1462">
        <v>88.72</v>
      </c>
      <c r="W1462">
        <v>17.38</v>
      </c>
      <c r="X1462" s="15">
        <f t="shared" si="44"/>
        <v>0.16380772855796416</v>
      </c>
      <c r="Y1462" t="s">
        <v>38</v>
      </c>
      <c r="Z1462" t="s">
        <v>24</v>
      </c>
      <c r="AA1462" t="s">
        <v>25</v>
      </c>
      <c r="AB1462" s="17">
        <v>0.39027777777777778</v>
      </c>
      <c r="AC1462" s="17" t="str">
        <f t="shared" si="45"/>
        <v>Morning</v>
      </c>
      <c r="AD1462" t="s">
        <v>26</v>
      </c>
    </row>
    <row r="1463" spans="1:30" x14ac:dyDescent="0.3">
      <c r="A1463" t="s">
        <v>2212</v>
      </c>
      <c r="B1463" s="16">
        <v>45777</v>
      </c>
      <c r="C1463" t="s">
        <v>282</v>
      </c>
      <c r="D1463" t="s">
        <v>6485</v>
      </c>
      <c r="E1463" t="s">
        <v>3868</v>
      </c>
      <c r="F1463" t="s">
        <v>173</v>
      </c>
      <c r="G1463" t="s">
        <v>5866</v>
      </c>
      <c r="H1463" t="s">
        <v>5861</v>
      </c>
      <c r="I1463" t="s">
        <v>319</v>
      </c>
      <c r="J1463" t="s">
        <v>6014</v>
      </c>
      <c r="K1463" t="s">
        <v>3863</v>
      </c>
      <c r="L1463">
        <v>1058381</v>
      </c>
      <c r="M1463">
        <v>5.8371229264319745E-4</v>
      </c>
      <c r="N1463" t="s">
        <v>320</v>
      </c>
      <c r="O1463" t="s">
        <v>5375</v>
      </c>
      <c r="P1463" t="s">
        <v>5360</v>
      </c>
      <c r="Q1463">
        <v>3</v>
      </c>
      <c r="R1463">
        <v>205.93</v>
      </c>
      <c r="S1463">
        <v>0</v>
      </c>
      <c r="T1463">
        <v>0</v>
      </c>
      <c r="U1463">
        <v>617.79</v>
      </c>
      <c r="V1463">
        <v>510.6</v>
      </c>
      <c r="W1463">
        <v>107.19</v>
      </c>
      <c r="X1463" s="15">
        <f t="shared" si="44"/>
        <v>0.17350556014179566</v>
      </c>
      <c r="Y1463" t="s">
        <v>72</v>
      </c>
      <c r="Z1463" t="s">
        <v>24</v>
      </c>
      <c r="AA1463" t="s">
        <v>32</v>
      </c>
      <c r="AB1463" s="17">
        <v>0.49652777777777779</v>
      </c>
      <c r="AC1463" s="17" t="str">
        <f t="shared" si="45"/>
        <v>Morning</v>
      </c>
      <c r="AD1463" t="s">
        <v>45</v>
      </c>
    </row>
    <row r="1464" spans="1:30" x14ac:dyDescent="0.3">
      <c r="A1464" t="s">
        <v>2210</v>
      </c>
      <c r="B1464" s="16">
        <v>46033</v>
      </c>
      <c r="C1464" t="s">
        <v>2211</v>
      </c>
      <c r="D1464" t="s">
        <v>4859</v>
      </c>
      <c r="E1464" t="s">
        <v>3868</v>
      </c>
      <c r="F1464" t="s">
        <v>727</v>
      </c>
      <c r="G1464" t="s">
        <v>5847</v>
      </c>
      <c r="H1464" t="s">
        <v>5844</v>
      </c>
      <c r="I1464" t="s">
        <v>526</v>
      </c>
      <c r="J1464" t="s">
        <v>6094</v>
      </c>
      <c r="K1464" t="s">
        <v>3863</v>
      </c>
      <c r="L1464">
        <v>794126</v>
      </c>
      <c r="M1464">
        <v>6.1672832774647848E-4</v>
      </c>
      <c r="N1464" t="s">
        <v>1087</v>
      </c>
      <c r="O1464" t="s">
        <v>5353</v>
      </c>
      <c r="P1464" t="s">
        <v>5354</v>
      </c>
      <c r="Q1464">
        <v>1</v>
      </c>
      <c r="R1464">
        <v>425.88</v>
      </c>
      <c r="S1464">
        <v>0</v>
      </c>
      <c r="T1464">
        <v>0</v>
      </c>
      <c r="U1464">
        <v>489.76</v>
      </c>
      <c r="V1464">
        <v>357.47</v>
      </c>
      <c r="W1464">
        <v>132.29</v>
      </c>
      <c r="X1464" s="15">
        <f t="shared" si="44"/>
        <v>0.27011189153871279</v>
      </c>
      <c r="Y1464" t="s">
        <v>23</v>
      </c>
      <c r="Z1464" t="s">
        <v>24</v>
      </c>
      <c r="AA1464" t="s">
        <v>25</v>
      </c>
      <c r="AB1464" s="17">
        <v>0.45069444444444445</v>
      </c>
      <c r="AC1464" s="17" t="str">
        <f t="shared" si="45"/>
        <v>Morning</v>
      </c>
      <c r="AD1464" t="s">
        <v>26</v>
      </c>
    </row>
    <row r="1465" spans="1:30" x14ac:dyDescent="0.3">
      <c r="A1465" t="s">
        <v>2209</v>
      </c>
      <c r="B1465" s="16">
        <v>45879</v>
      </c>
      <c r="C1465" t="s">
        <v>1292</v>
      </c>
      <c r="D1465" t="s">
        <v>3889</v>
      </c>
      <c r="E1465" t="s">
        <v>3868</v>
      </c>
      <c r="F1465" t="s">
        <v>379</v>
      </c>
      <c r="G1465" t="s">
        <v>6500</v>
      </c>
      <c r="H1465" t="s">
        <v>5861</v>
      </c>
      <c r="I1465" t="s">
        <v>60</v>
      </c>
      <c r="J1465" t="s">
        <v>6057</v>
      </c>
      <c r="K1465" t="s">
        <v>3863</v>
      </c>
      <c r="L1465">
        <v>982441</v>
      </c>
      <c r="M1465">
        <v>1.0279904849247944E-3</v>
      </c>
      <c r="N1465" t="s">
        <v>1813</v>
      </c>
      <c r="O1465" t="s">
        <v>5436</v>
      </c>
      <c r="P1465" t="s">
        <v>5358</v>
      </c>
      <c r="Q1465">
        <v>3</v>
      </c>
      <c r="R1465">
        <v>365.92</v>
      </c>
      <c r="S1465">
        <v>20</v>
      </c>
      <c r="T1465">
        <v>219.55</v>
      </c>
      <c r="U1465">
        <v>1009.94</v>
      </c>
      <c r="V1465">
        <v>931.14</v>
      </c>
      <c r="W1465">
        <v>78.8</v>
      </c>
      <c r="X1465" s="15">
        <f t="shared" si="44"/>
        <v>7.8024437095273055E-2</v>
      </c>
      <c r="Y1465" t="s">
        <v>72</v>
      </c>
      <c r="Z1465" t="s">
        <v>24</v>
      </c>
      <c r="AA1465" t="s">
        <v>25</v>
      </c>
      <c r="AB1465" s="17">
        <v>0.88680555555555551</v>
      </c>
      <c r="AC1465" s="17" t="str">
        <f t="shared" si="45"/>
        <v>Night</v>
      </c>
      <c r="AD1465" t="s">
        <v>26</v>
      </c>
    </row>
    <row r="1466" spans="1:30" x14ac:dyDescent="0.3">
      <c r="A1466" t="s">
        <v>2208</v>
      </c>
      <c r="B1466" s="16">
        <v>45861</v>
      </c>
      <c r="C1466" t="s">
        <v>98</v>
      </c>
      <c r="D1466" t="s">
        <v>4288</v>
      </c>
      <c r="E1466" t="s">
        <v>3864</v>
      </c>
      <c r="F1466" t="s">
        <v>182</v>
      </c>
      <c r="G1466" t="s">
        <v>5782</v>
      </c>
      <c r="H1466" t="s">
        <v>5770</v>
      </c>
      <c r="I1466" t="s">
        <v>1738</v>
      </c>
      <c r="J1466" t="s">
        <v>6191</v>
      </c>
      <c r="K1466" t="s">
        <v>3885</v>
      </c>
      <c r="L1466">
        <v>4533328</v>
      </c>
      <c r="M1466">
        <v>2.9375769853846883E-5</v>
      </c>
      <c r="N1466" t="s">
        <v>1556</v>
      </c>
      <c r="O1466" t="s">
        <v>5566</v>
      </c>
      <c r="P1466" t="s">
        <v>5354</v>
      </c>
      <c r="Q1466">
        <v>1</v>
      </c>
      <c r="R1466">
        <v>147.97</v>
      </c>
      <c r="S1466">
        <v>10</v>
      </c>
      <c r="T1466">
        <v>14.8</v>
      </c>
      <c r="U1466">
        <v>133.16999999999999</v>
      </c>
      <c r="V1466">
        <v>112.8</v>
      </c>
      <c r="W1466">
        <v>20.37</v>
      </c>
      <c r="X1466" s="15">
        <f t="shared" si="44"/>
        <v>0.15296237891416981</v>
      </c>
      <c r="Y1466" t="s">
        <v>44</v>
      </c>
      <c r="Z1466" t="s">
        <v>24</v>
      </c>
      <c r="AA1466" t="s">
        <v>25</v>
      </c>
      <c r="AB1466" s="17">
        <v>0.66805555555555551</v>
      </c>
      <c r="AC1466" s="17" t="str">
        <f t="shared" si="45"/>
        <v>Afternoon</v>
      </c>
      <c r="AD1466" t="s">
        <v>45</v>
      </c>
    </row>
    <row r="1467" spans="1:30" x14ac:dyDescent="0.3">
      <c r="A1467" t="s">
        <v>2205</v>
      </c>
      <c r="B1467" s="16">
        <v>45998</v>
      </c>
      <c r="C1467" t="s">
        <v>2206</v>
      </c>
      <c r="D1467" t="s">
        <v>5013</v>
      </c>
      <c r="E1467" t="s">
        <v>3864</v>
      </c>
      <c r="F1467" t="s">
        <v>587</v>
      </c>
      <c r="G1467" t="s">
        <v>5671</v>
      </c>
      <c r="H1467" t="s">
        <v>5690</v>
      </c>
      <c r="I1467" t="s">
        <v>60</v>
      </c>
      <c r="J1467" t="s">
        <v>6057</v>
      </c>
      <c r="K1467" t="s">
        <v>3863</v>
      </c>
      <c r="L1467">
        <v>982441</v>
      </c>
      <c r="M1467">
        <v>3.7698955967839292E-4</v>
      </c>
      <c r="N1467" t="s">
        <v>2207</v>
      </c>
      <c r="O1467" t="s">
        <v>5619</v>
      </c>
      <c r="P1467" t="s">
        <v>5386</v>
      </c>
      <c r="Q1467">
        <v>2</v>
      </c>
      <c r="R1467">
        <v>161.03</v>
      </c>
      <c r="S1467">
        <v>0</v>
      </c>
      <c r="T1467">
        <v>0</v>
      </c>
      <c r="U1467">
        <v>370.37</v>
      </c>
      <c r="V1467">
        <v>248.48</v>
      </c>
      <c r="W1467">
        <v>121.89</v>
      </c>
      <c r="X1467" s="15">
        <f t="shared" si="44"/>
        <v>0.32910332910332912</v>
      </c>
      <c r="Y1467" t="s">
        <v>72</v>
      </c>
      <c r="Z1467" t="s">
        <v>24</v>
      </c>
      <c r="AA1467" t="s">
        <v>25</v>
      </c>
      <c r="AB1467" s="17">
        <v>0.5180555555555556</v>
      </c>
      <c r="AC1467" s="17" t="str">
        <f t="shared" si="45"/>
        <v>Afternoon</v>
      </c>
      <c r="AD1467" t="s">
        <v>26</v>
      </c>
    </row>
    <row r="1468" spans="1:30" x14ac:dyDescent="0.3">
      <c r="A1468" t="s">
        <v>2202</v>
      </c>
      <c r="B1468" s="16">
        <v>45757</v>
      </c>
      <c r="C1468" t="s">
        <v>2203</v>
      </c>
      <c r="D1468" t="s">
        <v>3886</v>
      </c>
      <c r="E1468" t="s">
        <v>3868</v>
      </c>
      <c r="F1468" t="s">
        <v>89</v>
      </c>
      <c r="G1468" t="s">
        <v>5694</v>
      </c>
      <c r="H1468" t="s">
        <v>5690</v>
      </c>
      <c r="I1468" t="s">
        <v>2074</v>
      </c>
      <c r="J1468" t="s">
        <v>6223</v>
      </c>
      <c r="K1468" t="s">
        <v>3880</v>
      </c>
      <c r="L1468">
        <v>4215863</v>
      </c>
      <c r="M1468">
        <v>2.0619740252470251E-4</v>
      </c>
      <c r="N1468" t="s">
        <v>2204</v>
      </c>
      <c r="O1468" t="s">
        <v>5516</v>
      </c>
      <c r="P1468" t="s">
        <v>5374</v>
      </c>
      <c r="Q1468">
        <v>2</v>
      </c>
      <c r="R1468">
        <v>434.65</v>
      </c>
      <c r="S1468">
        <v>0</v>
      </c>
      <c r="T1468">
        <v>0</v>
      </c>
      <c r="U1468">
        <v>869.3</v>
      </c>
      <c r="V1468">
        <v>703.26</v>
      </c>
      <c r="W1468">
        <v>166.04</v>
      </c>
      <c r="X1468" s="15">
        <f t="shared" si="44"/>
        <v>0.19100425629817092</v>
      </c>
      <c r="Y1468" t="s">
        <v>44</v>
      </c>
      <c r="Z1468" t="s">
        <v>24</v>
      </c>
      <c r="AA1468" t="s">
        <v>25</v>
      </c>
      <c r="AB1468" s="17">
        <v>0.6958333333333333</v>
      </c>
      <c r="AC1468" s="17" t="str">
        <f t="shared" si="45"/>
        <v>Afternoon</v>
      </c>
      <c r="AD1468" t="s">
        <v>45</v>
      </c>
    </row>
    <row r="1469" spans="1:30" x14ac:dyDescent="0.3">
      <c r="A1469" t="s">
        <v>2201</v>
      </c>
      <c r="B1469" s="16">
        <v>45995</v>
      </c>
      <c r="C1469" t="s">
        <v>1007</v>
      </c>
      <c r="D1469" t="s">
        <v>4915</v>
      </c>
      <c r="E1469" t="s">
        <v>3962</v>
      </c>
      <c r="F1469" t="s">
        <v>108</v>
      </c>
      <c r="G1469" t="s">
        <v>5715</v>
      </c>
      <c r="H1469" t="s">
        <v>5690</v>
      </c>
      <c r="I1469" t="s">
        <v>1576</v>
      </c>
      <c r="J1469" t="s">
        <v>6165</v>
      </c>
      <c r="K1469" t="s">
        <v>3943</v>
      </c>
      <c r="L1469">
        <v>2138213</v>
      </c>
      <c r="M1469">
        <v>1.1497217536325893E-3</v>
      </c>
      <c r="N1469" t="s">
        <v>1670</v>
      </c>
      <c r="O1469" t="s">
        <v>5563</v>
      </c>
      <c r="P1469" t="s">
        <v>5360</v>
      </c>
      <c r="Q1469">
        <v>6</v>
      </c>
      <c r="R1469">
        <v>431.29</v>
      </c>
      <c r="S1469">
        <v>5</v>
      </c>
      <c r="T1469">
        <v>129.38999999999999</v>
      </c>
      <c r="U1469">
        <v>2458.35</v>
      </c>
      <c r="V1469">
        <v>1916.22</v>
      </c>
      <c r="W1469">
        <v>542.13</v>
      </c>
      <c r="X1469" s="15">
        <f t="shared" si="44"/>
        <v>0.22052596253584716</v>
      </c>
      <c r="Y1469" t="s">
        <v>44</v>
      </c>
      <c r="Z1469" t="s">
        <v>24</v>
      </c>
      <c r="AA1469" t="s">
        <v>25</v>
      </c>
      <c r="AB1469" s="17">
        <v>0.8618055555555556</v>
      </c>
      <c r="AC1469" s="17" t="str">
        <f t="shared" si="45"/>
        <v>Evening</v>
      </c>
      <c r="AD1469" t="s">
        <v>45</v>
      </c>
    </row>
    <row r="1470" spans="1:30" x14ac:dyDescent="0.3">
      <c r="A1470" t="s">
        <v>2199</v>
      </c>
      <c r="B1470" s="16">
        <v>46004</v>
      </c>
      <c r="C1470" t="s">
        <v>507</v>
      </c>
      <c r="D1470" t="s">
        <v>4493</v>
      </c>
      <c r="E1470" t="s">
        <v>3868</v>
      </c>
      <c r="F1470" t="s">
        <v>1687</v>
      </c>
      <c r="G1470" t="s">
        <v>5940</v>
      </c>
      <c r="H1470" t="s">
        <v>5941</v>
      </c>
      <c r="I1470" t="s">
        <v>70</v>
      </c>
      <c r="J1470" t="s">
        <v>6062</v>
      </c>
      <c r="K1470" t="s">
        <v>3863</v>
      </c>
      <c r="L1470">
        <v>789602</v>
      </c>
      <c r="M1470">
        <v>6.6712090394907813E-4</v>
      </c>
      <c r="N1470" t="s">
        <v>71</v>
      </c>
      <c r="O1470" t="s">
        <v>4507</v>
      </c>
      <c r="P1470" t="s">
        <v>5360</v>
      </c>
      <c r="Q1470">
        <v>5</v>
      </c>
      <c r="R1470">
        <v>91.61</v>
      </c>
      <c r="S1470">
        <v>0</v>
      </c>
      <c r="T1470">
        <v>0</v>
      </c>
      <c r="U1470">
        <v>526.76</v>
      </c>
      <c r="V1470">
        <v>353.5</v>
      </c>
      <c r="W1470">
        <v>173.26</v>
      </c>
      <c r="X1470" s="15">
        <f t="shared" si="44"/>
        <v>0.32891639456298882</v>
      </c>
      <c r="Y1470" t="s">
        <v>2200</v>
      </c>
      <c r="Z1470" t="s">
        <v>24</v>
      </c>
      <c r="AA1470" t="s">
        <v>25</v>
      </c>
      <c r="AB1470" s="17">
        <v>0.52777777777777779</v>
      </c>
      <c r="AC1470" s="17" t="str">
        <f t="shared" si="45"/>
        <v>Afternoon</v>
      </c>
      <c r="AD1470" t="s">
        <v>26</v>
      </c>
    </row>
    <row r="1471" spans="1:30" x14ac:dyDescent="0.3">
      <c r="A1471" t="s">
        <v>2198</v>
      </c>
      <c r="B1471" s="16">
        <v>46042</v>
      </c>
      <c r="C1471" t="s">
        <v>798</v>
      </c>
      <c r="D1471" t="s">
        <v>4283</v>
      </c>
      <c r="E1471" t="s">
        <v>3962</v>
      </c>
      <c r="F1471" t="s">
        <v>636</v>
      </c>
      <c r="G1471" t="s">
        <v>5835</v>
      </c>
      <c r="H1471" t="s">
        <v>5822</v>
      </c>
      <c r="I1471" t="s">
        <v>294</v>
      </c>
      <c r="J1471" t="s">
        <v>5968</v>
      </c>
      <c r="K1471" t="s">
        <v>3863</v>
      </c>
      <c r="L1471">
        <v>890380</v>
      </c>
      <c r="M1471">
        <v>3.1722410656124351E-4</v>
      </c>
      <c r="N1471" t="s">
        <v>1010</v>
      </c>
      <c r="O1471" t="s">
        <v>5600</v>
      </c>
      <c r="P1471" t="s">
        <v>5354</v>
      </c>
      <c r="Q1471">
        <v>3</v>
      </c>
      <c r="R1471">
        <v>94.15</v>
      </c>
      <c r="S1471">
        <v>0</v>
      </c>
      <c r="T1471">
        <v>0</v>
      </c>
      <c r="U1471">
        <v>282.45</v>
      </c>
      <c r="V1471">
        <v>204.51</v>
      </c>
      <c r="W1471">
        <v>77.94</v>
      </c>
      <c r="X1471" s="15">
        <f t="shared" si="44"/>
        <v>0.27594264471587893</v>
      </c>
      <c r="Y1471" t="s">
        <v>62</v>
      </c>
      <c r="Z1471" t="s">
        <v>24</v>
      </c>
      <c r="AA1471" t="s">
        <v>25</v>
      </c>
      <c r="AB1471" s="17">
        <v>0.78611111111111109</v>
      </c>
      <c r="AC1471" s="17" t="str">
        <f t="shared" si="45"/>
        <v>Evening</v>
      </c>
      <c r="AD1471" t="s">
        <v>45</v>
      </c>
    </row>
    <row r="1472" spans="1:30" x14ac:dyDescent="0.3">
      <c r="A1472" t="s">
        <v>2196</v>
      </c>
      <c r="B1472" s="16">
        <v>45758</v>
      </c>
      <c r="C1472" t="s">
        <v>2197</v>
      </c>
      <c r="D1472" t="s">
        <v>4505</v>
      </c>
      <c r="E1472" t="s">
        <v>3868</v>
      </c>
      <c r="F1472" t="s">
        <v>543</v>
      </c>
      <c r="G1472" t="s">
        <v>5859</v>
      </c>
      <c r="H1472" t="s">
        <v>5844</v>
      </c>
      <c r="I1472" t="s">
        <v>554</v>
      </c>
      <c r="J1472" t="s">
        <v>6122</v>
      </c>
      <c r="K1472" t="s">
        <v>3885</v>
      </c>
      <c r="L1472">
        <v>491371</v>
      </c>
      <c r="M1472">
        <v>9.1287438615628516E-4</v>
      </c>
      <c r="N1472" t="s">
        <v>555</v>
      </c>
      <c r="O1472" t="s">
        <v>5434</v>
      </c>
      <c r="P1472" t="s">
        <v>5351</v>
      </c>
      <c r="Q1472">
        <v>2</v>
      </c>
      <c r="R1472">
        <v>224.28</v>
      </c>
      <c r="S1472">
        <v>0</v>
      </c>
      <c r="T1472">
        <v>0</v>
      </c>
      <c r="U1472">
        <v>448.56</v>
      </c>
      <c r="V1472">
        <v>384.78</v>
      </c>
      <c r="W1472">
        <v>63.78</v>
      </c>
      <c r="X1472" s="15">
        <f t="shared" si="44"/>
        <v>0.14218833600856079</v>
      </c>
      <c r="Y1472" t="s">
        <v>62</v>
      </c>
      <c r="Z1472" t="s">
        <v>24</v>
      </c>
      <c r="AA1472" t="s">
        <v>25</v>
      </c>
      <c r="AB1472" s="17">
        <v>0.50069444444444444</v>
      </c>
      <c r="AC1472" s="17" t="str">
        <f t="shared" si="45"/>
        <v>Afternoon</v>
      </c>
      <c r="AD1472" t="s">
        <v>45</v>
      </c>
    </row>
    <row r="1473" spans="1:30" x14ac:dyDescent="0.3">
      <c r="A1473" t="s">
        <v>2194</v>
      </c>
      <c r="B1473" s="16">
        <v>46095</v>
      </c>
      <c r="C1473" t="s">
        <v>2195</v>
      </c>
      <c r="D1473" t="s">
        <v>4782</v>
      </c>
      <c r="E1473" t="s">
        <v>3864</v>
      </c>
      <c r="F1473" t="s">
        <v>1325</v>
      </c>
      <c r="G1473" t="s">
        <v>5717</v>
      </c>
      <c r="H1473" t="s">
        <v>5690</v>
      </c>
      <c r="I1473" t="s">
        <v>1937</v>
      </c>
      <c r="J1473" t="s">
        <v>6181</v>
      </c>
      <c r="K1473" t="s">
        <v>3943</v>
      </c>
      <c r="L1473">
        <v>4200752</v>
      </c>
      <c r="M1473">
        <v>2.2488116413442165E-4</v>
      </c>
      <c r="N1473" t="s">
        <v>1477</v>
      </c>
      <c r="O1473" t="s">
        <v>5421</v>
      </c>
      <c r="P1473" t="s">
        <v>5351</v>
      </c>
      <c r="Q1473">
        <v>3</v>
      </c>
      <c r="R1473">
        <v>342.27</v>
      </c>
      <c r="S1473">
        <v>20</v>
      </c>
      <c r="T1473">
        <v>205.36</v>
      </c>
      <c r="U1473">
        <v>944.67</v>
      </c>
      <c r="V1473">
        <v>798.3</v>
      </c>
      <c r="W1473">
        <v>146.37</v>
      </c>
      <c r="X1473" s="15">
        <f t="shared" si="44"/>
        <v>0.15494299596684558</v>
      </c>
      <c r="Y1473" t="s">
        <v>23</v>
      </c>
      <c r="Z1473" t="s">
        <v>24</v>
      </c>
      <c r="AA1473" t="s">
        <v>25</v>
      </c>
      <c r="AB1473" s="17">
        <v>0.90416666666666667</v>
      </c>
      <c r="AC1473" s="17" t="str">
        <f t="shared" si="45"/>
        <v>Night</v>
      </c>
      <c r="AD1473" t="s">
        <v>26</v>
      </c>
    </row>
    <row r="1474" spans="1:30" x14ac:dyDescent="0.3">
      <c r="A1474" t="s">
        <v>2193</v>
      </c>
      <c r="B1474" s="16">
        <v>45954</v>
      </c>
      <c r="C1474" t="s">
        <v>1363</v>
      </c>
      <c r="D1474" t="s">
        <v>4992</v>
      </c>
      <c r="E1474" t="s">
        <v>3868</v>
      </c>
      <c r="F1474" t="s">
        <v>532</v>
      </c>
      <c r="G1474" t="s">
        <v>5936</v>
      </c>
      <c r="H1474" t="s">
        <v>5919</v>
      </c>
      <c r="I1474" t="s">
        <v>699</v>
      </c>
      <c r="J1474" t="s">
        <v>5995</v>
      </c>
      <c r="K1474" t="s">
        <v>3863</v>
      </c>
      <c r="L1474">
        <v>2110688</v>
      </c>
      <c r="M1474">
        <v>5.8326953107233284E-5</v>
      </c>
      <c r="N1474" t="s">
        <v>106</v>
      </c>
      <c r="O1474" t="s">
        <v>5586</v>
      </c>
      <c r="P1474" t="s">
        <v>5363</v>
      </c>
      <c r="Q1474">
        <v>1</v>
      </c>
      <c r="R1474">
        <v>123.11</v>
      </c>
      <c r="S1474">
        <v>0</v>
      </c>
      <c r="T1474">
        <v>0</v>
      </c>
      <c r="U1474">
        <v>123.11</v>
      </c>
      <c r="V1474">
        <v>91.18</v>
      </c>
      <c r="W1474">
        <v>31.93</v>
      </c>
      <c r="X1474" s="15">
        <f t="shared" ref="X1474:X1537" si="46">(U1474-V1474)/U1474</f>
        <v>0.2593615465843554</v>
      </c>
      <c r="Y1474" t="s">
        <v>116</v>
      </c>
      <c r="Z1474" t="s">
        <v>24</v>
      </c>
      <c r="AA1474" t="s">
        <v>25</v>
      </c>
      <c r="AB1474" s="17">
        <v>0.9</v>
      </c>
      <c r="AC1474" s="17" t="str">
        <f t="shared" ref="AC1474:AC1537" si="47">IF(HOUR(AB1474)&gt;=6,IF(HOUR(AB1474)&lt;12,"Morning",IF(HOUR(AB1474)&lt;17,"Afternoon",IF(HOUR(AB1474)&lt;21,"Evening","Night"))),"Night")</f>
        <v>Night</v>
      </c>
      <c r="AD1474" t="s">
        <v>45</v>
      </c>
    </row>
    <row r="1475" spans="1:30" x14ac:dyDescent="0.3">
      <c r="A1475" t="s">
        <v>2191</v>
      </c>
      <c r="B1475" s="16">
        <v>45776</v>
      </c>
      <c r="C1475" t="s">
        <v>2192</v>
      </c>
      <c r="D1475" t="s">
        <v>4050</v>
      </c>
      <c r="E1475" t="s">
        <v>3864</v>
      </c>
      <c r="F1475" t="s">
        <v>619</v>
      </c>
      <c r="G1475" t="s">
        <v>5938</v>
      </c>
      <c r="H1475" t="s">
        <v>5919</v>
      </c>
      <c r="I1475" t="s">
        <v>690</v>
      </c>
      <c r="J1475" t="s">
        <v>6175</v>
      </c>
      <c r="K1475" t="s">
        <v>3943</v>
      </c>
      <c r="L1475">
        <v>2151660</v>
      </c>
      <c r="M1475">
        <v>7.8085292285955967E-4</v>
      </c>
      <c r="N1475" t="s">
        <v>203</v>
      </c>
      <c r="O1475" t="s">
        <v>5466</v>
      </c>
      <c r="P1475" t="s">
        <v>5351</v>
      </c>
      <c r="Q1475">
        <v>4</v>
      </c>
      <c r="R1475">
        <v>442.14</v>
      </c>
      <c r="S1475">
        <v>5</v>
      </c>
      <c r="T1475">
        <v>88.43</v>
      </c>
      <c r="U1475">
        <v>1680.13</v>
      </c>
      <c r="V1475">
        <v>1407.48</v>
      </c>
      <c r="W1475">
        <v>272.64999999999998</v>
      </c>
      <c r="X1475" s="15">
        <f t="shared" si="46"/>
        <v>0.16227910935463333</v>
      </c>
      <c r="Y1475" t="s">
        <v>44</v>
      </c>
      <c r="Z1475" t="s">
        <v>24</v>
      </c>
      <c r="AA1475" t="s">
        <v>51</v>
      </c>
      <c r="AB1475" s="17">
        <v>0.4513888888888889</v>
      </c>
      <c r="AC1475" s="17" t="str">
        <f t="shared" si="47"/>
        <v>Morning</v>
      </c>
      <c r="AD1475" t="s">
        <v>45</v>
      </c>
    </row>
    <row r="1476" spans="1:30" x14ac:dyDescent="0.3">
      <c r="A1476" t="s">
        <v>2190</v>
      </c>
      <c r="B1476" s="16">
        <v>45934</v>
      </c>
      <c r="C1476" t="s">
        <v>1664</v>
      </c>
      <c r="D1476" t="s">
        <v>4800</v>
      </c>
      <c r="E1476" t="s">
        <v>3962</v>
      </c>
      <c r="F1476" t="s">
        <v>127</v>
      </c>
      <c r="G1476" t="s">
        <v>5735</v>
      </c>
      <c r="H1476" t="s">
        <v>5721</v>
      </c>
      <c r="I1476" t="s">
        <v>164</v>
      </c>
      <c r="J1476" t="s">
        <v>6032</v>
      </c>
      <c r="K1476" t="s">
        <v>3863</v>
      </c>
      <c r="L1476">
        <v>486040</v>
      </c>
      <c r="M1476">
        <v>3.6490412311743887E-3</v>
      </c>
      <c r="N1476" t="s">
        <v>1983</v>
      </c>
      <c r="O1476" t="s">
        <v>5577</v>
      </c>
      <c r="P1476" t="s">
        <v>5358</v>
      </c>
      <c r="Q1476">
        <v>5</v>
      </c>
      <c r="R1476">
        <v>342.72</v>
      </c>
      <c r="S1476">
        <v>10</v>
      </c>
      <c r="T1476">
        <v>171.36</v>
      </c>
      <c r="U1476">
        <v>1773.58</v>
      </c>
      <c r="V1476">
        <v>1306.0999999999999</v>
      </c>
      <c r="W1476">
        <v>467.48</v>
      </c>
      <c r="X1476" s="15">
        <f t="shared" si="46"/>
        <v>0.26357987798689658</v>
      </c>
      <c r="Y1476" t="s">
        <v>23</v>
      </c>
      <c r="Z1476" t="s">
        <v>24</v>
      </c>
      <c r="AA1476" t="s">
        <v>51</v>
      </c>
      <c r="AB1476" s="17">
        <v>0.42291666666666666</v>
      </c>
      <c r="AC1476" s="17" t="str">
        <f t="shared" si="47"/>
        <v>Morning</v>
      </c>
      <c r="AD1476" t="s">
        <v>26</v>
      </c>
    </row>
    <row r="1477" spans="1:30" x14ac:dyDescent="0.3">
      <c r="A1477" t="s">
        <v>2189</v>
      </c>
      <c r="B1477" s="16">
        <v>45881</v>
      </c>
      <c r="C1477" t="s">
        <v>253</v>
      </c>
      <c r="D1477" t="s">
        <v>4818</v>
      </c>
      <c r="E1477" t="s">
        <v>3868</v>
      </c>
      <c r="F1477" t="s">
        <v>498</v>
      </c>
      <c r="G1477" t="s">
        <v>5865</v>
      </c>
      <c r="H1477" t="s">
        <v>5861</v>
      </c>
      <c r="I1477" t="s">
        <v>2045</v>
      </c>
      <c r="J1477" t="s">
        <v>6114</v>
      </c>
      <c r="K1477" t="s">
        <v>3943</v>
      </c>
      <c r="L1477">
        <v>540374</v>
      </c>
      <c r="M1477">
        <v>5.6020459903696339E-4</v>
      </c>
      <c r="N1477" t="s">
        <v>2046</v>
      </c>
      <c r="O1477" t="s">
        <v>4982</v>
      </c>
      <c r="P1477" t="s">
        <v>5351</v>
      </c>
      <c r="Q1477">
        <v>4</v>
      </c>
      <c r="R1477">
        <v>75.680000000000007</v>
      </c>
      <c r="S1477">
        <v>0</v>
      </c>
      <c r="T1477">
        <v>0</v>
      </c>
      <c r="U1477">
        <v>302.72000000000003</v>
      </c>
      <c r="V1477">
        <v>248.56</v>
      </c>
      <c r="W1477">
        <v>54.16</v>
      </c>
      <c r="X1477" s="15">
        <f t="shared" si="46"/>
        <v>0.17891120507399583</v>
      </c>
      <c r="Y1477" t="s">
        <v>116</v>
      </c>
      <c r="Z1477" t="s">
        <v>24</v>
      </c>
      <c r="AA1477" t="s">
        <v>25</v>
      </c>
      <c r="AB1477" s="17">
        <v>0.46041666666666664</v>
      </c>
      <c r="AC1477" s="17" t="str">
        <f t="shared" si="47"/>
        <v>Morning</v>
      </c>
      <c r="AD1477" t="s">
        <v>45</v>
      </c>
    </row>
    <row r="1478" spans="1:30" x14ac:dyDescent="0.3">
      <c r="A1478" t="s">
        <v>2188</v>
      </c>
      <c r="B1478" s="16">
        <v>45888</v>
      </c>
      <c r="C1478" t="s">
        <v>1707</v>
      </c>
      <c r="D1478" t="s">
        <v>4279</v>
      </c>
      <c r="E1478" t="s">
        <v>3864</v>
      </c>
      <c r="F1478" t="s">
        <v>473</v>
      </c>
      <c r="G1478" t="s">
        <v>5945</v>
      </c>
      <c r="H1478" t="s">
        <v>5941</v>
      </c>
      <c r="I1478" t="s">
        <v>294</v>
      </c>
      <c r="J1478" t="s">
        <v>5968</v>
      </c>
      <c r="K1478" t="s">
        <v>3863</v>
      </c>
      <c r="L1478">
        <v>890380</v>
      </c>
      <c r="M1478">
        <v>1.0503380579078595E-4</v>
      </c>
      <c r="N1478" t="s">
        <v>1010</v>
      </c>
      <c r="O1478" t="s">
        <v>5600</v>
      </c>
      <c r="P1478" t="s">
        <v>5354</v>
      </c>
      <c r="Q1478">
        <v>2</v>
      </c>
      <c r="R1478">
        <v>46.76</v>
      </c>
      <c r="S1478">
        <v>0</v>
      </c>
      <c r="T1478">
        <v>0</v>
      </c>
      <c r="U1478">
        <v>93.52</v>
      </c>
      <c r="V1478">
        <v>73.3</v>
      </c>
      <c r="W1478">
        <v>20.22</v>
      </c>
      <c r="X1478" s="15">
        <f t="shared" si="46"/>
        <v>0.2162104362703165</v>
      </c>
      <c r="Y1478" t="s">
        <v>116</v>
      </c>
      <c r="Z1478" t="s">
        <v>24</v>
      </c>
      <c r="AA1478" t="s">
        <v>51</v>
      </c>
      <c r="AB1478" s="17">
        <v>0.64930555555555558</v>
      </c>
      <c r="AC1478" s="17" t="str">
        <f t="shared" si="47"/>
        <v>Afternoon</v>
      </c>
      <c r="AD1478" t="s">
        <v>45</v>
      </c>
    </row>
    <row r="1479" spans="1:30" x14ac:dyDescent="0.3">
      <c r="A1479" t="s">
        <v>2186</v>
      </c>
      <c r="B1479" s="16">
        <v>45839</v>
      </c>
      <c r="C1479" t="s">
        <v>2187</v>
      </c>
      <c r="D1479" t="s">
        <v>4305</v>
      </c>
      <c r="E1479" t="s">
        <v>3864</v>
      </c>
      <c r="F1479" t="s">
        <v>383</v>
      </c>
      <c r="G1479" t="s">
        <v>5854</v>
      </c>
      <c r="H1479" t="s">
        <v>5844</v>
      </c>
      <c r="I1479" t="s">
        <v>160</v>
      </c>
      <c r="J1479" t="s">
        <v>6101</v>
      </c>
      <c r="K1479" t="s">
        <v>3863</v>
      </c>
      <c r="L1479">
        <v>926537</v>
      </c>
      <c r="M1479">
        <v>3.0776968431913678E-4</v>
      </c>
      <c r="N1479" t="s">
        <v>161</v>
      </c>
      <c r="O1479" t="s">
        <v>5569</v>
      </c>
      <c r="P1479" t="s">
        <v>5360</v>
      </c>
      <c r="Q1479">
        <v>4</v>
      </c>
      <c r="R1479">
        <v>71.290000000000006</v>
      </c>
      <c r="S1479">
        <v>0</v>
      </c>
      <c r="T1479">
        <v>0</v>
      </c>
      <c r="U1479">
        <v>285.16000000000003</v>
      </c>
      <c r="V1479">
        <v>237.48</v>
      </c>
      <c r="W1479">
        <v>47.68</v>
      </c>
      <c r="X1479" s="15">
        <f t="shared" si="46"/>
        <v>0.16720437649039147</v>
      </c>
      <c r="Y1479" t="s">
        <v>72</v>
      </c>
      <c r="Z1479" t="s">
        <v>24</v>
      </c>
      <c r="AA1479" t="s">
        <v>25</v>
      </c>
      <c r="AB1479" s="17">
        <v>0.63263888888888886</v>
      </c>
      <c r="AC1479" s="17" t="str">
        <f t="shared" si="47"/>
        <v>Afternoon</v>
      </c>
      <c r="AD1479" t="s">
        <v>45</v>
      </c>
    </row>
    <row r="1480" spans="1:30" x14ac:dyDescent="0.3">
      <c r="A1480" t="s">
        <v>2185</v>
      </c>
      <c r="B1480" s="16">
        <v>45980</v>
      </c>
      <c r="C1480" t="s">
        <v>1664</v>
      </c>
      <c r="D1480" t="s">
        <v>4800</v>
      </c>
      <c r="E1480" t="s">
        <v>3962</v>
      </c>
      <c r="F1480" t="s">
        <v>587</v>
      </c>
      <c r="G1480" t="s">
        <v>5671</v>
      </c>
      <c r="H1480" t="s">
        <v>5690</v>
      </c>
      <c r="I1480" t="s">
        <v>894</v>
      </c>
      <c r="J1480" t="s">
        <v>6028</v>
      </c>
      <c r="K1480" t="s">
        <v>3863</v>
      </c>
      <c r="L1480">
        <v>977898</v>
      </c>
      <c r="M1480">
        <v>1.4961887640633277E-3</v>
      </c>
      <c r="N1480" t="s">
        <v>895</v>
      </c>
      <c r="O1480" t="s">
        <v>5435</v>
      </c>
      <c r="P1480" t="s">
        <v>5354</v>
      </c>
      <c r="Q1480">
        <v>8</v>
      </c>
      <c r="R1480">
        <v>182.89</v>
      </c>
      <c r="S1480">
        <v>0</v>
      </c>
      <c r="T1480">
        <v>0</v>
      </c>
      <c r="U1480">
        <v>1463.12</v>
      </c>
      <c r="V1480">
        <v>993.92</v>
      </c>
      <c r="W1480">
        <v>469.2</v>
      </c>
      <c r="X1480" s="15">
        <f t="shared" si="46"/>
        <v>0.32068456449231775</v>
      </c>
      <c r="Y1480" t="s">
        <v>23</v>
      </c>
      <c r="Z1480" t="s">
        <v>24</v>
      </c>
      <c r="AA1480" t="s">
        <v>25</v>
      </c>
      <c r="AB1480" s="17">
        <v>0.7729166666666667</v>
      </c>
      <c r="AC1480" s="17" t="str">
        <f t="shared" si="47"/>
        <v>Evening</v>
      </c>
      <c r="AD1480" t="s">
        <v>45</v>
      </c>
    </row>
    <row r="1481" spans="1:30" x14ac:dyDescent="0.3">
      <c r="A1481" t="s">
        <v>2184</v>
      </c>
      <c r="B1481" s="16">
        <v>45914</v>
      </c>
      <c r="C1481" t="s">
        <v>1252</v>
      </c>
      <c r="D1481" t="s">
        <v>5283</v>
      </c>
      <c r="E1481" t="s">
        <v>3864</v>
      </c>
      <c r="F1481" t="s">
        <v>201</v>
      </c>
      <c r="G1481" t="s">
        <v>5688</v>
      </c>
      <c r="H1481" t="s">
        <v>5655</v>
      </c>
      <c r="I1481" t="s">
        <v>834</v>
      </c>
      <c r="J1481" t="s">
        <v>5982</v>
      </c>
      <c r="K1481" t="s">
        <v>3863</v>
      </c>
      <c r="L1481">
        <v>569084</v>
      </c>
      <c r="M1481">
        <v>1.0392490388062218E-3</v>
      </c>
      <c r="N1481" t="s">
        <v>1411</v>
      </c>
      <c r="O1481" t="s">
        <v>4931</v>
      </c>
      <c r="P1481" t="s">
        <v>5360</v>
      </c>
      <c r="Q1481">
        <v>1</v>
      </c>
      <c r="R1481">
        <v>541.35</v>
      </c>
      <c r="S1481">
        <v>5</v>
      </c>
      <c r="T1481">
        <v>27.07</v>
      </c>
      <c r="U1481">
        <v>591.41999999999996</v>
      </c>
      <c r="V1481">
        <v>336.4</v>
      </c>
      <c r="W1481">
        <v>255.02</v>
      </c>
      <c r="X1481" s="15">
        <f t="shared" si="46"/>
        <v>0.43119948598288865</v>
      </c>
      <c r="Y1481" t="s">
        <v>72</v>
      </c>
      <c r="Z1481" t="s">
        <v>24</v>
      </c>
      <c r="AA1481" t="s">
        <v>25</v>
      </c>
      <c r="AB1481" s="17">
        <v>0.7729166666666667</v>
      </c>
      <c r="AC1481" s="17" t="str">
        <f t="shared" si="47"/>
        <v>Evening</v>
      </c>
      <c r="AD1481" t="s">
        <v>26</v>
      </c>
    </row>
    <row r="1482" spans="1:30" x14ac:dyDescent="0.3">
      <c r="A1482" t="s">
        <v>2182</v>
      </c>
      <c r="B1482" s="16">
        <v>45850</v>
      </c>
      <c r="C1482" t="s">
        <v>2183</v>
      </c>
      <c r="D1482" t="s">
        <v>4808</v>
      </c>
      <c r="E1482" t="s">
        <v>3864</v>
      </c>
      <c r="F1482" t="s">
        <v>84</v>
      </c>
      <c r="G1482" t="s">
        <v>5948</v>
      </c>
      <c r="H1482" t="s">
        <v>5941</v>
      </c>
      <c r="I1482" t="s">
        <v>1044</v>
      </c>
      <c r="J1482" t="s">
        <v>6108</v>
      </c>
      <c r="K1482" t="s">
        <v>3863</v>
      </c>
      <c r="L1482">
        <v>2434234</v>
      </c>
      <c r="M1482">
        <v>9.3850467950082036E-4</v>
      </c>
      <c r="N1482" t="s">
        <v>220</v>
      </c>
      <c r="O1482" t="s">
        <v>5568</v>
      </c>
      <c r="P1482" t="s">
        <v>5351</v>
      </c>
      <c r="Q1482">
        <v>4</v>
      </c>
      <c r="R1482">
        <v>522.78</v>
      </c>
      <c r="S1482">
        <v>5</v>
      </c>
      <c r="T1482">
        <v>104.56</v>
      </c>
      <c r="U1482">
        <v>2284.54</v>
      </c>
      <c r="V1482">
        <v>1583.48</v>
      </c>
      <c r="W1482">
        <v>701.06</v>
      </c>
      <c r="X1482" s="15">
        <f t="shared" si="46"/>
        <v>0.30687140518441347</v>
      </c>
      <c r="Y1482" t="s">
        <v>44</v>
      </c>
      <c r="Z1482" t="s">
        <v>24</v>
      </c>
      <c r="AA1482" t="s">
        <v>25</v>
      </c>
      <c r="AB1482" s="17">
        <v>0.85069444444444442</v>
      </c>
      <c r="AC1482" s="17" t="str">
        <f t="shared" si="47"/>
        <v>Evening</v>
      </c>
      <c r="AD1482" t="s">
        <v>26</v>
      </c>
    </row>
    <row r="1483" spans="1:30" x14ac:dyDescent="0.3">
      <c r="A1483" t="s">
        <v>2181</v>
      </c>
      <c r="B1483" s="16">
        <v>46079</v>
      </c>
      <c r="C1483" t="s">
        <v>1219</v>
      </c>
      <c r="D1483" t="s">
        <v>4327</v>
      </c>
      <c r="E1483" t="s">
        <v>3868</v>
      </c>
      <c r="F1483" t="s">
        <v>311</v>
      </c>
      <c r="G1483" t="s">
        <v>5732</v>
      </c>
      <c r="H1483" t="s">
        <v>5721</v>
      </c>
      <c r="I1483" t="s">
        <v>859</v>
      </c>
      <c r="J1483" t="s">
        <v>6069</v>
      </c>
      <c r="K1483" t="s">
        <v>3863</v>
      </c>
      <c r="L1483">
        <v>4677332</v>
      </c>
      <c r="M1483">
        <v>2.0723566340811385E-4</v>
      </c>
      <c r="N1483" t="s">
        <v>860</v>
      </c>
      <c r="O1483" t="s">
        <v>5553</v>
      </c>
      <c r="P1483" t="s">
        <v>5351</v>
      </c>
      <c r="Q1483">
        <v>3</v>
      </c>
      <c r="R1483">
        <v>380.12</v>
      </c>
      <c r="S1483">
        <v>15</v>
      </c>
      <c r="T1483">
        <v>171.05</v>
      </c>
      <c r="U1483">
        <v>969.31</v>
      </c>
      <c r="V1483">
        <v>929.94</v>
      </c>
      <c r="W1483">
        <v>39.369999999999997</v>
      </c>
      <c r="X1483" s="15">
        <f t="shared" si="46"/>
        <v>4.061652103042359E-2</v>
      </c>
      <c r="Y1483" t="s">
        <v>38</v>
      </c>
      <c r="Z1483" t="s">
        <v>24</v>
      </c>
      <c r="AA1483" t="s">
        <v>51</v>
      </c>
      <c r="AB1483" s="17">
        <v>0.84513888888888888</v>
      </c>
      <c r="AC1483" s="17" t="str">
        <f t="shared" si="47"/>
        <v>Evening</v>
      </c>
      <c r="AD1483" t="s">
        <v>45</v>
      </c>
    </row>
    <row r="1484" spans="1:30" x14ac:dyDescent="0.3">
      <c r="A1484" t="s">
        <v>2180</v>
      </c>
      <c r="B1484" s="16">
        <v>45938</v>
      </c>
      <c r="C1484" t="s">
        <v>984</v>
      </c>
      <c r="D1484" t="s">
        <v>4218</v>
      </c>
      <c r="E1484" t="s">
        <v>3962</v>
      </c>
      <c r="F1484" t="s">
        <v>311</v>
      </c>
      <c r="G1484" t="s">
        <v>5732</v>
      </c>
      <c r="H1484" t="s">
        <v>5721</v>
      </c>
      <c r="I1484" t="s">
        <v>1282</v>
      </c>
      <c r="J1484" t="s">
        <v>6049</v>
      </c>
      <c r="K1484" t="s">
        <v>3863</v>
      </c>
      <c r="L1484">
        <v>538449</v>
      </c>
      <c r="M1484">
        <v>2.7042858283700031E-3</v>
      </c>
      <c r="N1484" t="s">
        <v>1283</v>
      </c>
      <c r="O1484" t="s">
        <v>5097</v>
      </c>
      <c r="P1484" t="s">
        <v>5358</v>
      </c>
      <c r="Q1484">
        <v>4</v>
      </c>
      <c r="R1484">
        <v>428.27</v>
      </c>
      <c r="S1484">
        <v>15</v>
      </c>
      <c r="T1484">
        <v>256.95999999999998</v>
      </c>
      <c r="U1484">
        <v>1456.12</v>
      </c>
      <c r="V1484">
        <v>1239.92</v>
      </c>
      <c r="W1484">
        <v>216.2</v>
      </c>
      <c r="X1484" s="15">
        <f t="shared" si="46"/>
        <v>0.14847677389226152</v>
      </c>
      <c r="Y1484" t="s">
        <v>116</v>
      </c>
      <c r="Z1484" t="s">
        <v>24</v>
      </c>
      <c r="AA1484" t="s">
        <v>25</v>
      </c>
      <c r="AB1484" s="17">
        <v>0.8666666666666667</v>
      </c>
      <c r="AC1484" s="17" t="str">
        <f t="shared" si="47"/>
        <v>Evening</v>
      </c>
      <c r="AD1484" t="s">
        <v>45</v>
      </c>
    </row>
    <row r="1485" spans="1:30" x14ac:dyDescent="0.3">
      <c r="A1485" t="s">
        <v>2179</v>
      </c>
      <c r="B1485" s="16">
        <v>45949</v>
      </c>
      <c r="C1485" t="s">
        <v>764</v>
      </c>
      <c r="D1485" t="s">
        <v>4419</v>
      </c>
      <c r="E1485" t="s">
        <v>3868</v>
      </c>
      <c r="F1485" t="s">
        <v>232</v>
      </c>
      <c r="G1485" t="s">
        <v>5778</v>
      </c>
      <c r="H1485" t="s">
        <v>5770</v>
      </c>
      <c r="I1485" t="s">
        <v>419</v>
      </c>
      <c r="J1485" t="s">
        <v>6124</v>
      </c>
      <c r="K1485" t="s">
        <v>3943</v>
      </c>
      <c r="L1485">
        <v>572932</v>
      </c>
      <c r="M1485">
        <v>3.9151243079457948E-4</v>
      </c>
      <c r="N1485" t="s">
        <v>203</v>
      </c>
      <c r="O1485" t="s">
        <v>5466</v>
      </c>
      <c r="P1485" t="s">
        <v>5351</v>
      </c>
      <c r="Q1485">
        <v>4</v>
      </c>
      <c r="R1485">
        <v>51.33</v>
      </c>
      <c r="S1485">
        <v>5</v>
      </c>
      <c r="T1485">
        <v>10.27</v>
      </c>
      <c r="U1485">
        <v>224.31</v>
      </c>
      <c r="V1485">
        <v>149.91999999999999</v>
      </c>
      <c r="W1485">
        <v>74.39</v>
      </c>
      <c r="X1485" s="15">
        <f t="shared" si="46"/>
        <v>0.33163924925326566</v>
      </c>
      <c r="Y1485" t="s">
        <v>23</v>
      </c>
      <c r="Z1485" t="s">
        <v>24</v>
      </c>
      <c r="AA1485" t="s">
        <v>25</v>
      </c>
      <c r="AB1485" s="17">
        <v>0.82499999999999996</v>
      </c>
      <c r="AC1485" s="17" t="str">
        <f t="shared" si="47"/>
        <v>Evening</v>
      </c>
      <c r="AD1485" t="s">
        <v>26</v>
      </c>
    </row>
    <row r="1486" spans="1:30" x14ac:dyDescent="0.3">
      <c r="A1486" t="s">
        <v>2178</v>
      </c>
      <c r="B1486" s="16">
        <v>45891</v>
      </c>
      <c r="C1486" t="s">
        <v>1057</v>
      </c>
      <c r="D1486" t="s">
        <v>4994</v>
      </c>
      <c r="E1486" t="s">
        <v>3864</v>
      </c>
      <c r="F1486" t="s">
        <v>929</v>
      </c>
      <c r="G1486" t="s">
        <v>5773</v>
      </c>
      <c r="H1486" t="s">
        <v>5770</v>
      </c>
      <c r="I1486" t="s">
        <v>494</v>
      </c>
      <c r="J1486" t="s">
        <v>5989</v>
      </c>
      <c r="K1486" t="s">
        <v>3863</v>
      </c>
      <c r="L1486">
        <v>4616552</v>
      </c>
      <c r="M1486">
        <v>6.0796455883091977E-5</v>
      </c>
      <c r="N1486" t="s">
        <v>1490</v>
      </c>
      <c r="O1486" t="s">
        <v>4629</v>
      </c>
      <c r="P1486" t="s">
        <v>5363</v>
      </c>
      <c r="Q1486">
        <v>2</v>
      </c>
      <c r="R1486">
        <v>147.72</v>
      </c>
      <c r="S1486">
        <v>5</v>
      </c>
      <c r="T1486">
        <v>14.77</v>
      </c>
      <c r="U1486">
        <v>280.67</v>
      </c>
      <c r="V1486">
        <v>218.42</v>
      </c>
      <c r="W1486">
        <v>62.25</v>
      </c>
      <c r="X1486" s="15">
        <f t="shared" si="46"/>
        <v>0.2217907150746429</v>
      </c>
      <c r="Y1486" t="s">
        <v>62</v>
      </c>
      <c r="Z1486" t="s">
        <v>290</v>
      </c>
      <c r="AA1486" t="s">
        <v>25</v>
      </c>
      <c r="AB1486" s="17">
        <v>0.46805555555555556</v>
      </c>
      <c r="AC1486" s="17" t="str">
        <f t="shared" si="47"/>
        <v>Morning</v>
      </c>
      <c r="AD1486" t="s">
        <v>45</v>
      </c>
    </row>
    <row r="1487" spans="1:30" x14ac:dyDescent="0.3">
      <c r="A1487" t="s">
        <v>2176</v>
      </c>
      <c r="B1487" s="16">
        <v>46110</v>
      </c>
      <c r="C1487" t="s">
        <v>2177</v>
      </c>
      <c r="D1487" t="s">
        <v>5304</v>
      </c>
      <c r="E1487" t="s">
        <v>3864</v>
      </c>
      <c r="F1487" t="s">
        <v>79</v>
      </c>
      <c r="G1487" t="s">
        <v>5713</v>
      </c>
      <c r="H1487" t="s">
        <v>5690</v>
      </c>
      <c r="I1487" t="s">
        <v>183</v>
      </c>
      <c r="J1487" t="s">
        <v>6078</v>
      </c>
      <c r="K1487" t="s">
        <v>3863</v>
      </c>
      <c r="L1487">
        <v>3875742</v>
      </c>
      <c r="M1487">
        <v>1.1471351808247298E-5</v>
      </c>
      <c r="N1487" t="s">
        <v>184</v>
      </c>
      <c r="O1487" t="s">
        <v>5458</v>
      </c>
      <c r="P1487" t="s">
        <v>5351</v>
      </c>
      <c r="Q1487">
        <v>1</v>
      </c>
      <c r="R1487">
        <v>38.659999999999997</v>
      </c>
      <c r="S1487">
        <v>0</v>
      </c>
      <c r="T1487">
        <v>0</v>
      </c>
      <c r="U1487">
        <v>44.46</v>
      </c>
      <c r="V1487">
        <v>32.4</v>
      </c>
      <c r="W1487">
        <v>12.06</v>
      </c>
      <c r="X1487" s="15">
        <f t="shared" si="46"/>
        <v>0.271255060728745</v>
      </c>
      <c r="Y1487" t="s">
        <v>44</v>
      </c>
      <c r="Z1487" t="s">
        <v>290</v>
      </c>
      <c r="AA1487" t="s">
        <v>51</v>
      </c>
      <c r="AB1487" s="17">
        <v>0.90416666666666667</v>
      </c>
      <c r="AC1487" s="17" t="str">
        <f t="shared" si="47"/>
        <v>Night</v>
      </c>
      <c r="AD1487" t="s">
        <v>26</v>
      </c>
    </row>
    <row r="1488" spans="1:30" x14ac:dyDescent="0.3">
      <c r="A1488" t="s">
        <v>2174</v>
      </c>
      <c r="B1488" s="16">
        <v>46029</v>
      </c>
      <c r="C1488" t="s">
        <v>1233</v>
      </c>
      <c r="D1488" t="s">
        <v>4001</v>
      </c>
      <c r="E1488" t="s">
        <v>3864</v>
      </c>
      <c r="F1488" t="s">
        <v>2175</v>
      </c>
      <c r="G1488" t="s">
        <v>5952</v>
      </c>
      <c r="H1488" t="s">
        <v>5941</v>
      </c>
      <c r="I1488" t="s">
        <v>60</v>
      </c>
      <c r="J1488" t="s">
        <v>6057</v>
      </c>
      <c r="K1488" t="s">
        <v>3863</v>
      </c>
      <c r="L1488">
        <v>982441</v>
      </c>
      <c r="M1488">
        <v>1.1214413893556967E-3</v>
      </c>
      <c r="N1488" t="s">
        <v>1653</v>
      </c>
      <c r="O1488" t="s">
        <v>5428</v>
      </c>
      <c r="P1488" t="s">
        <v>5354</v>
      </c>
      <c r="Q1488">
        <v>3</v>
      </c>
      <c r="R1488">
        <v>367.25</v>
      </c>
      <c r="S1488">
        <v>0</v>
      </c>
      <c r="T1488">
        <v>0</v>
      </c>
      <c r="U1488">
        <v>1101.75</v>
      </c>
      <c r="V1488">
        <v>848.97</v>
      </c>
      <c r="W1488">
        <v>252.78</v>
      </c>
      <c r="X1488" s="15">
        <f t="shared" si="46"/>
        <v>0.22943498978897206</v>
      </c>
      <c r="Y1488" t="s">
        <v>116</v>
      </c>
      <c r="Z1488" t="s">
        <v>24</v>
      </c>
      <c r="AA1488" t="s">
        <v>51</v>
      </c>
      <c r="AB1488" s="17">
        <v>0.65277777777777779</v>
      </c>
      <c r="AC1488" s="17" t="str">
        <f t="shared" si="47"/>
        <v>Afternoon</v>
      </c>
      <c r="AD1488" t="s">
        <v>45</v>
      </c>
    </row>
    <row r="1489" spans="1:30" x14ac:dyDescent="0.3">
      <c r="A1489" t="s">
        <v>2173</v>
      </c>
      <c r="B1489" s="16">
        <v>45839</v>
      </c>
      <c r="C1489" t="s">
        <v>1872</v>
      </c>
      <c r="D1489" t="s">
        <v>4315</v>
      </c>
      <c r="E1489" t="s">
        <v>3962</v>
      </c>
      <c r="F1489" t="s">
        <v>127</v>
      </c>
      <c r="G1489" t="s">
        <v>5735</v>
      </c>
      <c r="H1489" t="s">
        <v>5721</v>
      </c>
      <c r="I1489" t="s">
        <v>504</v>
      </c>
      <c r="J1489" t="s">
        <v>5986</v>
      </c>
      <c r="K1489" t="s">
        <v>3863</v>
      </c>
      <c r="L1489">
        <v>2118448</v>
      </c>
      <c r="M1489">
        <v>0</v>
      </c>
      <c r="N1489" t="s">
        <v>1593</v>
      </c>
      <c r="O1489" t="s">
        <v>5547</v>
      </c>
      <c r="P1489" t="s">
        <v>5351</v>
      </c>
      <c r="Q1489">
        <v>7</v>
      </c>
      <c r="R1489">
        <v>339.39</v>
      </c>
      <c r="S1489">
        <v>0</v>
      </c>
      <c r="T1489">
        <v>0</v>
      </c>
      <c r="U1489">
        <f>Q1489*R1489-T1489</f>
        <v>2375.73</v>
      </c>
      <c r="V1489">
        <v>1828.54</v>
      </c>
      <c r="W1489">
        <v>547.19000000000005</v>
      </c>
      <c r="X1489" s="15">
        <f t="shared" si="46"/>
        <v>0.23032499484369018</v>
      </c>
      <c r="Y1489" t="s">
        <v>44</v>
      </c>
      <c r="Z1489" t="s">
        <v>24</v>
      </c>
      <c r="AA1489" t="s">
        <v>25</v>
      </c>
      <c r="AB1489" s="17">
        <v>0.82499999999999996</v>
      </c>
      <c r="AC1489" s="17" t="str">
        <f t="shared" si="47"/>
        <v>Evening</v>
      </c>
      <c r="AD1489" t="s">
        <v>45</v>
      </c>
    </row>
    <row r="1490" spans="1:30" x14ac:dyDescent="0.3">
      <c r="A1490" t="s">
        <v>2172</v>
      </c>
      <c r="B1490" s="16">
        <v>45811</v>
      </c>
      <c r="C1490" t="s">
        <v>571</v>
      </c>
      <c r="D1490" t="s">
        <v>5017</v>
      </c>
      <c r="E1490" t="s">
        <v>3962</v>
      </c>
      <c r="F1490" t="s">
        <v>232</v>
      </c>
      <c r="G1490" t="s">
        <v>5778</v>
      </c>
      <c r="H1490" t="s">
        <v>5770</v>
      </c>
      <c r="I1490" t="s">
        <v>123</v>
      </c>
      <c r="J1490" t="s">
        <v>6004</v>
      </c>
      <c r="K1490" t="s">
        <v>3863</v>
      </c>
      <c r="L1490">
        <v>5159296</v>
      </c>
      <c r="M1490">
        <v>2.8567851117671864E-5</v>
      </c>
      <c r="N1490" t="s">
        <v>124</v>
      </c>
      <c r="O1490" t="s">
        <v>5474</v>
      </c>
      <c r="P1490" t="s">
        <v>5351</v>
      </c>
      <c r="Q1490">
        <v>3</v>
      </c>
      <c r="R1490">
        <v>54.59</v>
      </c>
      <c r="S1490">
        <v>10</v>
      </c>
      <c r="T1490">
        <v>16.38</v>
      </c>
      <c r="U1490">
        <v>147.38999999999999</v>
      </c>
      <c r="V1490">
        <v>112.44</v>
      </c>
      <c r="W1490">
        <v>34.950000000000003</v>
      </c>
      <c r="X1490" s="15">
        <f t="shared" si="46"/>
        <v>0.23712599226541822</v>
      </c>
      <c r="Y1490" t="s">
        <v>23</v>
      </c>
      <c r="Z1490" t="s">
        <v>24</v>
      </c>
      <c r="AA1490" t="s">
        <v>25</v>
      </c>
      <c r="AB1490" s="17">
        <v>0.66249999999999998</v>
      </c>
      <c r="AC1490" s="17" t="str">
        <f t="shared" si="47"/>
        <v>Afternoon</v>
      </c>
      <c r="AD1490" t="s">
        <v>45</v>
      </c>
    </row>
    <row r="1491" spans="1:30" x14ac:dyDescent="0.3">
      <c r="A1491" t="s">
        <v>2171</v>
      </c>
      <c r="B1491" s="16">
        <v>45986</v>
      </c>
      <c r="C1491" t="s">
        <v>278</v>
      </c>
      <c r="D1491" t="s">
        <v>4853</v>
      </c>
      <c r="E1491" t="s">
        <v>3868</v>
      </c>
      <c r="F1491" t="s">
        <v>730</v>
      </c>
      <c r="G1491" t="s">
        <v>5857</v>
      </c>
      <c r="H1491" t="s">
        <v>5844</v>
      </c>
      <c r="I1491" t="s">
        <v>169</v>
      </c>
      <c r="J1491" t="s">
        <v>6104</v>
      </c>
      <c r="K1491" t="s">
        <v>3863</v>
      </c>
      <c r="L1491">
        <v>476658</v>
      </c>
      <c r="M1491">
        <v>8.7435855477092591E-4</v>
      </c>
      <c r="N1491" t="s">
        <v>170</v>
      </c>
      <c r="O1491" t="s">
        <v>5537</v>
      </c>
      <c r="P1491" t="s">
        <v>5351</v>
      </c>
      <c r="Q1491">
        <v>1</v>
      </c>
      <c r="R1491">
        <v>438.7</v>
      </c>
      <c r="S1491">
        <v>5</v>
      </c>
      <c r="T1491">
        <v>21.93</v>
      </c>
      <c r="U1491">
        <v>416.77</v>
      </c>
      <c r="V1491">
        <v>370.18</v>
      </c>
      <c r="W1491">
        <v>46.59</v>
      </c>
      <c r="X1491" s="15">
        <f t="shared" si="46"/>
        <v>0.11178827650742611</v>
      </c>
      <c r="Y1491" t="s">
        <v>44</v>
      </c>
      <c r="Z1491" t="s">
        <v>24</v>
      </c>
      <c r="AA1491" t="s">
        <v>25</v>
      </c>
      <c r="AB1491" s="17">
        <v>0.60833333333333328</v>
      </c>
      <c r="AC1491" s="17" t="str">
        <f t="shared" si="47"/>
        <v>Afternoon</v>
      </c>
      <c r="AD1491" t="s">
        <v>45</v>
      </c>
    </row>
    <row r="1492" spans="1:30" x14ac:dyDescent="0.3">
      <c r="A1492" t="s">
        <v>2170</v>
      </c>
      <c r="B1492" s="16">
        <v>45764</v>
      </c>
      <c r="C1492" t="s">
        <v>994</v>
      </c>
      <c r="D1492" t="s">
        <v>5275</v>
      </c>
      <c r="E1492" t="s">
        <v>3962</v>
      </c>
      <c r="F1492" t="s">
        <v>616</v>
      </c>
      <c r="G1492" t="s">
        <v>5758</v>
      </c>
      <c r="H1492" t="s">
        <v>5751</v>
      </c>
      <c r="I1492" t="s">
        <v>36</v>
      </c>
      <c r="J1492" t="s">
        <v>5975</v>
      </c>
      <c r="K1492" t="s">
        <v>3863</v>
      </c>
      <c r="L1492">
        <v>2481146</v>
      </c>
      <c r="M1492">
        <v>1.7670866607607936E-4</v>
      </c>
      <c r="N1492" t="s">
        <v>2072</v>
      </c>
      <c r="O1492" t="s">
        <v>4569</v>
      </c>
      <c r="P1492" t="s">
        <v>5351</v>
      </c>
      <c r="Q1492">
        <v>3</v>
      </c>
      <c r="R1492">
        <v>153.84</v>
      </c>
      <c r="S1492">
        <v>5</v>
      </c>
      <c r="T1492">
        <v>23.08</v>
      </c>
      <c r="U1492">
        <v>438.44</v>
      </c>
      <c r="V1492">
        <v>382.44</v>
      </c>
      <c r="W1492">
        <v>56</v>
      </c>
      <c r="X1492" s="15">
        <f t="shared" si="46"/>
        <v>0.12772557248426239</v>
      </c>
      <c r="Y1492" t="s">
        <v>44</v>
      </c>
      <c r="Z1492" t="s">
        <v>24</v>
      </c>
      <c r="AA1492" t="s">
        <v>25</v>
      </c>
      <c r="AB1492" s="17">
        <v>0.64930555555555558</v>
      </c>
      <c r="AC1492" s="17" t="str">
        <f t="shared" si="47"/>
        <v>Afternoon</v>
      </c>
      <c r="AD1492" t="s">
        <v>45</v>
      </c>
    </row>
    <row r="1493" spans="1:30" x14ac:dyDescent="0.3">
      <c r="A1493" t="s">
        <v>2169</v>
      </c>
      <c r="B1493" s="16">
        <v>45915</v>
      </c>
      <c r="C1493" t="s">
        <v>1721</v>
      </c>
      <c r="D1493" t="s">
        <v>6485</v>
      </c>
      <c r="E1493" t="s">
        <v>3962</v>
      </c>
      <c r="F1493" t="s">
        <v>543</v>
      </c>
      <c r="G1493" t="s">
        <v>5859</v>
      </c>
      <c r="H1493" t="s">
        <v>5844</v>
      </c>
      <c r="I1493" t="s">
        <v>60</v>
      </c>
      <c r="J1493" t="s">
        <v>6057</v>
      </c>
      <c r="K1493" t="s">
        <v>3863</v>
      </c>
      <c r="L1493">
        <v>982441</v>
      </c>
      <c r="M1493">
        <v>6.6037553400153293E-4</v>
      </c>
      <c r="N1493" t="s">
        <v>148</v>
      </c>
      <c r="O1493" t="s">
        <v>5117</v>
      </c>
      <c r="P1493" t="s">
        <v>5360</v>
      </c>
      <c r="Q1493">
        <v>3</v>
      </c>
      <c r="R1493">
        <v>240.29</v>
      </c>
      <c r="S1493">
        <v>10</v>
      </c>
      <c r="T1493">
        <v>72.09</v>
      </c>
      <c r="U1493">
        <v>648.78</v>
      </c>
      <c r="V1493">
        <v>577.16999999999996</v>
      </c>
      <c r="W1493">
        <v>71.61</v>
      </c>
      <c r="X1493" s="15">
        <f t="shared" si="46"/>
        <v>0.11037639877924722</v>
      </c>
      <c r="Y1493" t="s">
        <v>44</v>
      </c>
      <c r="Z1493" t="s">
        <v>24</v>
      </c>
      <c r="AA1493" t="s">
        <v>25</v>
      </c>
      <c r="AB1493" s="17">
        <v>0.7055555555555556</v>
      </c>
      <c r="AC1493" s="17" t="str">
        <f t="shared" si="47"/>
        <v>Afternoon</v>
      </c>
      <c r="AD1493" t="s">
        <v>45</v>
      </c>
    </row>
    <row r="1494" spans="1:30" x14ac:dyDescent="0.3">
      <c r="A1494" t="s">
        <v>2168</v>
      </c>
      <c r="B1494" s="16">
        <v>45781</v>
      </c>
      <c r="C1494" t="s">
        <v>820</v>
      </c>
      <c r="D1494" t="s">
        <v>4325</v>
      </c>
      <c r="E1494" t="s">
        <v>3962</v>
      </c>
      <c r="F1494" t="s">
        <v>69</v>
      </c>
      <c r="G1494" t="s">
        <v>5875</v>
      </c>
      <c r="H1494" t="s">
        <v>5876</v>
      </c>
      <c r="I1494" t="s">
        <v>522</v>
      </c>
      <c r="J1494" t="s">
        <v>5979</v>
      </c>
      <c r="K1494" t="s">
        <v>3863</v>
      </c>
      <c r="L1494">
        <v>3928553</v>
      </c>
      <c r="M1494">
        <v>2.526019122053336E-4</v>
      </c>
      <c r="N1494" t="s">
        <v>1581</v>
      </c>
      <c r="O1494" t="s">
        <v>5494</v>
      </c>
      <c r="P1494" t="s">
        <v>5358</v>
      </c>
      <c r="Q1494">
        <v>6</v>
      </c>
      <c r="R1494">
        <v>143.82</v>
      </c>
      <c r="S1494">
        <v>0</v>
      </c>
      <c r="T1494">
        <v>0</v>
      </c>
      <c r="U1494">
        <v>992.36</v>
      </c>
      <c r="V1494">
        <v>703.62</v>
      </c>
      <c r="W1494">
        <v>288.74</v>
      </c>
      <c r="X1494" s="15">
        <f t="shared" si="46"/>
        <v>0.29096295699141439</v>
      </c>
      <c r="Y1494" t="s">
        <v>62</v>
      </c>
      <c r="Z1494" t="s">
        <v>24</v>
      </c>
      <c r="AA1494" t="s">
        <v>25</v>
      </c>
      <c r="AB1494" s="17">
        <v>0.81388888888888888</v>
      </c>
      <c r="AC1494" s="17" t="str">
        <f t="shared" si="47"/>
        <v>Evening</v>
      </c>
      <c r="AD1494" t="s">
        <v>26</v>
      </c>
    </row>
    <row r="1495" spans="1:30" x14ac:dyDescent="0.3">
      <c r="A1495" t="s">
        <v>2167</v>
      </c>
      <c r="B1495" s="16">
        <v>46109</v>
      </c>
      <c r="C1495" t="s">
        <v>1959</v>
      </c>
      <c r="D1495" t="s">
        <v>4501</v>
      </c>
      <c r="E1495" t="s">
        <v>3962</v>
      </c>
      <c r="F1495" t="s">
        <v>327</v>
      </c>
      <c r="G1495" t="s">
        <v>5867</v>
      </c>
      <c r="H1495" t="s">
        <v>5861</v>
      </c>
      <c r="I1495" t="s">
        <v>862</v>
      </c>
      <c r="J1495" t="s">
        <v>6037</v>
      </c>
      <c r="K1495" t="s">
        <v>3863</v>
      </c>
      <c r="L1495">
        <v>808240</v>
      </c>
      <c r="M1495">
        <v>3.5665148965653763E-4</v>
      </c>
      <c r="N1495" t="s">
        <v>965</v>
      </c>
      <c r="O1495" t="s">
        <v>4761</v>
      </c>
      <c r="P1495" t="s">
        <v>5374</v>
      </c>
      <c r="Q1495">
        <v>3</v>
      </c>
      <c r="R1495">
        <v>87.95</v>
      </c>
      <c r="S1495">
        <v>5</v>
      </c>
      <c r="T1495">
        <v>13.19</v>
      </c>
      <c r="U1495">
        <v>288.26</v>
      </c>
      <c r="V1495">
        <v>207.27</v>
      </c>
      <c r="W1495">
        <v>80.989999999999995</v>
      </c>
      <c r="X1495" s="15">
        <f t="shared" si="46"/>
        <v>0.28096163186012624</v>
      </c>
      <c r="Y1495" t="s">
        <v>23</v>
      </c>
      <c r="Z1495" t="s">
        <v>24</v>
      </c>
      <c r="AA1495" t="s">
        <v>25</v>
      </c>
      <c r="AB1495" s="17">
        <v>0.43125000000000002</v>
      </c>
      <c r="AC1495" s="17" t="str">
        <f t="shared" si="47"/>
        <v>Morning</v>
      </c>
      <c r="AD1495" t="s">
        <v>26</v>
      </c>
    </row>
    <row r="1496" spans="1:30" x14ac:dyDescent="0.3">
      <c r="A1496" t="s">
        <v>2166</v>
      </c>
      <c r="B1496" s="16">
        <v>45956</v>
      </c>
      <c r="C1496" t="s">
        <v>1235</v>
      </c>
      <c r="D1496" t="s">
        <v>4836</v>
      </c>
      <c r="E1496" t="s">
        <v>3868</v>
      </c>
      <c r="F1496" t="s">
        <v>418</v>
      </c>
      <c r="G1496" t="s">
        <v>5745</v>
      </c>
      <c r="H1496" t="s">
        <v>5721</v>
      </c>
      <c r="I1496" t="s">
        <v>90</v>
      </c>
      <c r="J1496" t="s">
        <v>6030</v>
      </c>
      <c r="K1496" t="s">
        <v>3863</v>
      </c>
      <c r="L1496">
        <v>835833</v>
      </c>
      <c r="M1496">
        <v>5.8868218890615709E-4</v>
      </c>
      <c r="N1496" t="s">
        <v>91</v>
      </c>
      <c r="O1496" t="s">
        <v>5567</v>
      </c>
      <c r="P1496" t="s">
        <v>5351</v>
      </c>
      <c r="Q1496">
        <v>1</v>
      </c>
      <c r="R1496">
        <v>503.36</v>
      </c>
      <c r="S1496">
        <v>15</v>
      </c>
      <c r="T1496">
        <v>75.5</v>
      </c>
      <c r="U1496">
        <v>492.04</v>
      </c>
      <c r="V1496">
        <v>389.8</v>
      </c>
      <c r="W1496">
        <v>102.24</v>
      </c>
      <c r="X1496" s="15">
        <f t="shared" si="46"/>
        <v>0.20778798471668972</v>
      </c>
      <c r="Y1496" t="s">
        <v>44</v>
      </c>
      <c r="Z1496" t="s">
        <v>24</v>
      </c>
      <c r="AA1496" t="s">
        <v>25</v>
      </c>
      <c r="AB1496" s="17">
        <v>0.83611111111111114</v>
      </c>
      <c r="AC1496" s="17" t="str">
        <f t="shared" si="47"/>
        <v>Evening</v>
      </c>
      <c r="AD1496" t="s">
        <v>26</v>
      </c>
    </row>
    <row r="1497" spans="1:30" x14ac:dyDescent="0.3">
      <c r="A1497" t="s">
        <v>2164</v>
      </c>
      <c r="B1497" s="16">
        <v>46060</v>
      </c>
      <c r="C1497" t="s">
        <v>2165</v>
      </c>
      <c r="D1497" t="s">
        <v>4329</v>
      </c>
      <c r="E1497" t="s">
        <v>3868</v>
      </c>
      <c r="F1497" t="s">
        <v>1310</v>
      </c>
      <c r="G1497" t="s">
        <v>5821</v>
      </c>
      <c r="H1497" t="s">
        <v>5822</v>
      </c>
      <c r="I1497" t="s">
        <v>36</v>
      </c>
      <c r="J1497" t="s">
        <v>5975</v>
      </c>
      <c r="K1497" t="s">
        <v>3863</v>
      </c>
      <c r="L1497">
        <v>2481146</v>
      </c>
      <c r="M1497">
        <v>1.0821209231540586E-4</v>
      </c>
      <c r="N1497" t="s">
        <v>389</v>
      </c>
      <c r="O1497" t="s">
        <v>5495</v>
      </c>
      <c r="P1497" t="s">
        <v>5351</v>
      </c>
      <c r="Q1497">
        <v>1</v>
      </c>
      <c r="R1497">
        <v>233.47</v>
      </c>
      <c r="S1497">
        <v>0</v>
      </c>
      <c r="T1497">
        <v>0</v>
      </c>
      <c r="U1497">
        <v>268.49</v>
      </c>
      <c r="V1497">
        <v>188.98</v>
      </c>
      <c r="W1497">
        <v>79.510000000000005</v>
      </c>
      <c r="X1497" s="15">
        <f t="shared" si="46"/>
        <v>0.29613765875824061</v>
      </c>
      <c r="Y1497" t="s">
        <v>116</v>
      </c>
      <c r="Z1497" t="s">
        <v>24</v>
      </c>
      <c r="AA1497" t="s">
        <v>25</v>
      </c>
      <c r="AB1497" s="17">
        <v>0.55138888888888893</v>
      </c>
      <c r="AC1497" s="17" t="str">
        <f t="shared" si="47"/>
        <v>Afternoon</v>
      </c>
      <c r="AD1497" t="s">
        <v>26</v>
      </c>
    </row>
    <row r="1498" spans="1:30" x14ac:dyDescent="0.3">
      <c r="A1498" t="s">
        <v>2163</v>
      </c>
      <c r="B1498" s="16">
        <v>45766</v>
      </c>
      <c r="C1498" t="s">
        <v>1007</v>
      </c>
      <c r="D1498" t="s">
        <v>4915</v>
      </c>
      <c r="E1498" t="s">
        <v>3962</v>
      </c>
      <c r="F1498" t="s">
        <v>341</v>
      </c>
      <c r="G1498" t="s">
        <v>5660</v>
      </c>
      <c r="H1498" t="s">
        <v>5655</v>
      </c>
      <c r="I1498" t="s">
        <v>588</v>
      </c>
      <c r="J1498" t="s">
        <v>6187</v>
      </c>
      <c r="K1498" t="s">
        <v>3885</v>
      </c>
      <c r="L1498">
        <v>2471169</v>
      </c>
      <c r="M1498">
        <v>1.5632844212597357E-3</v>
      </c>
      <c r="N1498" t="s">
        <v>1500</v>
      </c>
      <c r="O1498" t="s">
        <v>5570</v>
      </c>
      <c r="P1498" t="s">
        <v>5351</v>
      </c>
      <c r="Q1498">
        <v>7</v>
      </c>
      <c r="R1498">
        <v>505.15</v>
      </c>
      <c r="S1498">
        <v>5</v>
      </c>
      <c r="T1498">
        <v>176.8</v>
      </c>
      <c r="U1498">
        <v>3863.14</v>
      </c>
      <c r="V1498">
        <v>1778.35</v>
      </c>
      <c r="W1498">
        <v>2084.79</v>
      </c>
      <c r="X1498" s="15">
        <f t="shared" si="46"/>
        <v>0.5396620365816408</v>
      </c>
      <c r="Y1498" t="s">
        <v>38</v>
      </c>
      <c r="Z1498" t="s">
        <v>24</v>
      </c>
      <c r="AA1498" t="s">
        <v>25</v>
      </c>
      <c r="AB1498" s="17">
        <v>0.44374999999999998</v>
      </c>
      <c r="AC1498" s="17" t="str">
        <f t="shared" si="47"/>
        <v>Morning</v>
      </c>
      <c r="AD1498" t="s">
        <v>26</v>
      </c>
    </row>
    <row r="1499" spans="1:30" x14ac:dyDescent="0.3">
      <c r="A1499" t="s">
        <v>2162</v>
      </c>
      <c r="B1499" s="16">
        <v>45923</v>
      </c>
      <c r="C1499" t="s">
        <v>1217</v>
      </c>
      <c r="D1499" t="s">
        <v>5123</v>
      </c>
      <c r="E1499" t="s">
        <v>3962</v>
      </c>
      <c r="F1499" t="s">
        <v>881</v>
      </c>
      <c r="G1499" t="s">
        <v>5833</v>
      </c>
      <c r="H1499" t="s">
        <v>5822</v>
      </c>
      <c r="I1499" t="s">
        <v>160</v>
      </c>
      <c r="J1499" t="s">
        <v>6101</v>
      </c>
      <c r="K1499" t="s">
        <v>3863</v>
      </c>
      <c r="L1499">
        <v>926537</v>
      </c>
      <c r="M1499">
        <v>2.106078872187511E-3</v>
      </c>
      <c r="N1499" t="s">
        <v>161</v>
      </c>
      <c r="O1499" t="s">
        <v>5569</v>
      </c>
      <c r="P1499" t="s">
        <v>5360</v>
      </c>
      <c r="Q1499">
        <v>7</v>
      </c>
      <c r="R1499">
        <v>327.96</v>
      </c>
      <c r="S1499">
        <v>15</v>
      </c>
      <c r="T1499">
        <v>344.36</v>
      </c>
      <c r="U1499">
        <v>1951.36</v>
      </c>
      <c r="V1499">
        <v>1576.96</v>
      </c>
      <c r="W1499">
        <v>374.4</v>
      </c>
      <c r="X1499" s="15">
        <f t="shared" si="46"/>
        <v>0.19186618563463426</v>
      </c>
      <c r="Y1499" t="s">
        <v>44</v>
      </c>
      <c r="Z1499" t="s">
        <v>24</v>
      </c>
      <c r="AA1499" t="s">
        <v>25</v>
      </c>
      <c r="AB1499" s="17">
        <v>0.88541666666666663</v>
      </c>
      <c r="AC1499" s="17" t="str">
        <f t="shared" si="47"/>
        <v>Night</v>
      </c>
      <c r="AD1499" t="s">
        <v>45</v>
      </c>
    </row>
    <row r="1500" spans="1:30" x14ac:dyDescent="0.3">
      <c r="A1500" t="s">
        <v>2161</v>
      </c>
      <c r="B1500" s="16">
        <v>46077</v>
      </c>
      <c r="C1500" t="s">
        <v>1707</v>
      </c>
      <c r="D1500" t="s">
        <v>4279</v>
      </c>
      <c r="E1500" t="s">
        <v>3864</v>
      </c>
      <c r="F1500" t="s">
        <v>886</v>
      </c>
      <c r="G1500" t="s">
        <v>5881</v>
      </c>
      <c r="H1500" t="s">
        <v>5876</v>
      </c>
      <c r="I1500" t="s">
        <v>2045</v>
      </c>
      <c r="J1500" t="s">
        <v>6114</v>
      </c>
      <c r="K1500" t="s">
        <v>3943</v>
      </c>
      <c r="L1500">
        <v>540374</v>
      </c>
      <c r="M1500">
        <v>6.746993748773997E-4</v>
      </c>
      <c r="N1500" t="s">
        <v>2046</v>
      </c>
      <c r="O1500" t="s">
        <v>4982</v>
      </c>
      <c r="P1500" t="s">
        <v>5351</v>
      </c>
      <c r="Q1500">
        <v>1</v>
      </c>
      <c r="R1500">
        <v>405.1</v>
      </c>
      <c r="S1500">
        <v>10</v>
      </c>
      <c r="T1500">
        <v>40.51</v>
      </c>
      <c r="U1500">
        <v>364.59</v>
      </c>
      <c r="V1500">
        <v>348.41</v>
      </c>
      <c r="W1500">
        <v>16.18</v>
      </c>
      <c r="X1500" s="15">
        <f t="shared" si="46"/>
        <v>4.4378617076716177E-2</v>
      </c>
      <c r="Y1500" t="s">
        <v>72</v>
      </c>
      <c r="Z1500" t="s">
        <v>24</v>
      </c>
      <c r="AA1500" t="s">
        <v>25</v>
      </c>
      <c r="AB1500" s="17">
        <v>0.54861111111111116</v>
      </c>
      <c r="AC1500" s="17" t="str">
        <f t="shared" si="47"/>
        <v>Afternoon</v>
      </c>
      <c r="AD1500" t="s">
        <v>45</v>
      </c>
    </row>
    <row r="1501" spans="1:30" x14ac:dyDescent="0.3">
      <c r="A1501" t="s">
        <v>2160</v>
      </c>
      <c r="B1501" s="16">
        <v>45885</v>
      </c>
      <c r="C1501" t="s">
        <v>1779</v>
      </c>
      <c r="D1501" t="s">
        <v>5172</v>
      </c>
      <c r="E1501" t="s">
        <v>3864</v>
      </c>
      <c r="F1501" t="s">
        <v>59</v>
      </c>
      <c r="G1501" t="s">
        <v>5737</v>
      </c>
      <c r="H1501" t="s">
        <v>5721</v>
      </c>
      <c r="I1501" t="s">
        <v>90</v>
      </c>
      <c r="J1501" t="s">
        <v>6030</v>
      </c>
      <c r="K1501" t="s">
        <v>3863</v>
      </c>
      <c r="L1501">
        <v>835833</v>
      </c>
      <c r="M1501">
        <v>2.1377476122622582E-4</v>
      </c>
      <c r="N1501" t="s">
        <v>91</v>
      </c>
      <c r="O1501" t="s">
        <v>5567</v>
      </c>
      <c r="P1501" t="s">
        <v>5351</v>
      </c>
      <c r="Q1501">
        <v>1</v>
      </c>
      <c r="R1501">
        <v>172.63</v>
      </c>
      <c r="S1501">
        <v>10</v>
      </c>
      <c r="T1501">
        <v>17.260000000000002</v>
      </c>
      <c r="U1501">
        <v>178.68</v>
      </c>
      <c r="V1501">
        <v>142</v>
      </c>
      <c r="W1501">
        <v>36.68</v>
      </c>
      <c r="X1501" s="15">
        <f t="shared" si="46"/>
        <v>0.20528318782180438</v>
      </c>
      <c r="Y1501" t="s">
        <v>44</v>
      </c>
      <c r="Z1501" t="s">
        <v>24</v>
      </c>
      <c r="AA1501" t="s">
        <v>25</v>
      </c>
      <c r="AB1501" s="17">
        <v>0.88402777777777775</v>
      </c>
      <c r="AC1501" s="17" t="str">
        <f t="shared" si="47"/>
        <v>Night</v>
      </c>
      <c r="AD1501" t="s">
        <v>26</v>
      </c>
    </row>
    <row r="1502" spans="1:30" x14ac:dyDescent="0.3">
      <c r="A1502" t="s">
        <v>2159</v>
      </c>
      <c r="B1502" s="16">
        <v>45888</v>
      </c>
      <c r="C1502" t="s">
        <v>1737</v>
      </c>
      <c r="D1502" t="s">
        <v>4131</v>
      </c>
      <c r="E1502" t="s">
        <v>3868</v>
      </c>
      <c r="F1502" t="s">
        <v>35</v>
      </c>
      <c r="G1502" t="s">
        <v>5905</v>
      </c>
      <c r="H1502" t="s">
        <v>5899</v>
      </c>
      <c r="I1502" t="s">
        <v>451</v>
      </c>
      <c r="J1502" t="s">
        <v>5991</v>
      </c>
      <c r="K1502" t="s">
        <v>3863</v>
      </c>
      <c r="L1502">
        <v>970105</v>
      </c>
      <c r="M1502">
        <v>2.2999572211255482E-4</v>
      </c>
      <c r="N1502" t="s">
        <v>452</v>
      </c>
      <c r="O1502" t="s">
        <v>5611</v>
      </c>
      <c r="P1502" t="s">
        <v>5360</v>
      </c>
      <c r="Q1502">
        <v>1</v>
      </c>
      <c r="R1502">
        <v>234.86</v>
      </c>
      <c r="S1502">
        <v>5</v>
      </c>
      <c r="T1502">
        <v>11.74</v>
      </c>
      <c r="U1502">
        <v>223.12</v>
      </c>
      <c r="V1502">
        <v>213.23</v>
      </c>
      <c r="W1502">
        <v>9.89</v>
      </c>
      <c r="X1502" s="15">
        <f t="shared" si="46"/>
        <v>4.4325923269989312E-2</v>
      </c>
      <c r="Y1502" t="s">
        <v>44</v>
      </c>
      <c r="Z1502" t="s">
        <v>24</v>
      </c>
      <c r="AA1502" t="s">
        <v>25</v>
      </c>
      <c r="AB1502" s="17">
        <v>0.49236111111111114</v>
      </c>
      <c r="AC1502" s="17" t="str">
        <f t="shared" si="47"/>
        <v>Morning</v>
      </c>
      <c r="AD1502" t="s">
        <v>45</v>
      </c>
    </row>
    <row r="1503" spans="1:30" x14ac:dyDescent="0.3">
      <c r="A1503" t="s">
        <v>2158</v>
      </c>
      <c r="B1503" s="16">
        <v>45795</v>
      </c>
      <c r="C1503" t="s">
        <v>749</v>
      </c>
      <c r="D1503" t="s">
        <v>4489</v>
      </c>
      <c r="E1503" t="s">
        <v>3868</v>
      </c>
      <c r="F1503" t="s">
        <v>316</v>
      </c>
      <c r="G1503" t="s">
        <v>5825</v>
      </c>
      <c r="H1503" t="s">
        <v>5822</v>
      </c>
      <c r="I1503" t="s">
        <v>431</v>
      </c>
      <c r="J1503" t="s">
        <v>6154</v>
      </c>
      <c r="K1503" t="s">
        <v>3943</v>
      </c>
      <c r="L1503">
        <v>590020</v>
      </c>
      <c r="M1503">
        <v>3.5381851462662283E-4</v>
      </c>
      <c r="N1503" t="s">
        <v>432</v>
      </c>
      <c r="O1503" t="s">
        <v>4565</v>
      </c>
      <c r="P1503" t="s">
        <v>5351</v>
      </c>
      <c r="Q1503">
        <v>4</v>
      </c>
      <c r="R1503">
        <v>53.39</v>
      </c>
      <c r="S1503">
        <v>15</v>
      </c>
      <c r="T1503">
        <v>32.03</v>
      </c>
      <c r="U1503">
        <v>208.76</v>
      </c>
      <c r="V1503">
        <v>172.04</v>
      </c>
      <c r="W1503">
        <v>36.72</v>
      </c>
      <c r="X1503" s="15">
        <f t="shared" si="46"/>
        <v>0.1758957654723127</v>
      </c>
      <c r="Y1503" t="s">
        <v>23</v>
      </c>
      <c r="Z1503" t="s">
        <v>24</v>
      </c>
      <c r="AA1503" t="s">
        <v>25</v>
      </c>
      <c r="AB1503" s="17">
        <v>0.50763888888888886</v>
      </c>
      <c r="AC1503" s="17" t="str">
        <f t="shared" si="47"/>
        <v>Afternoon</v>
      </c>
      <c r="AD1503" t="s">
        <v>26</v>
      </c>
    </row>
    <row r="1504" spans="1:30" x14ac:dyDescent="0.3">
      <c r="A1504" t="s">
        <v>2155</v>
      </c>
      <c r="B1504" s="16">
        <v>45983</v>
      </c>
      <c r="C1504" t="s">
        <v>2156</v>
      </c>
      <c r="D1504" t="s">
        <v>4175</v>
      </c>
      <c r="E1504" t="s">
        <v>3864</v>
      </c>
      <c r="F1504" t="s">
        <v>35</v>
      </c>
      <c r="G1504" t="s">
        <v>5905</v>
      </c>
      <c r="H1504" t="s">
        <v>5899</v>
      </c>
      <c r="I1504" t="s">
        <v>1004</v>
      </c>
      <c r="J1504" t="s">
        <v>6128</v>
      </c>
      <c r="K1504" t="s">
        <v>3863</v>
      </c>
      <c r="L1504">
        <v>2322017</v>
      </c>
      <c r="M1504">
        <v>3.1405454826558118E-4</v>
      </c>
      <c r="N1504" t="s">
        <v>2157</v>
      </c>
      <c r="O1504" t="s">
        <v>5546</v>
      </c>
      <c r="P1504" t="s">
        <v>5358</v>
      </c>
      <c r="Q1504">
        <v>3</v>
      </c>
      <c r="R1504">
        <v>234.86</v>
      </c>
      <c r="S1504">
        <v>10</v>
      </c>
      <c r="T1504">
        <v>70.459999999999994</v>
      </c>
      <c r="U1504">
        <v>729.24</v>
      </c>
      <c r="V1504">
        <v>639.69000000000005</v>
      </c>
      <c r="W1504">
        <v>89.55</v>
      </c>
      <c r="X1504" s="15">
        <f t="shared" si="46"/>
        <v>0.12279907849267724</v>
      </c>
      <c r="Y1504" t="s">
        <v>44</v>
      </c>
      <c r="Z1504" t="s">
        <v>24</v>
      </c>
      <c r="AA1504" t="s">
        <v>25</v>
      </c>
      <c r="AB1504" s="17">
        <v>0.66874999999999996</v>
      </c>
      <c r="AC1504" s="17" t="str">
        <f t="shared" si="47"/>
        <v>Afternoon</v>
      </c>
      <c r="AD1504" t="s">
        <v>26</v>
      </c>
    </row>
    <row r="1505" spans="1:30" x14ac:dyDescent="0.3">
      <c r="A1505" t="s">
        <v>2153</v>
      </c>
      <c r="B1505" s="16">
        <v>45910</v>
      </c>
      <c r="C1505" t="s">
        <v>1530</v>
      </c>
      <c r="D1505" t="s">
        <v>4658</v>
      </c>
      <c r="E1505" t="s">
        <v>3962</v>
      </c>
      <c r="F1505" t="s">
        <v>259</v>
      </c>
      <c r="G1505" t="s">
        <v>5678</v>
      </c>
      <c r="H1505" t="s">
        <v>5655</v>
      </c>
      <c r="I1505" t="s">
        <v>1174</v>
      </c>
      <c r="J1505" t="s">
        <v>6217</v>
      </c>
      <c r="K1505" t="s">
        <v>3885</v>
      </c>
      <c r="L1505">
        <v>808195</v>
      </c>
      <c r="M1505">
        <v>2.1177562345721019E-3</v>
      </c>
      <c r="N1505" t="s">
        <v>2154</v>
      </c>
      <c r="O1505" t="s">
        <v>5597</v>
      </c>
      <c r="P1505" t="s">
        <v>5360</v>
      </c>
      <c r="Q1505">
        <v>4</v>
      </c>
      <c r="R1505">
        <v>503.4</v>
      </c>
      <c r="S1505">
        <v>15</v>
      </c>
      <c r="T1505">
        <v>302.04000000000002</v>
      </c>
      <c r="U1505">
        <v>1711.56</v>
      </c>
      <c r="V1505">
        <v>1131.52</v>
      </c>
      <c r="W1505">
        <v>580.04</v>
      </c>
      <c r="X1505" s="15">
        <f t="shared" si="46"/>
        <v>0.33889551052840683</v>
      </c>
      <c r="Y1505" t="s">
        <v>62</v>
      </c>
      <c r="Z1505" t="s">
        <v>24</v>
      </c>
      <c r="AA1505" t="s">
        <v>25</v>
      </c>
      <c r="AB1505" s="17">
        <v>0.68402777777777779</v>
      </c>
      <c r="AC1505" s="17" t="str">
        <f t="shared" si="47"/>
        <v>Afternoon</v>
      </c>
      <c r="AD1505" t="s">
        <v>45</v>
      </c>
    </row>
    <row r="1506" spans="1:30" x14ac:dyDescent="0.3">
      <c r="A1506" t="s">
        <v>2151</v>
      </c>
      <c r="B1506" s="16">
        <v>46033</v>
      </c>
      <c r="C1506" t="s">
        <v>2152</v>
      </c>
      <c r="D1506" t="s">
        <v>4723</v>
      </c>
      <c r="E1506" t="s">
        <v>3868</v>
      </c>
      <c r="F1506" t="s">
        <v>146</v>
      </c>
      <c r="G1506" t="s">
        <v>5888</v>
      </c>
      <c r="H1506" t="s">
        <v>5876</v>
      </c>
      <c r="I1506" t="s">
        <v>419</v>
      </c>
      <c r="J1506" t="s">
        <v>6124</v>
      </c>
      <c r="K1506" t="s">
        <v>3943</v>
      </c>
      <c r="L1506">
        <v>572932</v>
      </c>
      <c r="M1506">
        <v>8.1454692703497101E-4</v>
      </c>
      <c r="N1506" t="s">
        <v>1293</v>
      </c>
      <c r="O1506" t="s">
        <v>3937</v>
      </c>
      <c r="P1506" t="s">
        <v>5351</v>
      </c>
      <c r="Q1506">
        <v>2</v>
      </c>
      <c r="R1506">
        <v>225.45</v>
      </c>
      <c r="S1506">
        <v>10</v>
      </c>
      <c r="T1506">
        <v>45.09</v>
      </c>
      <c r="U1506">
        <v>466.68</v>
      </c>
      <c r="V1506">
        <v>381.8</v>
      </c>
      <c r="W1506">
        <v>84.88</v>
      </c>
      <c r="X1506" s="15">
        <f t="shared" si="46"/>
        <v>0.18188051769949429</v>
      </c>
      <c r="Y1506" t="s">
        <v>116</v>
      </c>
      <c r="Z1506" t="s">
        <v>24</v>
      </c>
      <c r="AA1506" t="s">
        <v>51</v>
      </c>
      <c r="AB1506" s="17">
        <v>0.39166666666666666</v>
      </c>
      <c r="AC1506" s="17" t="str">
        <f t="shared" si="47"/>
        <v>Morning</v>
      </c>
      <c r="AD1506" t="s">
        <v>26</v>
      </c>
    </row>
    <row r="1507" spans="1:30" x14ac:dyDescent="0.3">
      <c r="A1507" t="s">
        <v>2149</v>
      </c>
      <c r="B1507" s="16">
        <v>45883</v>
      </c>
      <c r="C1507" t="s">
        <v>2150</v>
      </c>
      <c r="D1507" t="s">
        <v>6505</v>
      </c>
      <c r="E1507" t="s">
        <v>3868</v>
      </c>
      <c r="F1507" t="s">
        <v>468</v>
      </c>
      <c r="G1507" t="s">
        <v>5785</v>
      </c>
      <c r="H1507" t="s">
        <v>5770</v>
      </c>
      <c r="I1507" t="s">
        <v>647</v>
      </c>
      <c r="J1507" t="s">
        <v>6218</v>
      </c>
      <c r="K1507" t="s">
        <v>3885</v>
      </c>
      <c r="L1507">
        <v>4786252</v>
      </c>
      <c r="M1507">
        <v>2.4714954415271074E-4</v>
      </c>
      <c r="N1507" t="s">
        <v>313</v>
      </c>
      <c r="O1507" t="s">
        <v>5412</v>
      </c>
      <c r="P1507" t="s">
        <v>5351</v>
      </c>
      <c r="Q1507">
        <v>4</v>
      </c>
      <c r="R1507">
        <v>328.59</v>
      </c>
      <c r="S1507">
        <v>10</v>
      </c>
      <c r="T1507">
        <v>131.44</v>
      </c>
      <c r="U1507">
        <v>1182.92</v>
      </c>
      <c r="V1507">
        <v>1021.96</v>
      </c>
      <c r="W1507">
        <v>160.96</v>
      </c>
      <c r="X1507" s="15">
        <f t="shared" si="46"/>
        <v>0.13607006390964735</v>
      </c>
      <c r="Y1507" t="s">
        <v>23</v>
      </c>
      <c r="Z1507" t="s">
        <v>24</v>
      </c>
      <c r="AA1507" t="s">
        <v>25</v>
      </c>
      <c r="AB1507" s="17">
        <v>0.40902777777777777</v>
      </c>
      <c r="AC1507" s="17" t="str">
        <f t="shared" si="47"/>
        <v>Morning</v>
      </c>
      <c r="AD1507" t="s">
        <v>45</v>
      </c>
    </row>
    <row r="1508" spans="1:30" x14ac:dyDescent="0.3">
      <c r="A1508" t="s">
        <v>2148</v>
      </c>
      <c r="B1508" s="16">
        <v>46102</v>
      </c>
      <c r="C1508" t="s">
        <v>3843</v>
      </c>
      <c r="D1508" t="s">
        <v>6536</v>
      </c>
      <c r="E1508" t="s">
        <v>3962</v>
      </c>
      <c r="F1508" t="s">
        <v>341</v>
      </c>
      <c r="G1508" t="s">
        <v>5660</v>
      </c>
      <c r="H1508" t="s">
        <v>5655</v>
      </c>
      <c r="I1508" t="s">
        <v>1576</v>
      </c>
      <c r="J1508" t="s">
        <v>6165</v>
      </c>
      <c r="K1508" t="s">
        <v>3943</v>
      </c>
      <c r="L1508">
        <v>2138213</v>
      </c>
      <c r="M1508">
        <v>1.563478474782447E-3</v>
      </c>
      <c r="N1508" t="s">
        <v>940</v>
      </c>
      <c r="O1508" t="s">
        <v>5372</v>
      </c>
      <c r="P1508" t="s">
        <v>5358</v>
      </c>
      <c r="Q1508">
        <v>6</v>
      </c>
      <c r="R1508">
        <v>484.5</v>
      </c>
      <c r="S1508">
        <v>0</v>
      </c>
      <c r="T1508">
        <v>0</v>
      </c>
      <c r="U1508">
        <v>3343.05</v>
      </c>
      <c r="V1508">
        <v>1524.3</v>
      </c>
      <c r="W1508">
        <v>1818.75</v>
      </c>
      <c r="X1508" s="15">
        <f t="shared" si="46"/>
        <v>0.54403912594786197</v>
      </c>
      <c r="Y1508" t="s">
        <v>72</v>
      </c>
      <c r="Z1508" t="s">
        <v>24</v>
      </c>
      <c r="AA1508" t="s">
        <v>51</v>
      </c>
      <c r="AB1508" s="17">
        <v>0.44097222222222221</v>
      </c>
      <c r="AC1508" s="17" t="str">
        <f t="shared" si="47"/>
        <v>Morning</v>
      </c>
      <c r="AD1508" t="s">
        <v>26</v>
      </c>
    </row>
    <row r="1509" spans="1:30" x14ac:dyDescent="0.3">
      <c r="A1509" t="s">
        <v>2147</v>
      </c>
      <c r="B1509" s="16">
        <v>46024</v>
      </c>
      <c r="C1509" t="s">
        <v>181</v>
      </c>
      <c r="D1509" t="s">
        <v>3932</v>
      </c>
      <c r="E1509" t="s">
        <v>3868</v>
      </c>
      <c r="F1509" t="s">
        <v>1669</v>
      </c>
      <c r="G1509" t="s">
        <v>5766</v>
      </c>
      <c r="H1509" t="s">
        <v>5751</v>
      </c>
      <c r="I1509" t="s">
        <v>1070</v>
      </c>
      <c r="J1509" t="s">
        <v>6133</v>
      </c>
      <c r="K1509" t="s">
        <v>3943</v>
      </c>
      <c r="L1509">
        <v>594561</v>
      </c>
      <c r="M1509">
        <v>1.1596791582360767E-4</v>
      </c>
      <c r="N1509" t="s">
        <v>1071</v>
      </c>
      <c r="O1509" t="s">
        <v>5427</v>
      </c>
      <c r="P1509" t="s">
        <v>5360</v>
      </c>
      <c r="Q1509">
        <v>1</v>
      </c>
      <c r="R1509">
        <v>68.95</v>
      </c>
      <c r="S1509">
        <v>0</v>
      </c>
      <c r="T1509">
        <v>0</v>
      </c>
      <c r="U1509">
        <v>68.95</v>
      </c>
      <c r="V1509">
        <v>57.89</v>
      </c>
      <c r="W1509">
        <v>11.06</v>
      </c>
      <c r="X1509" s="15">
        <f t="shared" si="46"/>
        <v>0.16040609137055839</v>
      </c>
      <c r="Y1509" t="s">
        <v>23</v>
      </c>
      <c r="Z1509" t="s">
        <v>24</v>
      </c>
      <c r="AA1509" t="s">
        <v>25</v>
      </c>
      <c r="AB1509" s="17">
        <v>0.65069444444444446</v>
      </c>
      <c r="AC1509" s="17" t="str">
        <f t="shared" si="47"/>
        <v>Afternoon</v>
      </c>
      <c r="AD1509" t="s">
        <v>45</v>
      </c>
    </row>
    <row r="1510" spans="1:30" x14ac:dyDescent="0.3">
      <c r="A1510" t="s">
        <v>2146</v>
      </c>
      <c r="B1510" s="16">
        <v>45809</v>
      </c>
      <c r="C1510" t="s">
        <v>2034</v>
      </c>
      <c r="D1510" t="s">
        <v>5062</v>
      </c>
      <c r="E1510" t="s">
        <v>3962</v>
      </c>
      <c r="F1510" t="s">
        <v>336</v>
      </c>
      <c r="G1510" t="s">
        <v>5711</v>
      </c>
      <c r="H1510" t="s">
        <v>5690</v>
      </c>
      <c r="I1510" t="s">
        <v>694</v>
      </c>
      <c r="J1510" t="s">
        <v>6045</v>
      </c>
      <c r="K1510" t="s">
        <v>3863</v>
      </c>
      <c r="L1510">
        <v>5287316</v>
      </c>
      <c r="M1510">
        <v>1.5917906173945344E-4</v>
      </c>
      <c r="N1510" t="s">
        <v>809</v>
      </c>
      <c r="O1510" t="s">
        <v>5517</v>
      </c>
      <c r="P1510" t="s">
        <v>5363</v>
      </c>
      <c r="Q1510">
        <v>7</v>
      </c>
      <c r="R1510">
        <v>104.55</v>
      </c>
      <c r="S1510">
        <v>0</v>
      </c>
      <c r="T1510">
        <v>0</v>
      </c>
      <c r="U1510">
        <v>841.63</v>
      </c>
      <c r="V1510">
        <v>602.35</v>
      </c>
      <c r="W1510">
        <v>239.28</v>
      </c>
      <c r="X1510" s="15">
        <f t="shared" si="46"/>
        <v>0.28430545489110415</v>
      </c>
      <c r="Y1510" t="s">
        <v>23</v>
      </c>
      <c r="Z1510" t="s">
        <v>24</v>
      </c>
      <c r="AA1510" t="s">
        <v>51</v>
      </c>
      <c r="AB1510" s="17">
        <v>0.72499999999999998</v>
      </c>
      <c r="AC1510" s="17" t="str">
        <f t="shared" si="47"/>
        <v>Evening</v>
      </c>
      <c r="AD1510" t="s">
        <v>26</v>
      </c>
    </row>
    <row r="1511" spans="1:30" x14ac:dyDescent="0.3">
      <c r="A1511" t="s">
        <v>2145</v>
      </c>
      <c r="B1511" s="16">
        <v>45959</v>
      </c>
      <c r="C1511" t="s">
        <v>93</v>
      </c>
      <c r="D1511" t="s">
        <v>4641</v>
      </c>
      <c r="E1511" t="s">
        <v>3868</v>
      </c>
      <c r="F1511" t="s">
        <v>619</v>
      </c>
      <c r="G1511" t="s">
        <v>5938</v>
      </c>
      <c r="H1511" t="s">
        <v>5919</v>
      </c>
      <c r="I1511" t="s">
        <v>988</v>
      </c>
      <c r="J1511" t="s">
        <v>6089</v>
      </c>
      <c r="K1511" t="s">
        <v>3863</v>
      </c>
      <c r="L1511">
        <v>496445</v>
      </c>
      <c r="M1511">
        <v>4.4530612655984039E-3</v>
      </c>
      <c r="N1511" t="s">
        <v>754</v>
      </c>
      <c r="O1511" t="s">
        <v>5599</v>
      </c>
      <c r="P1511" t="s">
        <v>5354</v>
      </c>
      <c r="Q1511">
        <v>5</v>
      </c>
      <c r="R1511">
        <v>442.14</v>
      </c>
      <c r="S1511">
        <v>0</v>
      </c>
      <c r="T1511">
        <v>0</v>
      </c>
      <c r="U1511">
        <v>2210.6999999999998</v>
      </c>
      <c r="V1511">
        <v>1759.35</v>
      </c>
      <c r="W1511">
        <v>451.35</v>
      </c>
      <c r="X1511" s="15">
        <f t="shared" si="46"/>
        <v>0.20416610123490295</v>
      </c>
      <c r="Y1511" t="s">
        <v>62</v>
      </c>
      <c r="Z1511" t="s">
        <v>24</v>
      </c>
      <c r="AA1511" t="s">
        <v>25</v>
      </c>
      <c r="AB1511" s="17">
        <v>0.38124999999999998</v>
      </c>
      <c r="AC1511" s="17" t="str">
        <f t="shared" si="47"/>
        <v>Morning</v>
      </c>
      <c r="AD1511" t="s">
        <v>45</v>
      </c>
    </row>
    <row r="1512" spans="1:30" x14ac:dyDescent="0.3">
      <c r="A1512" t="s">
        <v>2144</v>
      </c>
      <c r="B1512" s="16">
        <v>45990</v>
      </c>
      <c r="C1512" t="s">
        <v>1328</v>
      </c>
      <c r="D1512" t="s">
        <v>4975</v>
      </c>
      <c r="E1512" t="s">
        <v>3864</v>
      </c>
      <c r="F1512" t="s">
        <v>655</v>
      </c>
      <c r="G1512" t="s">
        <v>5864</v>
      </c>
      <c r="H1512" t="s">
        <v>5861</v>
      </c>
      <c r="I1512" t="s">
        <v>499</v>
      </c>
      <c r="J1512" t="s">
        <v>6171</v>
      </c>
      <c r="K1512" t="s">
        <v>3943</v>
      </c>
      <c r="L1512">
        <v>494226</v>
      </c>
      <c r="M1512">
        <v>2.7799630128726533E-3</v>
      </c>
      <c r="N1512" t="s">
        <v>1018</v>
      </c>
      <c r="O1512" t="s">
        <v>5528</v>
      </c>
      <c r="P1512" t="s">
        <v>5354</v>
      </c>
      <c r="Q1512">
        <v>4</v>
      </c>
      <c r="R1512">
        <v>298.68</v>
      </c>
      <c r="S1512">
        <v>0</v>
      </c>
      <c r="T1512">
        <v>0</v>
      </c>
      <c r="U1512">
        <v>1373.93</v>
      </c>
      <c r="V1512">
        <v>1002.76</v>
      </c>
      <c r="W1512">
        <v>371.17</v>
      </c>
      <c r="X1512" s="15">
        <f t="shared" si="46"/>
        <v>0.27015204559184242</v>
      </c>
      <c r="Y1512" t="s">
        <v>72</v>
      </c>
      <c r="Z1512" t="s">
        <v>24</v>
      </c>
      <c r="AA1512" t="s">
        <v>25</v>
      </c>
      <c r="AB1512" s="17">
        <v>0.65833333333333333</v>
      </c>
      <c r="AC1512" s="17" t="str">
        <f t="shared" si="47"/>
        <v>Afternoon</v>
      </c>
      <c r="AD1512" t="s">
        <v>26</v>
      </c>
    </row>
    <row r="1513" spans="1:30" x14ac:dyDescent="0.3">
      <c r="A1513" t="s">
        <v>2143</v>
      </c>
      <c r="B1513" s="16">
        <v>45938</v>
      </c>
      <c r="C1513" t="s">
        <v>1397</v>
      </c>
      <c r="D1513" t="s">
        <v>5311</v>
      </c>
      <c r="E1513" t="s">
        <v>3962</v>
      </c>
      <c r="F1513" t="s">
        <v>159</v>
      </c>
      <c r="G1513" t="s">
        <v>5742</v>
      </c>
      <c r="H1513" t="s">
        <v>5721</v>
      </c>
      <c r="I1513" t="s">
        <v>307</v>
      </c>
      <c r="J1513" t="s">
        <v>6039</v>
      </c>
      <c r="K1513" t="s">
        <v>3863</v>
      </c>
      <c r="L1513">
        <v>1910418</v>
      </c>
      <c r="M1513">
        <v>8.2794446032229596E-4</v>
      </c>
      <c r="N1513" t="s">
        <v>914</v>
      </c>
      <c r="O1513" t="s">
        <v>5539</v>
      </c>
      <c r="P1513" t="s">
        <v>5354</v>
      </c>
      <c r="Q1513">
        <v>7</v>
      </c>
      <c r="R1513">
        <v>225.96</v>
      </c>
      <c r="S1513">
        <v>0</v>
      </c>
      <c r="T1513">
        <v>0</v>
      </c>
      <c r="U1513">
        <v>1581.72</v>
      </c>
      <c r="V1513">
        <v>1239.21</v>
      </c>
      <c r="W1513">
        <v>342.51</v>
      </c>
      <c r="X1513" s="15">
        <f t="shared" si="46"/>
        <v>0.21654275092936803</v>
      </c>
      <c r="Y1513" t="s">
        <v>72</v>
      </c>
      <c r="Z1513" t="s">
        <v>24</v>
      </c>
      <c r="AA1513" t="s">
        <v>51</v>
      </c>
      <c r="AB1513" s="17">
        <v>0.44027777777777777</v>
      </c>
      <c r="AC1513" s="17" t="str">
        <f t="shared" si="47"/>
        <v>Morning</v>
      </c>
      <c r="AD1513" t="s">
        <v>45</v>
      </c>
    </row>
    <row r="1514" spans="1:30" x14ac:dyDescent="0.3">
      <c r="A1514" t="s">
        <v>2142</v>
      </c>
      <c r="B1514" s="16">
        <v>45766</v>
      </c>
      <c r="C1514" t="s">
        <v>535</v>
      </c>
      <c r="D1514" t="s">
        <v>4199</v>
      </c>
      <c r="E1514" t="s">
        <v>3868</v>
      </c>
      <c r="F1514" t="s">
        <v>558</v>
      </c>
      <c r="G1514" t="s">
        <v>5885</v>
      </c>
      <c r="H1514" t="s">
        <v>5876</v>
      </c>
      <c r="I1514" t="s">
        <v>666</v>
      </c>
      <c r="J1514" t="s">
        <v>6022</v>
      </c>
      <c r="K1514" t="s">
        <v>3863</v>
      </c>
      <c r="L1514">
        <v>4125485</v>
      </c>
      <c r="M1514">
        <v>8.3670162417267302E-5</v>
      </c>
      <c r="N1514" t="s">
        <v>1258</v>
      </c>
      <c r="O1514" t="s">
        <v>3983</v>
      </c>
      <c r="P1514" t="s">
        <v>5358</v>
      </c>
      <c r="Q1514">
        <v>2</v>
      </c>
      <c r="R1514">
        <v>157.97999999999999</v>
      </c>
      <c r="S1514">
        <v>5</v>
      </c>
      <c r="T1514">
        <v>15.8</v>
      </c>
      <c r="U1514">
        <v>345.18</v>
      </c>
      <c r="V1514">
        <v>275.89999999999998</v>
      </c>
      <c r="W1514">
        <v>69.28</v>
      </c>
      <c r="X1514" s="15">
        <f t="shared" si="46"/>
        <v>0.20070687757112241</v>
      </c>
      <c r="Y1514" t="s">
        <v>62</v>
      </c>
      <c r="Z1514" t="s">
        <v>24</v>
      </c>
      <c r="AA1514" t="s">
        <v>25</v>
      </c>
      <c r="AB1514" s="17">
        <v>0.38819444444444445</v>
      </c>
      <c r="AC1514" s="17" t="str">
        <f t="shared" si="47"/>
        <v>Morning</v>
      </c>
      <c r="AD1514" t="s">
        <v>26</v>
      </c>
    </row>
    <row r="1515" spans="1:30" x14ac:dyDescent="0.3">
      <c r="A1515" t="s">
        <v>2141</v>
      </c>
      <c r="B1515" s="16">
        <v>45977</v>
      </c>
      <c r="C1515" t="s">
        <v>155</v>
      </c>
      <c r="D1515" t="s">
        <v>5163</v>
      </c>
      <c r="E1515" t="s">
        <v>3962</v>
      </c>
      <c r="F1515" t="s">
        <v>327</v>
      </c>
      <c r="G1515" t="s">
        <v>5867</v>
      </c>
      <c r="H1515" t="s">
        <v>5861</v>
      </c>
      <c r="I1515" t="s">
        <v>476</v>
      </c>
      <c r="J1515" t="s">
        <v>6121</v>
      </c>
      <c r="K1515" t="s">
        <v>3943</v>
      </c>
      <c r="L1515">
        <v>2632479</v>
      </c>
      <c r="M1515">
        <v>3.3165696668425467E-4</v>
      </c>
      <c r="N1515" t="s">
        <v>925</v>
      </c>
      <c r="O1515" t="s">
        <v>5637</v>
      </c>
      <c r="P1515" t="s">
        <v>5360</v>
      </c>
      <c r="Q1515">
        <v>8</v>
      </c>
      <c r="R1515">
        <v>94.9</v>
      </c>
      <c r="S1515">
        <v>0</v>
      </c>
      <c r="T1515">
        <v>0</v>
      </c>
      <c r="U1515">
        <v>873.08</v>
      </c>
      <c r="V1515">
        <v>552.72</v>
      </c>
      <c r="W1515">
        <v>320.36</v>
      </c>
      <c r="X1515" s="15">
        <f t="shared" si="46"/>
        <v>0.36693086544188391</v>
      </c>
      <c r="Y1515" t="s">
        <v>38</v>
      </c>
      <c r="Z1515" t="s">
        <v>24</v>
      </c>
      <c r="AA1515" t="s">
        <v>25</v>
      </c>
      <c r="AB1515" s="17">
        <v>0.61736111111111114</v>
      </c>
      <c r="AC1515" s="17" t="str">
        <f t="shared" si="47"/>
        <v>Afternoon</v>
      </c>
      <c r="AD1515" t="s">
        <v>26</v>
      </c>
    </row>
    <row r="1516" spans="1:30" x14ac:dyDescent="0.3">
      <c r="A1516" t="s">
        <v>2139</v>
      </c>
      <c r="B1516" s="16">
        <v>45876</v>
      </c>
      <c r="C1516" t="s">
        <v>2140</v>
      </c>
      <c r="D1516" t="s">
        <v>5244</v>
      </c>
      <c r="E1516" t="s">
        <v>3864</v>
      </c>
      <c r="F1516" t="s">
        <v>662</v>
      </c>
      <c r="G1516" t="s">
        <v>5788</v>
      </c>
      <c r="H1516" t="s">
        <v>5770</v>
      </c>
      <c r="I1516" t="s">
        <v>482</v>
      </c>
      <c r="J1516" t="s">
        <v>6127</v>
      </c>
      <c r="K1516" t="s">
        <v>3943</v>
      </c>
      <c r="L1516">
        <v>1048283</v>
      </c>
      <c r="M1516">
        <v>1.5172238794295052E-3</v>
      </c>
      <c r="N1516" t="s">
        <v>1813</v>
      </c>
      <c r="O1516" t="s">
        <v>5436</v>
      </c>
      <c r="P1516" t="s">
        <v>5358</v>
      </c>
      <c r="Q1516">
        <v>3</v>
      </c>
      <c r="R1516">
        <v>530.16</v>
      </c>
      <c r="S1516">
        <v>0</v>
      </c>
      <c r="T1516">
        <v>0</v>
      </c>
      <c r="U1516">
        <v>1590.48</v>
      </c>
      <c r="V1516">
        <v>1137.57</v>
      </c>
      <c r="W1516">
        <v>452.91</v>
      </c>
      <c r="X1516" s="15">
        <f t="shared" si="46"/>
        <v>0.2847630903878075</v>
      </c>
      <c r="Y1516" t="s">
        <v>23</v>
      </c>
      <c r="Z1516" t="s">
        <v>290</v>
      </c>
      <c r="AA1516" t="s">
        <v>32</v>
      </c>
      <c r="AB1516" s="17">
        <v>0.76458333333333328</v>
      </c>
      <c r="AC1516" s="17" t="str">
        <f t="shared" si="47"/>
        <v>Evening</v>
      </c>
      <c r="AD1516" t="s">
        <v>45</v>
      </c>
    </row>
    <row r="1517" spans="1:30" x14ac:dyDescent="0.3">
      <c r="A1517" t="s">
        <v>2138</v>
      </c>
      <c r="B1517" s="16">
        <v>45955</v>
      </c>
      <c r="C1517" t="s">
        <v>414</v>
      </c>
      <c r="D1517" t="s">
        <v>4939</v>
      </c>
      <c r="E1517" t="s">
        <v>3864</v>
      </c>
      <c r="F1517" t="s">
        <v>1017</v>
      </c>
      <c r="G1517" t="s">
        <v>5892</v>
      </c>
      <c r="H1517" t="s">
        <v>5876</v>
      </c>
      <c r="I1517" t="s">
        <v>1374</v>
      </c>
      <c r="J1517" t="s">
        <v>6202</v>
      </c>
      <c r="K1517" t="s">
        <v>3885</v>
      </c>
      <c r="L1517">
        <v>2314617</v>
      </c>
      <c r="M1517">
        <v>2.9970833187520872E-4</v>
      </c>
      <c r="N1517" t="s">
        <v>1375</v>
      </c>
      <c r="O1517" t="s">
        <v>5595</v>
      </c>
      <c r="P1517" t="s">
        <v>5386</v>
      </c>
      <c r="Q1517">
        <v>3</v>
      </c>
      <c r="R1517">
        <v>236.56</v>
      </c>
      <c r="S1517">
        <v>15</v>
      </c>
      <c r="T1517">
        <v>106.45</v>
      </c>
      <c r="U1517">
        <v>693.71</v>
      </c>
      <c r="V1517">
        <v>635.19000000000005</v>
      </c>
      <c r="W1517">
        <v>58.52</v>
      </c>
      <c r="X1517" s="15">
        <f t="shared" si="46"/>
        <v>8.4358017038820232E-2</v>
      </c>
      <c r="Y1517" t="s">
        <v>44</v>
      </c>
      <c r="Z1517" t="s">
        <v>24</v>
      </c>
      <c r="AA1517" t="s">
        <v>51</v>
      </c>
      <c r="AB1517" s="17">
        <v>0.64930555555555558</v>
      </c>
      <c r="AC1517" s="17" t="str">
        <f t="shared" si="47"/>
        <v>Afternoon</v>
      </c>
      <c r="AD1517" t="s">
        <v>26</v>
      </c>
    </row>
    <row r="1518" spans="1:30" x14ac:dyDescent="0.3">
      <c r="A1518" t="s">
        <v>2137</v>
      </c>
      <c r="B1518" s="16">
        <v>45942</v>
      </c>
      <c r="C1518" t="s">
        <v>615</v>
      </c>
      <c r="D1518" t="s">
        <v>4454</v>
      </c>
      <c r="E1518" t="s">
        <v>3962</v>
      </c>
      <c r="F1518" t="s">
        <v>192</v>
      </c>
      <c r="G1518" t="s">
        <v>5804</v>
      </c>
      <c r="H1518" t="s">
        <v>5794</v>
      </c>
      <c r="I1518" t="s">
        <v>76</v>
      </c>
      <c r="J1518" t="s">
        <v>6076</v>
      </c>
      <c r="K1518" t="s">
        <v>3863</v>
      </c>
      <c r="L1518">
        <v>518088</v>
      </c>
      <c r="M1518">
        <v>3.7923866215778014E-3</v>
      </c>
      <c r="N1518" t="s">
        <v>246</v>
      </c>
      <c r="O1518" t="s">
        <v>5522</v>
      </c>
      <c r="P1518" t="s">
        <v>5351</v>
      </c>
      <c r="Q1518">
        <v>6</v>
      </c>
      <c r="R1518">
        <v>355.94</v>
      </c>
      <c r="S1518">
        <v>20</v>
      </c>
      <c r="T1518">
        <v>427.13</v>
      </c>
      <c r="U1518">
        <v>1964.79</v>
      </c>
      <c r="V1518">
        <v>1330.32</v>
      </c>
      <c r="W1518">
        <v>634.47</v>
      </c>
      <c r="X1518" s="15">
        <f t="shared" si="46"/>
        <v>0.32292000671827525</v>
      </c>
      <c r="Y1518" t="s">
        <v>44</v>
      </c>
      <c r="Z1518" t="s">
        <v>24</v>
      </c>
      <c r="AA1518" t="s">
        <v>25</v>
      </c>
      <c r="AB1518" s="17">
        <v>0.56111111111111112</v>
      </c>
      <c r="AC1518" s="17" t="str">
        <f t="shared" si="47"/>
        <v>Afternoon</v>
      </c>
      <c r="AD1518" t="s">
        <v>26</v>
      </c>
    </row>
    <row r="1519" spans="1:30" x14ac:dyDescent="0.3">
      <c r="A1519" t="s">
        <v>2136</v>
      </c>
      <c r="B1519" s="16">
        <v>45871</v>
      </c>
      <c r="C1519" t="s">
        <v>1228</v>
      </c>
      <c r="D1519" t="s">
        <v>4046</v>
      </c>
      <c r="E1519" t="s">
        <v>3864</v>
      </c>
      <c r="F1519" t="s">
        <v>274</v>
      </c>
      <c r="G1519" t="s">
        <v>6501</v>
      </c>
      <c r="H1519" t="s">
        <v>5861</v>
      </c>
      <c r="I1519" t="s">
        <v>482</v>
      </c>
      <c r="J1519" t="s">
        <v>6127</v>
      </c>
      <c r="K1519" t="s">
        <v>3943</v>
      </c>
      <c r="L1519">
        <v>1048283</v>
      </c>
      <c r="M1519">
        <v>8.7835059807323023E-4</v>
      </c>
      <c r="N1519" t="s">
        <v>483</v>
      </c>
      <c r="O1519" t="s">
        <v>5369</v>
      </c>
      <c r="P1519" t="s">
        <v>5363</v>
      </c>
      <c r="Q1519">
        <v>2</v>
      </c>
      <c r="R1519">
        <v>400.33</v>
      </c>
      <c r="S1519">
        <v>0</v>
      </c>
      <c r="T1519">
        <v>0</v>
      </c>
      <c r="U1519">
        <v>920.76</v>
      </c>
      <c r="V1519">
        <v>681.8</v>
      </c>
      <c r="W1519">
        <v>238.96</v>
      </c>
      <c r="X1519" s="15">
        <f t="shared" si="46"/>
        <v>0.25952474043181722</v>
      </c>
      <c r="Y1519" t="s">
        <v>62</v>
      </c>
      <c r="Z1519" t="s">
        <v>24</v>
      </c>
      <c r="AA1519" t="s">
        <v>25</v>
      </c>
      <c r="AB1519" s="17">
        <v>0.88680555555555551</v>
      </c>
      <c r="AC1519" s="17" t="str">
        <f t="shared" si="47"/>
        <v>Night</v>
      </c>
      <c r="AD1519" t="s">
        <v>26</v>
      </c>
    </row>
    <row r="1520" spans="1:30" x14ac:dyDescent="0.3">
      <c r="A1520" t="s">
        <v>2135</v>
      </c>
      <c r="B1520" s="16">
        <v>46033</v>
      </c>
      <c r="C1520" t="s">
        <v>1148</v>
      </c>
      <c r="D1520" t="s">
        <v>4348</v>
      </c>
      <c r="E1520" t="s">
        <v>3962</v>
      </c>
      <c r="F1520" t="s">
        <v>1060</v>
      </c>
      <c r="G1520" t="s">
        <v>5842</v>
      </c>
      <c r="H1520" t="s">
        <v>5822</v>
      </c>
      <c r="I1520" t="s">
        <v>1073</v>
      </c>
      <c r="J1520" t="s">
        <v>6019</v>
      </c>
      <c r="K1520" t="s">
        <v>3863</v>
      </c>
      <c r="L1520">
        <v>471467</v>
      </c>
      <c r="M1520">
        <v>6.2182506941100863E-4</v>
      </c>
      <c r="N1520" t="s">
        <v>1048</v>
      </c>
      <c r="O1520" t="s">
        <v>5480</v>
      </c>
      <c r="P1520" t="s">
        <v>5374</v>
      </c>
      <c r="Q1520">
        <v>5</v>
      </c>
      <c r="R1520">
        <v>56.65</v>
      </c>
      <c r="S1520">
        <v>10</v>
      </c>
      <c r="T1520">
        <v>28.32</v>
      </c>
      <c r="U1520">
        <v>293.17</v>
      </c>
      <c r="V1520">
        <v>224.8</v>
      </c>
      <c r="W1520">
        <v>68.37</v>
      </c>
      <c r="X1520" s="15">
        <f t="shared" si="46"/>
        <v>0.23320940068902002</v>
      </c>
      <c r="Y1520" t="s">
        <v>72</v>
      </c>
      <c r="Z1520" t="s">
        <v>290</v>
      </c>
      <c r="AA1520" t="s">
        <v>25</v>
      </c>
      <c r="AB1520" s="17">
        <v>0.69374999999999998</v>
      </c>
      <c r="AC1520" s="17" t="str">
        <f t="shared" si="47"/>
        <v>Afternoon</v>
      </c>
      <c r="AD1520" t="s">
        <v>26</v>
      </c>
    </row>
    <row r="1521" spans="1:30" x14ac:dyDescent="0.3">
      <c r="A1521" t="s">
        <v>2134</v>
      </c>
      <c r="B1521" s="16">
        <v>46051</v>
      </c>
      <c r="C1521" t="s">
        <v>1600</v>
      </c>
      <c r="D1521" t="s">
        <v>3965</v>
      </c>
      <c r="E1521" t="s">
        <v>3962</v>
      </c>
      <c r="F1521" t="s">
        <v>20</v>
      </c>
      <c r="G1521" t="s">
        <v>5939</v>
      </c>
      <c r="H1521" t="s">
        <v>5919</v>
      </c>
      <c r="I1521" t="s">
        <v>930</v>
      </c>
      <c r="J1521" t="s">
        <v>6093</v>
      </c>
      <c r="K1521" t="s">
        <v>3863</v>
      </c>
      <c r="L1521">
        <v>2169082</v>
      </c>
      <c r="M1521">
        <v>1.8223377447233437E-4</v>
      </c>
      <c r="N1521" t="s">
        <v>931</v>
      </c>
      <c r="O1521" t="s">
        <v>5589</v>
      </c>
      <c r="P1521" t="s">
        <v>5363</v>
      </c>
      <c r="Q1521">
        <v>1</v>
      </c>
      <c r="R1521">
        <v>416.08</v>
      </c>
      <c r="S1521">
        <v>5</v>
      </c>
      <c r="T1521">
        <v>20.8</v>
      </c>
      <c r="U1521">
        <v>395.28</v>
      </c>
      <c r="V1521">
        <v>319.64</v>
      </c>
      <c r="W1521">
        <v>75.64</v>
      </c>
      <c r="X1521" s="15">
        <f t="shared" si="46"/>
        <v>0.19135802469135801</v>
      </c>
      <c r="Y1521" t="s">
        <v>23</v>
      </c>
      <c r="Z1521" t="s">
        <v>24</v>
      </c>
      <c r="AA1521" t="s">
        <v>25</v>
      </c>
      <c r="AB1521" s="17">
        <v>0.5493055555555556</v>
      </c>
      <c r="AC1521" s="17" t="str">
        <f t="shared" si="47"/>
        <v>Afternoon</v>
      </c>
      <c r="AD1521" t="s">
        <v>45</v>
      </c>
    </row>
    <row r="1522" spans="1:30" x14ac:dyDescent="0.3">
      <c r="A1522" t="s">
        <v>2133</v>
      </c>
      <c r="B1522" s="16">
        <v>45927</v>
      </c>
      <c r="C1522" t="s">
        <v>1536</v>
      </c>
      <c r="D1522" t="s">
        <v>5056</v>
      </c>
      <c r="E1522" t="s">
        <v>3864</v>
      </c>
      <c r="F1522" t="s">
        <v>336</v>
      </c>
      <c r="G1522" t="s">
        <v>5711</v>
      </c>
      <c r="H1522" t="s">
        <v>5690</v>
      </c>
      <c r="I1522" t="s">
        <v>42</v>
      </c>
      <c r="J1522" t="s">
        <v>6125</v>
      </c>
      <c r="K1522" t="s">
        <v>3943</v>
      </c>
      <c r="L1522">
        <v>2032791</v>
      </c>
      <c r="M1522">
        <v>1.6959933411747689E-4</v>
      </c>
      <c r="N1522" t="s">
        <v>43</v>
      </c>
      <c r="O1522" t="s">
        <v>4421</v>
      </c>
      <c r="P1522" t="s">
        <v>5358</v>
      </c>
      <c r="Q1522">
        <v>3</v>
      </c>
      <c r="R1522">
        <v>99.93</v>
      </c>
      <c r="S1522">
        <v>0</v>
      </c>
      <c r="T1522">
        <v>0</v>
      </c>
      <c r="U1522">
        <v>344.76</v>
      </c>
      <c r="V1522">
        <v>258.14999999999998</v>
      </c>
      <c r="W1522">
        <v>86.61</v>
      </c>
      <c r="X1522" s="15">
        <f t="shared" si="46"/>
        <v>0.25121823877479993</v>
      </c>
      <c r="Y1522" t="s">
        <v>23</v>
      </c>
      <c r="Z1522" t="s">
        <v>24</v>
      </c>
      <c r="AA1522" t="s">
        <v>25</v>
      </c>
      <c r="AB1522" s="17">
        <v>0.6958333333333333</v>
      </c>
      <c r="AC1522" s="17" t="str">
        <f t="shared" si="47"/>
        <v>Afternoon</v>
      </c>
      <c r="AD1522" t="s">
        <v>26</v>
      </c>
    </row>
    <row r="1523" spans="1:30" x14ac:dyDescent="0.3">
      <c r="A1523" t="s">
        <v>2132</v>
      </c>
      <c r="B1523" s="16">
        <v>45815</v>
      </c>
      <c r="C1523" t="s">
        <v>131</v>
      </c>
      <c r="D1523" t="s">
        <v>4721</v>
      </c>
      <c r="E1523" t="s">
        <v>3962</v>
      </c>
      <c r="F1523" t="s">
        <v>201</v>
      </c>
      <c r="G1523" t="s">
        <v>5688</v>
      </c>
      <c r="H1523" t="s">
        <v>5655</v>
      </c>
      <c r="I1523" t="s">
        <v>105</v>
      </c>
      <c r="J1523" t="s">
        <v>6110</v>
      </c>
      <c r="K1523" t="s">
        <v>3863</v>
      </c>
      <c r="L1523">
        <v>4650212</v>
      </c>
      <c r="M1523">
        <v>5.9868453309225474E-4</v>
      </c>
      <c r="N1523" t="s">
        <v>1265</v>
      </c>
      <c r="O1523" t="s">
        <v>5418</v>
      </c>
      <c r="P1523" t="s">
        <v>5358</v>
      </c>
      <c r="Q1523">
        <v>4</v>
      </c>
      <c r="R1523">
        <v>605.22</v>
      </c>
      <c r="S1523">
        <v>0</v>
      </c>
      <c r="T1523">
        <v>0</v>
      </c>
      <c r="U1523">
        <v>2784.01</v>
      </c>
      <c r="V1523">
        <v>1345.6</v>
      </c>
      <c r="W1523">
        <v>1438.41</v>
      </c>
      <c r="X1523" s="15">
        <f t="shared" si="46"/>
        <v>0.5166684027715418</v>
      </c>
      <c r="Y1523" t="s">
        <v>38</v>
      </c>
      <c r="Z1523" t="s">
        <v>24</v>
      </c>
      <c r="AA1523" t="s">
        <v>51</v>
      </c>
      <c r="AB1523" s="17">
        <v>0.5541666666666667</v>
      </c>
      <c r="AC1523" s="17" t="str">
        <f t="shared" si="47"/>
        <v>Afternoon</v>
      </c>
      <c r="AD1523" t="s">
        <v>26</v>
      </c>
    </row>
    <row r="1524" spans="1:30" x14ac:dyDescent="0.3">
      <c r="A1524" t="s">
        <v>2130</v>
      </c>
      <c r="B1524" s="16">
        <v>45969</v>
      </c>
      <c r="C1524" t="s">
        <v>2131</v>
      </c>
      <c r="D1524" t="s">
        <v>4789</v>
      </c>
      <c r="E1524" t="s">
        <v>3868</v>
      </c>
      <c r="F1524" t="s">
        <v>582</v>
      </c>
      <c r="G1524" t="s">
        <v>5769</v>
      </c>
      <c r="H1524" t="s">
        <v>5770</v>
      </c>
      <c r="I1524" t="s">
        <v>574</v>
      </c>
      <c r="J1524" t="s">
        <v>6140</v>
      </c>
      <c r="K1524" t="s">
        <v>3943</v>
      </c>
      <c r="L1524">
        <v>443076</v>
      </c>
      <c r="M1524">
        <v>4.9230154646155511E-3</v>
      </c>
      <c r="N1524" t="s">
        <v>203</v>
      </c>
      <c r="O1524" t="s">
        <v>5466</v>
      </c>
      <c r="P1524" t="s">
        <v>5351</v>
      </c>
      <c r="Q1524">
        <v>4</v>
      </c>
      <c r="R1524">
        <v>474.19</v>
      </c>
      <c r="S1524">
        <v>0</v>
      </c>
      <c r="T1524">
        <v>0</v>
      </c>
      <c r="U1524">
        <v>2181.27</v>
      </c>
      <c r="V1524">
        <v>1375.56</v>
      </c>
      <c r="W1524">
        <v>805.71</v>
      </c>
      <c r="X1524" s="15">
        <f t="shared" si="46"/>
        <v>0.36937655585965978</v>
      </c>
      <c r="Y1524" t="s">
        <v>44</v>
      </c>
      <c r="Z1524" t="s">
        <v>24</v>
      </c>
      <c r="AA1524" t="s">
        <v>25</v>
      </c>
      <c r="AB1524" s="17">
        <v>0.65416666666666667</v>
      </c>
      <c r="AC1524" s="17" t="str">
        <f t="shared" si="47"/>
        <v>Afternoon</v>
      </c>
      <c r="AD1524" t="s">
        <v>26</v>
      </c>
    </row>
    <row r="1525" spans="1:30" x14ac:dyDescent="0.3">
      <c r="A1525" t="s">
        <v>2129</v>
      </c>
      <c r="B1525" s="16">
        <v>46000</v>
      </c>
      <c r="C1525" t="s">
        <v>1726</v>
      </c>
      <c r="D1525" t="s">
        <v>5322</v>
      </c>
      <c r="E1525" t="s">
        <v>3864</v>
      </c>
      <c r="F1525" t="s">
        <v>558</v>
      </c>
      <c r="G1525" t="s">
        <v>5885</v>
      </c>
      <c r="H1525" t="s">
        <v>5876</v>
      </c>
      <c r="I1525" t="s">
        <v>1803</v>
      </c>
      <c r="J1525" t="s">
        <v>6185</v>
      </c>
      <c r="K1525" t="s">
        <v>3885</v>
      </c>
      <c r="L1525">
        <v>5078512</v>
      </c>
      <c r="M1525">
        <v>9.9544906066973953E-5</v>
      </c>
      <c r="N1525" t="s">
        <v>1804</v>
      </c>
      <c r="O1525" t="s">
        <v>5641</v>
      </c>
      <c r="P1525" t="s">
        <v>5351</v>
      </c>
      <c r="Q1525">
        <v>4</v>
      </c>
      <c r="R1525">
        <v>157.97999999999999</v>
      </c>
      <c r="S1525">
        <v>20</v>
      </c>
      <c r="T1525">
        <v>126.38</v>
      </c>
      <c r="U1525">
        <v>505.54</v>
      </c>
      <c r="V1525">
        <v>551.79999999999995</v>
      </c>
      <c r="W1525">
        <v>-46.26</v>
      </c>
      <c r="X1525" s="15">
        <f t="shared" si="46"/>
        <v>-9.1506112275981988E-2</v>
      </c>
      <c r="Y1525" t="s">
        <v>38</v>
      </c>
      <c r="Z1525" t="s">
        <v>24</v>
      </c>
      <c r="AA1525" t="s">
        <v>25</v>
      </c>
      <c r="AB1525" s="17">
        <v>0.47569444444444442</v>
      </c>
      <c r="AC1525" s="17" t="str">
        <f t="shared" si="47"/>
        <v>Morning</v>
      </c>
      <c r="AD1525" t="s">
        <v>45</v>
      </c>
    </row>
    <row r="1526" spans="1:30" x14ac:dyDescent="0.3">
      <c r="A1526" t="s">
        <v>2128</v>
      </c>
      <c r="B1526" s="16">
        <v>46061</v>
      </c>
      <c r="C1526" t="s">
        <v>615</v>
      </c>
      <c r="D1526" t="s">
        <v>4454</v>
      </c>
      <c r="E1526" t="s">
        <v>3962</v>
      </c>
      <c r="F1526" t="s">
        <v>108</v>
      </c>
      <c r="G1526" t="s">
        <v>5715</v>
      </c>
      <c r="H1526" t="s">
        <v>5690</v>
      </c>
      <c r="I1526" t="s">
        <v>551</v>
      </c>
      <c r="J1526" t="s">
        <v>6159</v>
      </c>
      <c r="K1526" t="s">
        <v>3943</v>
      </c>
      <c r="L1526">
        <v>520137</v>
      </c>
      <c r="M1526">
        <v>5.051592176676529E-3</v>
      </c>
      <c r="N1526" t="s">
        <v>544</v>
      </c>
      <c r="O1526" t="s">
        <v>4040</v>
      </c>
      <c r="P1526" t="s">
        <v>5360</v>
      </c>
      <c r="Q1526">
        <v>6</v>
      </c>
      <c r="R1526">
        <v>448</v>
      </c>
      <c r="S1526">
        <v>15</v>
      </c>
      <c r="T1526">
        <v>403.2</v>
      </c>
      <c r="U1526">
        <v>2627.52</v>
      </c>
      <c r="V1526">
        <v>1916.22</v>
      </c>
      <c r="W1526">
        <v>711.3</v>
      </c>
      <c r="X1526" s="15">
        <f t="shared" si="46"/>
        <v>0.27071154548776033</v>
      </c>
      <c r="Y1526" t="s">
        <v>38</v>
      </c>
      <c r="Z1526" t="s">
        <v>24</v>
      </c>
      <c r="AA1526" t="s">
        <v>25</v>
      </c>
      <c r="AB1526" s="17">
        <v>0.71458333333333335</v>
      </c>
      <c r="AC1526" s="17" t="str">
        <f t="shared" si="47"/>
        <v>Evening</v>
      </c>
      <c r="AD1526" t="s">
        <v>26</v>
      </c>
    </row>
    <row r="1527" spans="1:30" x14ac:dyDescent="0.3">
      <c r="A1527" t="s">
        <v>2126</v>
      </c>
      <c r="B1527" s="16">
        <v>45801</v>
      </c>
      <c r="C1527" t="s">
        <v>2127</v>
      </c>
      <c r="D1527" t="s">
        <v>4955</v>
      </c>
      <c r="E1527" t="s">
        <v>3864</v>
      </c>
      <c r="F1527" t="s">
        <v>159</v>
      </c>
      <c r="G1527" t="s">
        <v>5742</v>
      </c>
      <c r="H1527" t="s">
        <v>5721</v>
      </c>
      <c r="I1527" t="s">
        <v>90</v>
      </c>
      <c r="J1527" t="s">
        <v>6030</v>
      </c>
      <c r="K1527" t="s">
        <v>3863</v>
      </c>
      <c r="L1527">
        <v>835833</v>
      </c>
      <c r="M1527">
        <v>2.6922842242409667E-4</v>
      </c>
      <c r="N1527" t="s">
        <v>91</v>
      </c>
      <c r="O1527" t="s">
        <v>5567</v>
      </c>
      <c r="P1527" t="s">
        <v>5351</v>
      </c>
      <c r="Q1527">
        <v>1</v>
      </c>
      <c r="R1527">
        <v>217.42</v>
      </c>
      <c r="S1527">
        <v>10</v>
      </c>
      <c r="T1527">
        <v>21.74</v>
      </c>
      <c r="U1527">
        <v>225.03</v>
      </c>
      <c r="V1527">
        <v>177.03</v>
      </c>
      <c r="W1527">
        <v>48</v>
      </c>
      <c r="X1527" s="15">
        <f t="shared" si="46"/>
        <v>0.21330489268097585</v>
      </c>
      <c r="Y1527" t="s">
        <v>44</v>
      </c>
      <c r="Z1527" t="s">
        <v>24</v>
      </c>
      <c r="AA1527" t="s">
        <v>51</v>
      </c>
      <c r="AB1527" s="17">
        <v>0.73541666666666672</v>
      </c>
      <c r="AC1527" s="17" t="str">
        <f t="shared" si="47"/>
        <v>Evening</v>
      </c>
      <c r="AD1527" t="s">
        <v>26</v>
      </c>
    </row>
    <row r="1528" spans="1:30" x14ac:dyDescent="0.3">
      <c r="A1528" t="s">
        <v>2125</v>
      </c>
      <c r="B1528" s="16">
        <v>45808</v>
      </c>
      <c r="C1528" t="s">
        <v>626</v>
      </c>
      <c r="D1528" t="s">
        <v>4531</v>
      </c>
      <c r="E1528" t="s">
        <v>3962</v>
      </c>
      <c r="F1528" t="s">
        <v>1870</v>
      </c>
      <c r="G1528" t="s">
        <v>5897</v>
      </c>
      <c r="H1528" t="s">
        <v>5876</v>
      </c>
      <c r="I1528" t="s">
        <v>882</v>
      </c>
      <c r="J1528" t="s">
        <v>6136</v>
      </c>
      <c r="K1528" t="s">
        <v>3943</v>
      </c>
      <c r="L1528">
        <v>1016387</v>
      </c>
      <c r="M1528">
        <v>1.2527413278603523E-3</v>
      </c>
      <c r="N1528" t="s">
        <v>883</v>
      </c>
      <c r="O1528" t="s">
        <v>5389</v>
      </c>
      <c r="P1528" t="s">
        <v>5358</v>
      </c>
      <c r="Q1528">
        <v>7</v>
      </c>
      <c r="R1528">
        <v>158.16999999999999</v>
      </c>
      <c r="S1528">
        <v>0</v>
      </c>
      <c r="T1528">
        <v>0</v>
      </c>
      <c r="U1528">
        <v>1273.27</v>
      </c>
      <c r="V1528">
        <v>895.86</v>
      </c>
      <c r="W1528">
        <v>377.41</v>
      </c>
      <c r="X1528" s="15">
        <f t="shared" si="46"/>
        <v>0.29641003086540951</v>
      </c>
      <c r="Y1528" t="s">
        <v>44</v>
      </c>
      <c r="Z1528" t="s">
        <v>24</v>
      </c>
      <c r="AA1528" t="s">
        <v>51</v>
      </c>
      <c r="AB1528" s="17">
        <v>0.79305555555555551</v>
      </c>
      <c r="AC1528" s="17" t="str">
        <f t="shared" si="47"/>
        <v>Evening</v>
      </c>
      <c r="AD1528" t="s">
        <v>26</v>
      </c>
    </row>
    <row r="1529" spans="1:30" x14ac:dyDescent="0.3">
      <c r="A1529" t="s">
        <v>2124</v>
      </c>
      <c r="B1529" s="16">
        <v>45892</v>
      </c>
      <c r="C1529" t="s">
        <v>2087</v>
      </c>
      <c r="D1529" t="s">
        <v>4899</v>
      </c>
      <c r="E1529" t="s">
        <v>3962</v>
      </c>
      <c r="F1529" t="s">
        <v>223</v>
      </c>
      <c r="G1529" t="s">
        <v>5720</v>
      </c>
      <c r="H1529" t="s">
        <v>5721</v>
      </c>
      <c r="I1529" t="s">
        <v>1174</v>
      </c>
      <c r="J1529" t="s">
        <v>6217</v>
      </c>
      <c r="K1529" t="s">
        <v>3885</v>
      </c>
      <c r="L1529">
        <v>808195</v>
      </c>
      <c r="M1529">
        <v>4.6390784402279154E-3</v>
      </c>
      <c r="N1529" t="s">
        <v>1596</v>
      </c>
      <c r="O1529" t="s">
        <v>5612</v>
      </c>
      <c r="P1529" t="s">
        <v>5351</v>
      </c>
      <c r="Q1529">
        <v>8</v>
      </c>
      <c r="R1529">
        <v>407.53</v>
      </c>
      <c r="S1529">
        <v>0</v>
      </c>
      <c r="T1529">
        <v>0</v>
      </c>
      <c r="U1529">
        <v>3749.28</v>
      </c>
      <c r="V1529">
        <v>2287.1999999999998</v>
      </c>
      <c r="W1529">
        <v>1462.08</v>
      </c>
      <c r="X1529" s="15">
        <f t="shared" si="46"/>
        <v>0.38996287287159143</v>
      </c>
      <c r="Y1529" t="s">
        <v>23</v>
      </c>
      <c r="Z1529" t="s">
        <v>24</v>
      </c>
      <c r="AA1529" t="s">
        <v>25</v>
      </c>
      <c r="AB1529" s="17">
        <v>0.625</v>
      </c>
      <c r="AC1529" s="17" t="str">
        <f t="shared" si="47"/>
        <v>Afternoon</v>
      </c>
      <c r="AD1529" t="s">
        <v>26</v>
      </c>
    </row>
    <row r="1530" spans="1:30" x14ac:dyDescent="0.3">
      <c r="A1530" t="s">
        <v>2123</v>
      </c>
      <c r="B1530" s="16">
        <v>45888</v>
      </c>
      <c r="C1530" t="s">
        <v>1620</v>
      </c>
      <c r="D1530" t="s">
        <v>4980</v>
      </c>
      <c r="E1530" t="s">
        <v>3868</v>
      </c>
      <c r="F1530" t="s">
        <v>344</v>
      </c>
      <c r="G1530" t="s">
        <v>5654</v>
      </c>
      <c r="H1530" t="s">
        <v>5655</v>
      </c>
      <c r="I1530" t="s">
        <v>202</v>
      </c>
      <c r="J1530" t="s">
        <v>6012</v>
      </c>
      <c r="K1530" t="s">
        <v>3863</v>
      </c>
      <c r="L1530">
        <v>1018249</v>
      </c>
      <c r="M1530">
        <v>5.00408053432903E-4</v>
      </c>
      <c r="N1530" t="s">
        <v>1071</v>
      </c>
      <c r="O1530" t="s">
        <v>5427</v>
      </c>
      <c r="P1530" t="s">
        <v>5360</v>
      </c>
      <c r="Q1530">
        <v>2</v>
      </c>
      <c r="R1530">
        <v>299.73</v>
      </c>
      <c r="S1530">
        <v>15</v>
      </c>
      <c r="T1530">
        <v>89.92</v>
      </c>
      <c r="U1530">
        <v>509.54</v>
      </c>
      <c r="V1530">
        <v>369.48</v>
      </c>
      <c r="W1530">
        <v>140.06</v>
      </c>
      <c r="X1530" s="15">
        <f t="shared" si="46"/>
        <v>0.27487537779173371</v>
      </c>
      <c r="Y1530" t="s">
        <v>38</v>
      </c>
      <c r="Z1530" t="s">
        <v>24</v>
      </c>
      <c r="AA1530" t="s">
        <v>32</v>
      </c>
      <c r="AB1530" s="17">
        <v>0.88194444444444442</v>
      </c>
      <c r="AC1530" s="17" t="str">
        <f t="shared" si="47"/>
        <v>Night</v>
      </c>
      <c r="AD1530" t="s">
        <v>45</v>
      </c>
    </row>
    <row r="1531" spans="1:30" x14ac:dyDescent="0.3">
      <c r="A1531" t="s">
        <v>2122</v>
      </c>
      <c r="B1531" s="16">
        <v>45753</v>
      </c>
      <c r="C1531" t="s">
        <v>1644</v>
      </c>
      <c r="D1531" t="s">
        <v>4357</v>
      </c>
      <c r="E1531" t="s">
        <v>3962</v>
      </c>
      <c r="F1531" t="s">
        <v>54</v>
      </c>
      <c r="G1531" t="s">
        <v>5739</v>
      </c>
      <c r="H1531" t="s">
        <v>5721</v>
      </c>
      <c r="I1531" t="s">
        <v>353</v>
      </c>
      <c r="J1531" t="s">
        <v>6010</v>
      </c>
      <c r="K1531" t="s">
        <v>3863</v>
      </c>
      <c r="L1531">
        <v>2023274</v>
      </c>
      <c r="M1531">
        <v>9.1776991153941592E-4</v>
      </c>
      <c r="N1531" t="s">
        <v>644</v>
      </c>
      <c r="O1531" t="s">
        <v>3889</v>
      </c>
      <c r="P1531" t="s">
        <v>5351</v>
      </c>
      <c r="Q1531">
        <v>5</v>
      </c>
      <c r="R1531">
        <v>379.93</v>
      </c>
      <c r="S1531">
        <v>15</v>
      </c>
      <c r="T1531">
        <v>284.95</v>
      </c>
      <c r="U1531">
        <v>1856.9</v>
      </c>
      <c r="V1531">
        <v>1358.9</v>
      </c>
      <c r="W1531">
        <v>498</v>
      </c>
      <c r="X1531" s="15">
        <f t="shared" si="46"/>
        <v>0.26818891701222464</v>
      </c>
      <c r="Y1531" t="s">
        <v>23</v>
      </c>
      <c r="Z1531" t="s">
        <v>24</v>
      </c>
      <c r="AA1531" t="s">
        <v>51</v>
      </c>
      <c r="AB1531" s="17">
        <v>0.56111111111111112</v>
      </c>
      <c r="AC1531" s="17" t="str">
        <f t="shared" si="47"/>
        <v>Afternoon</v>
      </c>
      <c r="AD1531" t="s">
        <v>26</v>
      </c>
    </row>
    <row r="1532" spans="1:30" x14ac:dyDescent="0.3">
      <c r="A1532" t="s">
        <v>2121</v>
      </c>
      <c r="B1532" s="16">
        <v>45928</v>
      </c>
      <c r="C1532" t="s">
        <v>1237</v>
      </c>
      <c r="D1532" t="s">
        <v>5308</v>
      </c>
      <c r="E1532" t="s">
        <v>3868</v>
      </c>
      <c r="F1532" t="s">
        <v>602</v>
      </c>
      <c r="G1532" t="s">
        <v>5680</v>
      </c>
      <c r="H1532" t="s">
        <v>5655</v>
      </c>
      <c r="I1532" t="s">
        <v>183</v>
      </c>
      <c r="J1532" t="s">
        <v>6078</v>
      </c>
      <c r="K1532" t="s">
        <v>3863</v>
      </c>
      <c r="L1532">
        <v>3875742</v>
      </c>
      <c r="M1532">
        <v>5.0082023003595179E-4</v>
      </c>
      <c r="N1532" t="s">
        <v>184</v>
      </c>
      <c r="O1532" t="s">
        <v>5458</v>
      </c>
      <c r="P1532" t="s">
        <v>5351</v>
      </c>
      <c r="Q1532">
        <v>3</v>
      </c>
      <c r="R1532">
        <v>661.91</v>
      </c>
      <c r="S1532">
        <v>15</v>
      </c>
      <c r="T1532">
        <v>297.86</v>
      </c>
      <c r="U1532">
        <v>1941.05</v>
      </c>
      <c r="V1532">
        <v>1196.1600000000001</v>
      </c>
      <c r="W1532">
        <v>744.89</v>
      </c>
      <c r="X1532" s="15">
        <f t="shared" si="46"/>
        <v>0.38375621442003033</v>
      </c>
      <c r="Y1532" t="s">
        <v>116</v>
      </c>
      <c r="Z1532" t="s">
        <v>24</v>
      </c>
      <c r="AA1532" t="s">
        <v>25</v>
      </c>
      <c r="AB1532" s="17">
        <v>0.4826388888888889</v>
      </c>
      <c r="AC1532" s="17" t="str">
        <f t="shared" si="47"/>
        <v>Morning</v>
      </c>
      <c r="AD1532" t="s">
        <v>26</v>
      </c>
    </row>
    <row r="1533" spans="1:30" x14ac:dyDescent="0.3">
      <c r="A1533" t="s">
        <v>2119</v>
      </c>
      <c r="B1533" s="16">
        <v>46086</v>
      </c>
      <c r="C1533" t="s">
        <v>2120</v>
      </c>
      <c r="D1533" t="s">
        <v>4520</v>
      </c>
      <c r="E1533" t="s">
        <v>3864</v>
      </c>
      <c r="F1533" t="s">
        <v>344</v>
      </c>
      <c r="G1533" t="s">
        <v>5654</v>
      </c>
      <c r="H1533" t="s">
        <v>5655</v>
      </c>
      <c r="I1533" t="s">
        <v>1139</v>
      </c>
      <c r="J1533" t="s">
        <v>6514</v>
      </c>
      <c r="K1533" t="s">
        <v>3943</v>
      </c>
      <c r="L1533">
        <v>2397693</v>
      </c>
      <c r="M1533">
        <v>2.5001532723330303E-4</v>
      </c>
      <c r="N1533" t="s">
        <v>878</v>
      </c>
      <c r="O1533" t="s">
        <v>5490</v>
      </c>
      <c r="P1533" t="s">
        <v>5351</v>
      </c>
      <c r="Q1533">
        <v>2</v>
      </c>
      <c r="R1533">
        <v>299.73</v>
      </c>
      <c r="S1533">
        <v>0</v>
      </c>
      <c r="T1533">
        <v>0</v>
      </c>
      <c r="U1533">
        <v>599.46</v>
      </c>
      <c r="V1533">
        <v>369.48</v>
      </c>
      <c r="W1533">
        <v>229.98</v>
      </c>
      <c r="X1533" s="15">
        <f t="shared" si="46"/>
        <v>0.3836452807526774</v>
      </c>
      <c r="Y1533" t="s">
        <v>23</v>
      </c>
      <c r="Z1533" t="s">
        <v>24</v>
      </c>
      <c r="AA1533" t="s">
        <v>25</v>
      </c>
      <c r="AB1533" s="17">
        <v>0.48749999999999999</v>
      </c>
      <c r="AC1533" s="17" t="str">
        <f t="shared" si="47"/>
        <v>Morning</v>
      </c>
      <c r="AD1533" t="s">
        <v>45</v>
      </c>
    </row>
    <row r="1534" spans="1:30" x14ac:dyDescent="0.3">
      <c r="A1534" t="s">
        <v>2118</v>
      </c>
      <c r="B1534" s="16">
        <v>45982</v>
      </c>
      <c r="C1534" t="s">
        <v>759</v>
      </c>
      <c r="D1534" t="s">
        <v>4088</v>
      </c>
      <c r="E1534" t="s">
        <v>3868</v>
      </c>
      <c r="F1534" t="s">
        <v>254</v>
      </c>
      <c r="G1534" t="s">
        <v>5673</v>
      </c>
      <c r="H1534" t="s">
        <v>5655</v>
      </c>
      <c r="I1534" t="s">
        <v>947</v>
      </c>
      <c r="J1534" t="s">
        <v>6056</v>
      </c>
      <c r="K1534" t="s">
        <v>3863</v>
      </c>
      <c r="L1534">
        <v>983222</v>
      </c>
      <c r="M1534">
        <v>8.9102969624357473E-4</v>
      </c>
      <c r="N1534" t="s">
        <v>2046</v>
      </c>
      <c r="O1534" t="s">
        <v>4982</v>
      </c>
      <c r="P1534" t="s">
        <v>5351</v>
      </c>
      <c r="Q1534">
        <v>3</v>
      </c>
      <c r="R1534">
        <v>343.56</v>
      </c>
      <c r="S1534">
        <v>15</v>
      </c>
      <c r="T1534">
        <v>154.6</v>
      </c>
      <c r="U1534">
        <v>876.08</v>
      </c>
      <c r="V1534">
        <v>648.96</v>
      </c>
      <c r="W1534">
        <v>227.12</v>
      </c>
      <c r="X1534" s="15">
        <f t="shared" si="46"/>
        <v>0.25924573098347181</v>
      </c>
      <c r="Y1534" t="s">
        <v>62</v>
      </c>
      <c r="Z1534" t="s">
        <v>24</v>
      </c>
      <c r="AA1534" t="s">
        <v>51</v>
      </c>
      <c r="AB1534" s="17">
        <v>0.71527777777777779</v>
      </c>
      <c r="AC1534" s="17" t="str">
        <f t="shared" si="47"/>
        <v>Evening</v>
      </c>
      <c r="AD1534" t="s">
        <v>45</v>
      </c>
    </row>
    <row r="1535" spans="1:30" x14ac:dyDescent="0.3">
      <c r="A1535" t="s">
        <v>2117</v>
      </c>
      <c r="B1535" s="16">
        <v>46053</v>
      </c>
      <c r="C1535" t="s">
        <v>557</v>
      </c>
      <c r="D1535" t="s">
        <v>4321</v>
      </c>
      <c r="E1535" t="s">
        <v>3864</v>
      </c>
      <c r="F1535" t="s">
        <v>1304</v>
      </c>
      <c r="G1535" t="s">
        <v>6497</v>
      </c>
      <c r="H1535" t="s">
        <v>5794</v>
      </c>
      <c r="I1535" t="s">
        <v>312</v>
      </c>
      <c r="J1535" t="s">
        <v>6179</v>
      </c>
      <c r="K1535" t="s">
        <v>3943</v>
      </c>
      <c r="L1535">
        <v>2496578</v>
      </c>
      <c r="M1535">
        <v>1.0695840466430449E-4</v>
      </c>
      <c r="N1535" t="s">
        <v>313</v>
      </c>
      <c r="O1535" t="s">
        <v>5412</v>
      </c>
      <c r="P1535" t="s">
        <v>5351</v>
      </c>
      <c r="Q1535">
        <v>1</v>
      </c>
      <c r="R1535">
        <v>232.2</v>
      </c>
      <c r="S1535">
        <v>0</v>
      </c>
      <c r="T1535">
        <v>0</v>
      </c>
      <c r="U1535">
        <v>267.02999999999997</v>
      </c>
      <c r="V1535">
        <v>160.97999999999999</v>
      </c>
      <c r="W1535">
        <v>106.05</v>
      </c>
      <c r="X1535" s="15">
        <f t="shared" si="46"/>
        <v>0.39714638804628694</v>
      </c>
      <c r="Y1535" t="s">
        <v>116</v>
      </c>
      <c r="Z1535" t="s">
        <v>24</v>
      </c>
      <c r="AA1535" t="s">
        <v>25</v>
      </c>
      <c r="AB1535" s="17">
        <v>0.56041666666666667</v>
      </c>
      <c r="AC1535" s="17" t="str">
        <f t="shared" si="47"/>
        <v>Afternoon</v>
      </c>
      <c r="AD1535" t="s">
        <v>26</v>
      </c>
    </row>
    <row r="1536" spans="1:30" x14ac:dyDescent="0.3">
      <c r="A1536" t="s">
        <v>2116</v>
      </c>
      <c r="B1536" s="16">
        <v>45757</v>
      </c>
      <c r="C1536" t="s">
        <v>1494</v>
      </c>
      <c r="D1536" t="s">
        <v>4120</v>
      </c>
      <c r="E1536" t="s">
        <v>3962</v>
      </c>
      <c r="F1536" t="s">
        <v>430</v>
      </c>
      <c r="G1536" t="s">
        <v>6498</v>
      </c>
      <c r="H1536" t="s">
        <v>5844</v>
      </c>
      <c r="I1536" t="s">
        <v>716</v>
      </c>
      <c r="J1536" t="s">
        <v>6144</v>
      </c>
      <c r="K1536" t="s">
        <v>3943</v>
      </c>
      <c r="L1536">
        <v>4088351</v>
      </c>
      <c r="M1536">
        <v>6.0633981769177834E-4</v>
      </c>
      <c r="N1536" t="s">
        <v>717</v>
      </c>
      <c r="O1536" t="s">
        <v>5636</v>
      </c>
      <c r="P1536" t="s">
        <v>5360</v>
      </c>
      <c r="Q1536">
        <v>6</v>
      </c>
      <c r="R1536">
        <v>434.9</v>
      </c>
      <c r="S1536">
        <v>5</v>
      </c>
      <c r="T1536">
        <v>130.47</v>
      </c>
      <c r="U1536">
        <v>2478.9299999999998</v>
      </c>
      <c r="V1536">
        <v>2047.44</v>
      </c>
      <c r="W1536">
        <v>431.49</v>
      </c>
      <c r="X1536" s="15">
        <f t="shared" si="46"/>
        <v>0.17406300298919283</v>
      </c>
      <c r="Y1536" t="s">
        <v>72</v>
      </c>
      <c r="Z1536" t="s">
        <v>24</v>
      </c>
      <c r="AA1536" t="s">
        <v>51</v>
      </c>
      <c r="AB1536" s="17">
        <v>0.50902777777777775</v>
      </c>
      <c r="AC1536" s="17" t="str">
        <f t="shared" si="47"/>
        <v>Afternoon</v>
      </c>
      <c r="AD1536" t="s">
        <v>45</v>
      </c>
    </row>
    <row r="1537" spans="1:30" x14ac:dyDescent="0.3">
      <c r="A1537" t="s">
        <v>2115</v>
      </c>
      <c r="B1537" s="16">
        <v>45948</v>
      </c>
      <c r="C1537" t="s">
        <v>1249</v>
      </c>
      <c r="D1537" t="s">
        <v>4935</v>
      </c>
      <c r="E1537" t="s">
        <v>3962</v>
      </c>
      <c r="F1537" t="s">
        <v>159</v>
      </c>
      <c r="G1537" t="s">
        <v>5742</v>
      </c>
      <c r="H1537" t="s">
        <v>5721</v>
      </c>
      <c r="I1537" t="s">
        <v>49</v>
      </c>
      <c r="J1537" t="s">
        <v>6515</v>
      </c>
      <c r="K1537" t="s">
        <v>3943</v>
      </c>
      <c r="L1537">
        <v>1079276</v>
      </c>
      <c r="M1537">
        <v>1.0251223968660472E-3</v>
      </c>
      <c r="N1537" t="s">
        <v>1045</v>
      </c>
      <c r="O1537" t="s">
        <v>5508</v>
      </c>
      <c r="P1537" t="s">
        <v>5354</v>
      </c>
      <c r="Q1537">
        <v>4</v>
      </c>
      <c r="R1537">
        <v>240.52</v>
      </c>
      <c r="S1537">
        <v>0</v>
      </c>
      <c r="T1537">
        <v>0</v>
      </c>
      <c r="U1537">
        <v>1106.3900000000001</v>
      </c>
      <c r="V1537">
        <v>708.12</v>
      </c>
      <c r="W1537">
        <v>398.27</v>
      </c>
      <c r="X1537" s="15">
        <f t="shared" si="46"/>
        <v>0.35997252325129481</v>
      </c>
      <c r="Y1537" t="s">
        <v>23</v>
      </c>
      <c r="Z1537" t="s">
        <v>24</v>
      </c>
      <c r="AA1537" t="s">
        <v>25</v>
      </c>
      <c r="AB1537" s="17">
        <v>0.74305555555555558</v>
      </c>
      <c r="AC1537" s="17" t="str">
        <f t="shared" si="47"/>
        <v>Evening</v>
      </c>
      <c r="AD1537" t="s">
        <v>26</v>
      </c>
    </row>
    <row r="1538" spans="1:30" x14ac:dyDescent="0.3">
      <c r="A1538" t="s">
        <v>2114</v>
      </c>
      <c r="B1538" s="16">
        <v>45836</v>
      </c>
      <c r="C1538" t="s">
        <v>865</v>
      </c>
      <c r="D1538" t="s">
        <v>5091</v>
      </c>
      <c r="E1538" t="s">
        <v>3962</v>
      </c>
      <c r="F1538" t="s">
        <v>196</v>
      </c>
      <c r="G1538" t="s">
        <v>5774</v>
      </c>
      <c r="H1538" t="s">
        <v>5770</v>
      </c>
      <c r="I1538" t="s">
        <v>578</v>
      </c>
      <c r="J1538" t="s">
        <v>6074</v>
      </c>
      <c r="K1538" t="s">
        <v>3863</v>
      </c>
      <c r="L1538">
        <v>517547</v>
      </c>
      <c r="M1538">
        <v>5.3906215280931013E-3</v>
      </c>
      <c r="N1538" t="s">
        <v>1288</v>
      </c>
      <c r="O1538" t="s">
        <v>5414</v>
      </c>
      <c r="P1538" t="s">
        <v>5351</v>
      </c>
      <c r="Q1538">
        <v>6</v>
      </c>
      <c r="R1538">
        <v>449.26</v>
      </c>
      <c r="S1538">
        <v>10</v>
      </c>
      <c r="T1538">
        <v>269.56</v>
      </c>
      <c r="U1538">
        <v>2789.9</v>
      </c>
      <c r="V1538">
        <v>1853.64</v>
      </c>
      <c r="W1538">
        <v>936.26</v>
      </c>
      <c r="X1538" s="15">
        <f t="shared" ref="X1538:X1601" si="48">(U1538-V1538)/U1538</f>
        <v>0.33558908921466718</v>
      </c>
      <c r="Y1538" t="s">
        <v>72</v>
      </c>
      <c r="Z1538" t="s">
        <v>24</v>
      </c>
      <c r="AA1538" t="s">
        <v>25</v>
      </c>
      <c r="AB1538" s="17">
        <v>0.75555555555555554</v>
      </c>
      <c r="AC1538" s="17" t="str">
        <f t="shared" ref="AC1538:AC1601" si="49">IF(HOUR(AB1538)&gt;=6,IF(HOUR(AB1538)&lt;12,"Morning",IF(HOUR(AB1538)&lt;17,"Afternoon",IF(HOUR(AB1538)&lt;21,"Evening","Night"))),"Night")</f>
        <v>Evening</v>
      </c>
      <c r="AD1538" t="s">
        <v>26</v>
      </c>
    </row>
    <row r="1539" spans="1:30" x14ac:dyDescent="0.3">
      <c r="A1539" t="s">
        <v>2112</v>
      </c>
      <c r="B1539" s="16">
        <v>45928</v>
      </c>
      <c r="C1539" t="s">
        <v>2113</v>
      </c>
      <c r="D1539" t="s">
        <v>5269</v>
      </c>
      <c r="E1539" t="s">
        <v>3868</v>
      </c>
      <c r="F1539" t="s">
        <v>612</v>
      </c>
      <c r="G1539" t="s">
        <v>5684</v>
      </c>
      <c r="H1539" t="s">
        <v>5655</v>
      </c>
      <c r="I1539" t="s">
        <v>522</v>
      </c>
      <c r="J1539" t="s">
        <v>5979</v>
      </c>
      <c r="K1539" t="s">
        <v>3863</v>
      </c>
      <c r="L1539">
        <v>3928553</v>
      </c>
      <c r="M1539">
        <v>1.478508753731972E-4</v>
      </c>
      <c r="N1539" t="s">
        <v>1459</v>
      </c>
      <c r="O1539" t="s">
        <v>5356</v>
      </c>
      <c r="P1539" t="s">
        <v>5351</v>
      </c>
      <c r="Q1539">
        <v>3</v>
      </c>
      <c r="R1539">
        <v>168.36</v>
      </c>
      <c r="S1539">
        <v>0</v>
      </c>
      <c r="T1539">
        <v>0</v>
      </c>
      <c r="U1539">
        <v>580.84</v>
      </c>
      <c r="V1539">
        <v>306.69</v>
      </c>
      <c r="W1539">
        <v>274.14999999999998</v>
      </c>
      <c r="X1539" s="15">
        <f t="shared" si="48"/>
        <v>0.47198884374354388</v>
      </c>
      <c r="Y1539" t="s">
        <v>38</v>
      </c>
      <c r="Z1539" t="s">
        <v>24</v>
      </c>
      <c r="AA1539" t="s">
        <v>25</v>
      </c>
      <c r="AB1539" s="17">
        <v>0.86736111111111114</v>
      </c>
      <c r="AC1539" s="17" t="str">
        <f t="shared" si="49"/>
        <v>Evening</v>
      </c>
      <c r="AD1539" t="s">
        <v>26</v>
      </c>
    </row>
    <row r="1540" spans="1:30" x14ac:dyDescent="0.3">
      <c r="A1540" t="s">
        <v>2111</v>
      </c>
      <c r="B1540" s="16">
        <v>45906</v>
      </c>
      <c r="C1540" t="s">
        <v>984</v>
      </c>
      <c r="D1540" t="s">
        <v>4218</v>
      </c>
      <c r="E1540" t="s">
        <v>3962</v>
      </c>
      <c r="F1540" t="s">
        <v>1347</v>
      </c>
      <c r="G1540" t="s">
        <v>5898</v>
      </c>
      <c r="H1540" t="s">
        <v>5899</v>
      </c>
      <c r="I1540" t="s">
        <v>358</v>
      </c>
      <c r="J1540" t="s">
        <v>6035</v>
      </c>
      <c r="K1540" t="s">
        <v>3863</v>
      </c>
      <c r="L1540">
        <v>539795</v>
      </c>
      <c r="M1540">
        <v>4.5738289535842309E-3</v>
      </c>
      <c r="N1540" t="s">
        <v>596</v>
      </c>
      <c r="O1540" t="s">
        <v>4984</v>
      </c>
      <c r="P1540" t="s">
        <v>5358</v>
      </c>
      <c r="Q1540">
        <v>8</v>
      </c>
      <c r="R1540">
        <v>298.18</v>
      </c>
      <c r="S1540">
        <v>10</v>
      </c>
      <c r="T1540">
        <v>238.54</v>
      </c>
      <c r="U1540">
        <v>2468.9299999999998</v>
      </c>
      <c r="V1540">
        <v>1931.52</v>
      </c>
      <c r="W1540">
        <v>537.41</v>
      </c>
      <c r="X1540" s="15">
        <f t="shared" si="48"/>
        <v>0.21766919272721377</v>
      </c>
      <c r="Y1540" t="s">
        <v>116</v>
      </c>
      <c r="Z1540" t="s">
        <v>24</v>
      </c>
      <c r="AA1540" t="s">
        <v>25</v>
      </c>
      <c r="AB1540" s="17">
        <v>0.38333333333333336</v>
      </c>
      <c r="AC1540" s="17" t="str">
        <f t="shared" si="49"/>
        <v>Morning</v>
      </c>
      <c r="AD1540" t="s">
        <v>26</v>
      </c>
    </row>
    <row r="1541" spans="1:30" x14ac:dyDescent="0.3">
      <c r="A1541" t="s">
        <v>2110</v>
      </c>
      <c r="B1541" s="16">
        <v>45860</v>
      </c>
      <c r="C1541" t="s">
        <v>285</v>
      </c>
      <c r="D1541" t="s">
        <v>4185</v>
      </c>
      <c r="E1541" t="s">
        <v>3864</v>
      </c>
      <c r="F1541" t="s">
        <v>75</v>
      </c>
      <c r="G1541" t="s">
        <v>5839</v>
      </c>
      <c r="H1541" t="s">
        <v>5822</v>
      </c>
      <c r="I1541" t="s">
        <v>776</v>
      </c>
      <c r="J1541" t="s">
        <v>6005</v>
      </c>
      <c r="K1541" t="s">
        <v>3863</v>
      </c>
      <c r="L1541">
        <v>489039</v>
      </c>
      <c r="M1541">
        <v>2.1342265136318371E-3</v>
      </c>
      <c r="N1541" t="s">
        <v>777</v>
      </c>
      <c r="O1541" t="s">
        <v>5543</v>
      </c>
      <c r="P1541" t="s">
        <v>5360</v>
      </c>
      <c r="Q1541">
        <v>4</v>
      </c>
      <c r="R1541">
        <v>260.93</v>
      </c>
      <c r="S1541">
        <v>0</v>
      </c>
      <c r="T1541">
        <v>0</v>
      </c>
      <c r="U1541">
        <v>1043.72</v>
      </c>
      <c r="V1541">
        <v>776.24</v>
      </c>
      <c r="W1541">
        <v>267.48</v>
      </c>
      <c r="X1541" s="15">
        <f t="shared" si="48"/>
        <v>0.25627562947917065</v>
      </c>
      <c r="Y1541" t="s">
        <v>72</v>
      </c>
      <c r="Z1541" t="s">
        <v>24</v>
      </c>
      <c r="AA1541" t="s">
        <v>32</v>
      </c>
      <c r="AB1541" s="17">
        <v>0.83402777777777781</v>
      </c>
      <c r="AC1541" s="17" t="str">
        <f t="shared" si="49"/>
        <v>Evening</v>
      </c>
      <c r="AD1541" t="s">
        <v>45</v>
      </c>
    </row>
    <row r="1542" spans="1:30" x14ac:dyDescent="0.3">
      <c r="A1542" t="s">
        <v>2108</v>
      </c>
      <c r="B1542" s="16">
        <v>45882</v>
      </c>
      <c r="C1542" t="s">
        <v>2109</v>
      </c>
      <c r="D1542" t="s">
        <v>4645</v>
      </c>
      <c r="E1542" t="s">
        <v>3864</v>
      </c>
      <c r="F1542" t="s">
        <v>767</v>
      </c>
      <c r="G1542" t="s">
        <v>5791</v>
      </c>
      <c r="H1542" t="s">
        <v>5770</v>
      </c>
      <c r="I1542" t="s">
        <v>1170</v>
      </c>
      <c r="J1542" t="s">
        <v>6145</v>
      </c>
      <c r="K1542" t="s">
        <v>3943</v>
      </c>
      <c r="L1542">
        <v>767131</v>
      </c>
      <c r="M1542">
        <v>8.6957768621004762E-4</v>
      </c>
      <c r="N1542" t="s">
        <v>1764</v>
      </c>
      <c r="O1542" t="s">
        <v>5397</v>
      </c>
      <c r="P1542" t="s">
        <v>5354</v>
      </c>
      <c r="Q1542">
        <v>2</v>
      </c>
      <c r="R1542">
        <v>333.54</v>
      </c>
      <c r="S1542">
        <v>0</v>
      </c>
      <c r="T1542">
        <v>0</v>
      </c>
      <c r="U1542">
        <v>667.08</v>
      </c>
      <c r="V1542">
        <v>476.86</v>
      </c>
      <c r="W1542">
        <v>190.22</v>
      </c>
      <c r="X1542" s="15">
        <f t="shared" si="48"/>
        <v>0.28515320501289204</v>
      </c>
      <c r="Y1542" t="s">
        <v>72</v>
      </c>
      <c r="Z1542" t="s">
        <v>24</v>
      </c>
      <c r="AA1542" t="s">
        <v>51</v>
      </c>
      <c r="AB1542" s="17">
        <v>0.47708333333333336</v>
      </c>
      <c r="AC1542" s="17" t="str">
        <f t="shared" si="49"/>
        <v>Morning</v>
      </c>
      <c r="AD1542" t="s">
        <v>45</v>
      </c>
    </row>
    <row r="1543" spans="1:30" x14ac:dyDescent="0.3">
      <c r="A1543" t="s">
        <v>2107</v>
      </c>
      <c r="B1543" s="16">
        <v>45802</v>
      </c>
      <c r="C1543" t="s">
        <v>1856</v>
      </c>
      <c r="D1543" t="s">
        <v>4525</v>
      </c>
      <c r="E1543" t="s">
        <v>3864</v>
      </c>
      <c r="F1543" t="s">
        <v>214</v>
      </c>
      <c r="G1543" t="s">
        <v>5915</v>
      </c>
      <c r="H1543" t="s">
        <v>5899</v>
      </c>
      <c r="I1543" t="s">
        <v>934</v>
      </c>
      <c r="J1543" t="s">
        <v>6209</v>
      </c>
      <c r="K1543" t="s">
        <v>3885</v>
      </c>
      <c r="L1543">
        <v>562953</v>
      </c>
      <c r="M1543">
        <v>1.1428307514126401E-3</v>
      </c>
      <c r="N1543" t="s">
        <v>393</v>
      </c>
      <c r="O1543" t="s">
        <v>5507</v>
      </c>
      <c r="P1543" t="s">
        <v>5354</v>
      </c>
      <c r="Q1543">
        <v>3</v>
      </c>
      <c r="R1543">
        <v>219.39</v>
      </c>
      <c r="S1543">
        <v>15</v>
      </c>
      <c r="T1543">
        <v>98.73</v>
      </c>
      <c r="U1543">
        <v>643.36</v>
      </c>
      <c r="V1543">
        <v>586.32000000000005</v>
      </c>
      <c r="W1543">
        <v>57.04</v>
      </c>
      <c r="X1543" s="15">
        <f t="shared" si="48"/>
        <v>8.8659537428500315E-2</v>
      </c>
      <c r="Y1543" t="s">
        <v>38</v>
      </c>
      <c r="Z1543" t="s">
        <v>24</v>
      </c>
      <c r="AA1543" t="s">
        <v>32</v>
      </c>
      <c r="AB1543" s="17">
        <v>0.61041666666666672</v>
      </c>
      <c r="AC1543" s="17" t="str">
        <f t="shared" si="49"/>
        <v>Afternoon</v>
      </c>
      <c r="AD1543" t="s">
        <v>26</v>
      </c>
    </row>
    <row r="1544" spans="1:30" x14ac:dyDescent="0.3">
      <c r="A1544" t="s">
        <v>2106</v>
      </c>
      <c r="B1544" s="16">
        <v>45781</v>
      </c>
      <c r="C1544" t="s">
        <v>112</v>
      </c>
      <c r="D1544" t="s">
        <v>5209</v>
      </c>
      <c r="E1544" t="s">
        <v>3962</v>
      </c>
      <c r="F1544" t="s">
        <v>418</v>
      </c>
      <c r="G1544" t="s">
        <v>5745</v>
      </c>
      <c r="H1544" t="s">
        <v>5721</v>
      </c>
      <c r="I1544" t="s">
        <v>255</v>
      </c>
      <c r="J1544" t="s">
        <v>6024</v>
      </c>
      <c r="K1544" t="s">
        <v>3863</v>
      </c>
      <c r="L1544">
        <v>577743</v>
      </c>
      <c r="M1544">
        <v>3.9460105964070529E-3</v>
      </c>
      <c r="N1544" t="s">
        <v>1001</v>
      </c>
      <c r="O1544" t="s">
        <v>4431</v>
      </c>
      <c r="P1544" t="s">
        <v>5351</v>
      </c>
      <c r="Q1544">
        <v>4</v>
      </c>
      <c r="R1544">
        <v>521.69000000000005</v>
      </c>
      <c r="S1544">
        <v>5</v>
      </c>
      <c r="T1544">
        <v>104.34</v>
      </c>
      <c r="U1544">
        <v>2279.7800000000002</v>
      </c>
      <c r="V1544">
        <v>1559.2</v>
      </c>
      <c r="W1544">
        <v>720.58</v>
      </c>
      <c r="X1544" s="15">
        <f t="shared" si="48"/>
        <v>0.31607435805209277</v>
      </c>
      <c r="Y1544" t="s">
        <v>72</v>
      </c>
      <c r="Z1544" t="s">
        <v>24</v>
      </c>
      <c r="AA1544" t="s">
        <v>25</v>
      </c>
      <c r="AB1544" s="17">
        <v>0.56736111111111109</v>
      </c>
      <c r="AC1544" s="17" t="str">
        <f t="shared" si="49"/>
        <v>Afternoon</v>
      </c>
      <c r="AD1544" t="s">
        <v>26</v>
      </c>
    </row>
    <row r="1545" spans="1:30" x14ac:dyDescent="0.3">
      <c r="A1545" t="s">
        <v>2104</v>
      </c>
      <c r="B1545" s="16">
        <v>45814</v>
      </c>
      <c r="C1545" t="s">
        <v>2105</v>
      </c>
      <c r="D1545" t="s">
        <v>5025</v>
      </c>
      <c r="E1545" t="s">
        <v>3868</v>
      </c>
      <c r="F1545" t="s">
        <v>239</v>
      </c>
      <c r="G1545" t="s">
        <v>5809</v>
      </c>
      <c r="H1545" t="s">
        <v>5794</v>
      </c>
      <c r="I1545" t="s">
        <v>930</v>
      </c>
      <c r="J1545" t="s">
        <v>6093</v>
      </c>
      <c r="K1545" t="s">
        <v>3863</v>
      </c>
      <c r="L1545">
        <v>2169082</v>
      </c>
      <c r="M1545">
        <v>3.2336260224371419E-5</v>
      </c>
      <c r="N1545" t="s">
        <v>931</v>
      </c>
      <c r="O1545" t="s">
        <v>5589</v>
      </c>
      <c r="P1545" t="s">
        <v>5363</v>
      </c>
      <c r="Q1545">
        <v>1</v>
      </c>
      <c r="R1545">
        <v>73.83</v>
      </c>
      <c r="S1545">
        <v>5</v>
      </c>
      <c r="T1545">
        <v>3.69</v>
      </c>
      <c r="U1545">
        <v>70.14</v>
      </c>
      <c r="V1545">
        <v>54.32</v>
      </c>
      <c r="W1545">
        <v>15.82</v>
      </c>
      <c r="X1545" s="15">
        <f t="shared" si="48"/>
        <v>0.22554890219560877</v>
      </c>
      <c r="Y1545" t="s">
        <v>116</v>
      </c>
      <c r="Z1545" t="s">
        <v>24</v>
      </c>
      <c r="AA1545" t="s">
        <v>25</v>
      </c>
      <c r="AB1545" s="17">
        <v>0.77638888888888891</v>
      </c>
      <c r="AC1545" s="17" t="str">
        <f t="shared" si="49"/>
        <v>Evening</v>
      </c>
      <c r="AD1545" t="s">
        <v>45</v>
      </c>
    </row>
    <row r="1546" spans="1:30" x14ac:dyDescent="0.3">
      <c r="A1546" t="s">
        <v>2103</v>
      </c>
      <c r="B1546" s="16">
        <v>45759</v>
      </c>
      <c r="C1546" t="s">
        <v>1682</v>
      </c>
      <c r="D1546" t="s">
        <v>4550</v>
      </c>
      <c r="E1546" t="s">
        <v>3868</v>
      </c>
      <c r="F1546" t="s">
        <v>636</v>
      </c>
      <c r="G1546" t="s">
        <v>5835</v>
      </c>
      <c r="H1546" t="s">
        <v>5822</v>
      </c>
      <c r="I1546" t="s">
        <v>85</v>
      </c>
      <c r="J1546" t="s">
        <v>6210</v>
      </c>
      <c r="K1546" t="s">
        <v>3885</v>
      </c>
      <c r="L1546">
        <v>5288856</v>
      </c>
      <c r="M1546">
        <v>7.957675535125176E-5</v>
      </c>
      <c r="N1546" t="s">
        <v>86</v>
      </c>
      <c r="O1546" t="s">
        <v>5443</v>
      </c>
      <c r="P1546" t="s">
        <v>5351</v>
      </c>
      <c r="Q1546">
        <v>5</v>
      </c>
      <c r="R1546">
        <v>86.11</v>
      </c>
      <c r="S1546">
        <v>15</v>
      </c>
      <c r="T1546">
        <v>64.58</v>
      </c>
      <c r="U1546">
        <v>420.87</v>
      </c>
      <c r="V1546">
        <v>340.85</v>
      </c>
      <c r="W1546">
        <v>80.02</v>
      </c>
      <c r="X1546" s="15">
        <f t="shared" si="48"/>
        <v>0.19012996887399905</v>
      </c>
      <c r="Y1546" t="s">
        <v>23</v>
      </c>
      <c r="Z1546" t="s">
        <v>24</v>
      </c>
      <c r="AA1546" t="s">
        <v>25</v>
      </c>
      <c r="AB1546" s="17">
        <v>0.42222222222222222</v>
      </c>
      <c r="AC1546" s="17" t="str">
        <f t="shared" si="49"/>
        <v>Morning</v>
      </c>
      <c r="AD1546" t="s">
        <v>26</v>
      </c>
    </row>
    <row r="1547" spans="1:30" x14ac:dyDescent="0.3">
      <c r="A1547" t="s">
        <v>2102</v>
      </c>
      <c r="B1547" s="16">
        <v>45953</v>
      </c>
      <c r="C1547" t="s">
        <v>557</v>
      </c>
      <c r="D1547" t="s">
        <v>4321</v>
      </c>
      <c r="E1547" t="s">
        <v>3864</v>
      </c>
      <c r="F1547" t="s">
        <v>958</v>
      </c>
      <c r="G1547" t="s">
        <v>5908</v>
      </c>
      <c r="H1547" t="s">
        <v>5899</v>
      </c>
      <c r="I1547" t="s">
        <v>508</v>
      </c>
      <c r="J1547" t="s">
        <v>6000</v>
      </c>
      <c r="K1547" t="s">
        <v>3863</v>
      </c>
      <c r="L1547">
        <v>1059131</v>
      </c>
      <c r="M1547">
        <v>1.6570188201459499E-4</v>
      </c>
      <c r="N1547" t="s">
        <v>769</v>
      </c>
      <c r="O1547" t="s">
        <v>4348</v>
      </c>
      <c r="P1547" t="s">
        <v>5351</v>
      </c>
      <c r="Q1547">
        <v>2</v>
      </c>
      <c r="R1547">
        <v>109.69</v>
      </c>
      <c r="S1547">
        <v>20</v>
      </c>
      <c r="T1547">
        <v>43.88</v>
      </c>
      <c r="U1547">
        <v>175.5</v>
      </c>
      <c r="V1547">
        <v>185.92</v>
      </c>
      <c r="W1547">
        <v>-10.42</v>
      </c>
      <c r="X1547" s="15">
        <f t="shared" si="48"/>
        <v>-5.9373219373219301E-2</v>
      </c>
      <c r="Y1547" t="s">
        <v>44</v>
      </c>
      <c r="Z1547" t="s">
        <v>24</v>
      </c>
      <c r="AA1547" t="s">
        <v>25</v>
      </c>
      <c r="AB1547" s="17">
        <v>0.51736111111111116</v>
      </c>
      <c r="AC1547" s="17" t="str">
        <f t="shared" si="49"/>
        <v>Afternoon</v>
      </c>
      <c r="AD1547" t="s">
        <v>45</v>
      </c>
    </row>
    <row r="1548" spans="1:30" x14ac:dyDescent="0.3">
      <c r="A1548" t="s">
        <v>2100</v>
      </c>
      <c r="B1548" s="16">
        <v>45781</v>
      </c>
      <c r="C1548" t="s">
        <v>2101</v>
      </c>
      <c r="D1548" t="s">
        <v>3956</v>
      </c>
      <c r="E1548" t="s">
        <v>3864</v>
      </c>
      <c r="F1548" t="s">
        <v>254</v>
      </c>
      <c r="G1548" t="s">
        <v>5673</v>
      </c>
      <c r="H1548" t="s">
        <v>5655</v>
      </c>
      <c r="I1548" t="s">
        <v>456</v>
      </c>
      <c r="J1548" t="s">
        <v>6009</v>
      </c>
      <c r="K1548" t="s">
        <v>3863</v>
      </c>
      <c r="L1548">
        <v>4027644</v>
      </c>
      <c r="M1548">
        <v>1.9619161971614176E-4</v>
      </c>
      <c r="N1548" t="s">
        <v>1150</v>
      </c>
      <c r="O1548" t="s">
        <v>5532</v>
      </c>
      <c r="P1548" t="s">
        <v>5374</v>
      </c>
      <c r="Q1548">
        <v>2</v>
      </c>
      <c r="R1548">
        <v>343.56</v>
      </c>
      <c r="S1548">
        <v>0</v>
      </c>
      <c r="T1548">
        <v>0</v>
      </c>
      <c r="U1548">
        <v>790.19</v>
      </c>
      <c r="V1548">
        <v>432.64</v>
      </c>
      <c r="W1548">
        <v>357.55</v>
      </c>
      <c r="X1548" s="15">
        <f t="shared" si="48"/>
        <v>0.45248611093534474</v>
      </c>
      <c r="Y1548" t="s">
        <v>116</v>
      </c>
      <c r="Z1548" t="s">
        <v>24</v>
      </c>
      <c r="AA1548" t="s">
        <v>51</v>
      </c>
      <c r="AB1548" s="17">
        <v>0.38472222222222224</v>
      </c>
      <c r="AC1548" s="17" t="str">
        <f t="shared" si="49"/>
        <v>Morning</v>
      </c>
      <c r="AD1548" t="s">
        <v>26</v>
      </c>
    </row>
    <row r="1549" spans="1:30" x14ac:dyDescent="0.3">
      <c r="A1549" t="s">
        <v>2099</v>
      </c>
      <c r="B1549" s="16">
        <v>45881</v>
      </c>
      <c r="C1549" t="s">
        <v>1530</v>
      </c>
      <c r="D1549" t="s">
        <v>4658</v>
      </c>
      <c r="E1549" t="s">
        <v>3962</v>
      </c>
      <c r="F1549" t="s">
        <v>89</v>
      </c>
      <c r="G1549" t="s">
        <v>5694</v>
      </c>
      <c r="H1549" t="s">
        <v>5690</v>
      </c>
      <c r="I1549" t="s">
        <v>1089</v>
      </c>
      <c r="J1549" t="s">
        <v>6193</v>
      </c>
      <c r="K1549" t="s">
        <v>3885</v>
      </c>
      <c r="L1549">
        <v>2031606</v>
      </c>
      <c r="M1549">
        <v>8.8225768185366653E-4</v>
      </c>
      <c r="N1549" t="s">
        <v>1090</v>
      </c>
      <c r="O1549" t="s">
        <v>5350</v>
      </c>
      <c r="P1549" t="s">
        <v>5351</v>
      </c>
      <c r="Q1549">
        <v>4</v>
      </c>
      <c r="R1549">
        <v>448.1</v>
      </c>
      <c r="S1549">
        <v>0</v>
      </c>
      <c r="T1549">
        <v>0</v>
      </c>
      <c r="U1549">
        <v>1792.4</v>
      </c>
      <c r="V1549">
        <v>1406.52</v>
      </c>
      <c r="W1549">
        <v>385.88</v>
      </c>
      <c r="X1549" s="15">
        <f t="shared" si="48"/>
        <v>0.21528676634679764</v>
      </c>
      <c r="Y1549" t="s">
        <v>44</v>
      </c>
      <c r="Z1549" t="s">
        <v>24</v>
      </c>
      <c r="AA1549" t="s">
        <v>25</v>
      </c>
      <c r="AB1549" s="17">
        <v>0.49375000000000002</v>
      </c>
      <c r="AC1549" s="17" t="str">
        <f t="shared" si="49"/>
        <v>Morning</v>
      </c>
      <c r="AD1549" t="s">
        <v>45</v>
      </c>
    </row>
    <row r="1550" spans="1:30" x14ac:dyDescent="0.3">
      <c r="A1550" t="s">
        <v>2097</v>
      </c>
      <c r="B1550" s="16">
        <v>45875</v>
      </c>
      <c r="C1550" t="s">
        <v>2098</v>
      </c>
      <c r="D1550" t="s">
        <v>4193</v>
      </c>
      <c r="E1550" t="s">
        <v>3962</v>
      </c>
      <c r="F1550" t="s">
        <v>264</v>
      </c>
      <c r="G1550" t="s">
        <v>5725</v>
      </c>
      <c r="H1550" t="s">
        <v>5721</v>
      </c>
      <c r="I1550" t="s">
        <v>1044</v>
      </c>
      <c r="J1550" t="s">
        <v>6108</v>
      </c>
      <c r="K1550" t="s">
        <v>3863</v>
      </c>
      <c r="L1550">
        <v>2434234</v>
      </c>
      <c r="M1550">
        <v>7.5609000613745432E-4</v>
      </c>
      <c r="N1550" t="s">
        <v>786</v>
      </c>
      <c r="O1550" t="s">
        <v>5426</v>
      </c>
      <c r="P1550" t="s">
        <v>5360</v>
      </c>
      <c r="Q1550">
        <v>5</v>
      </c>
      <c r="R1550">
        <v>368.1</v>
      </c>
      <c r="S1550">
        <v>0</v>
      </c>
      <c r="T1550">
        <v>0</v>
      </c>
      <c r="U1550">
        <v>1840.5</v>
      </c>
      <c r="V1550">
        <v>1236.25</v>
      </c>
      <c r="W1550">
        <v>604.25</v>
      </c>
      <c r="X1550" s="15">
        <f t="shared" si="48"/>
        <v>0.32830752512904104</v>
      </c>
      <c r="Y1550" t="s">
        <v>44</v>
      </c>
      <c r="Z1550" t="s">
        <v>24</v>
      </c>
      <c r="AA1550" t="s">
        <v>25</v>
      </c>
      <c r="AB1550" s="17">
        <v>0.73333333333333328</v>
      </c>
      <c r="AC1550" s="17" t="str">
        <f t="shared" si="49"/>
        <v>Evening</v>
      </c>
      <c r="AD1550" t="s">
        <v>45</v>
      </c>
    </row>
    <row r="1551" spans="1:30" x14ac:dyDescent="0.3">
      <c r="A1551" t="s">
        <v>2096</v>
      </c>
      <c r="B1551" s="16">
        <v>46093</v>
      </c>
      <c r="C1551" t="s">
        <v>446</v>
      </c>
      <c r="D1551" t="s">
        <v>4440</v>
      </c>
      <c r="E1551" t="s">
        <v>3962</v>
      </c>
      <c r="F1551" t="s">
        <v>1631</v>
      </c>
      <c r="G1551" t="s">
        <v>5688</v>
      </c>
      <c r="H1551" t="s">
        <v>5822</v>
      </c>
      <c r="I1551" t="s">
        <v>250</v>
      </c>
      <c r="J1551" t="s">
        <v>6017</v>
      </c>
      <c r="K1551" t="s">
        <v>3863</v>
      </c>
      <c r="L1551">
        <v>4405163</v>
      </c>
      <c r="M1551">
        <v>2.4680358025344352E-4</v>
      </c>
      <c r="N1551" t="s">
        <v>251</v>
      </c>
      <c r="O1551" t="s">
        <v>5485</v>
      </c>
      <c r="P1551" t="s">
        <v>5351</v>
      </c>
      <c r="Q1551">
        <v>3</v>
      </c>
      <c r="R1551">
        <v>402.67</v>
      </c>
      <c r="S1551">
        <v>10</v>
      </c>
      <c r="T1551">
        <v>120.8</v>
      </c>
      <c r="U1551">
        <v>1087.21</v>
      </c>
      <c r="V1551">
        <v>957.15</v>
      </c>
      <c r="W1551">
        <v>130.06</v>
      </c>
      <c r="X1551" s="15">
        <f t="shared" si="48"/>
        <v>0.11962730291296075</v>
      </c>
      <c r="Y1551" t="s">
        <v>38</v>
      </c>
      <c r="Z1551" t="s">
        <v>24</v>
      </c>
      <c r="AA1551" t="s">
        <v>32</v>
      </c>
      <c r="AB1551" s="17">
        <v>0.78680555555555554</v>
      </c>
      <c r="AC1551" s="17" t="str">
        <f t="shared" si="49"/>
        <v>Evening</v>
      </c>
      <c r="AD1551" t="s">
        <v>45</v>
      </c>
    </row>
    <row r="1552" spans="1:30" x14ac:dyDescent="0.3">
      <c r="A1552" t="s">
        <v>2094</v>
      </c>
      <c r="B1552" s="16">
        <v>46090</v>
      </c>
      <c r="C1552" t="s">
        <v>2095</v>
      </c>
      <c r="D1552" t="s">
        <v>5066</v>
      </c>
      <c r="E1552" t="s">
        <v>3962</v>
      </c>
      <c r="F1552" t="s">
        <v>418</v>
      </c>
      <c r="G1552" t="s">
        <v>5745</v>
      </c>
      <c r="H1552" t="s">
        <v>5721</v>
      </c>
      <c r="I1552" t="s">
        <v>930</v>
      </c>
      <c r="J1552" t="s">
        <v>6093</v>
      </c>
      <c r="K1552" t="s">
        <v>3863</v>
      </c>
      <c r="L1552">
        <v>2169082</v>
      </c>
      <c r="M1552">
        <v>2.0197668875588846E-3</v>
      </c>
      <c r="N1552" t="s">
        <v>931</v>
      </c>
      <c r="O1552" t="s">
        <v>5589</v>
      </c>
      <c r="P1552" t="s">
        <v>5363</v>
      </c>
      <c r="Q1552">
        <v>8</v>
      </c>
      <c r="R1552">
        <v>547.63</v>
      </c>
      <c r="S1552">
        <v>0</v>
      </c>
      <c r="T1552">
        <v>0</v>
      </c>
      <c r="U1552">
        <v>4381.04</v>
      </c>
      <c r="V1552">
        <v>3118.4</v>
      </c>
      <c r="W1552">
        <v>1262.6400000000001</v>
      </c>
      <c r="X1552" s="15">
        <f t="shared" si="48"/>
        <v>0.28820554023702133</v>
      </c>
      <c r="Y1552" t="s">
        <v>72</v>
      </c>
      <c r="Z1552" t="s">
        <v>24</v>
      </c>
      <c r="AA1552" t="s">
        <v>25</v>
      </c>
      <c r="AB1552" s="17">
        <v>0.7270833333333333</v>
      </c>
      <c r="AC1552" s="17" t="str">
        <f t="shared" si="49"/>
        <v>Evening</v>
      </c>
      <c r="AD1552" t="s">
        <v>45</v>
      </c>
    </row>
    <row r="1553" spans="1:30" x14ac:dyDescent="0.3">
      <c r="A1553" t="s">
        <v>2092</v>
      </c>
      <c r="B1553" s="16">
        <v>46045</v>
      </c>
      <c r="C1553" t="s">
        <v>1252</v>
      </c>
      <c r="D1553" t="s">
        <v>5283</v>
      </c>
      <c r="E1553" t="s">
        <v>3864</v>
      </c>
      <c r="F1553" t="s">
        <v>2093</v>
      </c>
      <c r="G1553" t="s">
        <v>5925</v>
      </c>
      <c r="H1553" t="s">
        <v>5919</v>
      </c>
      <c r="I1553" t="s">
        <v>574</v>
      </c>
      <c r="J1553" t="s">
        <v>6140</v>
      </c>
      <c r="K1553" t="s">
        <v>3943</v>
      </c>
      <c r="L1553">
        <v>443076</v>
      </c>
      <c r="M1553">
        <v>3.9885933790139837E-3</v>
      </c>
      <c r="N1553" t="s">
        <v>1178</v>
      </c>
      <c r="O1553" t="s">
        <v>5497</v>
      </c>
      <c r="P1553" t="s">
        <v>5360</v>
      </c>
      <c r="Q1553">
        <v>4</v>
      </c>
      <c r="R1553">
        <v>519.78</v>
      </c>
      <c r="S1553">
        <v>15</v>
      </c>
      <c r="T1553">
        <v>311.87</v>
      </c>
      <c r="U1553">
        <v>1767.25</v>
      </c>
      <c r="V1553">
        <v>1591.68</v>
      </c>
      <c r="W1553">
        <v>175.57</v>
      </c>
      <c r="X1553" s="15">
        <f t="shared" si="48"/>
        <v>9.9346442212476974E-2</v>
      </c>
      <c r="Y1553" t="s">
        <v>116</v>
      </c>
      <c r="Z1553" t="s">
        <v>24</v>
      </c>
      <c r="AA1553" t="s">
        <v>25</v>
      </c>
      <c r="AB1553" s="17">
        <v>0.4826388888888889</v>
      </c>
      <c r="AC1553" s="17" t="str">
        <f t="shared" si="49"/>
        <v>Morning</v>
      </c>
      <c r="AD1553" t="s">
        <v>45</v>
      </c>
    </row>
    <row r="1554" spans="1:30" x14ac:dyDescent="0.3">
      <c r="A1554" t="s">
        <v>2091</v>
      </c>
      <c r="B1554" s="16">
        <v>45865</v>
      </c>
      <c r="C1554" t="s">
        <v>745</v>
      </c>
      <c r="D1554" t="s">
        <v>4481</v>
      </c>
      <c r="E1554" t="s">
        <v>3868</v>
      </c>
      <c r="F1554" t="s">
        <v>1610</v>
      </c>
      <c r="G1554" t="s">
        <v>5756</v>
      </c>
      <c r="H1554" t="s">
        <v>5751</v>
      </c>
      <c r="I1554" t="s">
        <v>1031</v>
      </c>
      <c r="J1554" t="s">
        <v>6141</v>
      </c>
      <c r="K1554" t="s">
        <v>3943</v>
      </c>
      <c r="L1554">
        <v>427159</v>
      </c>
      <c r="M1554">
        <v>4.2298769310725043E-3</v>
      </c>
      <c r="N1554" t="s">
        <v>1821</v>
      </c>
      <c r="O1554" t="s">
        <v>5394</v>
      </c>
      <c r="P1554" t="s">
        <v>5360</v>
      </c>
      <c r="Q1554">
        <v>4</v>
      </c>
      <c r="R1554">
        <v>392.79</v>
      </c>
      <c r="S1554">
        <v>0</v>
      </c>
      <c r="T1554">
        <v>0</v>
      </c>
      <c r="U1554">
        <v>1806.83</v>
      </c>
      <c r="V1554">
        <v>1393.32</v>
      </c>
      <c r="W1554">
        <v>413.51</v>
      </c>
      <c r="X1554" s="15">
        <f t="shared" si="48"/>
        <v>0.22885938356126476</v>
      </c>
      <c r="Y1554" t="s">
        <v>116</v>
      </c>
      <c r="Z1554" t="s">
        <v>24</v>
      </c>
      <c r="AA1554" t="s">
        <v>25</v>
      </c>
      <c r="AB1554" s="17">
        <v>0.9</v>
      </c>
      <c r="AC1554" s="17" t="str">
        <f t="shared" si="49"/>
        <v>Night</v>
      </c>
      <c r="AD1554" t="s">
        <v>26</v>
      </c>
    </row>
    <row r="1555" spans="1:30" x14ac:dyDescent="0.3">
      <c r="A1555" t="s">
        <v>2089</v>
      </c>
      <c r="B1555" s="16">
        <v>45924</v>
      </c>
      <c r="C1555" t="s">
        <v>2090</v>
      </c>
      <c r="D1555" t="s">
        <v>3971</v>
      </c>
      <c r="E1555" t="s">
        <v>3868</v>
      </c>
      <c r="F1555" t="s">
        <v>649</v>
      </c>
      <c r="G1555" t="s">
        <v>5956</v>
      </c>
      <c r="H1555" t="s">
        <v>5941</v>
      </c>
      <c r="I1555" t="s">
        <v>785</v>
      </c>
      <c r="J1555" t="s">
        <v>6195</v>
      </c>
      <c r="K1555" t="s">
        <v>3885</v>
      </c>
      <c r="L1555">
        <v>2474333</v>
      </c>
      <c r="M1555">
        <v>1.315021058200331E-4</v>
      </c>
      <c r="N1555" t="s">
        <v>959</v>
      </c>
      <c r="O1555" t="s">
        <v>5529</v>
      </c>
      <c r="P1555" t="s">
        <v>5374</v>
      </c>
      <c r="Q1555">
        <v>2</v>
      </c>
      <c r="R1555">
        <v>171.25</v>
      </c>
      <c r="S1555">
        <v>5</v>
      </c>
      <c r="T1555">
        <v>17.12</v>
      </c>
      <c r="U1555">
        <v>325.38</v>
      </c>
      <c r="V1555">
        <v>248.66</v>
      </c>
      <c r="W1555">
        <v>76.72</v>
      </c>
      <c r="X1555" s="15">
        <f t="shared" si="48"/>
        <v>0.23578585039031286</v>
      </c>
      <c r="Y1555" t="s">
        <v>23</v>
      </c>
      <c r="Z1555" t="s">
        <v>24</v>
      </c>
      <c r="AA1555" t="s">
        <v>51</v>
      </c>
      <c r="AB1555" s="17">
        <v>0.48194444444444445</v>
      </c>
      <c r="AC1555" s="17" t="str">
        <f t="shared" si="49"/>
        <v>Morning</v>
      </c>
      <c r="AD1555" t="s">
        <v>45</v>
      </c>
    </row>
    <row r="1556" spans="1:30" x14ac:dyDescent="0.3">
      <c r="A1556" t="s">
        <v>2088</v>
      </c>
      <c r="B1556" s="16">
        <v>45766</v>
      </c>
      <c r="C1556" t="s">
        <v>837</v>
      </c>
      <c r="D1556" t="s">
        <v>4491</v>
      </c>
      <c r="E1556" t="s">
        <v>3864</v>
      </c>
      <c r="F1556" t="s">
        <v>59</v>
      </c>
      <c r="G1556" t="s">
        <v>5737</v>
      </c>
      <c r="H1556" t="s">
        <v>5721</v>
      </c>
      <c r="I1556" t="s">
        <v>174</v>
      </c>
      <c r="J1556" t="s">
        <v>5990</v>
      </c>
      <c r="K1556" t="s">
        <v>3863</v>
      </c>
      <c r="L1556">
        <v>1030396</v>
      </c>
      <c r="M1556">
        <v>1.6377198669249494E-4</v>
      </c>
      <c r="N1556" t="s">
        <v>175</v>
      </c>
      <c r="O1556" t="s">
        <v>5430</v>
      </c>
      <c r="P1556" t="s">
        <v>5351</v>
      </c>
      <c r="Q1556">
        <v>1</v>
      </c>
      <c r="R1556">
        <v>172.63</v>
      </c>
      <c r="S1556">
        <v>15</v>
      </c>
      <c r="T1556">
        <v>25.89</v>
      </c>
      <c r="U1556">
        <v>168.75</v>
      </c>
      <c r="V1556">
        <v>142</v>
      </c>
      <c r="W1556">
        <v>26.75</v>
      </c>
      <c r="X1556" s="15">
        <f t="shared" si="48"/>
        <v>0.15851851851851853</v>
      </c>
      <c r="Y1556" t="s">
        <v>72</v>
      </c>
      <c r="Z1556" t="s">
        <v>24</v>
      </c>
      <c r="AA1556" t="s">
        <v>25</v>
      </c>
      <c r="AB1556" s="17">
        <v>0.38194444444444442</v>
      </c>
      <c r="AC1556" s="17" t="str">
        <f t="shared" si="49"/>
        <v>Morning</v>
      </c>
      <c r="AD1556" t="s">
        <v>26</v>
      </c>
    </row>
    <row r="1557" spans="1:30" x14ac:dyDescent="0.3">
      <c r="A1557" t="s">
        <v>2086</v>
      </c>
      <c r="B1557" s="16">
        <v>45878</v>
      </c>
      <c r="C1557" t="s">
        <v>2087</v>
      </c>
      <c r="D1557" t="s">
        <v>4899</v>
      </c>
      <c r="E1557" t="s">
        <v>3962</v>
      </c>
      <c r="F1557" t="s">
        <v>767</v>
      </c>
      <c r="G1557" t="s">
        <v>5791</v>
      </c>
      <c r="H1557" t="s">
        <v>5770</v>
      </c>
      <c r="I1557" t="s">
        <v>384</v>
      </c>
      <c r="J1557" t="s">
        <v>5970</v>
      </c>
      <c r="K1557" t="s">
        <v>3863</v>
      </c>
      <c r="L1557">
        <v>584869</v>
      </c>
      <c r="M1557">
        <v>3.464433915970927E-3</v>
      </c>
      <c r="N1557" t="s">
        <v>385</v>
      </c>
      <c r="O1557" t="s">
        <v>5523</v>
      </c>
      <c r="P1557" t="s">
        <v>5354</v>
      </c>
      <c r="Q1557">
        <v>5</v>
      </c>
      <c r="R1557">
        <v>352.39</v>
      </c>
      <c r="S1557">
        <v>0</v>
      </c>
      <c r="T1557">
        <v>0</v>
      </c>
      <c r="U1557">
        <v>2026.24</v>
      </c>
      <c r="V1557">
        <v>1192.1500000000001</v>
      </c>
      <c r="W1557">
        <v>834.09</v>
      </c>
      <c r="X1557" s="15">
        <f t="shared" si="48"/>
        <v>0.41164422773215409</v>
      </c>
      <c r="Y1557" t="s">
        <v>38</v>
      </c>
      <c r="Z1557" t="s">
        <v>24</v>
      </c>
      <c r="AA1557" t="s">
        <v>25</v>
      </c>
      <c r="AB1557" s="17">
        <v>0.76180555555555551</v>
      </c>
      <c r="AC1557" s="17" t="str">
        <f t="shared" si="49"/>
        <v>Evening</v>
      </c>
      <c r="AD1557" t="s">
        <v>26</v>
      </c>
    </row>
    <row r="1558" spans="1:30" x14ac:dyDescent="0.3">
      <c r="A1558" t="s">
        <v>2084</v>
      </c>
      <c r="B1558" s="16">
        <v>45915</v>
      </c>
      <c r="C1558" t="s">
        <v>2085</v>
      </c>
      <c r="D1558" t="s">
        <v>4537</v>
      </c>
      <c r="E1558" t="s">
        <v>3864</v>
      </c>
      <c r="F1558" t="s">
        <v>89</v>
      </c>
      <c r="G1558" t="s">
        <v>5694</v>
      </c>
      <c r="H1558" t="s">
        <v>5690</v>
      </c>
      <c r="I1558" t="s">
        <v>152</v>
      </c>
      <c r="J1558" t="s">
        <v>6132</v>
      </c>
      <c r="K1558" t="s">
        <v>3943</v>
      </c>
      <c r="L1558">
        <v>4613748</v>
      </c>
      <c r="M1558">
        <v>9.4207572671936132E-5</v>
      </c>
      <c r="N1558" t="s">
        <v>153</v>
      </c>
      <c r="O1558" t="s">
        <v>5409</v>
      </c>
      <c r="P1558" t="s">
        <v>5351</v>
      </c>
      <c r="Q1558">
        <v>1</v>
      </c>
      <c r="R1558">
        <v>434.65</v>
      </c>
      <c r="S1558">
        <v>0</v>
      </c>
      <c r="T1558">
        <v>0</v>
      </c>
      <c r="U1558">
        <v>434.65</v>
      </c>
      <c r="V1558">
        <v>351.63</v>
      </c>
      <c r="W1558">
        <v>83.02</v>
      </c>
      <c r="X1558" s="15">
        <f t="shared" si="48"/>
        <v>0.19100425629817092</v>
      </c>
      <c r="Y1558" t="s">
        <v>23</v>
      </c>
      <c r="Z1558" t="s">
        <v>290</v>
      </c>
      <c r="AA1558" t="s">
        <v>25</v>
      </c>
      <c r="AB1558" s="17">
        <v>0.7583333333333333</v>
      </c>
      <c r="AC1558" s="17" t="str">
        <f t="shared" si="49"/>
        <v>Evening</v>
      </c>
      <c r="AD1558" t="s">
        <v>45</v>
      </c>
    </row>
    <row r="1559" spans="1:30" x14ac:dyDescent="0.3">
      <c r="A1559" t="s">
        <v>2082</v>
      </c>
      <c r="B1559" s="16">
        <v>45779</v>
      </c>
      <c r="C1559" t="s">
        <v>2083</v>
      </c>
      <c r="D1559" t="s">
        <v>5146</v>
      </c>
      <c r="E1559" t="s">
        <v>3864</v>
      </c>
      <c r="F1559" t="s">
        <v>104</v>
      </c>
      <c r="G1559" t="s">
        <v>5740</v>
      </c>
      <c r="H1559" t="s">
        <v>5721</v>
      </c>
      <c r="I1559" t="s">
        <v>353</v>
      </c>
      <c r="J1559" t="s">
        <v>6010</v>
      </c>
      <c r="K1559" t="s">
        <v>3863</v>
      </c>
      <c r="L1559">
        <v>2023274</v>
      </c>
      <c r="M1559">
        <v>5.5795705376533283E-5</v>
      </c>
      <c r="N1559" t="s">
        <v>354</v>
      </c>
      <c r="O1559" t="s">
        <v>4905</v>
      </c>
      <c r="P1559" t="s">
        <v>5360</v>
      </c>
      <c r="Q1559">
        <v>1</v>
      </c>
      <c r="R1559">
        <v>141.11000000000001</v>
      </c>
      <c r="S1559">
        <v>20</v>
      </c>
      <c r="T1559">
        <v>28.22</v>
      </c>
      <c r="U1559">
        <v>112.89</v>
      </c>
      <c r="V1559">
        <v>115.91</v>
      </c>
      <c r="W1559">
        <v>-3.02</v>
      </c>
      <c r="X1559" s="15">
        <f t="shared" si="48"/>
        <v>-2.6751705199751934E-2</v>
      </c>
      <c r="Y1559" t="s">
        <v>38</v>
      </c>
      <c r="Z1559" t="s">
        <v>24</v>
      </c>
      <c r="AA1559" t="s">
        <v>51</v>
      </c>
      <c r="AB1559" s="17">
        <v>0.87569444444444444</v>
      </c>
      <c r="AC1559" s="17" t="str">
        <f t="shared" si="49"/>
        <v>Night</v>
      </c>
      <c r="AD1559" t="s">
        <v>45</v>
      </c>
    </row>
    <row r="1560" spans="1:30" x14ac:dyDescent="0.3">
      <c r="A1560" t="s">
        <v>2080</v>
      </c>
      <c r="B1560" s="16">
        <v>45893</v>
      </c>
      <c r="C1560" t="s">
        <v>1747</v>
      </c>
      <c r="D1560" t="s">
        <v>4855</v>
      </c>
      <c r="E1560" t="s">
        <v>3962</v>
      </c>
      <c r="F1560" t="s">
        <v>264</v>
      </c>
      <c r="G1560" t="s">
        <v>5725</v>
      </c>
      <c r="H1560" t="s">
        <v>5721</v>
      </c>
      <c r="I1560" t="s">
        <v>951</v>
      </c>
      <c r="J1560" t="s">
        <v>6199</v>
      </c>
      <c r="K1560" t="s">
        <v>3885</v>
      </c>
      <c r="L1560">
        <v>4038552</v>
      </c>
      <c r="M1560">
        <v>5.8261228281819815E-4</v>
      </c>
      <c r="N1560" t="s">
        <v>2081</v>
      </c>
      <c r="O1560" t="s">
        <v>5388</v>
      </c>
      <c r="P1560" t="s">
        <v>5360</v>
      </c>
      <c r="Q1560">
        <v>6</v>
      </c>
      <c r="R1560">
        <v>378.89</v>
      </c>
      <c r="S1560">
        <v>10</v>
      </c>
      <c r="T1560">
        <v>227.33</v>
      </c>
      <c r="U1560">
        <v>2352.91</v>
      </c>
      <c r="V1560">
        <v>1483.5</v>
      </c>
      <c r="W1560">
        <v>869.41</v>
      </c>
      <c r="X1560" s="15">
        <f t="shared" si="48"/>
        <v>0.36950414592993353</v>
      </c>
      <c r="Y1560" t="s">
        <v>62</v>
      </c>
      <c r="Z1560" t="s">
        <v>290</v>
      </c>
      <c r="AA1560" t="s">
        <v>32</v>
      </c>
      <c r="AB1560" s="17">
        <v>0.5493055555555556</v>
      </c>
      <c r="AC1560" s="17" t="str">
        <f t="shared" si="49"/>
        <v>Afternoon</v>
      </c>
      <c r="AD1560" t="s">
        <v>26</v>
      </c>
    </row>
    <row r="1561" spans="1:30" x14ac:dyDescent="0.3">
      <c r="A1561" t="s">
        <v>2079</v>
      </c>
      <c r="B1561" s="16">
        <v>45932</v>
      </c>
      <c r="C1561" t="s">
        <v>1758</v>
      </c>
      <c r="D1561" t="s">
        <v>4438</v>
      </c>
      <c r="E1561" t="s">
        <v>3868</v>
      </c>
      <c r="F1561" t="s">
        <v>341</v>
      </c>
      <c r="G1561" t="s">
        <v>5660</v>
      </c>
      <c r="H1561" t="s">
        <v>5655</v>
      </c>
      <c r="I1561" t="s">
        <v>632</v>
      </c>
      <c r="J1561" t="s">
        <v>5965</v>
      </c>
      <c r="K1561" t="s">
        <v>3863</v>
      </c>
      <c r="L1561">
        <v>591044</v>
      </c>
      <c r="M1561">
        <v>5.9623310616468484E-4</v>
      </c>
      <c r="N1561" t="s">
        <v>633</v>
      </c>
      <c r="O1561" t="s">
        <v>5502</v>
      </c>
      <c r="P1561" t="s">
        <v>5358</v>
      </c>
      <c r="Q1561">
        <v>1</v>
      </c>
      <c r="R1561">
        <v>440.5</v>
      </c>
      <c r="S1561">
        <v>20</v>
      </c>
      <c r="T1561">
        <v>88.1</v>
      </c>
      <c r="U1561">
        <v>352.4</v>
      </c>
      <c r="V1561">
        <v>254.05</v>
      </c>
      <c r="W1561">
        <v>98.35</v>
      </c>
      <c r="X1561" s="15">
        <f t="shared" si="48"/>
        <v>0.27908626560726441</v>
      </c>
      <c r="Y1561" t="s">
        <v>72</v>
      </c>
      <c r="Z1561" t="s">
        <v>24</v>
      </c>
      <c r="AA1561" t="s">
        <v>25</v>
      </c>
      <c r="AB1561" s="17">
        <v>0.78749999999999998</v>
      </c>
      <c r="AC1561" s="17" t="str">
        <f t="shared" si="49"/>
        <v>Evening</v>
      </c>
      <c r="AD1561" t="s">
        <v>45</v>
      </c>
    </row>
    <row r="1562" spans="1:30" x14ac:dyDescent="0.3">
      <c r="A1562" t="s">
        <v>2077</v>
      </c>
      <c r="B1562" s="16">
        <v>45822</v>
      </c>
      <c r="C1562" t="s">
        <v>2078</v>
      </c>
      <c r="D1562" t="s">
        <v>4647</v>
      </c>
      <c r="E1562" t="s">
        <v>3868</v>
      </c>
      <c r="F1562" t="s">
        <v>151</v>
      </c>
      <c r="G1562" t="s">
        <v>5872</v>
      </c>
      <c r="H1562" t="s">
        <v>5861</v>
      </c>
      <c r="I1562" t="s">
        <v>988</v>
      </c>
      <c r="J1562" t="s">
        <v>6089</v>
      </c>
      <c r="K1562" t="s">
        <v>3863</v>
      </c>
      <c r="L1562">
        <v>496445</v>
      </c>
      <c r="M1562">
        <v>1.64765482581152E-3</v>
      </c>
      <c r="N1562" t="s">
        <v>754</v>
      </c>
      <c r="O1562" t="s">
        <v>5599</v>
      </c>
      <c r="P1562" t="s">
        <v>5354</v>
      </c>
      <c r="Q1562">
        <v>2</v>
      </c>
      <c r="R1562">
        <v>355.64</v>
      </c>
      <c r="S1562">
        <v>0</v>
      </c>
      <c r="T1562">
        <v>0</v>
      </c>
      <c r="U1562">
        <v>817.97</v>
      </c>
      <c r="V1562">
        <v>606.82000000000005</v>
      </c>
      <c r="W1562">
        <v>211.15</v>
      </c>
      <c r="X1562" s="15">
        <f t="shared" si="48"/>
        <v>0.25813905155445793</v>
      </c>
      <c r="Y1562" t="s">
        <v>116</v>
      </c>
      <c r="Z1562" t="s">
        <v>24</v>
      </c>
      <c r="AA1562" t="s">
        <v>51</v>
      </c>
      <c r="AB1562" s="17">
        <v>0.58819444444444446</v>
      </c>
      <c r="AC1562" s="17" t="str">
        <f t="shared" si="49"/>
        <v>Afternoon</v>
      </c>
      <c r="AD1562" t="s">
        <v>26</v>
      </c>
    </row>
    <row r="1563" spans="1:30" x14ac:dyDescent="0.3">
      <c r="A1563" t="s">
        <v>2076</v>
      </c>
      <c r="B1563" s="16">
        <v>45875</v>
      </c>
      <c r="C1563" t="s">
        <v>518</v>
      </c>
      <c r="D1563" t="s">
        <v>4140</v>
      </c>
      <c r="E1563" t="s">
        <v>3962</v>
      </c>
      <c r="F1563" t="s">
        <v>730</v>
      </c>
      <c r="G1563" t="s">
        <v>5857</v>
      </c>
      <c r="H1563" t="s">
        <v>5844</v>
      </c>
      <c r="I1563" t="s">
        <v>169</v>
      </c>
      <c r="J1563" t="s">
        <v>6104</v>
      </c>
      <c r="K1563" t="s">
        <v>3863</v>
      </c>
      <c r="L1563">
        <v>476658</v>
      </c>
      <c r="M1563">
        <v>3.947736112684566E-3</v>
      </c>
      <c r="N1563" t="s">
        <v>569</v>
      </c>
      <c r="O1563" t="s">
        <v>5365</v>
      </c>
      <c r="P1563" t="s">
        <v>5360</v>
      </c>
      <c r="Q1563">
        <v>4</v>
      </c>
      <c r="R1563">
        <v>470.43</v>
      </c>
      <c r="S1563">
        <v>0</v>
      </c>
      <c r="T1563">
        <v>0</v>
      </c>
      <c r="U1563">
        <v>1881.72</v>
      </c>
      <c r="V1563">
        <v>1480.72</v>
      </c>
      <c r="W1563">
        <v>401</v>
      </c>
      <c r="X1563" s="15">
        <f t="shared" si="48"/>
        <v>0.21310290585209277</v>
      </c>
      <c r="Y1563" t="s">
        <v>38</v>
      </c>
      <c r="Z1563" t="s">
        <v>24</v>
      </c>
      <c r="AA1563" t="s">
        <v>51</v>
      </c>
      <c r="AB1563" s="17">
        <v>0.8305555555555556</v>
      </c>
      <c r="AC1563" s="17" t="str">
        <f t="shared" si="49"/>
        <v>Evening</v>
      </c>
      <c r="AD1563" t="s">
        <v>45</v>
      </c>
    </row>
    <row r="1564" spans="1:30" x14ac:dyDescent="0.3">
      <c r="A1564" t="s">
        <v>2075</v>
      </c>
      <c r="B1564" s="16">
        <v>45935</v>
      </c>
      <c r="C1564" t="s">
        <v>489</v>
      </c>
      <c r="D1564" t="s">
        <v>4273</v>
      </c>
      <c r="E1564" t="s">
        <v>3868</v>
      </c>
      <c r="F1564" t="s">
        <v>379</v>
      </c>
      <c r="G1564" t="s">
        <v>6500</v>
      </c>
      <c r="H1564" t="s">
        <v>5861</v>
      </c>
      <c r="I1564" t="s">
        <v>1067</v>
      </c>
      <c r="J1564" t="s">
        <v>6067</v>
      </c>
      <c r="K1564" t="s">
        <v>3863</v>
      </c>
      <c r="L1564">
        <v>523684</v>
      </c>
      <c r="M1564">
        <v>1.5267604127680052E-3</v>
      </c>
      <c r="N1564" t="s">
        <v>1569</v>
      </c>
      <c r="O1564" t="s">
        <v>5478</v>
      </c>
      <c r="P1564" t="s">
        <v>5354</v>
      </c>
      <c r="Q1564">
        <v>2</v>
      </c>
      <c r="R1564">
        <v>365.92</v>
      </c>
      <c r="S1564">
        <v>5</v>
      </c>
      <c r="T1564">
        <v>36.590000000000003</v>
      </c>
      <c r="U1564">
        <v>799.54</v>
      </c>
      <c r="V1564">
        <v>620.76</v>
      </c>
      <c r="W1564">
        <v>178.78</v>
      </c>
      <c r="X1564" s="15">
        <f t="shared" si="48"/>
        <v>0.223603572053931</v>
      </c>
      <c r="Y1564" t="s">
        <v>44</v>
      </c>
      <c r="Z1564" t="s">
        <v>24</v>
      </c>
      <c r="AA1564" t="s">
        <v>51</v>
      </c>
      <c r="AB1564" s="17">
        <v>0.47847222222222224</v>
      </c>
      <c r="AC1564" s="17" t="str">
        <f t="shared" si="49"/>
        <v>Morning</v>
      </c>
      <c r="AD1564" t="s">
        <v>26</v>
      </c>
    </row>
    <row r="1565" spans="1:30" x14ac:dyDescent="0.3">
      <c r="A1565" t="s">
        <v>2073</v>
      </c>
      <c r="B1565" s="16">
        <v>46011</v>
      </c>
      <c r="C1565" t="s">
        <v>518</v>
      </c>
      <c r="D1565" t="s">
        <v>4140</v>
      </c>
      <c r="E1565" t="s">
        <v>3962</v>
      </c>
      <c r="F1565" t="s">
        <v>274</v>
      </c>
      <c r="G1565" t="s">
        <v>6501</v>
      </c>
      <c r="H1565" t="s">
        <v>5861</v>
      </c>
      <c r="I1565" t="s">
        <v>2074</v>
      </c>
      <c r="J1565" t="s">
        <v>6223</v>
      </c>
      <c r="K1565" t="s">
        <v>3880</v>
      </c>
      <c r="L1565">
        <v>4215863</v>
      </c>
      <c r="M1565">
        <v>7.0432791577904692E-4</v>
      </c>
      <c r="N1565" t="s">
        <v>641</v>
      </c>
      <c r="O1565" t="s">
        <v>5521</v>
      </c>
      <c r="P1565" t="s">
        <v>5363</v>
      </c>
      <c r="Q1565">
        <v>6</v>
      </c>
      <c r="R1565">
        <v>430.34</v>
      </c>
      <c r="S1565">
        <v>0</v>
      </c>
      <c r="T1565">
        <v>0</v>
      </c>
      <c r="U1565">
        <v>2969.35</v>
      </c>
      <c r="V1565">
        <v>2045.4</v>
      </c>
      <c r="W1565">
        <v>923.95</v>
      </c>
      <c r="X1565" s="15">
        <f t="shared" si="48"/>
        <v>0.31116237560408838</v>
      </c>
      <c r="Y1565" t="s">
        <v>116</v>
      </c>
      <c r="Z1565" t="s">
        <v>24</v>
      </c>
      <c r="AA1565" t="s">
        <v>25</v>
      </c>
      <c r="AB1565" s="17">
        <v>0.44236111111111109</v>
      </c>
      <c r="AC1565" s="17" t="str">
        <f t="shared" si="49"/>
        <v>Morning</v>
      </c>
      <c r="AD1565" t="s">
        <v>26</v>
      </c>
    </row>
    <row r="1566" spans="1:30" x14ac:dyDescent="0.3">
      <c r="A1566" t="s">
        <v>2069</v>
      </c>
      <c r="B1566" s="16">
        <v>45854</v>
      </c>
      <c r="C1566" t="s">
        <v>2070</v>
      </c>
      <c r="D1566" t="s">
        <v>4688</v>
      </c>
      <c r="E1566" t="s">
        <v>3868</v>
      </c>
      <c r="F1566" t="s">
        <v>1563</v>
      </c>
      <c r="G1566" t="s">
        <v>5944</v>
      </c>
      <c r="H1566" t="s">
        <v>5941</v>
      </c>
      <c r="I1566" t="s">
        <v>2071</v>
      </c>
      <c r="J1566" t="s">
        <v>6208</v>
      </c>
      <c r="K1566" t="s">
        <v>3885</v>
      </c>
      <c r="L1566">
        <v>866702</v>
      </c>
      <c r="M1566">
        <v>1.0981629210501417E-3</v>
      </c>
      <c r="N1566" t="s">
        <v>2072</v>
      </c>
      <c r="O1566" t="s">
        <v>4569</v>
      </c>
      <c r="P1566" t="s">
        <v>5351</v>
      </c>
      <c r="Q1566">
        <v>3</v>
      </c>
      <c r="R1566">
        <v>352.51</v>
      </c>
      <c r="S1566">
        <v>10</v>
      </c>
      <c r="T1566">
        <v>105.75</v>
      </c>
      <c r="U1566">
        <v>951.78</v>
      </c>
      <c r="V1566">
        <v>780.18</v>
      </c>
      <c r="W1566">
        <v>171.6</v>
      </c>
      <c r="X1566" s="15">
        <f t="shared" si="48"/>
        <v>0.18029376536594593</v>
      </c>
      <c r="Y1566" t="s">
        <v>72</v>
      </c>
      <c r="Z1566" t="s">
        <v>24</v>
      </c>
      <c r="AA1566" t="s">
        <v>25</v>
      </c>
      <c r="AB1566" s="17">
        <v>0.3888888888888889</v>
      </c>
      <c r="AC1566" s="17" t="str">
        <f t="shared" si="49"/>
        <v>Morning</v>
      </c>
      <c r="AD1566" t="s">
        <v>45</v>
      </c>
    </row>
    <row r="1567" spans="1:30" x14ac:dyDescent="0.3">
      <c r="A1567" t="s">
        <v>2068</v>
      </c>
      <c r="B1567" s="16">
        <v>46010</v>
      </c>
      <c r="C1567" t="s">
        <v>191</v>
      </c>
      <c r="D1567" t="s">
        <v>5225</v>
      </c>
      <c r="E1567" t="s">
        <v>3868</v>
      </c>
      <c r="F1567" t="s">
        <v>886</v>
      </c>
      <c r="G1567" t="s">
        <v>5881</v>
      </c>
      <c r="H1567" t="s">
        <v>5876</v>
      </c>
      <c r="I1567" t="s">
        <v>215</v>
      </c>
      <c r="J1567" t="s">
        <v>6002</v>
      </c>
      <c r="K1567" t="s">
        <v>3863</v>
      </c>
      <c r="L1567">
        <v>2319174</v>
      </c>
      <c r="M1567">
        <v>3.4934851804996092E-4</v>
      </c>
      <c r="N1567" t="s">
        <v>216</v>
      </c>
      <c r="O1567" t="s">
        <v>5559</v>
      </c>
      <c r="P1567" t="s">
        <v>5386</v>
      </c>
      <c r="Q1567">
        <v>2</v>
      </c>
      <c r="R1567">
        <v>405.1</v>
      </c>
      <c r="S1567">
        <v>0</v>
      </c>
      <c r="T1567">
        <v>0</v>
      </c>
      <c r="U1567">
        <v>810.2</v>
      </c>
      <c r="V1567">
        <v>696.82</v>
      </c>
      <c r="W1567">
        <v>113.38</v>
      </c>
      <c r="X1567" s="15">
        <f t="shared" si="48"/>
        <v>0.13994075536904466</v>
      </c>
      <c r="Y1567" t="s">
        <v>23</v>
      </c>
      <c r="Z1567" t="s">
        <v>24</v>
      </c>
      <c r="AA1567" t="s">
        <v>25</v>
      </c>
      <c r="AB1567" s="17">
        <v>0.51111111111111107</v>
      </c>
      <c r="AC1567" s="17" t="str">
        <f t="shared" si="49"/>
        <v>Afternoon</v>
      </c>
      <c r="AD1567" t="s">
        <v>45</v>
      </c>
    </row>
    <row r="1568" spans="1:30" x14ac:dyDescent="0.3">
      <c r="A1568" t="s">
        <v>2067</v>
      </c>
      <c r="B1568" s="16">
        <v>45845</v>
      </c>
      <c r="C1568" t="s">
        <v>756</v>
      </c>
      <c r="D1568" t="s">
        <v>5313</v>
      </c>
      <c r="E1568" t="s">
        <v>3962</v>
      </c>
      <c r="F1568" t="s">
        <v>455</v>
      </c>
      <c r="G1568" t="s">
        <v>5848</v>
      </c>
      <c r="H1568" t="s">
        <v>5844</v>
      </c>
      <c r="I1568" t="s">
        <v>522</v>
      </c>
      <c r="J1568" t="s">
        <v>5979</v>
      </c>
      <c r="K1568" t="s">
        <v>3863</v>
      </c>
      <c r="L1568">
        <v>3928553</v>
      </c>
      <c r="M1568">
        <v>3.0009268043475554E-4</v>
      </c>
      <c r="N1568" t="s">
        <v>1459</v>
      </c>
      <c r="O1568" t="s">
        <v>5356</v>
      </c>
      <c r="P1568" t="s">
        <v>5351</v>
      </c>
      <c r="Q1568">
        <v>6</v>
      </c>
      <c r="R1568">
        <v>245.61</v>
      </c>
      <c r="S1568">
        <v>20</v>
      </c>
      <c r="T1568">
        <v>294.73</v>
      </c>
      <c r="U1568">
        <v>1178.93</v>
      </c>
      <c r="V1568">
        <v>1093.02</v>
      </c>
      <c r="W1568">
        <v>85.91</v>
      </c>
      <c r="X1568" s="15">
        <f t="shared" si="48"/>
        <v>7.2871162834095393E-2</v>
      </c>
      <c r="Y1568" t="s">
        <v>72</v>
      </c>
      <c r="Z1568" t="s">
        <v>24</v>
      </c>
      <c r="AA1568" t="s">
        <v>25</v>
      </c>
      <c r="AB1568" s="17">
        <v>0.82222222222222219</v>
      </c>
      <c r="AC1568" s="17" t="str">
        <f t="shared" si="49"/>
        <v>Evening</v>
      </c>
      <c r="AD1568" t="s">
        <v>45</v>
      </c>
    </row>
    <row r="1569" spans="1:30" x14ac:dyDescent="0.3">
      <c r="A1569" t="s">
        <v>2066</v>
      </c>
      <c r="B1569" s="16">
        <v>46019</v>
      </c>
      <c r="C1569" t="s">
        <v>1199</v>
      </c>
      <c r="D1569" t="s">
        <v>4794</v>
      </c>
      <c r="E1569" t="s">
        <v>3962</v>
      </c>
      <c r="F1569" t="s">
        <v>468</v>
      </c>
      <c r="G1569" t="s">
        <v>5785</v>
      </c>
      <c r="H1569" t="s">
        <v>5770</v>
      </c>
      <c r="I1569" t="s">
        <v>1073</v>
      </c>
      <c r="J1569" t="s">
        <v>6019</v>
      </c>
      <c r="K1569" t="s">
        <v>3863</v>
      </c>
      <c r="L1569">
        <v>471467</v>
      </c>
      <c r="M1569">
        <v>6.6106005298355976E-3</v>
      </c>
      <c r="N1569" t="s">
        <v>1048</v>
      </c>
      <c r="O1569" t="s">
        <v>5480</v>
      </c>
      <c r="P1569" t="s">
        <v>5374</v>
      </c>
      <c r="Q1569">
        <v>8</v>
      </c>
      <c r="R1569">
        <v>338.77</v>
      </c>
      <c r="S1569">
        <v>0</v>
      </c>
      <c r="T1569">
        <v>0</v>
      </c>
      <c r="U1569">
        <v>3116.68</v>
      </c>
      <c r="V1569">
        <v>2043.92</v>
      </c>
      <c r="W1569">
        <v>1072.76</v>
      </c>
      <c r="X1569" s="15">
        <f t="shared" si="48"/>
        <v>0.34419959700707159</v>
      </c>
      <c r="Y1569" t="s">
        <v>44</v>
      </c>
      <c r="Z1569" t="s">
        <v>24</v>
      </c>
      <c r="AA1569" t="s">
        <v>32</v>
      </c>
      <c r="AB1569" s="17">
        <v>0.64583333333333337</v>
      </c>
      <c r="AC1569" s="17" t="str">
        <f t="shared" si="49"/>
        <v>Afternoon</v>
      </c>
      <c r="AD1569" t="s">
        <v>26</v>
      </c>
    </row>
    <row r="1570" spans="1:30" x14ac:dyDescent="0.3">
      <c r="A1570" t="s">
        <v>2065</v>
      </c>
      <c r="B1570" s="16">
        <v>45996</v>
      </c>
      <c r="C1570" t="s">
        <v>823</v>
      </c>
      <c r="D1570" t="s">
        <v>4755</v>
      </c>
      <c r="E1570" t="s">
        <v>3962</v>
      </c>
      <c r="F1570" t="s">
        <v>1222</v>
      </c>
      <c r="G1570" t="s">
        <v>5953</v>
      </c>
      <c r="H1570" t="s">
        <v>5941</v>
      </c>
      <c r="I1570" t="s">
        <v>482</v>
      </c>
      <c r="J1570" t="s">
        <v>6127</v>
      </c>
      <c r="K1570" t="s">
        <v>3943</v>
      </c>
      <c r="L1570">
        <v>1048283</v>
      </c>
      <c r="M1570">
        <v>2.195781101095792E-4</v>
      </c>
      <c r="N1570" t="s">
        <v>1813</v>
      </c>
      <c r="O1570" t="s">
        <v>5436</v>
      </c>
      <c r="P1570" t="s">
        <v>5358</v>
      </c>
      <c r="Q1570">
        <v>4</v>
      </c>
      <c r="R1570">
        <v>71.930000000000007</v>
      </c>
      <c r="S1570">
        <v>20</v>
      </c>
      <c r="T1570">
        <v>57.54</v>
      </c>
      <c r="U1570">
        <v>230.18</v>
      </c>
      <c r="V1570">
        <v>199.96</v>
      </c>
      <c r="W1570">
        <v>30.22</v>
      </c>
      <c r="X1570" s="15">
        <f t="shared" si="48"/>
        <v>0.13128855678164914</v>
      </c>
      <c r="Y1570" t="s">
        <v>116</v>
      </c>
      <c r="Z1570" t="s">
        <v>24</v>
      </c>
      <c r="AA1570" t="s">
        <v>25</v>
      </c>
      <c r="AB1570" s="17">
        <v>0.63611111111111107</v>
      </c>
      <c r="AC1570" s="17" t="str">
        <f t="shared" si="49"/>
        <v>Afternoon</v>
      </c>
      <c r="AD1570" t="s">
        <v>45</v>
      </c>
    </row>
    <row r="1571" spans="1:30" x14ac:dyDescent="0.3">
      <c r="A1571" t="s">
        <v>2064</v>
      </c>
      <c r="B1571" s="16">
        <v>45941</v>
      </c>
      <c r="C1571" t="s">
        <v>1538</v>
      </c>
      <c r="D1571" t="s">
        <v>5339</v>
      </c>
      <c r="E1571" t="s">
        <v>3868</v>
      </c>
      <c r="F1571" t="s">
        <v>20</v>
      </c>
      <c r="G1571" t="s">
        <v>5939</v>
      </c>
      <c r="H1571" t="s">
        <v>5919</v>
      </c>
      <c r="I1571" t="s">
        <v>123</v>
      </c>
      <c r="J1571" t="s">
        <v>6004</v>
      </c>
      <c r="K1571" t="s">
        <v>3863</v>
      </c>
      <c r="L1571">
        <v>5159296</v>
      </c>
      <c r="M1571">
        <v>3.1532790520257025E-4</v>
      </c>
      <c r="N1571" t="s">
        <v>380</v>
      </c>
      <c r="O1571" t="s">
        <v>4947</v>
      </c>
      <c r="P1571" t="s">
        <v>5351</v>
      </c>
      <c r="Q1571">
        <v>4</v>
      </c>
      <c r="R1571">
        <v>416.08</v>
      </c>
      <c r="S1571">
        <v>15</v>
      </c>
      <c r="T1571">
        <v>249.65</v>
      </c>
      <c r="U1571">
        <v>1626.87</v>
      </c>
      <c r="V1571">
        <v>1278.56</v>
      </c>
      <c r="W1571">
        <v>348.31</v>
      </c>
      <c r="X1571" s="15">
        <f t="shared" si="48"/>
        <v>0.21409823772028494</v>
      </c>
      <c r="Y1571" t="s">
        <v>44</v>
      </c>
      <c r="Z1571" t="s">
        <v>24</v>
      </c>
      <c r="AA1571" t="s">
        <v>25</v>
      </c>
      <c r="AB1571" s="17">
        <v>0.47291666666666665</v>
      </c>
      <c r="AC1571" s="17" t="str">
        <f t="shared" si="49"/>
        <v>Morning</v>
      </c>
      <c r="AD1571" t="s">
        <v>26</v>
      </c>
    </row>
    <row r="1572" spans="1:30" x14ac:dyDescent="0.3">
      <c r="A1572" t="s">
        <v>2062</v>
      </c>
      <c r="B1572" s="16">
        <v>46099</v>
      </c>
      <c r="C1572" t="s">
        <v>2063</v>
      </c>
      <c r="D1572" t="s">
        <v>5293</v>
      </c>
      <c r="E1572" t="s">
        <v>3962</v>
      </c>
      <c r="F1572" t="s">
        <v>480</v>
      </c>
      <c r="G1572" t="s">
        <v>5728</v>
      </c>
      <c r="H1572" t="s">
        <v>5721</v>
      </c>
      <c r="I1572" t="s">
        <v>398</v>
      </c>
      <c r="J1572" t="s">
        <v>6169</v>
      </c>
      <c r="K1572" t="s">
        <v>3943</v>
      </c>
      <c r="L1572">
        <v>2124862</v>
      </c>
      <c r="M1572">
        <v>2.3882962752404629E-4</v>
      </c>
      <c r="N1572" t="s">
        <v>1442</v>
      </c>
      <c r="O1572" t="s">
        <v>4598</v>
      </c>
      <c r="P1572" t="s">
        <v>5374</v>
      </c>
      <c r="Q1572">
        <v>4</v>
      </c>
      <c r="R1572">
        <v>149.26</v>
      </c>
      <c r="S1572">
        <v>15</v>
      </c>
      <c r="T1572">
        <v>89.56</v>
      </c>
      <c r="U1572">
        <v>507.48</v>
      </c>
      <c r="V1572">
        <v>427.96</v>
      </c>
      <c r="W1572">
        <v>79.52</v>
      </c>
      <c r="X1572" s="15">
        <f t="shared" si="48"/>
        <v>0.15669583037755189</v>
      </c>
      <c r="Y1572" t="s">
        <v>38</v>
      </c>
      <c r="Z1572" t="s">
        <v>24</v>
      </c>
      <c r="AA1572" t="s">
        <v>25</v>
      </c>
      <c r="AB1572" s="17">
        <v>0.55138888888888893</v>
      </c>
      <c r="AC1572" s="17" t="str">
        <f t="shared" si="49"/>
        <v>Afternoon</v>
      </c>
      <c r="AD1572" t="s">
        <v>45</v>
      </c>
    </row>
    <row r="1573" spans="1:30" x14ac:dyDescent="0.3">
      <c r="A1573" t="s">
        <v>2061</v>
      </c>
      <c r="B1573" s="16">
        <v>46016</v>
      </c>
      <c r="C1573" t="s">
        <v>371</v>
      </c>
      <c r="D1573" t="s">
        <v>5072</v>
      </c>
      <c r="E1573" t="s">
        <v>3962</v>
      </c>
      <c r="F1573" t="s">
        <v>1222</v>
      </c>
      <c r="G1573" t="s">
        <v>5953</v>
      </c>
      <c r="H1573" t="s">
        <v>5941</v>
      </c>
      <c r="I1573" t="s">
        <v>1498</v>
      </c>
      <c r="J1573" t="s">
        <v>6166</v>
      </c>
      <c r="K1573" t="s">
        <v>3943</v>
      </c>
      <c r="L1573">
        <v>442084</v>
      </c>
      <c r="M1573">
        <v>7.5822694329584419E-4</v>
      </c>
      <c r="N1573" t="s">
        <v>1048</v>
      </c>
      <c r="O1573" t="s">
        <v>5480</v>
      </c>
      <c r="P1573" t="s">
        <v>5374</v>
      </c>
      <c r="Q1573">
        <v>5</v>
      </c>
      <c r="R1573">
        <v>67.040000000000006</v>
      </c>
      <c r="S1573">
        <v>0</v>
      </c>
      <c r="T1573">
        <v>0</v>
      </c>
      <c r="U1573">
        <v>335.2</v>
      </c>
      <c r="V1573">
        <v>249.95</v>
      </c>
      <c r="W1573">
        <v>85.25</v>
      </c>
      <c r="X1573" s="15">
        <f t="shared" si="48"/>
        <v>0.25432577565632458</v>
      </c>
      <c r="Y1573" t="s">
        <v>38</v>
      </c>
      <c r="Z1573" t="s">
        <v>24</v>
      </c>
      <c r="AA1573" t="s">
        <v>25</v>
      </c>
      <c r="AB1573" s="17">
        <v>0.72847222222222219</v>
      </c>
      <c r="AC1573" s="17" t="str">
        <f t="shared" si="49"/>
        <v>Evening</v>
      </c>
      <c r="AD1573" t="s">
        <v>45</v>
      </c>
    </row>
    <row r="1574" spans="1:30" x14ac:dyDescent="0.3">
      <c r="A1574" t="s">
        <v>2058</v>
      </c>
      <c r="B1574" s="16">
        <v>45802</v>
      </c>
      <c r="C1574" t="s">
        <v>2059</v>
      </c>
      <c r="D1574" t="s">
        <v>3981</v>
      </c>
      <c r="E1574" t="s">
        <v>3864</v>
      </c>
      <c r="F1574" t="s">
        <v>48</v>
      </c>
      <c r="G1574" t="s">
        <v>5719</v>
      </c>
      <c r="H1574" t="s">
        <v>5690</v>
      </c>
      <c r="I1574" t="s">
        <v>1093</v>
      </c>
      <c r="J1574" t="s">
        <v>6060</v>
      </c>
      <c r="K1574" t="s">
        <v>3863</v>
      </c>
      <c r="L1574">
        <v>2456631</v>
      </c>
      <c r="M1574">
        <v>5.8696645935022395E-4</v>
      </c>
      <c r="N1574" t="s">
        <v>2060</v>
      </c>
      <c r="O1574" t="s">
        <v>5267</v>
      </c>
      <c r="P1574" t="s">
        <v>5360</v>
      </c>
      <c r="Q1574">
        <v>4</v>
      </c>
      <c r="R1574">
        <v>313.47000000000003</v>
      </c>
      <c r="S1574">
        <v>0</v>
      </c>
      <c r="T1574">
        <v>0</v>
      </c>
      <c r="U1574">
        <v>1441.96</v>
      </c>
      <c r="V1574">
        <v>984.48</v>
      </c>
      <c r="W1574">
        <v>457.48</v>
      </c>
      <c r="X1574" s="15">
        <f t="shared" si="48"/>
        <v>0.31726261477433493</v>
      </c>
      <c r="Y1574" t="s">
        <v>44</v>
      </c>
      <c r="Z1574" t="s">
        <v>24</v>
      </c>
      <c r="AA1574" t="s">
        <v>25</v>
      </c>
      <c r="AB1574" s="17">
        <v>0.57638888888888884</v>
      </c>
      <c r="AC1574" s="17" t="str">
        <f t="shared" si="49"/>
        <v>Afternoon</v>
      </c>
      <c r="AD1574" t="s">
        <v>26</v>
      </c>
    </row>
    <row r="1575" spans="1:30" x14ac:dyDescent="0.3">
      <c r="A1575" t="s">
        <v>2056</v>
      </c>
      <c r="B1575" s="16">
        <v>46092</v>
      </c>
      <c r="C1575" t="s">
        <v>2057</v>
      </c>
      <c r="D1575" t="s">
        <v>4144</v>
      </c>
      <c r="E1575" t="s">
        <v>3868</v>
      </c>
      <c r="F1575" t="s">
        <v>122</v>
      </c>
      <c r="G1575" t="s">
        <v>5676</v>
      </c>
      <c r="H1575" t="s">
        <v>5655</v>
      </c>
      <c r="I1575" t="s">
        <v>60</v>
      </c>
      <c r="J1575" t="s">
        <v>6057</v>
      </c>
      <c r="K1575" t="s">
        <v>3863</v>
      </c>
      <c r="L1575">
        <v>982441</v>
      </c>
      <c r="M1575">
        <v>8.9061836792234854E-4</v>
      </c>
      <c r="N1575" t="s">
        <v>1133</v>
      </c>
      <c r="O1575" t="s">
        <v>5391</v>
      </c>
      <c r="P1575" t="s">
        <v>5351</v>
      </c>
      <c r="Q1575">
        <v>2</v>
      </c>
      <c r="R1575">
        <v>437.49</v>
      </c>
      <c r="S1575">
        <v>0</v>
      </c>
      <c r="T1575">
        <v>0</v>
      </c>
      <c r="U1575">
        <v>874.98</v>
      </c>
      <c r="V1575">
        <v>530.88</v>
      </c>
      <c r="W1575">
        <v>344.1</v>
      </c>
      <c r="X1575" s="15">
        <f t="shared" si="48"/>
        <v>0.39326613179729825</v>
      </c>
      <c r="Y1575" t="s">
        <v>62</v>
      </c>
      <c r="Z1575" t="s">
        <v>24</v>
      </c>
      <c r="AA1575" t="s">
        <v>25</v>
      </c>
      <c r="AB1575" s="17">
        <v>0.71250000000000002</v>
      </c>
      <c r="AC1575" s="17" t="str">
        <f t="shared" si="49"/>
        <v>Evening</v>
      </c>
      <c r="AD1575" t="s">
        <v>45</v>
      </c>
    </row>
    <row r="1576" spans="1:30" x14ac:dyDescent="0.3">
      <c r="A1576" t="s">
        <v>2055</v>
      </c>
      <c r="B1576" s="16">
        <v>45948</v>
      </c>
      <c r="C1576" t="s">
        <v>1786</v>
      </c>
      <c r="D1576" t="s">
        <v>4725</v>
      </c>
      <c r="E1576" t="s">
        <v>3864</v>
      </c>
      <c r="F1576" t="s">
        <v>662</v>
      </c>
      <c r="G1576" t="s">
        <v>5788</v>
      </c>
      <c r="H1576" t="s">
        <v>5770</v>
      </c>
      <c r="I1576" t="s">
        <v>789</v>
      </c>
      <c r="J1576" t="s">
        <v>6155</v>
      </c>
      <c r="K1576" t="s">
        <v>3943</v>
      </c>
      <c r="L1576">
        <v>542771</v>
      </c>
      <c r="M1576">
        <v>3.3698373715618556E-3</v>
      </c>
      <c r="N1576" t="s">
        <v>790</v>
      </c>
      <c r="O1576" t="s">
        <v>5621</v>
      </c>
      <c r="P1576" t="s">
        <v>5360</v>
      </c>
      <c r="Q1576">
        <v>3</v>
      </c>
      <c r="R1576">
        <v>530.16</v>
      </c>
      <c r="S1576">
        <v>0</v>
      </c>
      <c r="T1576">
        <v>0</v>
      </c>
      <c r="U1576">
        <v>1829.05</v>
      </c>
      <c r="V1576">
        <v>1137.57</v>
      </c>
      <c r="W1576">
        <v>691.48</v>
      </c>
      <c r="X1576" s="15">
        <f t="shared" si="48"/>
        <v>0.37805418113228179</v>
      </c>
      <c r="Y1576" t="s">
        <v>23</v>
      </c>
      <c r="Z1576" t="s">
        <v>24</v>
      </c>
      <c r="AA1576" t="s">
        <v>51</v>
      </c>
      <c r="AB1576" s="17">
        <v>0.48194444444444445</v>
      </c>
      <c r="AC1576" s="17" t="str">
        <f t="shared" si="49"/>
        <v>Morning</v>
      </c>
      <c r="AD1576" t="s">
        <v>26</v>
      </c>
    </row>
    <row r="1577" spans="1:30" x14ac:dyDescent="0.3">
      <c r="A1577" t="s">
        <v>2054</v>
      </c>
      <c r="B1577" s="16">
        <v>45867</v>
      </c>
      <c r="C1577" t="s">
        <v>1872</v>
      </c>
      <c r="D1577" t="s">
        <v>4315</v>
      </c>
      <c r="E1577" t="s">
        <v>3962</v>
      </c>
      <c r="F1577" t="s">
        <v>201</v>
      </c>
      <c r="G1577" t="s">
        <v>5688</v>
      </c>
      <c r="H1577" t="s">
        <v>5655</v>
      </c>
      <c r="I1577" t="s">
        <v>1153</v>
      </c>
      <c r="J1577" t="s">
        <v>6116</v>
      </c>
      <c r="K1577" t="s">
        <v>3943</v>
      </c>
      <c r="L1577">
        <v>933757</v>
      </c>
      <c r="M1577">
        <v>2.9583713964125573E-3</v>
      </c>
      <c r="N1577" t="s">
        <v>203</v>
      </c>
      <c r="O1577" t="s">
        <v>5466</v>
      </c>
      <c r="P1577" t="s">
        <v>5351</v>
      </c>
      <c r="Q1577">
        <v>6</v>
      </c>
      <c r="R1577">
        <v>575.5</v>
      </c>
      <c r="S1577">
        <v>20</v>
      </c>
      <c r="T1577">
        <v>690.6</v>
      </c>
      <c r="U1577">
        <v>2762.4</v>
      </c>
      <c r="V1577">
        <v>2018.4</v>
      </c>
      <c r="W1577">
        <v>744</v>
      </c>
      <c r="X1577" s="15">
        <f t="shared" si="48"/>
        <v>0.26933101650738489</v>
      </c>
      <c r="Y1577" t="s">
        <v>44</v>
      </c>
      <c r="Z1577" t="s">
        <v>24</v>
      </c>
      <c r="AA1577" t="s">
        <v>51</v>
      </c>
      <c r="AB1577" s="17">
        <v>0.78472222222222221</v>
      </c>
      <c r="AC1577" s="17" t="str">
        <f t="shared" si="49"/>
        <v>Evening</v>
      </c>
      <c r="AD1577" t="s">
        <v>45</v>
      </c>
    </row>
    <row r="1578" spans="1:30" x14ac:dyDescent="0.3">
      <c r="A1578" t="s">
        <v>2052</v>
      </c>
      <c r="B1578" s="16">
        <v>46014</v>
      </c>
      <c r="C1578" t="s">
        <v>2053</v>
      </c>
      <c r="D1578" t="s">
        <v>4652</v>
      </c>
      <c r="E1578" t="s">
        <v>3864</v>
      </c>
      <c r="F1578" t="s">
        <v>480</v>
      </c>
      <c r="G1578" t="s">
        <v>5728</v>
      </c>
      <c r="H1578" t="s">
        <v>5721</v>
      </c>
      <c r="I1578" t="s">
        <v>650</v>
      </c>
      <c r="J1578" t="s">
        <v>6080</v>
      </c>
      <c r="K1578" t="s">
        <v>3863</v>
      </c>
      <c r="L1578">
        <v>4760462</v>
      </c>
      <c r="M1578">
        <v>4.9713662245387106E-5</v>
      </c>
      <c r="N1578" t="s">
        <v>804</v>
      </c>
      <c r="O1578" t="s">
        <v>5574</v>
      </c>
      <c r="P1578" t="s">
        <v>5363</v>
      </c>
      <c r="Q1578">
        <v>2</v>
      </c>
      <c r="R1578">
        <v>139.21</v>
      </c>
      <c r="S1578">
        <v>15</v>
      </c>
      <c r="T1578">
        <v>41.76</v>
      </c>
      <c r="U1578">
        <v>236.66</v>
      </c>
      <c r="V1578">
        <v>213.98</v>
      </c>
      <c r="W1578">
        <v>22.68</v>
      </c>
      <c r="X1578" s="15">
        <f t="shared" si="48"/>
        <v>9.5833685455928366E-2</v>
      </c>
      <c r="Y1578" t="s">
        <v>62</v>
      </c>
      <c r="Z1578" t="s">
        <v>24</v>
      </c>
      <c r="AA1578" t="s">
        <v>25</v>
      </c>
      <c r="AB1578" s="17">
        <v>0.71180555555555558</v>
      </c>
      <c r="AC1578" s="17" t="str">
        <f t="shared" si="49"/>
        <v>Evening</v>
      </c>
      <c r="AD1578" t="s">
        <v>45</v>
      </c>
    </row>
    <row r="1579" spans="1:30" x14ac:dyDescent="0.3">
      <c r="A1579" t="s">
        <v>2050</v>
      </c>
      <c r="B1579" s="16">
        <v>45781</v>
      </c>
      <c r="C1579" t="s">
        <v>2051</v>
      </c>
      <c r="D1579" t="s">
        <v>5291</v>
      </c>
      <c r="E1579" t="s">
        <v>3868</v>
      </c>
      <c r="F1579" t="s">
        <v>737</v>
      </c>
      <c r="G1579" t="s">
        <v>5704</v>
      </c>
      <c r="H1579" t="s">
        <v>5690</v>
      </c>
      <c r="I1579" t="s">
        <v>1093</v>
      </c>
      <c r="J1579" t="s">
        <v>6060</v>
      </c>
      <c r="K1579" t="s">
        <v>3863</v>
      </c>
      <c r="L1579">
        <v>2456631</v>
      </c>
      <c r="M1579">
        <v>6.521980712610075E-4</v>
      </c>
      <c r="N1579" t="s">
        <v>1094</v>
      </c>
      <c r="O1579" t="s">
        <v>5585</v>
      </c>
      <c r="P1579" t="s">
        <v>5351</v>
      </c>
      <c r="Q1579">
        <v>3</v>
      </c>
      <c r="R1579">
        <v>464.41</v>
      </c>
      <c r="S1579">
        <v>0</v>
      </c>
      <c r="T1579">
        <v>0</v>
      </c>
      <c r="U1579">
        <v>1602.21</v>
      </c>
      <c r="V1579">
        <v>1193.07</v>
      </c>
      <c r="W1579">
        <v>409.14</v>
      </c>
      <c r="X1579" s="15">
        <f t="shared" si="48"/>
        <v>0.25535978429793854</v>
      </c>
      <c r="Y1579" t="s">
        <v>72</v>
      </c>
      <c r="Z1579" t="s">
        <v>24</v>
      </c>
      <c r="AA1579" t="s">
        <v>25</v>
      </c>
      <c r="AB1579" s="17">
        <v>0.90625</v>
      </c>
      <c r="AC1579" s="17" t="str">
        <f t="shared" si="49"/>
        <v>Night</v>
      </c>
      <c r="AD1579" t="s">
        <v>26</v>
      </c>
    </row>
    <row r="1580" spans="1:30" x14ac:dyDescent="0.3">
      <c r="A1580" t="s">
        <v>2049</v>
      </c>
      <c r="B1580" s="16">
        <v>45828</v>
      </c>
      <c r="C1580" t="s">
        <v>1221</v>
      </c>
      <c r="D1580" t="s">
        <v>4851</v>
      </c>
      <c r="E1580" t="s">
        <v>3962</v>
      </c>
      <c r="F1580" t="s">
        <v>341</v>
      </c>
      <c r="G1580" t="s">
        <v>5660</v>
      </c>
      <c r="H1580" t="s">
        <v>5655</v>
      </c>
      <c r="I1580" t="s">
        <v>137</v>
      </c>
      <c r="J1580" t="s">
        <v>5994</v>
      </c>
      <c r="K1580" t="s">
        <v>3863</v>
      </c>
      <c r="L1580">
        <v>4909566</v>
      </c>
      <c r="M1580">
        <v>3.8999781243393003E-4</v>
      </c>
      <c r="N1580" t="s">
        <v>584</v>
      </c>
      <c r="O1580" t="s">
        <v>5476</v>
      </c>
      <c r="P1580" t="s">
        <v>5360</v>
      </c>
      <c r="Q1580">
        <v>4</v>
      </c>
      <c r="R1580">
        <v>478.68</v>
      </c>
      <c r="S1580">
        <v>0</v>
      </c>
      <c r="T1580">
        <v>0</v>
      </c>
      <c r="U1580">
        <v>1914.72</v>
      </c>
      <c r="V1580">
        <v>1016.2</v>
      </c>
      <c r="W1580">
        <v>898.52</v>
      </c>
      <c r="X1580" s="15">
        <f t="shared" si="48"/>
        <v>0.46926965822679034</v>
      </c>
      <c r="Y1580" t="s">
        <v>62</v>
      </c>
      <c r="Z1580" t="s">
        <v>24</v>
      </c>
      <c r="AA1580" t="s">
        <v>25</v>
      </c>
      <c r="AB1580" s="17">
        <v>0.50069444444444444</v>
      </c>
      <c r="AC1580" s="17" t="str">
        <f t="shared" si="49"/>
        <v>Afternoon</v>
      </c>
      <c r="AD1580" t="s">
        <v>45</v>
      </c>
    </row>
    <row r="1581" spans="1:30" x14ac:dyDescent="0.3">
      <c r="A1581" t="s">
        <v>2047</v>
      </c>
      <c r="B1581" s="16">
        <v>46014</v>
      </c>
      <c r="C1581" t="s">
        <v>2048</v>
      </c>
      <c r="D1581" t="s">
        <v>4600</v>
      </c>
      <c r="E1581" t="s">
        <v>3864</v>
      </c>
      <c r="F1581" t="s">
        <v>59</v>
      </c>
      <c r="G1581" t="s">
        <v>5737</v>
      </c>
      <c r="H1581" t="s">
        <v>5721</v>
      </c>
      <c r="I1581" t="s">
        <v>1089</v>
      </c>
      <c r="J1581" t="s">
        <v>6193</v>
      </c>
      <c r="K1581" t="s">
        <v>3885</v>
      </c>
      <c r="L1581">
        <v>2031606</v>
      </c>
      <c r="M1581">
        <v>1.6994436913456644E-4</v>
      </c>
      <c r="N1581" t="s">
        <v>1090</v>
      </c>
      <c r="O1581" t="s">
        <v>5350</v>
      </c>
      <c r="P1581" t="s">
        <v>5351</v>
      </c>
      <c r="Q1581">
        <v>2</v>
      </c>
      <c r="R1581">
        <v>172.63</v>
      </c>
      <c r="S1581">
        <v>0</v>
      </c>
      <c r="T1581">
        <v>0</v>
      </c>
      <c r="U1581">
        <v>345.26</v>
      </c>
      <c r="V1581">
        <v>284</v>
      </c>
      <c r="W1581">
        <v>61.26</v>
      </c>
      <c r="X1581" s="15">
        <f t="shared" si="48"/>
        <v>0.17743150089787404</v>
      </c>
      <c r="Y1581" t="s">
        <v>116</v>
      </c>
      <c r="Z1581" t="s">
        <v>24</v>
      </c>
      <c r="AA1581" t="s">
        <v>25</v>
      </c>
      <c r="AB1581" s="17">
        <v>0.6645833333333333</v>
      </c>
      <c r="AC1581" s="17" t="str">
        <f t="shared" si="49"/>
        <v>Afternoon</v>
      </c>
      <c r="AD1581" t="s">
        <v>45</v>
      </c>
    </row>
    <row r="1582" spans="1:30" x14ac:dyDescent="0.3">
      <c r="A1582" t="s">
        <v>2044</v>
      </c>
      <c r="B1582" s="16">
        <v>45943</v>
      </c>
      <c r="C1582" t="s">
        <v>1841</v>
      </c>
      <c r="D1582" t="s">
        <v>4417</v>
      </c>
      <c r="E1582" t="s">
        <v>3868</v>
      </c>
      <c r="F1582" t="s">
        <v>311</v>
      </c>
      <c r="G1582" t="s">
        <v>5732</v>
      </c>
      <c r="H1582" t="s">
        <v>5721</v>
      </c>
      <c r="I1582" t="s">
        <v>2045</v>
      </c>
      <c r="J1582" t="s">
        <v>6114</v>
      </c>
      <c r="K1582" t="s">
        <v>3943</v>
      </c>
      <c r="L1582">
        <v>540374</v>
      </c>
      <c r="M1582">
        <v>6.6825939071828036E-4</v>
      </c>
      <c r="N1582" t="s">
        <v>2046</v>
      </c>
      <c r="O1582" t="s">
        <v>4982</v>
      </c>
      <c r="P1582" t="s">
        <v>5351</v>
      </c>
      <c r="Q1582">
        <v>1</v>
      </c>
      <c r="R1582">
        <v>380.12</v>
      </c>
      <c r="S1582">
        <v>5</v>
      </c>
      <c r="T1582">
        <v>19.010000000000002</v>
      </c>
      <c r="U1582">
        <v>361.11</v>
      </c>
      <c r="V1582">
        <v>309.98</v>
      </c>
      <c r="W1582">
        <v>51.13</v>
      </c>
      <c r="X1582" s="15">
        <f t="shared" si="48"/>
        <v>0.14159120489601504</v>
      </c>
      <c r="Y1582" t="s">
        <v>72</v>
      </c>
      <c r="Z1582" t="s">
        <v>24</v>
      </c>
      <c r="AA1582" t="s">
        <v>25</v>
      </c>
      <c r="AB1582" s="17">
        <v>0.65208333333333335</v>
      </c>
      <c r="AC1582" s="17" t="str">
        <f t="shared" si="49"/>
        <v>Afternoon</v>
      </c>
      <c r="AD1582" t="s">
        <v>45</v>
      </c>
    </row>
    <row r="1583" spans="1:30" x14ac:dyDescent="0.3">
      <c r="A1583" t="s">
        <v>2042</v>
      </c>
      <c r="B1583" s="16">
        <v>45875</v>
      </c>
      <c r="C1583" t="s">
        <v>2043</v>
      </c>
      <c r="D1583" t="s">
        <v>4477</v>
      </c>
      <c r="E1583" t="s">
        <v>3868</v>
      </c>
      <c r="F1583" t="s">
        <v>512</v>
      </c>
      <c r="G1583" t="s">
        <v>5852</v>
      </c>
      <c r="H1583" t="s">
        <v>5844</v>
      </c>
      <c r="I1583" t="s">
        <v>219</v>
      </c>
      <c r="J1583" t="s">
        <v>6157</v>
      </c>
      <c r="K1583" t="s">
        <v>3943</v>
      </c>
      <c r="L1583">
        <v>563088</v>
      </c>
      <c r="M1583">
        <v>5.5183204046259197E-4</v>
      </c>
      <c r="N1583" t="s">
        <v>424</v>
      </c>
      <c r="O1583" t="s">
        <v>5562</v>
      </c>
      <c r="P1583" t="s">
        <v>5360</v>
      </c>
      <c r="Q1583">
        <v>1</v>
      </c>
      <c r="R1583">
        <v>327.08</v>
      </c>
      <c r="S1583">
        <v>5</v>
      </c>
      <c r="T1583">
        <v>16.350000000000001</v>
      </c>
      <c r="U1583">
        <v>310.73</v>
      </c>
      <c r="V1583">
        <v>274.61</v>
      </c>
      <c r="W1583">
        <v>36.119999999999997</v>
      </c>
      <c r="X1583" s="15">
        <f t="shared" si="48"/>
        <v>0.11624239693624691</v>
      </c>
      <c r="Y1583" t="s">
        <v>62</v>
      </c>
      <c r="Z1583" t="s">
        <v>290</v>
      </c>
      <c r="AA1583" t="s">
        <v>32</v>
      </c>
      <c r="AB1583" s="17">
        <v>0.77916666666666667</v>
      </c>
      <c r="AC1583" s="17" t="str">
        <f t="shared" si="49"/>
        <v>Evening</v>
      </c>
      <c r="AD1583" t="s">
        <v>45</v>
      </c>
    </row>
    <row r="1584" spans="1:30" x14ac:dyDescent="0.3">
      <c r="A1584" t="s">
        <v>2041</v>
      </c>
      <c r="B1584" s="16">
        <v>46062</v>
      </c>
      <c r="C1584" t="s">
        <v>1662</v>
      </c>
      <c r="D1584" t="s">
        <v>4546</v>
      </c>
      <c r="E1584" t="s">
        <v>3868</v>
      </c>
      <c r="F1584" t="s">
        <v>201</v>
      </c>
      <c r="G1584" t="s">
        <v>5688</v>
      </c>
      <c r="H1584" t="s">
        <v>5655</v>
      </c>
      <c r="I1584" t="s">
        <v>169</v>
      </c>
      <c r="J1584" t="s">
        <v>6104</v>
      </c>
      <c r="K1584" t="s">
        <v>3863</v>
      </c>
      <c r="L1584">
        <v>476658</v>
      </c>
      <c r="M1584">
        <v>4.3157358105811719E-3</v>
      </c>
      <c r="N1584" t="s">
        <v>170</v>
      </c>
      <c r="O1584" t="s">
        <v>5537</v>
      </c>
      <c r="P1584" t="s">
        <v>5351</v>
      </c>
      <c r="Q1584">
        <v>4</v>
      </c>
      <c r="R1584">
        <v>541.35</v>
      </c>
      <c r="S1584">
        <v>5</v>
      </c>
      <c r="T1584">
        <v>108.27</v>
      </c>
      <c r="U1584">
        <v>2057.13</v>
      </c>
      <c r="V1584">
        <v>1345.6</v>
      </c>
      <c r="W1584">
        <v>711.53</v>
      </c>
      <c r="X1584" s="15">
        <f t="shared" si="48"/>
        <v>0.34588480066889316</v>
      </c>
      <c r="Y1584" t="s">
        <v>38</v>
      </c>
      <c r="Z1584" t="s">
        <v>24</v>
      </c>
      <c r="AA1584" t="s">
        <v>32</v>
      </c>
      <c r="AB1584" s="17">
        <v>0.49791666666666667</v>
      </c>
      <c r="AC1584" s="17" t="str">
        <f t="shared" si="49"/>
        <v>Morning</v>
      </c>
      <c r="AD1584" t="s">
        <v>45</v>
      </c>
    </row>
    <row r="1585" spans="1:30" x14ac:dyDescent="0.3">
      <c r="A1585" t="s">
        <v>2041</v>
      </c>
      <c r="B1585" s="16">
        <v>45976</v>
      </c>
      <c r="C1585" t="s">
        <v>1925</v>
      </c>
      <c r="D1585" t="s">
        <v>4116</v>
      </c>
      <c r="E1585" t="s">
        <v>3962</v>
      </c>
      <c r="F1585" t="s">
        <v>375</v>
      </c>
      <c r="G1585" t="s">
        <v>5834</v>
      </c>
      <c r="H1585" t="s">
        <v>5822</v>
      </c>
      <c r="I1585" t="s">
        <v>1170</v>
      </c>
      <c r="J1585" t="s">
        <v>6145</v>
      </c>
      <c r="K1585" t="s">
        <v>3943</v>
      </c>
      <c r="L1585">
        <v>767131</v>
      </c>
      <c r="M1585">
        <v>4.1715430610938676E-3</v>
      </c>
      <c r="N1585" t="s">
        <v>1713</v>
      </c>
      <c r="O1585" t="s">
        <v>5575</v>
      </c>
      <c r="P1585" t="s">
        <v>5354</v>
      </c>
      <c r="Q1585">
        <v>7</v>
      </c>
      <c r="R1585">
        <v>397.53</v>
      </c>
      <c r="S1585">
        <v>0</v>
      </c>
      <c r="T1585">
        <v>0</v>
      </c>
      <c r="U1585">
        <v>3200.12</v>
      </c>
      <c r="V1585">
        <v>2241.33</v>
      </c>
      <c r="W1585">
        <v>958.79</v>
      </c>
      <c r="X1585" s="15">
        <f t="shared" si="48"/>
        <v>0.29961063960101497</v>
      </c>
      <c r="Y1585" t="s">
        <v>23</v>
      </c>
      <c r="Z1585" t="s">
        <v>24</v>
      </c>
      <c r="AA1585" t="s">
        <v>51</v>
      </c>
      <c r="AB1585" s="17">
        <v>0.53541666666666665</v>
      </c>
      <c r="AC1585" s="17" t="str">
        <f t="shared" si="49"/>
        <v>Afternoon</v>
      </c>
      <c r="AD1585" t="s">
        <v>26</v>
      </c>
    </row>
    <row r="1586" spans="1:30" x14ac:dyDescent="0.3">
      <c r="A1586" t="s">
        <v>2040</v>
      </c>
      <c r="B1586" s="16">
        <v>45902</v>
      </c>
      <c r="C1586" t="s">
        <v>900</v>
      </c>
      <c r="D1586" t="s">
        <v>4838</v>
      </c>
      <c r="E1586" t="s">
        <v>3962</v>
      </c>
      <c r="F1586" t="s">
        <v>410</v>
      </c>
      <c r="G1586" t="s">
        <v>5706</v>
      </c>
      <c r="H1586" t="s">
        <v>5690</v>
      </c>
      <c r="I1586" t="s">
        <v>123</v>
      </c>
      <c r="J1586" t="s">
        <v>6004</v>
      </c>
      <c r="K1586" t="s">
        <v>3863</v>
      </c>
      <c r="L1586">
        <v>5159296</v>
      </c>
      <c r="M1586">
        <v>2.9317953457215864E-4</v>
      </c>
      <c r="N1586" t="s">
        <v>380</v>
      </c>
      <c r="O1586" t="s">
        <v>4947</v>
      </c>
      <c r="P1586" t="s">
        <v>5351</v>
      </c>
      <c r="Q1586">
        <v>6</v>
      </c>
      <c r="R1586">
        <v>252.1</v>
      </c>
      <c r="S1586">
        <v>0</v>
      </c>
      <c r="T1586">
        <v>0</v>
      </c>
      <c r="U1586">
        <v>1512.6</v>
      </c>
      <c r="V1586">
        <v>1147.2</v>
      </c>
      <c r="W1586">
        <v>365.4</v>
      </c>
      <c r="X1586" s="15">
        <f t="shared" si="48"/>
        <v>0.24157080523601737</v>
      </c>
      <c r="Y1586" t="s">
        <v>38</v>
      </c>
      <c r="Z1586" t="s">
        <v>24</v>
      </c>
      <c r="AA1586" t="s">
        <v>25</v>
      </c>
      <c r="AB1586" s="17">
        <v>0.40486111111111112</v>
      </c>
      <c r="AC1586" s="17" t="str">
        <f t="shared" si="49"/>
        <v>Morning</v>
      </c>
      <c r="AD1586" t="s">
        <v>45</v>
      </c>
    </row>
    <row r="1587" spans="1:30" x14ac:dyDescent="0.3">
      <c r="A1587" t="s">
        <v>2038</v>
      </c>
      <c r="B1587" s="16">
        <v>45874</v>
      </c>
      <c r="C1587" t="s">
        <v>292</v>
      </c>
      <c r="D1587" t="s">
        <v>4244</v>
      </c>
      <c r="E1587" t="s">
        <v>3962</v>
      </c>
      <c r="F1587" t="s">
        <v>2039</v>
      </c>
      <c r="G1587" t="s">
        <v>5746</v>
      </c>
      <c r="H1587" t="s">
        <v>5751</v>
      </c>
      <c r="I1587" t="s">
        <v>834</v>
      </c>
      <c r="J1587" t="s">
        <v>5982</v>
      </c>
      <c r="K1587" t="s">
        <v>3863</v>
      </c>
      <c r="L1587">
        <v>569084</v>
      </c>
      <c r="M1587">
        <v>3.1239500671254154E-3</v>
      </c>
      <c r="N1587" t="s">
        <v>835</v>
      </c>
      <c r="O1587" t="s">
        <v>5638</v>
      </c>
      <c r="P1587" t="s">
        <v>5354</v>
      </c>
      <c r="Q1587">
        <v>8</v>
      </c>
      <c r="R1587">
        <v>277.77999999999997</v>
      </c>
      <c r="S1587">
        <v>20</v>
      </c>
      <c r="T1587">
        <v>444.45</v>
      </c>
      <c r="U1587">
        <v>1777.79</v>
      </c>
      <c r="V1587">
        <v>1838.88</v>
      </c>
      <c r="W1587">
        <v>-61.09</v>
      </c>
      <c r="X1587" s="15">
        <f t="shared" si="48"/>
        <v>-3.4362888755139889E-2</v>
      </c>
      <c r="Y1587" t="s">
        <v>62</v>
      </c>
      <c r="Z1587" t="s">
        <v>24</v>
      </c>
      <c r="AA1587" t="s">
        <v>25</v>
      </c>
      <c r="AB1587" s="17">
        <v>0.68819444444444444</v>
      </c>
      <c r="AC1587" s="17" t="str">
        <f t="shared" si="49"/>
        <v>Afternoon</v>
      </c>
      <c r="AD1587" t="s">
        <v>45</v>
      </c>
    </row>
    <row r="1588" spans="1:30" x14ac:dyDescent="0.3">
      <c r="A1588" t="s">
        <v>2036</v>
      </c>
      <c r="B1588" s="16">
        <v>46101</v>
      </c>
      <c r="C1588" t="s">
        <v>243</v>
      </c>
      <c r="D1588" t="s">
        <v>5295</v>
      </c>
      <c r="E1588" t="s">
        <v>3962</v>
      </c>
      <c r="F1588" t="s">
        <v>924</v>
      </c>
      <c r="G1588" t="s">
        <v>5819</v>
      </c>
      <c r="H1588" t="s">
        <v>5794</v>
      </c>
      <c r="I1588" t="s">
        <v>1496</v>
      </c>
      <c r="J1588" t="s">
        <v>6236</v>
      </c>
      <c r="K1588" t="s">
        <v>3880</v>
      </c>
      <c r="L1588">
        <v>1936383</v>
      </c>
      <c r="M1588">
        <v>2.0032813756369477E-3</v>
      </c>
      <c r="N1588" t="s">
        <v>2037</v>
      </c>
      <c r="O1588" t="s">
        <v>5423</v>
      </c>
      <c r="P1588" t="s">
        <v>5363</v>
      </c>
      <c r="Q1588">
        <v>8</v>
      </c>
      <c r="R1588">
        <v>484.89</v>
      </c>
      <c r="S1588">
        <v>0</v>
      </c>
      <c r="T1588">
        <v>0</v>
      </c>
      <c r="U1588">
        <v>3879.12</v>
      </c>
      <c r="V1588">
        <v>2694.4</v>
      </c>
      <c r="W1588">
        <v>1184.72</v>
      </c>
      <c r="X1588" s="15">
        <f t="shared" si="48"/>
        <v>0.30540947431376186</v>
      </c>
      <c r="Y1588" t="s">
        <v>72</v>
      </c>
      <c r="Z1588" t="s">
        <v>24</v>
      </c>
      <c r="AA1588" t="s">
        <v>25</v>
      </c>
      <c r="AB1588" s="17">
        <v>0.85555555555555551</v>
      </c>
      <c r="AC1588" s="17" t="str">
        <f t="shared" si="49"/>
        <v>Evening</v>
      </c>
      <c r="AD1588" t="s">
        <v>45</v>
      </c>
    </row>
    <row r="1589" spans="1:30" x14ac:dyDescent="0.3">
      <c r="A1589" t="s">
        <v>2033</v>
      </c>
      <c r="B1589" s="16">
        <v>45841</v>
      </c>
      <c r="C1589" t="s">
        <v>2034</v>
      </c>
      <c r="D1589" t="s">
        <v>5062</v>
      </c>
      <c r="E1589" t="s">
        <v>3962</v>
      </c>
      <c r="F1589" t="s">
        <v>532</v>
      </c>
      <c r="G1589" t="s">
        <v>5936</v>
      </c>
      <c r="H1589" t="s">
        <v>5919</v>
      </c>
      <c r="I1589" t="s">
        <v>1487</v>
      </c>
      <c r="J1589" t="s">
        <v>6214</v>
      </c>
      <c r="K1589" t="s">
        <v>3885</v>
      </c>
      <c r="L1589">
        <v>4933324</v>
      </c>
      <c r="M1589">
        <v>1.1039210074181221E-4</v>
      </c>
      <c r="N1589" t="s">
        <v>2035</v>
      </c>
      <c r="O1589" t="s">
        <v>4818</v>
      </c>
      <c r="P1589" t="s">
        <v>5351</v>
      </c>
      <c r="Q1589">
        <v>4</v>
      </c>
      <c r="R1589">
        <v>136.15</v>
      </c>
      <c r="S1589">
        <v>0</v>
      </c>
      <c r="T1589">
        <v>0</v>
      </c>
      <c r="U1589">
        <v>544.6</v>
      </c>
      <c r="V1589">
        <v>364.72</v>
      </c>
      <c r="W1589">
        <v>179.88</v>
      </c>
      <c r="X1589" s="15">
        <f t="shared" si="48"/>
        <v>0.33029746603011384</v>
      </c>
      <c r="Y1589" t="s">
        <v>72</v>
      </c>
      <c r="Z1589" t="s">
        <v>24</v>
      </c>
      <c r="AA1589" t="s">
        <v>25</v>
      </c>
      <c r="AB1589" s="17">
        <v>0.82986111111111116</v>
      </c>
      <c r="AC1589" s="17" t="str">
        <f t="shared" si="49"/>
        <v>Evening</v>
      </c>
      <c r="AD1589" t="s">
        <v>45</v>
      </c>
    </row>
    <row r="1590" spans="1:30" x14ac:dyDescent="0.3">
      <c r="A1590" t="s">
        <v>2032</v>
      </c>
      <c r="B1590" s="16">
        <v>45801</v>
      </c>
      <c r="C1590" t="s">
        <v>1169</v>
      </c>
      <c r="D1590" t="s">
        <v>3992</v>
      </c>
      <c r="E1590" t="s">
        <v>3962</v>
      </c>
      <c r="F1590" t="s">
        <v>767</v>
      </c>
      <c r="G1590" t="s">
        <v>5791</v>
      </c>
      <c r="H1590" t="s">
        <v>5770</v>
      </c>
      <c r="I1590" t="s">
        <v>637</v>
      </c>
      <c r="J1590" t="s">
        <v>6138</v>
      </c>
      <c r="K1590" t="s">
        <v>3943</v>
      </c>
      <c r="L1590">
        <v>480418</v>
      </c>
      <c r="M1590">
        <v>5.2249707546345057E-3</v>
      </c>
      <c r="N1590" t="s">
        <v>794</v>
      </c>
      <c r="O1590" t="s">
        <v>5556</v>
      </c>
      <c r="P1590" t="s">
        <v>5351</v>
      </c>
      <c r="Q1590">
        <v>7</v>
      </c>
      <c r="R1590">
        <v>346.47</v>
      </c>
      <c r="S1590">
        <v>10</v>
      </c>
      <c r="T1590">
        <v>242.53</v>
      </c>
      <c r="U1590">
        <v>2510.17</v>
      </c>
      <c r="V1590">
        <v>1669.01</v>
      </c>
      <c r="W1590">
        <v>841.16</v>
      </c>
      <c r="X1590" s="15">
        <f t="shared" si="48"/>
        <v>0.33510080990530522</v>
      </c>
      <c r="Y1590" t="s">
        <v>23</v>
      </c>
      <c r="Z1590" t="s">
        <v>24</v>
      </c>
      <c r="AA1590" t="s">
        <v>32</v>
      </c>
      <c r="AB1590" s="17">
        <v>0.70277777777777772</v>
      </c>
      <c r="AC1590" s="17" t="str">
        <f t="shared" si="49"/>
        <v>Afternoon</v>
      </c>
      <c r="AD1590" t="s">
        <v>26</v>
      </c>
    </row>
    <row r="1591" spans="1:30" x14ac:dyDescent="0.3">
      <c r="A1591" t="s">
        <v>2031</v>
      </c>
      <c r="B1591" s="16">
        <v>46096</v>
      </c>
      <c r="C1591" t="s">
        <v>792</v>
      </c>
      <c r="D1591" t="s">
        <v>4623</v>
      </c>
      <c r="E1591" t="s">
        <v>3962</v>
      </c>
      <c r="F1591" t="s">
        <v>480</v>
      </c>
      <c r="G1591" t="s">
        <v>5728</v>
      </c>
      <c r="H1591" t="s">
        <v>5721</v>
      </c>
      <c r="I1591" t="s">
        <v>353</v>
      </c>
      <c r="J1591" t="s">
        <v>6010</v>
      </c>
      <c r="K1591" t="s">
        <v>3863</v>
      </c>
      <c r="L1591">
        <v>2023274</v>
      </c>
      <c r="M1591">
        <v>6.8565602088496171E-4</v>
      </c>
      <c r="N1591" t="s">
        <v>644</v>
      </c>
      <c r="O1591" t="s">
        <v>3889</v>
      </c>
      <c r="P1591" t="s">
        <v>5351</v>
      </c>
      <c r="Q1591">
        <v>8</v>
      </c>
      <c r="R1591">
        <v>150.79</v>
      </c>
      <c r="S1591">
        <v>0</v>
      </c>
      <c r="T1591">
        <v>0</v>
      </c>
      <c r="U1591">
        <v>1387.27</v>
      </c>
      <c r="V1591">
        <v>855.92</v>
      </c>
      <c r="W1591">
        <v>531.35</v>
      </c>
      <c r="X1591" s="15">
        <f t="shared" si="48"/>
        <v>0.38301844630100845</v>
      </c>
      <c r="Y1591" t="s">
        <v>23</v>
      </c>
      <c r="Z1591" t="s">
        <v>24</v>
      </c>
      <c r="AA1591" t="s">
        <v>25</v>
      </c>
      <c r="AB1591" s="17">
        <v>0.66388888888888886</v>
      </c>
      <c r="AC1591" s="17" t="str">
        <f t="shared" si="49"/>
        <v>Afternoon</v>
      </c>
      <c r="AD1591" t="s">
        <v>26</v>
      </c>
    </row>
    <row r="1592" spans="1:30" x14ac:dyDescent="0.3">
      <c r="A1592" t="s">
        <v>2030</v>
      </c>
      <c r="B1592" s="16">
        <v>45780</v>
      </c>
      <c r="C1592" t="s">
        <v>876</v>
      </c>
      <c r="D1592" t="s">
        <v>3999</v>
      </c>
      <c r="E1592" t="s">
        <v>3962</v>
      </c>
      <c r="F1592" t="s">
        <v>54</v>
      </c>
      <c r="G1592" t="s">
        <v>5739</v>
      </c>
      <c r="H1592" t="s">
        <v>5721</v>
      </c>
      <c r="I1592" t="s">
        <v>1282</v>
      </c>
      <c r="J1592" t="s">
        <v>6049</v>
      </c>
      <c r="K1592" t="s">
        <v>3863</v>
      </c>
      <c r="L1592">
        <v>538449</v>
      </c>
      <c r="M1592">
        <v>2.4600101402361225E-3</v>
      </c>
      <c r="N1592" t="s">
        <v>1283</v>
      </c>
      <c r="O1592" t="s">
        <v>5097</v>
      </c>
      <c r="P1592" t="s">
        <v>5358</v>
      </c>
      <c r="Q1592">
        <v>3</v>
      </c>
      <c r="R1592">
        <v>383.94</v>
      </c>
      <c r="S1592">
        <v>0</v>
      </c>
      <c r="T1592">
        <v>0</v>
      </c>
      <c r="U1592">
        <v>1324.59</v>
      </c>
      <c r="V1592">
        <v>815.34</v>
      </c>
      <c r="W1592">
        <v>509.25</v>
      </c>
      <c r="X1592" s="15">
        <f t="shared" si="48"/>
        <v>0.38445858718546866</v>
      </c>
      <c r="Y1592" t="s">
        <v>38</v>
      </c>
      <c r="Z1592" t="s">
        <v>24</v>
      </c>
      <c r="AA1592" t="s">
        <v>32</v>
      </c>
      <c r="AB1592" s="17">
        <v>0.70277777777777772</v>
      </c>
      <c r="AC1592" s="17" t="str">
        <f t="shared" si="49"/>
        <v>Afternoon</v>
      </c>
      <c r="AD1592" t="s">
        <v>26</v>
      </c>
    </row>
    <row r="1593" spans="1:30" x14ac:dyDescent="0.3">
      <c r="A1593" t="s">
        <v>2028</v>
      </c>
      <c r="B1593" s="16">
        <v>45946</v>
      </c>
      <c r="C1593" t="s">
        <v>529</v>
      </c>
      <c r="D1593" t="s">
        <v>4582</v>
      </c>
      <c r="E1593" t="s">
        <v>3868</v>
      </c>
      <c r="F1593" t="s">
        <v>69</v>
      </c>
      <c r="G1593" t="s">
        <v>5875</v>
      </c>
      <c r="H1593" t="s">
        <v>5876</v>
      </c>
      <c r="I1593" t="s">
        <v>2029</v>
      </c>
      <c r="J1593" t="s">
        <v>6147</v>
      </c>
      <c r="K1593" t="s">
        <v>3943</v>
      </c>
      <c r="L1593">
        <v>900644</v>
      </c>
      <c r="M1593">
        <v>5.819391457668069E-4</v>
      </c>
      <c r="N1593" t="s">
        <v>203</v>
      </c>
      <c r="O1593" t="s">
        <v>5466</v>
      </c>
      <c r="P1593" t="s">
        <v>5351</v>
      </c>
      <c r="Q1593">
        <v>4</v>
      </c>
      <c r="R1593">
        <v>131.03</v>
      </c>
      <c r="S1593">
        <v>0</v>
      </c>
      <c r="T1593">
        <v>0</v>
      </c>
      <c r="U1593">
        <v>524.12</v>
      </c>
      <c r="V1593">
        <v>469.08</v>
      </c>
      <c r="W1593">
        <v>55.04</v>
      </c>
      <c r="X1593" s="15">
        <f t="shared" si="48"/>
        <v>0.10501411890406781</v>
      </c>
      <c r="Y1593" t="s">
        <v>38</v>
      </c>
      <c r="Z1593" t="s">
        <v>24</v>
      </c>
      <c r="AA1593" t="s">
        <v>25</v>
      </c>
      <c r="AB1593" s="17">
        <v>0.84166666666666667</v>
      </c>
      <c r="AC1593" s="17" t="str">
        <f t="shared" si="49"/>
        <v>Evening</v>
      </c>
      <c r="AD1593" t="s">
        <v>45</v>
      </c>
    </row>
    <row r="1594" spans="1:30" x14ac:dyDescent="0.3">
      <c r="A1594" t="s">
        <v>2027</v>
      </c>
      <c r="B1594" s="16">
        <v>45933</v>
      </c>
      <c r="C1594" t="s">
        <v>335</v>
      </c>
      <c r="D1594" t="s">
        <v>5215</v>
      </c>
      <c r="E1594" t="s">
        <v>3864</v>
      </c>
      <c r="F1594" t="s">
        <v>41</v>
      </c>
      <c r="G1594" t="s">
        <v>5668</v>
      </c>
      <c r="H1594" t="s">
        <v>5655</v>
      </c>
      <c r="I1594" t="s">
        <v>363</v>
      </c>
      <c r="J1594" t="s">
        <v>6167</v>
      </c>
      <c r="K1594" t="s">
        <v>3943</v>
      </c>
      <c r="L1594">
        <v>969110</v>
      </c>
      <c r="M1594">
        <v>8.2188812415515263E-4</v>
      </c>
      <c r="N1594" t="s">
        <v>364</v>
      </c>
      <c r="O1594" t="s">
        <v>5527</v>
      </c>
      <c r="P1594" t="s">
        <v>5351</v>
      </c>
      <c r="Q1594">
        <v>2</v>
      </c>
      <c r="R1594">
        <v>398.25</v>
      </c>
      <c r="S1594">
        <v>0</v>
      </c>
      <c r="T1594">
        <v>0</v>
      </c>
      <c r="U1594">
        <v>796.5</v>
      </c>
      <c r="V1594">
        <v>473.08</v>
      </c>
      <c r="W1594">
        <v>323.42</v>
      </c>
      <c r="X1594" s="15">
        <f t="shared" si="48"/>
        <v>0.40605147520401758</v>
      </c>
      <c r="Y1594" t="s">
        <v>38</v>
      </c>
      <c r="Z1594" t="s">
        <v>24</v>
      </c>
      <c r="AA1594" t="s">
        <v>25</v>
      </c>
      <c r="AB1594" s="17">
        <v>0.56874999999999998</v>
      </c>
      <c r="AC1594" s="17" t="str">
        <f t="shared" si="49"/>
        <v>Afternoon</v>
      </c>
      <c r="AD1594" t="s">
        <v>45</v>
      </c>
    </row>
    <row r="1595" spans="1:30" x14ac:dyDescent="0.3">
      <c r="A1595" t="s">
        <v>2026</v>
      </c>
      <c r="B1595" s="16">
        <v>46004</v>
      </c>
      <c r="C1595" t="s">
        <v>463</v>
      </c>
      <c r="D1595" t="s">
        <v>6485</v>
      </c>
      <c r="E1595" t="s">
        <v>3962</v>
      </c>
      <c r="F1595" t="s">
        <v>383</v>
      </c>
      <c r="G1595" t="s">
        <v>5854</v>
      </c>
      <c r="H1595" t="s">
        <v>5844</v>
      </c>
      <c r="I1595" t="s">
        <v>894</v>
      </c>
      <c r="J1595" t="s">
        <v>6028</v>
      </c>
      <c r="K1595" t="s">
        <v>3863</v>
      </c>
      <c r="L1595">
        <v>977898</v>
      </c>
      <c r="M1595">
        <v>4.7362812890505967E-4</v>
      </c>
      <c r="N1595" t="s">
        <v>1588</v>
      </c>
      <c r="O1595" t="s">
        <v>5626</v>
      </c>
      <c r="P1595" t="s">
        <v>5360</v>
      </c>
      <c r="Q1595">
        <v>5</v>
      </c>
      <c r="R1595">
        <v>80.55</v>
      </c>
      <c r="S1595">
        <v>0</v>
      </c>
      <c r="T1595">
        <v>0</v>
      </c>
      <c r="U1595">
        <v>463.16</v>
      </c>
      <c r="V1595">
        <v>296.85000000000002</v>
      </c>
      <c r="W1595">
        <v>166.31</v>
      </c>
      <c r="X1595" s="15">
        <f t="shared" si="48"/>
        <v>0.35907677692374124</v>
      </c>
      <c r="Y1595" t="s">
        <v>116</v>
      </c>
      <c r="Z1595" t="s">
        <v>24</v>
      </c>
      <c r="AA1595" t="s">
        <v>51</v>
      </c>
      <c r="AB1595" s="17">
        <v>0.38263888888888886</v>
      </c>
      <c r="AC1595" s="17" t="str">
        <f t="shared" si="49"/>
        <v>Morning</v>
      </c>
      <c r="AD1595" t="s">
        <v>26</v>
      </c>
    </row>
    <row r="1596" spans="1:30" x14ac:dyDescent="0.3">
      <c r="A1596" t="s">
        <v>2025</v>
      </c>
      <c r="B1596" s="16">
        <v>45911</v>
      </c>
      <c r="C1596" t="s">
        <v>1850</v>
      </c>
      <c r="D1596" t="s">
        <v>3865</v>
      </c>
      <c r="E1596" t="s">
        <v>3868</v>
      </c>
      <c r="F1596" t="s">
        <v>1610</v>
      </c>
      <c r="G1596" t="s">
        <v>5756</v>
      </c>
      <c r="H1596" t="s">
        <v>5751</v>
      </c>
      <c r="I1596" t="s">
        <v>328</v>
      </c>
      <c r="J1596" t="s">
        <v>6513</v>
      </c>
      <c r="K1596" t="s">
        <v>3863</v>
      </c>
      <c r="L1596">
        <v>2183318</v>
      </c>
      <c r="M1596">
        <v>4.8574234261797869E-4</v>
      </c>
      <c r="N1596" t="s">
        <v>329</v>
      </c>
      <c r="O1596" t="s">
        <v>5616</v>
      </c>
      <c r="P1596" t="s">
        <v>5351</v>
      </c>
      <c r="Q1596">
        <v>3</v>
      </c>
      <c r="R1596">
        <v>392.79</v>
      </c>
      <c r="S1596">
        <v>10</v>
      </c>
      <c r="T1596">
        <v>117.84</v>
      </c>
      <c r="U1596">
        <v>1060.53</v>
      </c>
      <c r="V1596">
        <v>1044.99</v>
      </c>
      <c r="W1596">
        <v>15.54</v>
      </c>
      <c r="X1596" s="15">
        <f t="shared" si="48"/>
        <v>1.4653050833073994E-2</v>
      </c>
      <c r="Y1596" t="s">
        <v>62</v>
      </c>
      <c r="Z1596" t="s">
        <v>24</v>
      </c>
      <c r="AA1596" t="s">
        <v>51</v>
      </c>
      <c r="AB1596" s="17">
        <v>0.73124999999999996</v>
      </c>
      <c r="AC1596" s="17" t="str">
        <f t="shared" si="49"/>
        <v>Evening</v>
      </c>
      <c r="AD1596" t="s">
        <v>45</v>
      </c>
    </row>
    <row r="1597" spans="1:30" x14ac:dyDescent="0.3">
      <c r="A1597" t="s">
        <v>2024</v>
      </c>
      <c r="B1597" s="16">
        <v>45830</v>
      </c>
      <c r="C1597" t="s">
        <v>1676</v>
      </c>
      <c r="D1597" t="s">
        <v>4679</v>
      </c>
      <c r="E1597" t="s">
        <v>3868</v>
      </c>
      <c r="F1597" t="s">
        <v>141</v>
      </c>
      <c r="G1597" t="s">
        <v>5873</v>
      </c>
      <c r="H1597" t="s">
        <v>5861</v>
      </c>
      <c r="I1597" t="s">
        <v>856</v>
      </c>
      <c r="J1597" t="s">
        <v>6026</v>
      </c>
      <c r="K1597" t="s">
        <v>3943</v>
      </c>
      <c r="L1597">
        <v>516958</v>
      </c>
      <c r="M1597">
        <v>2.0196031399069168E-3</v>
      </c>
      <c r="N1597" t="s">
        <v>256</v>
      </c>
      <c r="O1597" t="s">
        <v>4796</v>
      </c>
      <c r="P1597" t="s">
        <v>5354</v>
      </c>
      <c r="Q1597">
        <v>5</v>
      </c>
      <c r="R1597">
        <v>191.13</v>
      </c>
      <c r="S1597">
        <v>5</v>
      </c>
      <c r="T1597">
        <v>47.78</v>
      </c>
      <c r="U1597">
        <v>1044.05</v>
      </c>
      <c r="V1597">
        <v>767.1</v>
      </c>
      <c r="W1597">
        <v>276.95</v>
      </c>
      <c r="X1597" s="15">
        <f t="shared" si="48"/>
        <v>0.26526507351180495</v>
      </c>
      <c r="Y1597" t="s">
        <v>44</v>
      </c>
      <c r="Z1597" t="s">
        <v>24</v>
      </c>
      <c r="AA1597" t="s">
        <v>25</v>
      </c>
      <c r="AB1597" s="17">
        <v>0.47847222222222224</v>
      </c>
      <c r="AC1597" s="17" t="str">
        <f t="shared" si="49"/>
        <v>Morning</v>
      </c>
      <c r="AD1597" t="s">
        <v>26</v>
      </c>
    </row>
    <row r="1598" spans="1:30" x14ac:dyDescent="0.3">
      <c r="A1598" t="s">
        <v>2023</v>
      </c>
      <c r="B1598" s="16">
        <v>45967</v>
      </c>
      <c r="C1598" t="s">
        <v>540</v>
      </c>
      <c r="D1598" t="s">
        <v>3912</v>
      </c>
      <c r="E1598" t="s">
        <v>3868</v>
      </c>
      <c r="F1598" t="s">
        <v>311</v>
      </c>
      <c r="G1598" t="s">
        <v>5732</v>
      </c>
      <c r="H1598" t="s">
        <v>5721</v>
      </c>
      <c r="I1598" t="s">
        <v>174</v>
      </c>
      <c r="J1598" t="s">
        <v>5990</v>
      </c>
      <c r="K1598" t="s">
        <v>3863</v>
      </c>
      <c r="L1598">
        <v>1030396</v>
      </c>
      <c r="M1598">
        <v>1.4756268463775092E-3</v>
      </c>
      <c r="N1598" t="s">
        <v>175</v>
      </c>
      <c r="O1598" t="s">
        <v>5430</v>
      </c>
      <c r="P1598" t="s">
        <v>5351</v>
      </c>
      <c r="Q1598">
        <v>5</v>
      </c>
      <c r="R1598">
        <v>380.12</v>
      </c>
      <c r="S1598">
        <v>20</v>
      </c>
      <c r="T1598">
        <v>380.12</v>
      </c>
      <c r="U1598">
        <v>1520.48</v>
      </c>
      <c r="V1598">
        <v>1549.9</v>
      </c>
      <c r="W1598">
        <v>-29.42</v>
      </c>
      <c r="X1598" s="15">
        <f t="shared" si="48"/>
        <v>-1.9349152899084548E-2</v>
      </c>
      <c r="Y1598" t="s">
        <v>44</v>
      </c>
      <c r="Z1598" t="s">
        <v>290</v>
      </c>
      <c r="AA1598" t="s">
        <v>25</v>
      </c>
      <c r="AB1598" s="17">
        <v>0.84513888888888888</v>
      </c>
      <c r="AC1598" s="17" t="str">
        <f t="shared" si="49"/>
        <v>Evening</v>
      </c>
      <c r="AD1598" t="s">
        <v>45</v>
      </c>
    </row>
    <row r="1599" spans="1:30" x14ac:dyDescent="0.3">
      <c r="A1599" t="s">
        <v>2022</v>
      </c>
      <c r="B1599" s="16">
        <v>45963</v>
      </c>
      <c r="C1599" t="s">
        <v>562</v>
      </c>
      <c r="D1599" t="s">
        <v>5084</v>
      </c>
      <c r="E1599" t="s">
        <v>3864</v>
      </c>
      <c r="F1599" t="s">
        <v>151</v>
      </c>
      <c r="G1599" t="s">
        <v>5872</v>
      </c>
      <c r="H1599" t="s">
        <v>5861</v>
      </c>
      <c r="I1599" t="s">
        <v>294</v>
      </c>
      <c r="J1599" t="s">
        <v>5968</v>
      </c>
      <c r="K1599" t="s">
        <v>3863</v>
      </c>
      <c r="L1599">
        <v>890380</v>
      </c>
      <c r="M1599">
        <v>2.1647835755520114E-3</v>
      </c>
      <c r="N1599" t="s">
        <v>1010</v>
      </c>
      <c r="O1599" t="s">
        <v>5600</v>
      </c>
      <c r="P1599" t="s">
        <v>5354</v>
      </c>
      <c r="Q1599">
        <v>5</v>
      </c>
      <c r="R1599">
        <v>394.37</v>
      </c>
      <c r="S1599">
        <v>15</v>
      </c>
      <c r="T1599">
        <v>295.77999999999997</v>
      </c>
      <c r="U1599">
        <v>1927.48</v>
      </c>
      <c r="V1599">
        <v>1517.05</v>
      </c>
      <c r="W1599">
        <v>410.43</v>
      </c>
      <c r="X1599" s="15">
        <f t="shared" si="48"/>
        <v>0.21293606159337583</v>
      </c>
      <c r="Y1599" t="s">
        <v>72</v>
      </c>
      <c r="Z1599" t="s">
        <v>24</v>
      </c>
      <c r="AA1599" t="s">
        <v>32</v>
      </c>
      <c r="AB1599" s="17">
        <v>0.46180555555555558</v>
      </c>
      <c r="AC1599" s="17" t="str">
        <f t="shared" si="49"/>
        <v>Morning</v>
      </c>
      <c r="AD1599" t="s">
        <v>26</v>
      </c>
    </row>
    <row r="1600" spans="1:30" x14ac:dyDescent="0.3">
      <c r="A1600" t="s">
        <v>2021</v>
      </c>
      <c r="B1600" s="16">
        <v>45761</v>
      </c>
      <c r="C1600" t="s">
        <v>953</v>
      </c>
      <c r="D1600" t="s">
        <v>4084</v>
      </c>
      <c r="E1600" t="s">
        <v>3962</v>
      </c>
      <c r="F1600" t="s">
        <v>1318</v>
      </c>
      <c r="G1600" t="s">
        <v>6503</v>
      </c>
      <c r="H1600" t="s">
        <v>5941</v>
      </c>
      <c r="I1600" t="s">
        <v>183</v>
      </c>
      <c r="J1600" t="s">
        <v>6078</v>
      </c>
      <c r="K1600" t="s">
        <v>3863</v>
      </c>
      <c r="L1600">
        <v>3875742</v>
      </c>
      <c r="M1600">
        <v>2.1016104787160755E-4</v>
      </c>
      <c r="N1600" t="s">
        <v>184</v>
      </c>
      <c r="O1600" t="s">
        <v>5458</v>
      </c>
      <c r="P1600" t="s">
        <v>5351</v>
      </c>
      <c r="Q1600">
        <v>3</v>
      </c>
      <c r="R1600">
        <v>271.51</v>
      </c>
      <c r="S1600">
        <v>0</v>
      </c>
      <c r="T1600">
        <v>0</v>
      </c>
      <c r="U1600">
        <v>814.53</v>
      </c>
      <c r="V1600">
        <v>558.12</v>
      </c>
      <c r="W1600">
        <v>256.41000000000003</v>
      </c>
      <c r="X1600" s="15">
        <f t="shared" si="48"/>
        <v>0.31479503517365842</v>
      </c>
      <c r="Y1600" t="s">
        <v>62</v>
      </c>
      <c r="Z1600" t="s">
        <v>24</v>
      </c>
      <c r="AA1600" t="s">
        <v>32</v>
      </c>
      <c r="AB1600" s="17">
        <v>0.46388888888888891</v>
      </c>
      <c r="AC1600" s="17" t="str">
        <f t="shared" si="49"/>
        <v>Morning</v>
      </c>
      <c r="AD1600" t="s">
        <v>45</v>
      </c>
    </row>
    <row r="1601" spans="1:30" x14ac:dyDescent="0.3">
      <c r="A1601" t="s">
        <v>2019</v>
      </c>
      <c r="B1601" s="16">
        <v>46070</v>
      </c>
      <c r="C1601" t="s">
        <v>2020</v>
      </c>
      <c r="D1601" t="s">
        <v>5043</v>
      </c>
      <c r="E1601" t="s">
        <v>3962</v>
      </c>
      <c r="F1601" t="s">
        <v>141</v>
      </c>
      <c r="G1601" t="s">
        <v>5873</v>
      </c>
      <c r="H1601" t="s">
        <v>5861</v>
      </c>
      <c r="I1601" t="s">
        <v>164</v>
      </c>
      <c r="J1601" t="s">
        <v>6032</v>
      </c>
      <c r="K1601" t="s">
        <v>3863</v>
      </c>
      <c r="L1601">
        <v>486040</v>
      </c>
      <c r="M1601">
        <v>2.1992017117932684E-3</v>
      </c>
      <c r="N1601" t="s">
        <v>193</v>
      </c>
      <c r="O1601" t="s">
        <v>5584</v>
      </c>
      <c r="P1601" t="s">
        <v>5358</v>
      </c>
      <c r="Q1601">
        <v>5</v>
      </c>
      <c r="R1601">
        <v>213.78</v>
      </c>
      <c r="S1601">
        <v>0</v>
      </c>
      <c r="T1601">
        <v>0</v>
      </c>
      <c r="U1601">
        <v>1068.9000000000001</v>
      </c>
      <c r="V1601">
        <v>767.1</v>
      </c>
      <c r="W1601">
        <v>301.8</v>
      </c>
      <c r="X1601" s="15">
        <f t="shared" si="48"/>
        <v>0.2823463373561606</v>
      </c>
      <c r="Y1601" t="s">
        <v>72</v>
      </c>
      <c r="Z1601" t="s">
        <v>24</v>
      </c>
      <c r="AA1601" t="s">
        <v>25</v>
      </c>
      <c r="AB1601" s="17">
        <v>0.48402777777777778</v>
      </c>
      <c r="AC1601" s="17" t="str">
        <f t="shared" si="49"/>
        <v>Morning</v>
      </c>
      <c r="AD1601" t="s">
        <v>45</v>
      </c>
    </row>
    <row r="1602" spans="1:30" x14ac:dyDescent="0.3">
      <c r="A1602" t="s">
        <v>2018</v>
      </c>
      <c r="B1602" s="16">
        <v>46021</v>
      </c>
      <c r="C1602" t="s">
        <v>287</v>
      </c>
      <c r="D1602" t="s">
        <v>4921</v>
      </c>
      <c r="E1602" t="s">
        <v>3962</v>
      </c>
      <c r="F1602" t="s">
        <v>450</v>
      </c>
      <c r="G1602" t="s">
        <v>5811</v>
      </c>
      <c r="H1602" t="s">
        <v>5794</v>
      </c>
      <c r="I1602" t="s">
        <v>873</v>
      </c>
      <c r="J1602" t="s">
        <v>6517</v>
      </c>
      <c r="K1602" t="s">
        <v>3885</v>
      </c>
      <c r="L1602">
        <v>4185591</v>
      </c>
      <c r="M1602">
        <v>8.2481064203358617E-4</v>
      </c>
      <c r="N1602" t="s">
        <v>874</v>
      </c>
      <c r="O1602" t="s">
        <v>5596</v>
      </c>
      <c r="P1602" t="s">
        <v>5358</v>
      </c>
      <c r="Q1602">
        <v>8</v>
      </c>
      <c r="R1602">
        <v>431.54</v>
      </c>
      <c r="S1602">
        <v>0</v>
      </c>
      <c r="T1602">
        <v>0</v>
      </c>
      <c r="U1602">
        <v>3452.32</v>
      </c>
      <c r="V1602">
        <v>2205.36</v>
      </c>
      <c r="W1602">
        <v>1246.96</v>
      </c>
      <c r="X1602" s="15">
        <f t="shared" ref="X1602:X1665" si="50">(U1602-V1602)/U1602</f>
        <v>0.36119479074940908</v>
      </c>
      <c r="Y1602" t="s">
        <v>44</v>
      </c>
      <c r="Z1602" t="s">
        <v>24</v>
      </c>
      <c r="AA1602" t="s">
        <v>25</v>
      </c>
      <c r="AB1602" s="17">
        <v>0.78888888888888886</v>
      </c>
      <c r="AC1602" s="17" t="str">
        <f t="shared" ref="AC1602:AC1665" si="51">IF(HOUR(AB1602)&gt;=6,IF(HOUR(AB1602)&lt;12,"Morning",IF(HOUR(AB1602)&lt;17,"Afternoon",IF(HOUR(AB1602)&lt;21,"Evening","Night"))),"Night")</f>
        <v>Evening</v>
      </c>
      <c r="AD1602" t="s">
        <v>45</v>
      </c>
    </row>
    <row r="1603" spans="1:30" x14ac:dyDescent="0.3">
      <c r="A1603" t="s">
        <v>2016</v>
      </c>
      <c r="B1603" s="16">
        <v>46009</v>
      </c>
      <c r="C1603" t="s">
        <v>2017</v>
      </c>
      <c r="D1603" t="s">
        <v>4592</v>
      </c>
      <c r="E1603" t="s">
        <v>3864</v>
      </c>
      <c r="F1603" t="s">
        <v>341</v>
      </c>
      <c r="G1603" t="s">
        <v>5660</v>
      </c>
      <c r="H1603" t="s">
        <v>5655</v>
      </c>
      <c r="I1603" t="s">
        <v>30</v>
      </c>
      <c r="J1603" t="s">
        <v>6096</v>
      </c>
      <c r="K1603" t="s">
        <v>3863</v>
      </c>
      <c r="L1603">
        <v>5200952</v>
      </c>
      <c r="M1603">
        <v>1.3551365211599722E-4</v>
      </c>
      <c r="N1603" t="s">
        <v>31</v>
      </c>
      <c r="O1603" t="s">
        <v>5450</v>
      </c>
      <c r="P1603" t="s">
        <v>5363</v>
      </c>
      <c r="Q1603">
        <v>2</v>
      </c>
      <c r="R1603">
        <v>440.5</v>
      </c>
      <c r="S1603">
        <v>20</v>
      </c>
      <c r="T1603">
        <v>176.2</v>
      </c>
      <c r="U1603">
        <v>704.8</v>
      </c>
      <c r="V1603">
        <v>508.1</v>
      </c>
      <c r="W1603">
        <v>196.7</v>
      </c>
      <c r="X1603" s="15">
        <f t="shared" si="50"/>
        <v>0.27908626560726441</v>
      </c>
      <c r="Y1603" t="s">
        <v>72</v>
      </c>
      <c r="Z1603" t="s">
        <v>24</v>
      </c>
      <c r="AA1603" t="s">
        <v>25</v>
      </c>
      <c r="AB1603" s="17">
        <v>0.66666666666666663</v>
      </c>
      <c r="AC1603" s="17" t="str">
        <f t="shared" si="51"/>
        <v>Afternoon</v>
      </c>
      <c r="AD1603" t="s">
        <v>45</v>
      </c>
    </row>
    <row r="1604" spans="1:30" x14ac:dyDescent="0.3">
      <c r="A1604" t="s">
        <v>2014</v>
      </c>
      <c r="B1604" s="16">
        <v>45819</v>
      </c>
      <c r="C1604" t="s">
        <v>2015</v>
      </c>
      <c r="D1604" t="s">
        <v>4703</v>
      </c>
      <c r="E1604" t="s">
        <v>3864</v>
      </c>
      <c r="F1604" t="s">
        <v>929</v>
      </c>
      <c r="G1604" t="s">
        <v>5773</v>
      </c>
      <c r="H1604" t="s">
        <v>5770</v>
      </c>
      <c r="I1604" t="s">
        <v>270</v>
      </c>
      <c r="J1604" t="s">
        <v>6070</v>
      </c>
      <c r="K1604" t="s">
        <v>3863</v>
      </c>
      <c r="L1604">
        <v>456496</v>
      </c>
      <c r="M1604">
        <v>5.5010339630577273E-4</v>
      </c>
      <c r="N1604" t="s">
        <v>271</v>
      </c>
      <c r="O1604" t="s">
        <v>5542</v>
      </c>
      <c r="P1604" t="s">
        <v>5351</v>
      </c>
      <c r="Q1604">
        <v>2</v>
      </c>
      <c r="R1604">
        <v>147.72</v>
      </c>
      <c r="S1604">
        <v>15</v>
      </c>
      <c r="T1604">
        <v>44.32</v>
      </c>
      <c r="U1604">
        <v>251.12</v>
      </c>
      <c r="V1604">
        <v>218.42</v>
      </c>
      <c r="W1604">
        <v>32.700000000000003</v>
      </c>
      <c r="X1604" s="15">
        <f t="shared" si="50"/>
        <v>0.13021662949984078</v>
      </c>
      <c r="Y1604" t="s">
        <v>116</v>
      </c>
      <c r="Z1604" t="s">
        <v>24</v>
      </c>
      <c r="AA1604" t="s">
        <v>25</v>
      </c>
      <c r="AB1604" s="17">
        <v>0.51527777777777772</v>
      </c>
      <c r="AC1604" s="17" t="str">
        <f t="shared" si="51"/>
        <v>Afternoon</v>
      </c>
      <c r="AD1604" t="s">
        <v>45</v>
      </c>
    </row>
    <row r="1605" spans="1:30" x14ac:dyDescent="0.3">
      <c r="A1605" t="s">
        <v>2012</v>
      </c>
      <c r="B1605" s="16">
        <v>45806</v>
      </c>
      <c r="C1605" t="s">
        <v>2013</v>
      </c>
      <c r="D1605" t="s">
        <v>4513</v>
      </c>
      <c r="E1605" t="s">
        <v>3864</v>
      </c>
      <c r="F1605" t="s">
        <v>94</v>
      </c>
      <c r="G1605" t="s">
        <v>5701</v>
      </c>
      <c r="H1605" t="s">
        <v>5690</v>
      </c>
      <c r="I1605" t="s">
        <v>294</v>
      </c>
      <c r="J1605" t="s">
        <v>5968</v>
      </c>
      <c r="K1605" t="s">
        <v>3863</v>
      </c>
      <c r="L1605">
        <v>890380</v>
      </c>
      <c r="M1605">
        <v>1.3459421819897124E-4</v>
      </c>
      <c r="N1605" t="s">
        <v>1010</v>
      </c>
      <c r="O1605" t="s">
        <v>5600</v>
      </c>
      <c r="P1605" t="s">
        <v>5354</v>
      </c>
      <c r="Q1605">
        <v>2</v>
      </c>
      <c r="R1605">
        <v>59.92</v>
      </c>
      <c r="S1605">
        <v>0</v>
      </c>
      <c r="T1605">
        <v>0</v>
      </c>
      <c r="U1605">
        <v>119.84</v>
      </c>
      <c r="V1605">
        <v>96.3</v>
      </c>
      <c r="W1605">
        <v>23.54</v>
      </c>
      <c r="X1605" s="15">
        <f t="shared" si="50"/>
        <v>0.19642857142857148</v>
      </c>
      <c r="Y1605" t="s">
        <v>72</v>
      </c>
      <c r="Z1605" t="s">
        <v>24</v>
      </c>
      <c r="AA1605" t="s">
        <v>25</v>
      </c>
      <c r="AB1605" s="17">
        <v>0.80486111111111114</v>
      </c>
      <c r="AC1605" s="17" t="str">
        <f t="shared" si="51"/>
        <v>Evening</v>
      </c>
      <c r="AD1605" t="s">
        <v>45</v>
      </c>
    </row>
    <row r="1606" spans="1:30" x14ac:dyDescent="0.3">
      <c r="A1606" t="s">
        <v>2010</v>
      </c>
      <c r="B1606" s="16">
        <v>45961</v>
      </c>
      <c r="C1606" t="s">
        <v>322</v>
      </c>
      <c r="D1606" t="s">
        <v>4405</v>
      </c>
      <c r="E1606" t="s">
        <v>3962</v>
      </c>
      <c r="F1606" t="s">
        <v>2011</v>
      </c>
      <c r="G1606" t="s">
        <v>5761</v>
      </c>
      <c r="H1606" t="s">
        <v>5751</v>
      </c>
      <c r="I1606" t="s">
        <v>632</v>
      </c>
      <c r="J1606" t="s">
        <v>5965</v>
      </c>
      <c r="K1606" t="s">
        <v>3863</v>
      </c>
      <c r="L1606">
        <v>591044</v>
      </c>
      <c r="M1606">
        <v>3.2017244063047758E-3</v>
      </c>
      <c r="N1606" t="s">
        <v>470</v>
      </c>
      <c r="O1606" t="s">
        <v>5403</v>
      </c>
      <c r="P1606" t="s">
        <v>5351</v>
      </c>
      <c r="Q1606">
        <v>5</v>
      </c>
      <c r="R1606">
        <v>445.26</v>
      </c>
      <c r="S1606">
        <v>15</v>
      </c>
      <c r="T1606">
        <v>333.94</v>
      </c>
      <c r="U1606">
        <v>1892.36</v>
      </c>
      <c r="V1606">
        <v>1872.4</v>
      </c>
      <c r="W1606">
        <v>19.96</v>
      </c>
      <c r="X1606" s="15">
        <f t="shared" si="50"/>
        <v>1.0547675917901357E-2</v>
      </c>
      <c r="Y1606" t="s">
        <v>72</v>
      </c>
      <c r="Z1606" t="s">
        <v>24</v>
      </c>
      <c r="AA1606" t="s">
        <v>25</v>
      </c>
      <c r="AB1606" s="17">
        <v>0.9145833333333333</v>
      </c>
      <c r="AC1606" s="17" t="str">
        <f t="shared" si="51"/>
        <v>Night</v>
      </c>
      <c r="AD1606" t="s">
        <v>45</v>
      </c>
    </row>
    <row r="1607" spans="1:30" x14ac:dyDescent="0.3">
      <c r="A1607" t="s">
        <v>2009</v>
      </c>
      <c r="B1607" s="16">
        <v>45853</v>
      </c>
      <c r="C1607" t="s">
        <v>472</v>
      </c>
      <c r="D1607" t="s">
        <v>5127</v>
      </c>
      <c r="E1607" t="s">
        <v>3864</v>
      </c>
      <c r="F1607" t="s">
        <v>311</v>
      </c>
      <c r="G1607" t="s">
        <v>5732</v>
      </c>
      <c r="H1607" t="s">
        <v>5721</v>
      </c>
      <c r="I1607" t="s">
        <v>76</v>
      </c>
      <c r="J1607" t="s">
        <v>6076</v>
      </c>
      <c r="K1607" t="s">
        <v>3863</v>
      </c>
      <c r="L1607">
        <v>518088</v>
      </c>
      <c r="M1607">
        <v>1.4673955003783141E-3</v>
      </c>
      <c r="N1607" t="s">
        <v>233</v>
      </c>
      <c r="O1607" t="s">
        <v>4092</v>
      </c>
      <c r="P1607" t="s">
        <v>5354</v>
      </c>
      <c r="Q1607">
        <v>2</v>
      </c>
      <c r="R1607">
        <v>380.12</v>
      </c>
      <c r="S1607">
        <v>0</v>
      </c>
      <c r="T1607">
        <v>0</v>
      </c>
      <c r="U1607">
        <v>760.24</v>
      </c>
      <c r="V1607">
        <v>619.96</v>
      </c>
      <c r="W1607">
        <v>140.28</v>
      </c>
      <c r="X1607" s="15">
        <f t="shared" si="50"/>
        <v>0.18452067768073235</v>
      </c>
      <c r="Y1607" t="s">
        <v>44</v>
      </c>
      <c r="Z1607" t="s">
        <v>24</v>
      </c>
      <c r="AA1607" t="s">
        <v>32</v>
      </c>
      <c r="AB1607" s="17">
        <v>0.81041666666666667</v>
      </c>
      <c r="AC1607" s="17" t="str">
        <f t="shared" si="51"/>
        <v>Evening</v>
      </c>
      <c r="AD1607" t="s">
        <v>45</v>
      </c>
    </row>
    <row r="1608" spans="1:30" x14ac:dyDescent="0.3">
      <c r="A1608" t="s">
        <v>2008</v>
      </c>
      <c r="B1608" s="16">
        <v>45995</v>
      </c>
      <c r="C1608" t="s">
        <v>950</v>
      </c>
      <c r="D1608" t="s">
        <v>4061</v>
      </c>
      <c r="E1608" t="s">
        <v>3962</v>
      </c>
      <c r="F1608" t="s">
        <v>602</v>
      </c>
      <c r="G1608" t="s">
        <v>5680</v>
      </c>
      <c r="H1608" t="s">
        <v>5655</v>
      </c>
      <c r="I1608" t="s">
        <v>245</v>
      </c>
      <c r="J1608" t="s">
        <v>6042</v>
      </c>
      <c r="K1608" t="s">
        <v>3863</v>
      </c>
      <c r="L1608">
        <v>579392</v>
      </c>
      <c r="M1608">
        <v>3.6661189660885892E-3</v>
      </c>
      <c r="N1608" t="s">
        <v>998</v>
      </c>
      <c r="O1608" t="s">
        <v>5000</v>
      </c>
      <c r="P1608" t="s">
        <v>5354</v>
      </c>
      <c r="Q1608">
        <v>3</v>
      </c>
      <c r="R1608">
        <v>708.04</v>
      </c>
      <c r="S1608">
        <v>0</v>
      </c>
      <c r="T1608">
        <v>0</v>
      </c>
      <c r="U1608">
        <v>2124.12</v>
      </c>
      <c r="V1608">
        <v>1196.1600000000001</v>
      </c>
      <c r="W1608">
        <v>927.96</v>
      </c>
      <c r="X1608" s="15">
        <f t="shared" si="50"/>
        <v>0.43686797356081569</v>
      </c>
      <c r="Y1608" t="s">
        <v>44</v>
      </c>
      <c r="Z1608" t="s">
        <v>24</v>
      </c>
      <c r="AA1608" t="s">
        <v>25</v>
      </c>
      <c r="AB1608" s="17">
        <v>0.37708333333333333</v>
      </c>
      <c r="AC1608" s="17" t="str">
        <f t="shared" si="51"/>
        <v>Morning</v>
      </c>
      <c r="AD1608" t="s">
        <v>45</v>
      </c>
    </row>
    <row r="1609" spans="1:30" x14ac:dyDescent="0.3">
      <c r="A1609" t="s">
        <v>2007</v>
      </c>
      <c r="B1609" s="16">
        <v>45860</v>
      </c>
      <c r="C1609" t="s">
        <v>1219</v>
      </c>
      <c r="D1609" t="s">
        <v>4327</v>
      </c>
      <c r="E1609" t="s">
        <v>3868</v>
      </c>
      <c r="F1609" t="s">
        <v>168</v>
      </c>
      <c r="G1609" t="s">
        <v>5914</v>
      </c>
      <c r="H1609" t="s">
        <v>5899</v>
      </c>
      <c r="I1609" t="s">
        <v>123</v>
      </c>
      <c r="J1609" t="s">
        <v>6004</v>
      </c>
      <c r="K1609" t="s">
        <v>3863</v>
      </c>
      <c r="L1609">
        <v>5159296</v>
      </c>
      <c r="M1609">
        <v>2.008219726102166E-5</v>
      </c>
      <c r="N1609" t="s">
        <v>124</v>
      </c>
      <c r="O1609" t="s">
        <v>5474</v>
      </c>
      <c r="P1609" t="s">
        <v>5351</v>
      </c>
      <c r="Q1609">
        <v>1</v>
      </c>
      <c r="R1609">
        <v>121.9</v>
      </c>
      <c r="S1609">
        <v>15</v>
      </c>
      <c r="T1609">
        <v>18.29</v>
      </c>
      <c r="U1609">
        <v>103.61</v>
      </c>
      <c r="V1609">
        <v>108.92</v>
      </c>
      <c r="W1609">
        <v>-5.31</v>
      </c>
      <c r="X1609" s="15">
        <f t="shared" si="50"/>
        <v>-5.1249879355274607E-2</v>
      </c>
      <c r="Y1609" t="s">
        <v>44</v>
      </c>
      <c r="Z1609" t="s">
        <v>24</v>
      </c>
      <c r="AA1609" t="s">
        <v>32</v>
      </c>
      <c r="AB1609" s="17">
        <v>0.60833333333333328</v>
      </c>
      <c r="AC1609" s="17" t="str">
        <f t="shared" si="51"/>
        <v>Afternoon</v>
      </c>
      <c r="AD1609" t="s">
        <v>45</v>
      </c>
    </row>
    <row r="1610" spans="1:30" x14ac:dyDescent="0.3">
      <c r="A1610" t="s">
        <v>2005</v>
      </c>
      <c r="B1610" s="16">
        <v>46054</v>
      </c>
      <c r="C1610" t="s">
        <v>2006</v>
      </c>
      <c r="D1610" t="s">
        <v>4957</v>
      </c>
      <c r="E1610" t="s">
        <v>3864</v>
      </c>
      <c r="F1610" t="s">
        <v>582</v>
      </c>
      <c r="G1610" t="s">
        <v>5769</v>
      </c>
      <c r="H1610" t="s">
        <v>5770</v>
      </c>
      <c r="I1610" t="s">
        <v>298</v>
      </c>
      <c r="J1610" t="s">
        <v>6106</v>
      </c>
      <c r="K1610" t="s">
        <v>3863</v>
      </c>
      <c r="L1610">
        <v>846057</v>
      </c>
      <c r="M1610">
        <v>6.4454286176936074E-4</v>
      </c>
      <c r="N1610" t="s">
        <v>299</v>
      </c>
      <c r="O1610" t="s">
        <v>5441</v>
      </c>
      <c r="P1610" t="s">
        <v>5360</v>
      </c>
      <c r="Q1610">
        <v>1</v>
      </c>
      <c r="R1610">
        <v>474.19</v>
      </c>
      <c r="S1610">
        <v>0</v>
      </c>
      <c r="T1610">
        <v>0</v>
      </c>
      <c r="U1610">
        <v>545.32000000000005</v>
      </c>
      <c r="V1610">
        <v>343.89</v>
      </c>
      <c r="W1610">
        <v>201.43</v>
      </c>
      <c r="X1610" s="15">
        <f t="shared" si="50"/>
        <v>0.36937944693024288</v>
      </c>
      <c r="Y1610" t="s">
        <v>38</v>
      </c>
      <c r="Z1610" t="s">
        <v>24</v>
      </c>
      <c r="AA1610" t="s">
        <v>25</v>
      </c>
      <c r="AB1610" s="17">
        <v>0.89930555555555558</v>
      </c>
      <c r="AC1610" s="17" t="str">
        <f t="shared" si="51"/>
        <v>Night</v>
      </c>
      <c r="AD1610" t="s">
        <v>26</v>
      </c>
    </row>
    <row r="1611" spans="1:30" x14ac:dyDescent="0.3">
      <c r="A1611" t="s">
        <v>2004</v>
      </c>
      <c r="B1611" s="16">
        <v>45788</v>
      </c>
      <c r="C1611" t="s">
        <v>1573</v>
      </c>
      <c r="D1611" t="s">
        <v>4371</v>
      </c>
      <c r="E1611" t="s">
        <v>3868</v>
      </c>
      <c r="F1611" t="s">
        <v>3844</v>
      </c>
      <c r="G1611" t="s">
        <v>6538</v>
      </c>
      <c r="H1611" t="s">
        <v>5721</v>
      </c>
      <c r="I1611" t="s">
        <v>1044</v>
      </c>
      <c r="J1611" t="s">
        <v>6108</v>
      </c>
      <c r="K1611" t="s">
        <v>3863</v>
      </c>
      <c r="L1611">
        <v>2434234</v>
      </c>
      <c r="M1611">
        <v>3.5999415011046592E-4</v>
      </c>
      <c r="N1611" t="s">
        <v>1178</v>
      </c>
      <c r="O1611" t="s">
        <v>5497</v>
      </c>
      <c r="P1611" t="s">
        <v>5360</v>
      </c>
      <c r="Q1611">
        <v>2</v>
      </c>
      <c r="R1611">
        <v>401.06</v>
      </c>
      <c r="S1611">
        <v>5</v>
      </c>
      <c r="T1611">
        <v>40.11</v>
      </c>
      <c r="U1611">
        <v>876.31</v>
      </c>
      <c r="V1611">
        <v>694.94</v>
      </c>
      <c r="W1611">
        <v>181.37</v>
      </c>
      <c r="X1611" s="15">
        <f t="shared" si="50"/>
        <v>0.20697013613903745</v>
      </c>
      <c r="Y1611" t="s">
        <v>44</v>
      </c>
      <c r="Z1611" t="s">
        <v>24</v>
      </c>
      <c r="AA1611" t="s">
        <v>25</v>
      </c>
      <c r="AB1611" s="17">
        <v>0.5180555555555556</v>
      </c>
      <c r="AC1611" s="17" t="str">
        <f t="shared" si="51"/>
        <v>Afternoon</v>
      </c>
      <c r="AD1611" t="s">
        <v>26</v>
      </c>
    </row>
    <row r="1612" spans="1:30" x14ac:dyDescent="0.3">
      <c r="A1612" t="s">
        <v>2003</v>
      </c>
      <c r="B1612" s="16">
        <v>45858</v>
      </c>
      <c r="C1612" t="s">
        <v>301</v>
      </c>
      <c r="D1612" t="s">
        <v>4100</v>
      </c>
      <c r="E1612" t="s">
        <v>3868</v>
      </c>
      <c r="F1612" t="s">
        <v>59</v>
      </c>
      <c r="G1612" t="s">
        <v>5737</v>
      </c>
      <c r="H1612" t="s">
        <v>5721</v>
      </c>
      <c r="I1612" t="s">
        <v>80</v>
      </c>
      <c r="J1612" t="s">
        <v>6099</v>
      </c>
      <c r="K1612" t="s">
        <v>3863</v>
      </c>
      <c r="L1612">
        <v>5001334</v>
      </c>
      <c r="M1612">
        <v>1.190822288613398E-4</v>
      </c>
      <c r="N1612" t="s">
        <v>81</v>
      </c>
      <c r="O1612" t="s">
        <v>5592</v>
      </c>
      <c r="P1612" t="s">
        <v>5351</v>
      </c>
      <c r="Q1612">
        <v>3</v>
      </c>
      <c r="R1612">
        <v>172.63</v>
      </c>
      <c r="S1612">
        <v>0</v>
      </c>
      <c r="T1612">
        <v>0</v>
      </c>
      <c r="U1612">
        <v>595.57000000000005</v>
      </c>
      <c r="V1612">
        <v>426</v>
      </c>
      <c r="W1612">
        <v>169.57</v>
      </c>
      <c r="X1612" s="15">
        <f t="shared" si="50"/>
        <v>0.28471884077438425</v>
      </c>
      <c r="Y1612" t="s">
        <v>44</v>
      </c>
      <c r="Z1612" t="s">
        <v>24</v>
      </c>
      <c r="AA1612" t="s">
        <v>25</v>
      </c>
      <c r="AB1612" s="17">
        <v>0.39791666666666664</v>
      </c>
      <c r="AC1612" s="17" t="str">
        <f t="shared" si="51"/>
        <v>Morning</v>
      </c>
      <c r="AD1612" t="s">
        <v>26</v>
      </c>
    </row>
    <row r="1613" spans="1:30" x14ac:dyDescent="0.3">
      <c r="A1613" t="s">
        <v>2002</v>
      </c>
      <c r="B1613" s="16">
        <v>46026</v>
      </c>
      <c r="C1613" t="s">
        <v>287</v>
      </c>
      <c r="D1613" t="s">
        <v>4921</v>
      </c>
      <c r="E1613" t="s">
        <v>3962</v>
      </c>
      <c r="F1613" t="s">
        <v>223</v>
      </c>
      <c r="G1613" t="s">
        <v>5720</v>
      </c>
      <c r="H1613" t="s">
        <v>5721</v>
      </c>
      <c r="I1613" t="s">
        <v>1937</v>
      </c>
      <c r="J1613" t="s">
        <v>6181</v>
      </c>
      <c r="K1613" t="s">
        <v>3943</v>
      </c>
      <c r="L1613">
        <v>4200752</v>
      </c>
      <c r="M1613">
        <v>3.4097942463635081E-4</v>
      </c>
      <c r="N1613" t="s">
        <v>1475</v>
      </c>
      <c r="O1613" t="s">
        <v>5429</v>
      </c>
      <c r="P1613" t="s">
        <v>5351</v>
      </c>
      <c r="Q1613">
        <v>3</v>
      </c>
      <c r="R1613">
        <v>415.18</v>
      </c>
      <c r="S1613">
        <v>0</v>
      </c>
      <c r="T1613">
        <v>0</v>
      </c>
      <c r="U1613">
        <v>1432.37</v>
      </c>
      <c r="V1613">
        <v>857.7</v>
      </c>
      <c r="W1613">
        <v>574.66999999999996</v>
      </c>
      <c r="X1613" s="15">
        <f t="shared" si="50"/>
        <v>0.40120220334131534</v>
      </c>
      <c r="Y1613" t="s">
        <v>23</v>
      </c>
      <c r="Z1613" t="s">
        <v>24</v>
      </c>
      <c r="AA1613" t="s">
        <v>51</v>
      </c>
      <c r="AB1613" s="17">
        <v>0.86736111111111114</v>
      </c>
      <c r="AC1613" s="17" t="str">
        <f t="shared" si="51"/>
        <v>Evening</v>
      </c>
      <c r="AD1613" t="s">
        <v>26</v>
      </c>
    </row>
    <row r="1614" spans="1:30" x14ac:dyDescent="0.3">
      <c r="A1614" t="s">
        <v>2001</v>
      </c>
      <c r="B1614" s="16">
        <v>45962</v>
      </c>
      <c r="C1614" t="s">
        <v>167</v>
      </c>
      <c r="D1614" t="s">
        <v>4604</v>
      </c>
      <c r="E1614" t="s">
        <v>3864</v>
      </c>
      <c r="F1614" t="s">
        <v>362</v>
      </c>
      <c r="G1614" t="s">
        <v>6499</v>
      </c>
      <c r="H1614" t="s">
        <v>5844</v>
      </c>
      <c r="I1614" t="s">
        <v>743</v>
      </c>
      <c r="J1614" t="s">
        <v>6007</v>
      </c>
      <c r="K1614" t="s">
        <v>3863</v>
      </c>
      <c r="L1614">
        <v>4433499</v>
      </c>
      <c r="M1614">
        <v>3.1714905089636874E-4</v>
      </c>
      <c r="N1614" t="s">
        <v>457</v>
      </c>
      <c r="O1614" t="s">
        <v>5387</v>
      </c>
      <c r="P1614" t="s">
        <v>5360</v>
      </c>
      <c r="Q1614">
        <v>4</v>
      </c>
      <c r="R1614">
        <v>305.67</v>
      </c>
      <c r="S1614">
        <v>0</v>
      </c>
      <c r="T1614">
        <v>0</v>
      </c>
      <c r="U1614">
        <v>1406.08</v>
      </c>
      <c r="V1614">
        <v>1005.68</v>
      </c>
      <c r="W1614">
        <v>400.4</v>
      </c>
      <c r="X1614" s="15">
        <f t="shared" si="50"/>
        <v>0.28476331360946744</v>
      </c>
      <c r="Y1614" t="s">
        <v>72</v>
      </c>
      <c r="Z1614" t="s">
        <v>24</v>
      </c>
      <c r="AA1614" t="s">
        <v>25</v>
      </c>
      <c r="AB1614" s="17">
        <v>0.5541666666666667</v>
      </c>
      <c r="AC1614" s="17" t="str">
        <f t="shared" si="51"/>
        <v>Afternoon</v>
      </c>
      <c r="AD1614" t="s">
        <v>26</v>
      </c>
    </row>
    <row r="1615" spans="1:30" x14ac:dyDescent="0.3">
      <c r="A1615" t="s">
        <v>2000</v>
      </c>
      <c r="B1615" s="16">
        <v>46014</v>
      </c>
      <c r="C1615" t="s">
        <v>715</v>
      </c>
      <c r="D1615" t="s">
        <v>5150</v>
      </c>
      <c r="E1615" t="s">
        <v>3962</v>
      </c>
      <c r="F1615" t="s">
        <v>447</v>
      </c>
      <c r="G1615" t="s">
        <v>5890</v>
      </c>
      <c r="H1615" t="s">
        <v>5876</v>
      </c>
      <c r="I1615" t="s">
        <v>1055</v>
      </c>
      <c r="J1615" t="s">
        <v>6055</v>
      </c>
      <c r="K1615" t="s">
        <v>3863</v>
      </c>
      <c r="L1615">
        <v>2213986</v>
      </c>
      <c r="M1615">
        <v>5.8130448882693926E-4</v>
      </c>
      <c r="N1615" t="s">
        <v>1256</v>
      </c>
      <c r="O1615" t="s">
        <v>5454</v>
      </c>
      <c r="P1615" t="s">
        <v>5351</v>
      </c>
      <c r="Q1615">
        <v>5</v>
      </c>
      <c r="R1615">
        <v>257.39999999999998</v>
      </c>
      <c r="S1615">
        <v>0</v>
      </c>
      <c r="T1615">
        <v>0</v>
      </c>
      <c r="U1615">
        <v>1287</v>
      </c>
      <c r="V1615">
        <v>1052.5999999999999</v>
      </c>
      <c r="W1615">
        <v>234.4</v>
      </c>
      <c r="X1615" s="15">
        <f t="shared" si="50"/>
        <v>0.18212898212898221</v>
      </c>
      <c r="Y1615" t="s">
        <v>44</v>
      </c>
      <c r="Z1615" t="s">
        <v>24</v>
      </c>
      <c r="AA1615" t="s">
        <v>51</v>
      </c>
      <c r="AB1615" s="17">
        <v>0.79166666666666663</v>
      </c>
      <c r="AC1615" s="17" t="str">
        <f t="shared" si="51"/>
        <v>Evening</v>
      </c>
      <c r="AD1615" t="s">
        <v>45</v>
      </c>
    </row>
    <row r="1616" spans="1:30" x14ac:dyDescent="0.3">
      <c r="A1616" t="s">
        <v>1997</v>
      </c>
      <c r="B1616" s="16">
        <v>45908</v>
      </c>
      <c r="C1616" t="s">
        <v>1998</v>
      </c>
      <c r="D1616" t="s">
        <v>5037</v>
      </c>
      <c r="E1616" t="s">
        <v>3868</v>
      </c>
      <c r="F1616" t="s">
        <v>259</v>
      </c>
      <c r="G1616" t="s">
        <v>5678</v>
      </c>
      <c r="H1616" t="s">
        <v>5655</v>
      </c>
      <c r="I1616" t="s">
        <v>21</v>
      </c>
      <c r="J1616" t="s">
        <v>6044</v>
      </c>
      <c r="K1616" t="s">
        <v>3863</v>
      </c>
      <c r="L1616">
        <v>457604</v>
      </c>
      <c r="M1616">
        <v>8.4662721479707344E-4</v>
      </c>
      <c r="N1616" t="s">
        <v>1999</v>
      </c>
      <c r="O1616" t="s">
        <v>5604</v>
      </c>
      <c r="P1616" t="s">
        <v>5351</v>
      </c>
      <c r="Q1616">
        <v>1</v>
      </c>
      <c r="R1616">
        <v>455.79</v>
      </c>
      <c r="S1616">
        <v>15</v>
      </c>
      <c r="T1616">
        <v>68.37</v>
      </c>
      <c r="U1616">
        <v>387.42</v>
      </c>
      <c r="V1616">
        <v>282.88</v>
      </c>
      <c r="W1616">
        <v>104.54</v>
      </c>
      <c r="X1616" s="15">
        <f t="shared" si="50"/>
        <v>0.26983635331165146</v>
      </c>
      <c r="Y1616" t="s">
        <v>44</v>
      </c>
      <c r="Z1616" t="s">
        <v>24</v>
      </c>
      <c r="AA1616" t="s">
        <v>25</v>
      </c>
      <c r="AB1616" s="17">
        <v>0.43958333333333333</v>
      </c>
      <c r="AC1616" s="17" t="str">
        <f t="shared" si="51"/>
        <v>Morning</v>
      </c>
      <c r="AD1616" t="s">
        <v>45</v>
      </c>
    </row>
    <row r="1617" spans="1:30" x14ac:dyDescent="0.3">
      <c r="A1617" t="s">
        <v>1996</v>
      </c>
      <c r="B1617" s="16">
        <v>45836</v>
      </c>
      <c r="C1617" t="s">
        <v>615</v>
      </c>
      <c r="D1617" t="s">
        <v>4454</v>
      </c>
      <c r="E1617" t="s">
        <v>3962</v>
      </c>
      <c r="F1617" t="s">
        <v>48</v>
      </c>
      <c r="G1617" t="s">
        <v>5719</v>
      </c>
      <c r="H1617" t="s">
        <v>5690</v>
      </c>
      <c r="I1617" t="s">
        <v>1329</v>
      </c>
      <c r="J1617" t="s">
        <v>6064</v>
      </c>
      <c r="K1617" t="s">
        <v>3863</v>
      </c>
      <c r="L1617">
        <v>1996693</v>
      </c>
      <c r="M1617">
        <v>1.3444380282797606E-3</v>
      </c>
      <c r="N1617" t="s">
        <v>1581</v>
      </c>
      <c r="O1617" t="s">
        <v>5494</v>
      </c>
      <c r="P1617" t="s">
        <v>5358</v>
      </c>
      <c r="Q1617">
        <v>7</v>
      </c>
      <c r="R1617">
        <v>333.47</v>
      </c>
      <c r="S1617">
        <v>0</v>
      </c>
      <c r="T1617">
        <v>0</v>
      </c>
      <c r="U1617">
        <v>2684.43</v>
      </c>
      <c r="V1617">
        <v>1722.84</v>
      </c>
      <c r="W1617">
        <v>961.59</v>
      </c>
      <c r="X1617" s="15">
        <f t="shared" si="50"/>
        <v>0.35821012281936948</v>
      </c>
      <c r="Y1617" t="s">
        <v>72</v>
      </c>
      <c r="Z1617" t="s">
        <v>24</v>
      </c>
      <c r="AA1617" t="s">
        <v>25</v>
      </c>
      <c r="AB1617" s="17">
        <v>0.78611111111111109</v>
      </c>
      <c r="AC1617" s="17" t="str">
        <f t="shared" si="51"/>
        <v>Evening</v>
      </c>
      <c r="AD1617" t="s">
        <v>26</v>
      </c>
    </row>
    <row r="1618" spans="1:30" x14ac:dyDescent="0.3">
      <c r="A1618" t="s">
        <v>1994</v>
      </c>
      <c r="B1618" s="16">
        <v>45930</v>
      </c>
      <c r="C1618" t="s">
        <v>1609</v>
      </c>
      <c r="D1618" t="s">
        <v>4541</v>
      </c>
      <c r="E1618" t="s">
        <v>3864</v>
      </c>
      <c r="F1618" t="s">
        <v>1995</v>
      </c>
      <c r="G1618" t="s">
        <v>5802</v>
      </c>
      <c r="H1618" t="s">
        <v>5794</v>
      </c>
      <c r="I1618" t="s">
        <v>486</v>
      </c>
      <c r="J1618" t="s">
        <v>6212</v>
      </c>
      <c r="K1618" t="s">
        <v>3885</v>
      </c>
      <c r="L1618">
        <v>4410653</v>
      </c>
      <c r="M1618">
        <v>5.6218432962194033E-5</v>
      </c>
      <c r="N1618" t="s">
        <v>487</v>
      </c>
      <c r="O1618" t="s">
        <v>5415</v>
      </c>
      <c r="P1618" t="s">
        <v>5351</v>
      </c>
      <c r="Q1618">
        <v>4</v>
      </c>
      <c r="R1618">
        <v>72.930000000000007</v>
      </c>
      <c r="S1618">
        <v>15</v>
      </c>
      <c r="T1618">
        <v>43.76</v>
      </c>
      <c r="U1618">
        <v>247.96</v>
      </c>
      <c r="V1618">
        <v>217</v>
      </c>
      <c r="W1618">
        <v>30.96</v>
      </c>
      <c r="X1618" s="15">
        <f t="shared" si="50"/>
        <v>0.12485884820132283</v>
      </c>
      <c r="Y1618" t="s">
        <v>23</v>
      </c>
      <c r="Z1618" t="s">
        <v>24</v>
      </c>
      <c r="AA1618" t="s">
        <v>25</v>
      </c>
      <c r="AB1618" s="17">
        <v>0.74305555555555558</v>
      </c>
      <c r="AC1618" s="17" t="str">
        <f t="shared" si="51"/>
        <v>Evening</v>
      </c>
      <c r="AD1618" t="s">
        <v>45</v>
      </c>
    </row>
    <row r="1619" spans="1:30" x14ac:dyDescent="0.3">
      <c r="A1619" t="s">
        <v>1993</v>
      </c>
      <c r="B1619" s="16">
        <v>45809</v>
      </c>
      <c r="C1619" t="s">
        <v>446</v>
      </c>
      <c r="D1619" t="s">
        <v>4440</v>
      </c>
      <c r="E1619" t="s">
        <v>3962</v>
      </c>
      <c r="F1619" t="s">
        <v>259</v>
      </c>
      <c r="G1619" t="s">
        <v>5678</v>
      </c>
      <c r="H1619" t="s">
        <v>5655</v>
      </c>
      <c r="I1619" t="s">
        <v>298</v>
      </c>
      <c r="J1619" t="s">
        <v>6106</v>
      </c>
      <c r="K1619" t="s">
        <v>3863</v>
      </c>
      <c r="L1619">
        <v>846057</v>
      </c>
      <c r="M1619">
        <v>1.6161558854781652E-3</v>
      </c>
      <c r="N1619" t="s">
        <v>203</v>
      </c>
      <c r="O1619" t="s">
        <v>5466</v>
      </c>
      <c r="P1619" t="s">
        <v>5351</v>
      </c>
      <c r="Q1619">
        <v>3</v>
      </c>
      <c r="R1619">
        <v>495.42</v>
      </c>
      <c r="S1619">
        <v>20</v>
      </c>
      <c r="T1619">
        <v>297.25</v>
      </c>
      <c r="U1619">
        <v>1367.36</v>
      </c>
      <c r="V1619">
        <v>848.64</v>
      </c>
      <c r="W1619">
        <v>518.72</v>
      </c>
      <c r="X1619" s="15">
        <f t="shared" si="50"/>
        <v>0.37935876433419141</v>
      </c>
      <c r="Y1619" t="s">
        <v>38</v>
      </c>
      <c r="Z1619" t="s">
        <v>24</v>
      </c>
      <c r="AA1619" t="s">
        <v>51</v>
      </c>
      <c r="AB1619" s="17">
        <v>0.79791666666666672</v>
      </c>
      <c r="AC1619" s="17" t="str">
        <f t="shared" si="51"/>
        <v>Evening</v>
      </c>
      <c r="AD1619" t="s">
        <v>26</v>
      </c>
    </row>
    <row r="1620" spans="1:30" x14ac:dyDescent="0.3">
      <c r="A1620" t="s">
        <v>1992</v>
      </c>
      <c r="B1620" s="16">
        <v>45748</v>
      </c>
      <c r="C1620" t="s">
        <v>1400</v>
      </c>
      <c r="D1620" t="s">
        <v>5058</v>
      </c>
      <c r="E1620" t="s">
        <v>3868</v>
      </c>
      <c r="F1620" t="s">
        <v>306</v>
      </c>
      <c r="G1620" t="s">
        <v>5698</v>
      </c>
      <c r="H1620" t="s">
        <v>5690</v>
      </c>
      <c r="I1620" t="s">
        <v>894</v>
      </c>
      <c r="J1620" t="s">
        <v>6028</v>
      </c>
      <c r="K1620" t="s">
        <v>3863</v>
      </c>
      <c r="L1620">
        <v>977898</v>
      </c>
      <c r="M1620">
        <v>1.8798688615786104E-3</v>
      </c>
      <c r="N1620" t="s">
        <v>203</v>
      </c>
      <c r="O1620" t="s">
        <v>5466</v>
      </c>
      <c r="P1620" t="s">
        <v>5351</v>
      </c>
      <c r="Q1620">
        <v>4</v>
      </c>
      <c r="R1620">
        <v>459.58</v>
      </c>
      <c r="S1620">
        <v>0</v>
      </c>
      <c r="T1620">
        <v>0</v>
      </c>
      <c r="U1620">
        <v>1838.32</v>
      </c>
      <c r="V1620">
        <v>1547.56</v>
      </c>
      <c r="W1620">
        <v>290.76</v>
      </c>
      <c r="X1620" s="15">
        <f t="shared" si="50"/>
        <v>0.1581661517037295</v>
      </c>
      <c r="Y1620" t="s">
        <v>116</v>
      </c>
      <c r="Z1620" t="s">
        <v>24</v>
      </c>
      <c r="AA1620" t="s">
        <v>32</v>
      </c>
      <c r="AB1620" s="17">
        <v>0.67708333333333337</v>
      </c>
      <c r="AC1620" s="17" t="str">
        <f t="shared" si="51"/>
        <v>Afternoon</v>
      </c>
      <c r="AD1620" t="s">
        <v>45</v>
      </c>
    </row>
    <row r="1621" spans="1:30" x14ac:dyDescent="0.3">
      <c r="A1621" t="s">
        <v>1991</v>
      </c>
      <c r="B1621" s="16">
        <v>45876</v>
      </c>
      <c r="C1621" t="s">
        <v>238</v>
      </c>
      <c r="D1621" t="s">
        <v>4945</v>
      </c>
      <c r="E1621" t="s">
        <v>3962</v>
      </c>
      <c r="F1621" t="s">
        <v>20</v>
      </c>
      <c r="G1621" t="s">
        <v>5939</v>
      </c>
      <c r="H1621" t="s">
        <v>5919</v>
      </c>
      <c r="I1621" t="s">
        <v>1031</v>
      </c>
      <c r="J1621" t="s">
        <v>6141</v>
      </c>
      <c r="K1621" t="s">
        <v>3943</v>
      </c>
      <c r="L1621">
        <v>427159</v>
      </c>
      <c r="M1621">
        <v>5.4790839008425438E-3</v>
      </c>
      <c r="N1621" t="s">
        <v>509</v>
      </c>
      <c r="O1621" t="s">
        <v>5357</v>
      </c>
      <c r="P1621" t="s">
        <v>5358</v>
      </c>
      <c r="Q1621">
        <v>6</v>
      </c>
      <c r="R1621">
        <v>458.91</v>
      </c>
      <c r="S1621">
        <v>15</v>
      </c>
      <c r="T1621">
        <v>413.02</v>
      </c>
      <c r="U1621">
        <v>2340.44</v>
      </c>
      <c r="V1621">
        <v>1917.84</v>
      </c>
      <c r="W1621">
        <v>422.6</v>
      </c>
      <c r="X1621" s="15">
        <f t="shared" si="50"/>
        <v>0.18056433832954494</v>
      </c>
      <c r="Y1621" t="s">
        <v>44</v>
      </c>
      <c r="Z1621" t="s">
        <v>24</v>
      </c>
      <c r="AA1621" t="s">
        <v>25</v>
      </c>
      <c r="AB1621" s="17">
        <v>0.58333333333333337</v>
      </c>
      <c r="AC1621" s="17" t="str">
        <f t="shared" si="51"/>
        <v>Afternoon</v>
      </c>
      <c r="AD1621" t="s">
        <v>45</v>
      </c>
    </row>
    <row r="1622" spans="1:30" x14ac:dyDescent="0.3">
      <c r="A1622" t="s">
        <v>1990</v>
      </c>
      <c r="B1622" s="16">
        <v>45794</v>
      </c>
      <c r="C1622" t="s">
        <v>1528</v>
      </c>
      <c r="D1622" t="s">
        <v>5297</v>
      </c>
      <c r="E1622" t="s">
        <v>3962</v>
      </c>
      <c r="F1622" t="s">
        <v>730</v>
      </c>
      <c r="G1622" t="s">
        <v>5857</v>
      </c>
      <c r="H1622" t="s">
        <v>5844</v>
      </c>
      <c r="I1622" t="s">
        <v>482</v>
      </c>
      <c r="J1622" t="s">
        <v>6127</v>
      </c>
      <c r="K1622" t="s">
        <v>3943</v>
      </c>
      <c r="L1622">
        <v>1048283</v>
      </c>
      <c r="M1622">
        <v>1.7630544423595537E-3</v>
      </c>
      <c r="N1622" t="s">
        <v>1813</v>
      </c>
      <c r="O1622" t="s">
        <v>5436</v>
      </c>
      <c r="P1622" t="s">
        <v>5358</v>
      </c>
      <c r="Q1622">
        <v>4</v>
      </c>
      <c r="R1622">
        <v>446.42</v>
      </c>
      <c r="S1622">
        <v>10</v>
      </c>
      <c r="T1622">
        <v>178.57</v>
      </c>
      <c r="U1622">
        <v>1848.18</v>
      </c>
      <c r="V1622">
        <v>1480.72</v>
      </c>
      <c r="W1622">
        <v>367.46</v>
      </c>
      <c r="X1622" s="15">
        <f t="shared" si="50"/>
        <v>0.19882262550184507</v>
      </c>
      <c r="Y1622" t="s">
        <v>62</v>
      </c>
      <c r="Z1622" t="s">
        <v>24</v>
      </c>
      <c r="AA1622" t="s">
        <v>25</v>
      </c>
      <c r="AB1622" s="17">
        <v>0.46458333333333335</v>
      </c>
      <c r="AC1622" s="17" t="str">
        <f t="shared" si="51"/>
        <v>Morning</v>
      </c>
      <c r="AD1622" t="s">
        <v>26</v>
      </c>
    </row>
    <row r="1623" spans="1:30" x14ac:dyDescent="0.3">
      <c r="A1623" t="s">
        <v>1989</v>
      </c>
      <c r="B1623" s="16">
        <v>45913</v>
      </c>
      <c r="C1623" t="s">
        <v>1361</v>
      </c>
      <c r="D1623" t="s">
        <v>4147</v>
      </c>
      <c r="E1623" t="s">
        <v>3864</v>
      </c>
      <c r="F1623" t="s">
        <v>344</v>
      </c>
      <c r="G1623" t="s">
        <v>5654</v>
      </c>
      <c r="H1623" t="s">
        <v>5655</v>
      </c>
      <c r="I1623" t="s">
        <v>419</v>
      </c>
      <c r="J1623" t="s">
        <v>6124</v>
      </c>
      <c r="K1623" t="s">
        <v>3943</v>
      </c>
      <c r="L1623">
        <v>572932</v>
      </c>
      <c r="M1623">
        <v>9.6260987342302402E-4</v>
      </c>
      <c r="N1623" t="s">
        <v>1293</v>
      </c>
      <c r="O1623" t="s">
        <v>3937</v>
      </c>
      <c r="P1623" t="s">
        <v>5351</v>
      </c>
      <c r="Q1623">
        <v>2</v>
      </c>
      <c r="R1623">
        <v>299.73</v>
      </c>
      <c r="S1623">
        <v>20</v>
      </c>
      <c r="T1623">
        <v>119.89</v>
      </c>
      <c r="U1623">
        <v>551.51</v>
      </c>
      <c r="V1623">
        <v>369.48</v>
      </c>
      <c r="W1623">
        <v>182.03</v>
      </c>
      <c r="X1623" s="15">
        <f t="shared" si="50"/>
        <v>0.33005747855886564</v>
      </c>
      <c r="Y1623" t="s">
        <v>44</v>
      </c>
      <c r="Z1623" t="s">
        <v>24</v>
      </c>
      <c r="AA1623" t="s">
        <v>32</v>
      </c>
      <c r="AB1623" s="17">
        <v>0.56527777777777777</v>
      </c>
      <c r="AC1623" s="17" t="str">
        <f t="shared" si="51"/>
        <v>Afternoon</v>
      </c>
      <c r="AD1623" t="s">
        <v>26</v>
      </c>
    </row>
    <row r="1624" spans="1:30" x14ac:dyDescent="0.3">
      <c r="A1624" t="s">
        <v>1987</v>
      </c>
      <c r="B1624" s="16">
        <v>45836</v>
      </c>
      <c r="C1624" t="s">
        <v>278</v>
      </c>
      <c r="D1624" t="s">
        <v>4853</v>
      </c>
      <c r="E1624" t="s">
        <v>3868</v>
      </c>
      <c r="F1624" t="s">
        <v>1988</v>
      </c>
      <c r="G1624" t="s">
        <v>5768</v>
      </c>
      <c r="H1624" t="s">
        <v>5751</v>
      </c>
      <c r="I1624" t="s">
        <v>270</v>
      </c>
      <c r="J1624" t="s">
        <v>6070</v>
      </c>
      <c r="K1624" t="s">
        <v>3863</v>
      </c>
      <c r="L1624">
        <v>456496</v>
      </c>
      <c r="M1624">
        <v>7.1871385510497343E-4</v>
      </c>
      <c r="N1624" t="s">
        <v>271</v>
      </c>
      <c r="O1624" t="s">
        <v>5542</v>
      </c>
      <c r="P1624" t="s">
        <v>5351</v>
      </c>
      <c r="Q1624">
        <v>5</v>
      </c>
      <c r="R1624">
        <v>57.06</v>
      </c>
      <c r="S1624">
        <v>0</v>
      </c>
      <c r="T1624">
        <v>0</v>
      </c>
      <c r="U1624">
        <v>328.09</v>
      </c>
      <c r="V1624">
        <v>242.15</v>
      </c>
      <c r="W1624">
        <v>85.94</v>
      </c>
      <c r="X1624" s="15">
        <f t="shared" si="50"/>
        <v>0.26194032125331457</v>
      </c>
      <c r="Y1624" t="s">
        <v>38</v>
      </c>
      <c r="Z1624" t="s">
        <v>24</v>
      </c>
      <c r="AA1624" t="s">
        <v>25</v>
      </c>
      <c r="AB1624" s="17">
        <v>0.65</v>
      </c>
      <c r="AC1624" s="17" t="str">
        <f t="shared" si="51"/>
        <v>Afternoon</v>
      </c>
      <c r="AD1624" t="s">
        <v>26</v>
      </c>
    </row>
    <row r="1625" spans="1:30" x14ac:dyDescent="0.3">
      <c r="A1625" t="s">
        <v>1986</v>
      </c>
      <c r="B1625" s="16">
        <v>46039</v>
      </c>
      <c r="C1625" t="s">
        <v>1079</v>
      </c>
      <c r="D1625" t="s">
        <v>4929</v>
      </c>
      <c r="E1625" t="s">
        <v>3962</v>
      </c>
      <c r="F1625" t="s">
        <v>587</v>
      </c>
      <c r="G1625" t="s">
        <v>5671</v>
      </c>
      <c r="H1625" t="s">
        <v>5690</v>
      </c>
      <c r="I1625" t="s">
        <v>873</v>
      </c>
      <c r="J1625" t="s">
        <v>6517</v>
      </c>
      <c r="K1625" t="s">
        <v>3885</v>
      </c>
      <c r="L1625">
        <v>4185591</v>
      </c>
      <c r="M1625">
        <v>3.0609297468386188E-4</v>
      </c>
      <c r="N1625" t="s">
        <v>874</v>
      </c>
      <c r="O1625" t="s">
        <v>5596</v>
      </c>
      <c r="P1625" t="s">
        <v>5358</v>
      </c>
      <c r="Q1625">
        <v>7</v>
      </c>
      <c r="R1625">
        <v>167.53</v>
      </c>
      <c r="S1625">
        <v>5</v>
      </c>
      <c r="T1625">
        <v>58.64</v>
      </c>
      <c r="U1625">
        <v>1281.18</v>
      </c>
      <c r="V1625">
        <v>869.68</v>
      </c>
      <c r="W1625">
        <v>411.5</v>
      </c>
      <c r="X1625" s="15">
        <f t="shared" si="50"/>
        <v>0.32118827955478552</v>
      </c>
      <c r="Y1625" t="s">
        <v>116</v>
      </c>
      <c r="Z1625" t="s">
        <v>290</v>
      </c>
      <c r="AA1625" t="s">
        <v>51</v>
      </c>
      <c r="AB1625" s="17">
        <v>0.70277777777777772</v>
      </c>
      <c r="AC1625" s="17" t="str">
        <f t="shared" si="51"/>
        <v>Afternoon</v>
      </c>
      <c r="AD1625" t="s">
        <v>26</v>
      </c>
    </row>
    <row r="1626" spans="1:30" x14ac:dyDescent="0.3">
      <c r="A1626" t="s">
        <v>1984</v>
      </c>
      <c r="B1626" s="16">
        <v>45814</v>
      </c>
      <c r="C1626" t="s">
        <v>1985</v>
      </c>
      <c r="D1626" t="s">
        <v>4465</v>
      </c>
      <c r="E1626" t="s">
        <v>3962</v>
      </c>
      <c r="F1626" t="s">
        <v>99</v>
      </c>
      <c r="G1626" t="s">
        <v>5918</v>
      </c>
      <c r="H1626" t="s">
        <v>5919</v>
      </c>
      <c r="I1626" t="s">
        <v>60</v>
      </c>
      <c r="J1626" t="s">
        <v>6057</v>
      </c>
      <c r="K1626" t="s">
        <v>3863</v>
      </c>
      <c r="L1626">
        <v>982441</v>
      </c>
      <c r="M1626">
        <v>1.6333601712469248E-3</v>
      </c>
      <c r="N1626" t="s">
        <v>229</v>
      </c>
      <c r="O1626" t="s">
        <v>4631</v>
      </c>
      <c r="P1626" t="s">
        <v>5354</v>
      </c>
      <c r="Q1626">
        <v>7</v>
      </c>
      <c r="R1626">
        <v>286.55</v>
      </c>
      <c r="S1626">
        <v>20</v>
      </c>
      <c r="T1626">
        <v>401.17</v>
      </c>
      <c r="U1626">
        <v>1604.68</v>
      </c>
      <c r="V1626">
        <v>1335.18</v>
      </c>
      <c r="W1626">
        <v>269.5</v>
      </c>
      <c r="X1626" s="15">
        <f t="shared" si="50"/>
        <v>0.16794625719769674</v>
      </c>
      <c r="Y1626" t="s">
        <v>23</v>
      </c>
      <c r="Z1626" t="s">
        <v>24</v>
      </c>
      <c r="AA1626" t="s">
        <v>25</v>
      </c>
      <c r="AB1626" s="17">
        <v>0.74722222222222223</v>
      </c>
      <c r="AC1626" s="17" t="str">
        <f t="shared" si="51"/>
        <v>Evening</v>
      </c>
      <c r="AD1626" t="s">
        <v>45</v>
      </c>
    </row>
    <row r="1627" spans="1:30" x14ac:dyDescent="0.3">
      <c r="A1627" t="s">
        <v>1982</v>
      </c>
      <c r="B1627" s="16">
        <v>46010</v>
      </c>
      <c r="C1627" t="s">
        <v>1571</v>
      </c>
      <c r="D1627" t="s">
        <v>5207</v>
      </c>
      <c r="E1627" t="s">
        <v>3864</v>
      </c>
      <c r="F1627" t="s">
        <v>598</v>
      </c>
      <c r="G1627" t="s">
        <v>5879</v>
      </c>
      <c r="H1627" t="s">
        <v>5876</v>
      </c>
      <c r="I1627" t="s">
        <v>164</v>
      </c>
      <c r="J1627" t="s">
        <v>6032</v>
      </c>
      <c r="K1627" t="s">
        <v>3863</v>
      </c>
      <c r="L1627">
        <v>486040</v>
      </c>
      <c r="M1627">
        <v>4.4368776232408858E-4</v>
      </c>
      <c r="N1627" t="s">
        <v>1983</v>
      </c>
      <c r="O1627" t="s">
        <v>5577</v>
      </c>
      <c r="P1627" t="s">
        <v>5358</v>
      </c>
      <c r="Q1627">
        <v>1</v>
      </c>
      <c r="R1627">
        <v>227</v>
      </c>
      <c r="S1627">
        <v>5</v>
      </c>
      <c r="T1627">
        <v>11.35</v>
      </c>
      <c r="U1627">
        <v>215.65</v>
      </c>
      <c r="V1627">
        <v>196.3</v>
      </c>
      <c r="W1627">
        <v>19.350000000000001</v>
      </c>
      <c r="X1627" s="15">
        <f t="shared" si="50"/>
        <v>8.9728727104103845E-2</v>
      </c>
      <c r="Y1627" t="s">
        <v>38</v>
      </c>
      <c r="Z1627" t="s">
        <v>24</v>
      </c>
      <c r="AA1627" t="s">
        <v>25</v>
      </c>
      <c r="AB1627" s="17">
        <v>0.79652777777777772</v>
      </c>
      <c r="AC1627" s="17" t="str">
        <f t="shared" si="51"/>
        <v>Evening</v>
      </c>
      <c r="AD1627" t="s">
        <v>45</v>
      </c>
    </row>
    <row r="1628" spans="1:30" x14ac:dyDescent="0.3">
      <c r="A1628" t="s">
        <v>1981</v>
      </c>
      <c r="B1628" s="16">
        <v>45854</v>
      </c>
      <c r="C1628" t="s">
        <v>880</v>
      </c>
      <c r="D1628" t="s">
        <v>5137</v>
      </c>
      <c r="E1628" t="s">
        <v>3962</v>
      </c>
      <c r="F1628" t="s">
        <v>127</v>
      </c>
      <c r="G1628" t="s">
        <v>5735</v>
      </c>
      <c r="H1628" t="s">
        <v>5721</v>
      </c>
      <c r="I1628" t="s">
        <v>132</v>
      </c>
      <c r="J1628" t="s">
        <v>6041</v>
      </c>
      <c r="K1628" t="s">
        <v>3863</v>
      </c>
      <c r="L1628">
        <v>968457</v>
      </c>
      <c r="M1628">
        <v>2.3524121360060384E-3</v>
      </c>
      <c r="N1628" t="s">
        <v>156</v>
      </c>
      <c r="O1628" t="s">
        <v>5501</v>
      </c>
      <c r="P1628" t="s">
        <v>5360</v>
      </c>
      <c r="Q1628">
        <v>8</v>
      </c>
      <c r="R1628">
        <v>355.97</v>
      </c>
      <c r="S1628">
        <v>20</v>
      </c>
      <c r="T1628">
        <v>569.54999999999995</v>
      </c>
      <c r="U1628">
        <v>2278.21</v>
      </c>
      <c r="V1628">
        <v>2089.7600000000002</v>
      </c>
      <c r="W1628">
        <v>188.45</v>
      </c>
      <c r="X1628" s="15">
        <f t="shared" si="50"/>
        <v>8.2718450011192921E-2</v>
      </c>
      <c r="Y1628" t="s">
        <v>116</v>
      </c>
      <c r="Z1628" t="s">
        <v>24</v>
      </c>
      <c r="AA1628" t="s">
        <v>25</v>
      </c>
      <c r="AB1628" s="17">
        <v>0.79722222222222228</v>
      </c>
      <c r="AC1628" s="17" t="str">
        <f t="shared" si="51"/>
        <v>Evening</v>
      </c>
      <c r="AD1628" t="s">
        <v>45</v>
      </c>
    </row>
    <row r="1629" spans="1:30" x14ac:dyDescent="0.3">
      <c r="A1629" t="s">
        <v>1980</v>
      </c>
      <c r="B1629" s="16">
        <v>46110</v>
      </c>
      <c r="C1629" t="s">
        <v>340</v>
      </c>
      <c r="D1629" t="s">
        <v>4044</v>
      </c>
      <c r="E1629" t="s">
        <v>3864</v>
      </c>
      <c r="F1629" t="s">
        <v>104</v>
      </c>
      <c r="G1629" t="s">
        <v>5740</v>
      </c>
      <c r="H1629" t="s">
        <v>5721</v>
      </c>
      <c r="I1629" t="s">
        <v>882</v>
      </c>
      <c r="J1629" t="s">
        <v>6136</v>
      </c>
      <c r="K1629" t="s">
        <v>3943</v>
      </c>
      <c r="L1629">
        <v>1016387</v>
      </c>
      <c r="M1629">
        <v>3.0335885838760236E-4</v>
      </c>
      <c r="N1629" t="s">
        <v>883</v>
      </c>
      <c r="O1629" t="s">
        <v>5389</v>
      </c>
      <c r="P1629" t="s">
        <v>5358</v>
      </c>
      <c r="Q1629">
        <v>2</v>
      </c>
      <c r="R1629">
        <v>141.11000000000001</v>
      </c>
      <c r="S1629">
        <v>5</v>
      </c>
      <c r="T1629">
        <v>14.11</v>
      </c>
      <c r="U1629">
        <v>308.33</v>
      </c>
      <c r="V1629">
        <v>231.82</v>
      </c>
      <c r="W1629">
        <v>76.510000000000005</v>
      </c>
      <c r="X1629" s="15">
        <f t="shared" si="50"/>
        <v>0.24814322316998019</v>
      </c>
      <c r="Y1629" t="s">
        <v>62</v>
      </c>
      <c r="Z1629" t="s">
        <v>290</v>
      </c>
      <c r="AA1629" t="s">
        <v>25</v>
      </c>
      <c r="AB1629" s="17">
        <v>0.65347222222222223</v>
      </c>
      <c r="AC1629" s="17" t="str">
        <f t="shared" si="51"/>
        <v>Afternoon</v>
      </c>
      <c r="AD1629" t="s">
        <v>26</v>
      </c>
    </row>
    <row r="1630" spans="1:30" x14ac:dyDescent="0.3">
      <c r="A1630" t="s">
        <v>1979</v>
      </c>
      <c r="B1630" s="16">
        <v>45955</v>
      </c>
      <c r="C1630" t="s">
        <v>489</v>
      </c>
      <c r="D1630" t="s">
        <v>4273</v>
      </c>
      <c r="E1630" t="s">
        <v>3868</v>
      </c>
      <c r="F1630" t="s">
        <v>344</v>
      </c>
      <c r="G1630" t="s">
        <v>5654</v>
      </c>
      <c r="H1630" t="s">
        <v>5655</v>
      </c>
      <c r="I1630" t="s">
        <v>1576</v>
      </c>
      <c r="J1630" t="s">
        <v>6165</v>
      </c>
      <c r="K1630" t="s">
        <v>3943</v>
      </c>
      <c r="L1630">
        <v>2138213</v>
      </c>
      <c r="M1630">
        <v>1.6120470692115331E-4</v>
      </c>
      <c r="N1630" t="s">
        <v>1670</v>
      </c>
      <c r="O1630" t="s">
        <v>5563</v>
      </c>
      <c r="P1630" t="s">
        <v>5360</v>
      </c>
      <c r="Q1630">
        <v>1</v>
      </c>
      <c r="R1630">
        <v>299.73</v>
      </c>
      <c r="S1630">
        <v>0</v>
      </c>
      <c r="T1630">
        <v>0</v>
      </c>
      <c r="U1630">
        <v>344.69</v>
      </c>
      <c r="V1630">
        <v>184.74</v>
      </c>
      <c r="W1630">
        <v>159.94999999999999</v>
      </c>
      <c r="X1630" s="15">
        <f t="shared" si="50"/>
        <v>0.46404015202065624</v>
      </c>
      <c r="Y1630" t="s">
        <v>23</v>
      </c>
      <c r="Z1630" t="s">
        <v>24</v>
      </c>
      <c r="AA1630" t="s">
        <v>25</v>
      </c>
      <c r="AB1630" s="17">
        <v>0.40069444444444446</v>
      </c>
      <c r="AC1630" s="17" t="str">
        <f t="shared" si="51"/>
        <v>Morning</v>
      </c>
      <c r="AD1630" t="s">
        <v>26</v>
      </c>
    </row>
    <row r="1631" spans="1:30" x14ac:dyDescent="0.3">
      <c r="A1631" t="s">
        <v>1978</v>
      </c>
      <c r="B1631" s="16">
        <v>45752</v>
      </c>
      <c r="C1631" t="s">
        <v>158</v>
      </c>
      <c r="D1631" t="s">
        <v>3997</v>
      </c>
      <c r="E1631" t="s">
        <v>3962</v>
      </c>
      <c r="F1631" t="s">
        <v>498</v>
      </c>
      <c r="G1631" t="s">
        <v>5865</v>
      </c>
      <c r="H1631" t="s">
        <v>5861</v>
      </c>
      <c r="I1631" t="s">
        <v>666</v>
      </c>
      <c r="J1631" t="s">
        <v>6022</v>
      </c>
      <c r="K1631" t="s">
        <v>3863</v>
      </c>
      <c r="L1631">
        <v>4125485</v>
      </c>
      <c r="M1631">
        <v>9.3996221050373467E-5</v>
      </c>
      <c r="N1631" t="s">
        <v>1258</v>
      </c>
      <c r="O1631" t="s">
        <v>3983</v>
      </c>
      <c r="P1631" t="s">
        <v>5358</v>
      </c>
      <c r="Q1631">
        <v>4</v>
      </c>
      <c r="R1631">
        <v>84.3</v>
      </c>
      <c r="S1631">
        <v>0</v>
      </c>
      <c r="T1631">
        <v>0</v>
      </c>
      <c r="U1631">
        <v>387.78</v>
      </c>
      <c r="V1631">
        <v>248.56</v>
      </c>
      <c r="W1631">
        <v>139.22</v>
      </c>
      <c r="X1631" s="15">
        <f t="shared" si="50"/>
        <v>0.35901799989684868</v>
      </c>
      <c r="Y1631" t="s">
        <v>44</v>
      </c>
      <c r="Z1631" t="s">
        <v>24</v>
      </c>
      <c r="AA1631" t="s">
        <v>25</v>
      </c>
      <c r="AB1631" s="17">
        <v>0.80902777777777779</v>
      </c>
      <c r="AC1631" s="17" t="str">
        <f t="shared" si="51"/>
        <v>Evening</v>
      </c>
      <c r="AD1631" t="s">
        <v>26</v>
      </c>
    </row>
    <row r="1632" spans="1:30" x14ac:dyDescent="0.3">
      <c r="A1632" t="s">
        <v>1977</v>
      </c>
      <c r="B1632" s="16">
        <v>45941</v>
      </c>
      <c r="C1632" t="s">
        <v>74</v>
      </c>
      <c r="D1632" t="s">
        <v>3975</v>
      </c>
      <c r="E1632" t="s">
        <v>3868</v>
      </c>
      <c r="F1632" t="s">
        <v>293</v>
      </c>
      <c r="G1632" t="s">
        <v>5807</v>
      </c>
      <c r="H1632" t="s">
        <v>5794</v>
      </c>
      <c r="I1632" t="s">
        <v>147</v>
      </c>
      <c r="J1632" t="s">
        <v>5963</v>
      </c>
      <c r="K1632" t="s">
        <v>3863</v>
      </c>
      <c r="L1632">
        <v>1921769</v>
      </c>
      <c r="M1632">
        <v>6.808258432725266E-4</v>
      </c>
      <c r="N1632" t="s">
        <v>555</v>
      </c>
      <c r="O1632" t="s">
        <v>5434</v>
      </c>
      <c r="P1632" t="s">
        <v>5351</v>
      </c>
      <c r="Q1632">
        <v>3</v>
      </c>
      <c r="R1632">
        <v>446.17</v>
      </c>
      <c r="S1632">
        <v>15</v>
      </c>
      <c r="T1632">
        <v>200.78</v>
      </c>
      <c r="U1632">
        <v>1308.3900000000001</v>
      </c>
      <c r="V1632">
        <v>976.83</v>
      </c>
      <c r="W1632">
        <v>331.56</v>
      </c>
      <c r="X1632" s="15">
        <f t="shared" si="50"/>
        <v>0.25341068030174491</v>
      </c>
      <c r="Y1632" t="s">
        <v>72</v>
      </c>
      <c r="Z1632" t="s">
        <v>24</v>
      </c>
      <c r="AA1632" t="s">
        <v>32</v>
      </c>
      <c r="AB1632" s="17">
        <v>0.44166666666666665</v>
      </c>
      <c r="AC1632" s="17" t="str">
        <f t="shared" si="51"/>
        <v>Morning</v>
      </c>
      <c r="AD1632" t="s">
        <v>26</v>
      </c>
    </row>
    <row r="1633" spans="1:30" x14ac:dyDescent="0.3">
      <c r="A1633" t="s">
        <v>1976</v>
      </c>
      <c r="B1633" s="16">
        <v>45918</v>
      </c>
      <c r="C1633" t="s">
        <v>218</v>
      </c>
      <c r="D1633" t="s">
        <v>4373</v>
      </c>
      <c r="E1633" t="s">
        <v>3962</v>
      </c>
      <c r="F1633" t="s">
        <v>357</v>
      </c>
      <c r="G1633" t="s">
        <v>5869</v>
      </c>
      <c r="H1633" t="s">
        <v>5861</v>
      </c>
      <c r="I1633" t="s">
        <v>36</v>
      </c>
      <c r="J1633" t="s">
        <v>5975</v>
      </c>
      <c r="K1633" t="s">
        <v>3863</v>
      </c>
      <c r="L1633">
        <v>2481146</v>
      </c>
      <c r="M1633">
        <v>7.4206838291660383E-4</v>
      </c>
      <c r="N1633" t="s">
        <v>772</v>
      </c>
      <c r="O1633" t="s">
        <v>4088</v>
      </c>
      <c r="P1633" t="s">
        <v>5354</v>
      </c>
      <c r="Q1633">
        <v>7</v>
      </c>
      <c r="R1633">
        <v>292.25</v>
      </c>
      <c r="S1633">
        <v>10</v>
      </c>
      <c r="T1633">
        <v>204.57</v>
      </c>
      <c r="U1633">
        <v>1841.18</v>
      </c>
      <c r="V1633">
        <v>1665.23</v>
      </c>
      <c r="W1633">
        <v>175.95</v>
      </c>
      <c r="X1633" s="15">
        <f t="shared" si="50"/>
        <v>9.5563714574349076E-2</v>
      </c>
      <c r="Y1633" t="s">
        <v>72</v>
      </c>
      <c r="Z1633" t="s">
        <v>24</v>
      </c>
      <c r="AA1633" t="s">
        <v>25</v>
      </c>
      <c r="AB1633" s="17">
        <v>0.67291666666666672</v>
      </c>
      <c r="AC1633" s="17" t="str">
        <f t="shared" si="51"/>
        <v>Afternoon</v>
      </c>
      <c r="AD1633" t="s">
        <v>45</v>
      </c>
    </row>
    <row r="1634" spans="1:30" x14ac:dyDescent="0.3">
      <c r="A1634" t="s">
        <v>1975</v>
      </c>
      <c r="B1634" s="16">
        <v>45748</v>
      </c>
      <c r="C1634" t="s">
        <v>1221</v>
      </c>
      <c r="D1634" t="s">
        <v>4851</v>
      </c>
      <c r="E1634" t="s">
        <v>3962</v>
      </c>
      <c r="F1634" t="s">
        <v>737</v>
      </c>
      <c r="G1634" t="s">
        <v>5704</v>
      </c>
      <c r="H1634" t="s">
        <v>5690</v>
      </c>
      <c r="I1634" t="s">
        <v>255</v>
      </c>
      <c r="J1634" t="s">
        <v>6024</v>
      </c>
      <c r="K1634" t="s">
        <v>3863</v>
      </c>
      <c r="L1634">
        <v>577743</v>
      </c>
      <c r="M1634">
        <v>3.5121498659438539E-3</v>
      </c>
      <c r="N1634" t="s">
        <v>638</v>
      </c>
      <c r="O1634" t="s">
        <v>3912</v>
      </c>
      <c r="P1634" t="s">
        <v>5360</v>
      </c>
      <c r="Q1634">
        <v>4</v>
      </c>
      <c r="R1634">
        <v>507.28</v>
      </c>
      <c r="S1634">
        <v>0</v>
      </c>
      <c r="T1634">
        <v>0</v>
      </c>
      <c r="U1634">
        <v>2029.12</v>
      </c>
      <c r="V1634">
        <v>1590.76</v>
      </c>
      <c r="W1634">
        <v>438.36</v>
      </c>
      <c r="X1634" s="15">
        <f t="shared" si="50"/>
        <v>0.21603453713925244</v>
      </c>
      <c r="Y1634" t="s">
        <v>44</v>
      </c>
      <c r="Z1634" t="s">
        <v>24</v>
      </c>
      <c r="AA1634" t="s">
        <v>25</v>
      </c>
      <c r="AB1634" s="17">
        <v>0.67361111111111116</v>
      </c>
      <c r="AC1634" s="17" t="str">
        <f t="shared" si="51"/>
        <v>Afternoon</v>
      </c>
      <c r="AD1634" t="s">
        <v>45</v>
      </c>
    </row>
    <row r="1635" spans="1:30" x14ac:dyDescent="0.3">
      <c r="A1635" t="s">
        <v>1974</v>
      </c>
      <c r="B1635" s="16">
        <v>45748</v>
      </c>
      <c r="C1635" t="s">
        <v>1463</v>
      </c>
      <c r="D1635" t="s">
        <v>4643</v>
      </c>
      <c r="E1635" t="s">
        <v>3864</v>
      </c>
      <c r="F1635" t="s">
        <v>127</v>
      </c>
      <c r="G1635" t="s">
        <v>5735</v>
      </c>
      <c r="H1635" t="s">
        <v>5721</v>
      </c>
      <c r="I1635" t="s">
        <v>114</v>
      </c>
      <c r="J1635" t="s">
        <v>6014</v>
      </c>
      <c r="K1635" t="s">
        <v>3943</v>
      </c>
      <c r="L1635">
        <v>2425092</v>
      </c>
      <c r="M1635">
        <v>4.9393177660888741E-4</v>
      </c>
      <c r="N1635" t="s">
        <v>115</v>
      </c>
      <c r="O1635" t="s">
        <v>5582</v>
      </c>
      <c r="P1635" t="s">
        <v>5363</v>
      </c>
      <c r="Q1635">
        <v>4</v>
      </c>
      <c r="R1635">
        <v>332.73</v>
      </c>
      <c r="S1635">
        <v>10</v>
      </c>
      <c r="T1635">
        <v>133.09</v>
      </c>
      <c r="U1635">
        <v>1197.83</v>
      </c>
      <c r="V1635">
        <v>1044.8800000000001</v>
      </c>
      <c r="W1635">
        <v>152.94999999999999</v>
      </c>
      <c r="X1635" s="15">
        <f t="shared" si="50"/>
        <v>0.12768923803878665</v>
      </c>
      <c r="Y1635" t="s">
        <v>116</v>
      </c>
      <c r="Z1635" t="s">
        <v>290</v>
      </c>
      <c r="AA1635" t="s">
        <v>25</v>
      </c>
      <c r="AB1635" s="17">
        <v>0.50555555555555554</v>
      </c>
      <c r="AC1635" s="17" t="str">
        <f t="shared" si="51"/>
        <v>Afternoon</v>
      </c>
      <c r="AD1635" t="s">
        <v>45</v>
      </c>
    </row>
    <row r="1636" spans="1:30" x14ac:dyDescent="0.3">
      <c r="A1636" t="s">
        <v>1973</v>
      </c>
      <c r="B1636" s="16">
        <v>45858</v>
      </c>
      <c r="C1636" t="s">
        <v>1763</v>
      </c>
      <c r="D1636" t="s">
        <v>4110</v>
      </c>
      <c r="E1636" t="s">
        <v>3868</v>
      </c>
      <c r="F1636" t="s">
        <v>450</v>
      </c>
      <c r="G1636" t="s">
        <v>5811</v>
      </c>
      <c r="H1636" t="s">
        <v>5794</v>
      </c>
      <c r="I1636" t="s">
        <v>349</v>
      </c>
      <c r="J1636" t="s">
        <v>6085</v>
      </c>
      <c r="K1636" t="s">
        <v>3863</v>
      </c>
      <c r="L1636">
        <v>1041021</v>
      </c>
      <c r="M1636">
        <v>1.0238314116622045E-3</v>
      </c>
      <c r="N1636" t="s">
        <v>734</v>
      </c>
      <c r="O1636" t="s">
        <v>5411</v>
      </c>
      <c r="P1636" t="s">
        <v>5363</v>
      </c>
      <c r="Q1636">
        <v>3</v>
      </c>
      <c r="R1636">
        <v>386.17</v>
      </c>
      <c r="S1636">
        <v>20</v>
      </c>
      <c r="T1636">
        <v>231.7</v>
      </c>
      <c r="U1636">
        <v>1065.83</v>
      </c>
      <c r="V1636">
        <v>827.01</v>
      </c>
      <c r="W1636">
        <v>238.82</v>
      </c>
      <c r="X1636" s="15">
        <f t="shared" si="50"/>
        <v>0.22406950451760596</v>
      </c>
      <c r="Y1636" t="s">
        <v>44</v>
      </c>
      <c r="Z1636" t="s">
        <v>24</v>
      </c>
      <c r="AA1636" t="s">
        <v>51</v>
      </c>
      <c r="AB1636" s="17">
        <v>0.83888888888888891</v>
      </c>
      <c r="AC1636" s="17" t="str">
        <f t="shared" si="51"/>
        <v>Evening</v>
      </c>
      <c r="AD1636" t="s">
        <v>26</v>
      </c>
    </row>
    <row r="1637" spans="1:30" x14ac:dyDescent="0.3">
      <c r="A1637" t="s">
        <v>1972</v>
      </c>
      <c r="B1637" s="16">
        <v>45910</v>
      </c>
      <c r="C1637" t="s">
        <v>208</v>
      </c>
      <c r="D1637" t="s">
        <v>5082</v>
      </c>
      <c r="E1637" t="s">
        <v>3962</v>
      </c>
      <c r="F1637" t="s">
        <v>447</v>
      </c>
      <c r="G1637" t="s">
        <v>5890</v>
      </c>
      <c r="H1637" t="s">
        <v>5876</v>
      </c>
      <c r="I1637" t="s">
        <v>482</v>
      </c>
      <c r="J1637" t="s">
        <v>6127</v>
      </c>
      <c r="K1637" t="s">
        <v>3943</v>
      </c>
      <c r="L1637">
        <v>1048283</v>
      </c>
      <c r="M1637">
        <v>1.3891668566598904E-3</v>
      </c>
      <c r="N1637" t="s">
        <v>801</v>
      </c>
      <c r="O1637" t="s">
        <v>5464</v>
      </c>
      <c r="P1637" t="s">
        <v>5358</v>
      </c>
      <c r="Q1637">
        <v>6</v>
      </c>
      <c r="R1637">
        <v>255.48</v>
      </c>
      <c r="S1637">
        <v>5</v>
      </c>
      <c r="T1637">
        <v>76.64</v>
      </c>
      <c r="U1637">
        <v>1456.24</v>
      </c>
      <c r="V1637">
        <v>1263.1199999999999</v>
      </c>
      <c r="W1637">
        <v>193.12</v>
      </c>
      <c r="X1637" s="15">
        <f t="shared" si="50"/>
        <v>0.13261550293907606</v>
      </c>
      <c r="Y1637" t="s">
        <v>44</v>
      </c>
      <c r="Z1637" t="s">
        <v>24</v>
      </c>
      <c r="AA1637" t="s">
        <v>25</v>
      </c>
      <c r="AB1637" s="17">
        <v>0.72569444444444442</v>
      </c>
      <c r="AC1637" s="17" t="str">
        <f t="shared" si="51"/>
        <v>Evening</v>
      </c>
      <c r="AD1637" t="s">
        <v>45</v>
      </c>
    </row>
    <row r="1638" spans="1:30" x14ac:dyDescent="0.3">
      <c r="A1638" t="s">
        <v>1971</v>
      </c>
      <c r="B1638" s="16">
        <v>45879</v>
      </c>
      <c r="C1638" t="s">
        <v>268</v>
      </c>
      <c r="D1638" t="s">
        <v>4265</v>
      </c>
      <c r="E1638" t="s">
        <v>3962</v>
      </c>
      <c r="F1638" t="s">
        <v>543</v>
      </c>
      <c r="G1638" t="s">
        <v>5859</v>
      </c>
      <c r="H1638" t="s">
        <v>5844</v>
      </c>
      <c r="I1638" t="s">
        <v>522</v>
      </c>
      <c r="J1638" t="s">
        <v>5979</v>
      </c>
      <c r="K1638" t="s">
        <v>3863</v>
      </c>
      <c r="L1638">
        <v>3928553</v>
      </c>
      <c r="M1638">
        <v>1.7407427111203541E-4</v>
      </c>
      <c r="N1638" t="s">
        <v>644</v>
      </c>
      <c r="O1638" t="s">
        <v>3889</v>
      </c>
      <c r="P1638" t="s">
        <v>5351</v>
      </c>
      <c r="Q1638">
        <v>3</v>
      </c>
      <c r="R1638">
        <v>233.2</v>
      </c>
      <c r="S1638">
        <v>15</v>
      </c>
      <c r="T1638">
        <v>104.94</v>
      </c>
      <c r="U1638">
        <v>683.86</v>
      </c>
      <c r="V1638">
        <v>577.16999999999996</v>
      </c>
      <c r="W1638">
        <v>106.69</v>
      </c>
      <c r="X1638" s="15">
        <f t="shared" si="50"/>
        <v>0.15601146433480545</v>
      </c>
      <c r="Y1638" t="s">
        <v>23</v>
      </c>
      <c r="Z1638" t="s">
        <v>24</v>
      </c>
      <c r="AA1638" t="s">
        <v>25</v>
      </c>
      <c r="AB1638" s="17">
        <v>0.42083333333333334</v>
      </c>
      <c r="AC1638" s="17" t="str">
        <f t="shared" si="51"/>
        <v>Morning</v>
      </c>
      <c r="AD1638" t="s">
        <v>26</v>
      </c>
    </row>
    <row r="1639" spans="1:30" x14ac:dyDescent="0.3">
      <c r="A1639" t="s">
        <v>1969</v>
      </c>
      <c r="B1639" s="16">
        <v>46086</v>
      </c>
      <c r="C1639" t="s">
        <v>1970</v>
      </c>
      <c r="D1639" t="s">
        <v>4840</v>
      </c>
      <c r="E1639" t="s">
        <v>3864</v>
      </c>
      <c r="F1639" t="s">
        <v>818</v>
      </c>
      <c r="G1639" t="s">
        <v>5837</v>
      </c>
      <c r="H1639" t="s">
        <v>5822</v>
      </c>
      <c r="I1639" t="s">
        <v>1093</v>
      </c>
      <c r="J1639" t="s">
        <v>6060</v>
      </c>
      <c r="K1639" t="s">
        <v>3863</v>
      </c>
      <c r="L1639">
        <v>2456631</v>
      </c>
      <c r="M1639">
        <v>2.5552067038151031E-4</v>
      </c>
      <c r="N1639" t="s">
        <v>1094</v>
      </c>
      <c r="O1639" t="s">
        <v>5585</v>
      </c>
      <c r="P1639" t="s">
        <v>5351</v>
      </c>
      <c r="Q1639">
        <v>3</v>
      </c>
      <c r="R1639">
        <v>261.55</v>
      </c>
      <c r="S1639">
        <v>20</v>
      </c>
      <c r="T1639">
        <v>156.93</v>
      </c>
      <c r="U1639">
        <v>627.72</v>
      </c>
      <c r="V1639">
        <v>645.09</v>
      </c>
      <c r="W1639">
        <v>-17.37</v>
      </c>
      <c r="X1639" s="15">
        <f t="shared" si="50"/>
        <v>-2.7671573312942083E-2</v>
      </c>
      <c r="Y1639" t="s">
        <v>62</v>
      </c>
      <c r="Z1639" t="s">
        <v>24</v>
      </c>
      <c r="AA1639" t="s">
        <v>25</v>
      </c>
      <c r="AB1639" s="17">
        <v>0.58680555555555558</v>
      </c>
      <c r="AC1639" s="17" t="str">
        <f t="shared" si="51"/>
        <v>Afternoon</v>
      </c>
      <c r="AD1639" t="s">
        <v>45</v>
      </c>
    </row>
    <row r="1640" spans="1:30" x14ac:dyDescent="0.3">
      <c r="A1640" t="s">
        <v>1968</v>
      </c>
      <c r="B1640" s="16">
        <v>45779</v>
      </c>
      <c r="C1640" t="s">
        <v>516</v>
      </c>
      <c r="D1640" t="s">
        <v>4656</v>
      </c>
      <c r="E1640" t="s">
        <v>3864</v>
      </c>
      <c r="F1640" t="s">
        <v>168</v>
      </c>
      <c r="G1640" t="s">
        <v>5914</v>
      </c>
      <c r="H1640" t="s">
        <v>5899</v>
      </c>
      <c r="I1640" t="s">
        <v>174</v>
      </c>
      <c r="J1640" t="s">
        <v>5990</v>
      </c>
      <c r="K1640" t="s">
        <v>3863</v>
      </c>
      <c r="L1640">
        <v>1030396</v>
      </c>
      <c r="M1640">
        <v>3.5491209205004676E-4</v>
      </c>
      <c r="N1640" t="s">
        <v>1368</v>
      </c>
      <c r="O1640" t="s">
        <v>5457</v>
      </c>
      <c r="P1640" t="s">
        <v>5360</v>
      </c>
      <c r="Q1640">
        <v>3</v>
      </c>
      <c r="R1640">
        <v>121.9</v>
      </c>
      <c r="S1640">
        <v>0</v>
      </c>
      <c r="T1640">
        <v>0</v>
      </c>
      <c r="U1640">
        <v>365.7</v>
      </c>
      <c r="V1640">
        <v>326.76</v>
      </c>
      <c r="W1640">
        <v>38.94</v>
      </c>
      <c r="X1640" s="15">
        <f t="shared" si="50"/>
        <v>0.10648072190319934</v>
      </c>
      <c r="Y1640" t="s">
        <v>23</v>
      </c>
      <c r="Z1640" t="s">
        <v>24</v>
      </c>
      <c r="AA1640" t="s">
        <v>25</v>
      </c>
      <c r="AB1640" s="17">
        <v>0.56527777777777777</v>
      </c>
      <c r="AC1640" s="17" t="str">
        <f t="shared" si="51"/>
        <v>Afternoon</v>
      </c>
      <c r="AD1640" t="s">
        <v>45</v>
      </c>
    </row>
    <row r="1641" spans="1:30" x14ac:dyDescent="0.3">
      <c r="A1641" t="s">
        <v>1966</v>
      </c>
      <c r="B1641" s="16">
        <v>45800</v>
      </c>
      <c r="C1641" t="s">
        <v>1967</v>
      </c>
      <c r="D1641" t="s">
        <v>4875</v>
      </c>
      <c r="E1641" t="s">
        <v>3962</v>
      </c>
      <c r="F1641" t="s">
        <v>418</v>
      </c>
      <c r="G1641" t="s">
        <v>5745</v>
      </c>
      <c r="H1641" t="s">
        <v>5721</v>
      </c>
      <c r="I1641" t="s">
        <v>1414</v>
      </c>
      <c r="J1641" t="s">
        <v>6098</v>
      </c>
      <c r="K1641" t="s">
        <v>3863</v>
      </c>
      <c r="L1641">
        <v>461555</v>
      </c>
      <c r="M1641">
        <v>8.0740106812839212E-3</v>
      </c>
      <c r="N1641" t="s">
        <v>1415</v>
      </c>
      <c r="O1641" t="s">
        <v>5416</v>
      </c>
      <c r="P1641" t="s">
        <v>5351</v>
      </c>
      <c r="Q1641">
        <v>8</v>
      </c>
      <c r="R1641">
        <v>548.03</v>
      </c>
      <c r="S1641">
        <v>15</v>
      </c>
      <c r="T1641">
        <v>657.64</v>
      </c>
      <c r="U1641">
        <v>3726.6</v>
      </c>
      <c r="V1641">
        <v>3118.4</v>
      </c>
      <c r="W1641">
        <v>608.20000000000005</v>
      </c>
      <c r="X1641" s="15">
        <f t="shared" si="50"/>
        <v>0.16320506628025541</v>
      </c>
      <c r="Y1641" t="s">
        <v>116</v>
      </c>
      <c r="Z1641" t="s">
        <v>24</v>
      </c>
      <c r="AA1641" t="s">
        <v>25</v>
      </c>
      <c r="AB1641" s="17">
        <v>0.55763888888888891</v>
      </c>
      <c r="AC1641" s="17" t="str">
        <f t="shared" si="51"/>
        <v>Afternoon</v>
      </c>
      <c r="AD1641" t="s">
        <v>45</v>
      </c>
    </row>
    <row r="1642" spans="1:30" x14ac:dyDescent="0.3">
      <c r="A1642" t="s">
        <v>1965</v>
      </c>
      <c r="B1642" s="16">
        <v>45798</v>
      </c>
      <c r="C1642" t="s">
        <v>756</v>
      </c>
      <c r="D1642" t="s">
        <v>5313</v>
      </c>
      <c r="E1642" t="s">
        <v>3962</v>
      </c>
      <c r="F1642" t="s">
        <v>512</v>
      </c>
      <c r="G1642" t="s">
        <v>5852</v>
      </c>
      <c r="H1642" t="s">
        <v>5844</v>
      </c>
      <c r="I1642" t="s">
        <v>353</v>
      </c>
      <c r="J1642" t="s">
        <v>6010</v>
      </c>
      <c r="K1642" t="s">
        <v>3863</v>
      </c>
      <c r="L1642">
        <v>2023274</v>
      </c>
      <c r="M1642">
        <v>6.6004900967441883E-4</v>
      </c>
      <c r="N1642" t="s">
        <v>644</v>
      </c>
      <c r="O1642" t="s">
        <v>3889</v>
      </c>
      <c r="P1642" t="s">
        <v>5351</v>
      </c>
      <c r="Q1642">
        <v>4</v>
      </c>
      <c r="R1642">
        <v>370.96</v>
      </c>
      <c r="S1642">
        <v>10</v>
      </c>
      <c r="T1642">
        <v>148.38</v>
      </c>
      <c r="U1642">
        <v>1335.46</v>
      </c>
      <c r="V1642">
        <v>1098.44</v>
      </c>
      <c r="W1642">
        <v>237.02</v>
      </c>
      <c r="X1642" s="15">
        <f t="shared" si="50"/>
        <v>0.17748191634343222</v>
      </c>
      <c r="Y1642" t="s">
        <v>38</v>
      </c>
      <c r="Z1642" t="s">
        <v>24</v>
      </c>
      <c r="AA1642" t="s">
        <v>25</v>
      </c>
      <c r="AB1642" s="17">
        <v>0.67222222222222228</v>
      </c>
      <c r="AC1642" s="17" t="str">
        <f t="shared" si="51"/>
        <v>Afternoon</v>
      </c>
      <c r="AD1642" t="s">
        <v>45</v>
      </c>
    </row>
    <row r="1643" spans="1:30" x14ac:dyDescent="0.3">
      <c r="A1643" t="s">
        <v>1962</v>
      </c>
      <c r="B1643" s="16">
        <v>45968</v>
      </c>
      <c r="C1643" t="s">
        <v>1963</v>
      </c>
      <c r="D1643" t="s">
        <v>4610</v>
      </c>
      <c r="E1643" t="s">
        <v>3864</v>
      </c>
      <c r="F1643" t="s">
        <v>104</v>
      </c>
      <c r="G1643" t="s">
        <v>5740</v>
      </c>
      <c r="H1643" t="s">
        <v>5721</v>
      </c>
      <c r="I1643" t="s">
        <v>588</v>
      </c>
      <c r="J1643" t="s">
        <v>6187</v>
      </c>
      <c r="K1643" t="s">
        <v>3885</v>
      </c>
      <c r="L1643">
        <v>2471169</v>
      </c>
      <c r="M1643">
        <v>2.2841011683134583E-4</v>
      </c>
      <c r="N1643" t="s">
        <v>1964</v>
      </c>
      <c r="O1643" t="s">
        <v>4110</v>
      </c>
      <c r="P1643" t="s">
        <v>5351</v>
      </c>
      <c r="Q1643">
        <v>4</v>
      </c>
      <c r="R1643">
        <v>141.11000000000001</v>
      </c>
      <c r="S1643">
        <v>0</v>
      </c>
      <c r="T1643">
        <v>0</v>
      </c>
      <c r="U1643">
        <v>564.44000000000005</v>
      </c>
      <c r="V1643">
        <v>463.64</v>
      </c>
      <c r="W1643">
        <v>100.8</v>
      </c>
      <c r="X1643" s="15">
        <f t="shared" si="50"/>
        <v>0.178584083339239</v>
      </c>
      <c r="Y1643" t="s">
        <v>44</v>
      </c>
      <c r="Z1643" t="s">
        <v>24</v>
      </c>
      <c r="AA1643" t="s">
        <v>25</v>
      </c>
      <c r="AB1643" s="17">
        <v>0.59444444444444444</v>
      </c>
      <c r="AC1643" s="17" t="str">
        <f t="shared" si="51"/>
        <v>Afternoon</v>
      </c>
      <c r="AD1643" t="s">
        <v>45</v>
      </c>
    </row>
    <row r="1644" spans="1:30" x14ac:dyDescent="0.3">
      <c r="A1644" t="s">
        <v>1961</v>
      </c>
      <c r="B1644" s="16">
        <v>45913</v>
      </c>
      <c r="C1644" t="s">
        <v>1959</v>
      </c>
      <c r="D1644" t="s">
        <v>4501</v>
      </c>
      <c r="E1644" t="s">
        <v>3962</v>
      </c>
      <c r="F1644" t="s">
        <v>205</v>
      </c>
      <c r="G1644" t="s">
        <v>5932</v>
      </c>
      <c r="H1644" t="s">
        <v>5919</v>
      </c>
      <c r="I1644" t="s">
        <v>789</v>
      </c>
      <c r="J1644" t="s">
        <v>6155</v>
      </c>
      <c r="K1644" t="s">
        <v>3943</v>
      </c>
      <c r="L1644">
        <v>542771</v>
      </c>
      <c r="M1644">
        <v>9.0264586722577295E-4</v>
      </c>
      <c r="N1644" t="s">
        <v>790</v>
      </c>
      <c r="O1644" t="s">
        <v>5621</v>
      </c>
      <c r="P1644" t="s">
        <v>5360</v>
      </c>
      <c r="Q1644">
        <v>5</v>
      </c>
      <c r="R1644">
        <v>89.69</v>
      </c>
      <c r="S1644">
        <v>5</v>
      </c>
      <c r="T1644">
        <v>22.42</v>
      </c>
      <c r="U1644">
        <v>489.93</v>
      </c>
      <c r="V1644">
        <v>311.25</v>
      </c>
      <c r="W1644">
        <v>178.68</v>
      </c>
      <c r="X1644" s="15">
        <f t="shared" si="50"/>
        <v>0.36470516196191294</v>
      </c>
      <c r="Y1644" t="s">
        <v>38</v>
      </c>
      <c r="Z1644" t="s">
        <v>24</v>
      </c>
      <c r="AA1644" t="s">
        <v>25</v>
      </c>
      <c r="AB1644" s="17">
        <v>0.83333333333333337</v>
      </c>
      <c r="AC1644" s="17" t="str">
        <f t="shared" si="51"/>
        <v>Evening</v>
      </c>
      <c r="AD1644" t="s">
        <v>26</v>
      </c>
    </row>
    <row r="1645" spans="1:30" x14ac:dyDescent="0.3">
      <c r="A1645" t="s">
        <v>1960</v>
      </c>
      <c r="B1645" s="16">
        <v>45919</v>
      </c>
      <c r="C1645" t="s">
        <v>378</v>
      </c>
      <c r="D1645" t="s">
        <v>4319</v>
      </c>
      <c r="E1645" t="s">
        <v>3962</v>
      </c>
      <c r="F1645" t="s">
        <v>264</v>
      </c>
      <c r="G1645" t="s">
        <v>5725</v>
      </c>
      <c r="H1645" t="s">
        <v>5721</v>
      </c>
      <c r="I1645" t="s">
        <v>894</v>
      </c>
      <c r="J1645" t="s">
        <v>6028</v>
      </c>
      <c r="K1645" t="s">
        <v>3863</v>
      </c>
      <c r="L1645">
        <v>977898</v>
      </c>
      <c r="M1645">
        <v>2.4110592311263547E-3</v>
      </c>
      <c r="N1645" t="s">
        <v>895</v>
      </c>
      <c r="O1645" t="s">
        <v>5435</v>
      </c>
      <c r="P1645" t="s">
        <v>5354</v>
      </c>
      <c r="Q1645">
        <v>7</v>
      </c>
      <c r="R1645">
        <v>374.25</v>
      </c>
      <c r="S1645">
        <v>10</v>
      </c>
      <c r="T1645">
        <v>261.98</v>
      </c>
      <c r="U1645">
        <v>2357.77</v>
      </c>
      <c r="V1645">
        <v>1730.75</v>
      </c>
      <c r="W1645">
        <v>627.02</v>
      </c>
      <c r="X1645" s="15">
        <f t="shared" si="50"/>
        <v>0.26593772929505421</v>
      </c>
      <c r="Y1645" t="s">
        <v>72</v>
      </c>
      <c r="Z1645" t="s">
        <v>24</v>
      </c>
      <c r="AA1645" t="s">
        <v>25</v>
      </c>
      <c r="AB1645" s="17">
        <v>0.82430555555555551</v>
      </c>
      <c r="AC1645" s="17" t="str">
        <f t="shared" si="51"/>
        <v>Evening</v>
      </c>
      <c r="AD1645" t="s">
        <v>45</v>
      </c>
    </row>
    <row r="1646" spans="1:30" x14ac:dyDescent="0.3">
      <c r="A1646" t="s">
        <v>1958</v>
      </c>
      <c r="B1646" s="16">
        <v>45901</v>
      </c>
      <c r="C1646" t="s">
        <v>1959</v>
      </c>
      <c r="D1646" t="s">
        <v>4501</v>
      </c>
      <c r="E1646" t="s">
        <v>3962</v>
      </c>
      <c r="F1646" t="s">
        <v>612</v>
      </c>
      <c r="G1646" t="s">
        <v>5684</v>
      </c>
      <c r="H1646" t="s">
        <v>5655</v>
      </c>
      <c r="I1646" t="s">
        <v>659</v>
      </c>
      <c r="J1646" t="s">
        <v>5974</v>
      </c>
      <c r="K1646" t="s">
        <v>3863</v>
      </c>
      <c r="L1646">
        <v>988505</v>
      </c>
      <c r="M1646">
        <v>1.0309406629202685E-3</v>
      </c>
      <c r="N1646" t="s">
        <v>271</v>
      </c>
      <c r="O1646" t="s">
        <v>5542</v>
      </c>
      <c r="P1646" t="s">
        <v>5351</v>
      </c>
      <c r="Q1646">
        <v>6</v>
      </c>
      <c r="R1646">
        <v>188.72</v>
      </c>
      <c r="S1646">
        <v>10</v>
      </c>
      <c r="T1646">
        <v>113.23</v>
      </c>
      <c r="U1646">
        <v>1019.09</v>
      </c>
      <c r="V1646">
        <v>613.38</v>
      </c>
      <c r="W1646">
        <v>405.71</v>
      </c>
      <c r="X1646" s="15">
        <f t="shared" si="50"/>
        <v>0.3981100785995349</v>
      </c>
      <c r="Y1646" t="s">
        <v>38</v>
      </c>
      <c r="Z1646" t="s">
        <v>24</v>
      </c>
      <c r="AA1646" t="s">
        <v>51</v>
      </c>
      <c r="AB1646" s="17">
        <v>0.5756944444444444</v>
      </c>
      <c r="AC1646" s="17" t="str">
        <f t="shared" si="51"/>
        <v>Afternoon</v>
      </c>
      <c r="AD1646" t="s">
        <v>45</v>
      </c>
    </row>
    <row r="1647" spans="1:30" x14ac:dyDescent="0.3">
      <c r="A1647" t="s">
        <v>1957</v>
      </c>
      <c r="B1647" s="16">
        <v>45957</v>
      </c>
      <c r="C1647" t="s">
        <v>145</v>
      </c>
      <c r="D1647" t="s">
        <v>4949</v>
      </c>
      <c r="E1647" t="s">
        <v>3868</v>
      </c>
      <c r="F1647" t="s">
        <v>886</v>
      </c>
      <c r="G1647" t="s">
        <v>5881</v>
      </c>
      <c r="H1647" t="s">
        <v>5876</v>
      </c>
      <c r="I1647" t="s">
        <v>260</v>
      </c>
      <c r="J1647" t="s">
        <v>6072</v>
      </c>
      <c r="K1647" t="s">
        <v>3863</v>
      </c>
      <c r="L1647">
        <v>503493</v>
      </c>
      <c r="M1647">
        <v>2.1723638660319012E-3</v>
      </c>
      <c r="N1647" t="s">
        <v>376</v>
      </c>
      <c r="O1647" t="s">
        <v>4499</v>
      </c>
      <c r="P1647" t="s">
        <v>5351</v>
      </c>
      <c r="Q1647">
        <v>3</v>
      </c>
      <c r="R1647">
        <v>405.1</v>
      </c>
      <c r="S1647">
        <v>10</v>
      </c>
      <c r="T1647">
        <v>121.53</v>
      </c>
      <c r="U1647">
        <v>1093.77</v>
      </c>
      <c r="V1647">
        <v>1045.23</v>
      </c>
      <c r="W1647">
        <v>48.54</v>
      </c>
      <c r="X1647" s="15">
        <f t="shared" si="50"/>
        <v>4.4378617076716281E-2</v>
      </c>
      <c r="Y1647" t="s">
        <v>23</v>
      </c>
      <c r="Z1647" t="s">
        <v>24</v>
      </c>
      <c r="AA1647" t="s">
        <v>25</v>
      </c>
      <c r="AB1647" s="17">
        <v>0.67152777777777772</v>
      </c>
      <c r="AC1647" s="17" t="str">
        <f t="shared" si="51"/>
        <v>Afternoon</v>
      </c>
      <c r="AD1647" t="s">
        <v>45</v>
      </c>
    </row>
    <row r="1648" spans="1:30" x14ac:dyDescent="0.3">
      <c r="A1648" t="s">
        <v>1956</v>
      </c>
      <c r="B1648" s="16">
        <v>45886</v>
      </c>
      <c r="C1648" t="s">
        <v>135</v>
      </c>
      <c r="D1648" t="s">
        <v>4013</v>
      </c>
      <c r="E1648" t="s">
        <v>3962</v>
      </c>
      <c r="F1648" t="s">
        <v>54</v>
      </c>
      <c r="G1648" t="s">
        <v>5739</v>
      </c>
      <c r="H1648" t="s">
        <v>5721</v>
      </c>
      <c r="I1648" t="s">
        <v>183</v>
      </c>
      <c r="J1648" t="s">
        <v>6078</v>
      </c>
      <c r="K1648" t="s">
        <v>3863</v>
      </c>
      <c r="L1648">
        <v>3875742</v>
      </c>
      <c r="M1648">
        <v>7.9275658699676092E-4</v>
      </c>
      <c r="N1648" t="s">
        <v>184</v>
      </c>
      <c r="O1648" t="s">
        <v>5458</v>
      </c>
      <c r="P1648" t="s">
        <v>5351</v>
      </c>
      <c r="Q1648">
        <v>7</v>
      </c>
      <c r="R1648">
        <v>381.68</v>
      </c>
      <c r="S1648">
        <v>0</v>
      </c>
      <c r="T1648">
        <v>0</v>
      </c>
      <c r="U1648">
        <v>3072.52</v>
      </c>
      <c r="V1648">
        <v>1902.46</v>
      </c>
      <c r="W1648">
        <v>1170.06</v>
      </c>
      <c r="X1648" s="15">
        <f t="shared" si="50"/>
        <v>0.38081444547146964</v>
      </c>
      <c r="Y1648" t="s">
        <v>62</v>
      </c>
      <c r="Z1648" t="s">
        <v>24</v>
      </c>
      <c r="AA1648" t="s">
        <v>51</v>
      </c>
      <c r="AB1648" s="17">
        <v>0.6166666666666667</v>
      </c>
      <c r="AC1648" s="17" t="str">
        <f t="shared" si="51"/>
        <v>Afternoon</v>
      </c>
      <c r="AD1648" t="s">
        <v>26</v>
      </c>
    </row>
    <row r="1649" spans="1:30" x14ac:dyDescent="0.3">
      <c r="A1649" t="s">
        <v>1954</v>
      </c>
      <c r="B1649" s="16">
        <v>45962</v>
      </c>
      <c r="C1649" t="s">
        <v>1955</v>
      </c>
      <c r="D1649" t="s">
        <v>5287</v>
      </c>
      <c r="E1649" t="s">
        <v>3868</v>
      </c>
      <c r="F1649" t="s">
        <v>612</v>
      </c>
      <c r="G1649" t="s">
        <v>5684</v>
      </c>
      <c r="H1649" t="s">
        <v>5655</v>
      </c>
      <c r="I1649" t="s">
        <v>934</v>
      </c>
      <c r="J1649" t="s">
        <v>6209</v>
      </c>
      <c r="K1649" t="s">
        <v>3885</v>
      </c>
      <c r="L1649">
        <v>562953</v>
      </c>
      <c r="M1649">
        <v>1.6336532534687619E-3</v>
      </c>
      <c r="N1649" t="s">
        <v>1353</v>
      </c>
      <c r="O1649" t="s">
        <v>4299</v>
      </c>
      <c r="P1649" t="s">
        <v>5351</v>
      </c>
      <c r="Q1649">
        <v>5</v>
      </c>
      <c r="R1649">
        <v>168.36</v>
      </c>
      <c r="S1649">
        <v>5</v>
      </c>
      <c r="T1649">
        <v>42.09</v>
      </c>
      <c r="U1649">
        <v>919.67</v>
      </c>
      <c r="V1649">
        <v>511.15</v>
      </c>
      <c r="W1649">
        <v>408.52</v>
      </c>
      <c r="X1649" s="15">
        <f t="shared" si="50"/>
        <v>0.44420281187817368</v>
      </c>
      <c r="Y1649" t="s">
        <v>62</v>
      </c>
      <c r="Z1649" t="s">
        <v>24</v>
      </c>
      <c r="AA1649" t="s">
        <v>25</v>
      </c>
      <c r="AB1649" s="17">
        <v>0.63611111111111107</v>
      </c>
      <c r="AC1649" s="17" t="str">
        <f t="shared" si="51"/>
        <v>Afternoon</v>
      </c>
      <c r="AD1649" t="s">
        <v>26</v>
      </c>
    </row>
    <row r="1650" spans="1:30" x14ac:dyDescent="0.3">
      <c r="A1650" t="s">
        <v>1953</v>
      </c>
      <c r="B1650" s="16">
        <v>46027</v>
      </c>
      <c r="C1650" t="s">
        <v>83</v>
      </c>
      <c r="D1650" t="s">
        <v>5086</v>
      </c>
      <c r="E1650" t="s">
        <v>3864</v>
      </c>
      <c r="F1650" t="s">
        <v>306</v>
      </c>
      <c r="G1650" t="s">
        <v>5698</v>
      </c>
      <c r="H1650" t="s">
        <v>5690</v>
      </c>
      <c r="I1650" t="s">
        <v>328</v>
      </c>
      <c r="J1650" t="s">
        <v>6513</v>
      </c>
      <c r="K1650" t="s">
        <v>3863</v>
      </c>
      <c r="L1650">
        <v>2183318</v>
      </c>
      <c r="M1650">
        <v>2.1049613478201526E-4</v>
      </c>
      <c r="N1650" t="s">
        <v>329</v>
      </c>
      <c r="O1650" t="s">
        <v>5616</v>
      </c>
      <c r="P1650" t="s">
        <v>5351</v>
      </c>
      <c r="Q1650">
        <v>1</v>
      </c>
      <c r="R1650">
        <v>459.58</v>
      </c>
      <c r="S1650">
        <v>0</v>
      </c>
      <c r="T1650">
        <v>0</v>
      </c>
      <c r="U1650">
        <v>459.58</v>
      </c>
      <c r="V1650">
        <v>386.89</v>
      </c>
      <c r="W1650">
        <v>72.69</v>
      </c>
      <c r="X1650" s="15">
        <f t="shared" si="50"/>
        <v>0.1581661517037295</v>
      </c>
      <c r="Y1650" t="s">
        <v>23</v>
      </c>
      <c r="Z1650" t="s">
        <v>24</v>
      </c>
      <c r="AA1650" t="s">
        <v>25</v>
      </c>
      <c r="AB1650" s="17">
        <v>0.43958333333333333</v>
      </c>
      <c r="AC1650" s="17" t="str">
        <f t="shared" si="51"/>
        <v>Morning</v>
      </c>
      <c r="AD1650" t="s">
        <v>45</v>
      </c>
    </row>
    <row r="1651" spans="1:30" x14ac:dyDescent="0.3">
      <c r="A1651" t="s">
        <v>1952</v>
      </c>
      <c r="B1651" s="16">
        <v>45932</v>
      </c>
      <c r="C1651" t="s">
        <v>876</v>
      </c>
      <c r="D1651" t="s">
        <v>3999</v>
      </c>
      <c r="E1651" t="s">
        <v>3962</v>
      </c>
      <c r="F1651" t="s">
        <v>196</v>
      </c>
      <c r="G1651" t="s">
        <v>5774</v>
      </c>
      <c r="H1651" t="s">
        <v>5770</v>
      </c>
      <c r="I1651" t="s">
        <v>1000</v>
      </c>
      <c r="J1651" t="s">
        <v>6053</v>
      </c>
      <c r="K1651" t="s">
        <v>3863</v>
      </c>
      <c r="L1651">
        <v>4116030</v>
      </c>
      <c r="M1651">
        <v>2.6090917704681452E-4</v>
      </c>
      <c r="N1651" t="s">
        <v>1001</v>
      </c>
      <c r="O1651" t="s">
        <v>4431</v>
      </c>
      <c r="P1651" t="s">
        <v>5351</v>
      </c>
      <c r="Q1651">
        <v>3</v>
      </c>
      <c r="R1651">
        <v>421.14</v>
      </c>
      <c r="S1651">
        <v>15</v>
      </c>
      <c r="T1651">
        <v>189.51</v>
      </c>
      <c r="U1651">
        <v>1073.9100000000001</v>
      </c>
      <c r="V1651">
        <v>926.82</v>
      </c>
      <c r="W1651">
        <v>147.09</v>
      </c>
      <c r="X1651" s="15">
        <f t="shared" si="50"/>
        <v>0.13696678492611114</v>
      </c>
      <c r="Y1651" t="s">
        <v>62</v>
      </c>
      <c r="Z1651" t="s">
        <v>24</v>
      </c>
      <c r="AA1651" t="s">
        <v>25</v>
      </c>
      <c r="AB1651" s="17">
        <v>0.5</v>
      </c>
      <c r="AC1651" s="17" t="str">
        <f t="shared" si="51"/>
        <v>Afternoon</v>
      </c>
      <c r="AD1651" t="s">
        <v>45</v>
      </c>
    </row>
    <row r="1652" spans="1:30" x14ac:dyDescent="0.3">
      <c r="A1652" t="s">
        <v>1951</v>
      </c>
      <c r="B1652" s="16">
        <v>45939</v>
      </c>
      <c r="C1652" t="s">
        <v>669</v>
      </c>
      <c r="D1652" t="s">
        <v>4015</v>
      </c>
      <c r="E1652" t="s">
        <v>3864</v>
      </c>
      <c r="F1652" t="s">
        <v>1101</v>
      </c>
      <c r="G1652" t="s">
        <v>5792</v>
      </c>
      <c r="H1652" t="s">
        <v>5770</v>
      </c>
      <c r="I1652" t="s">
        <v>367</v>
      </c>
      <c r="J1652" t="s">
        <v>5985</v>
      </c>
      <c r="K1652" t="s">
        <v>3863</v>
      </c>
      <c r="L1652">
        <v>2203116</v>
      </c>
      <c r="M1652">
        <v>1.2990237463665098E-4</v>
      </c>
      <c r="N1652" t="s">
        <v>412</v>
      </c>
      <c r="O1652" t="s">
        <v>5392</v>
      </c>
      <c r="P1652" t="s">
        <v>5360</v>
      </c>
      <c r="Q1652">
        <v>1</v>
      </c>
      <c r="R1652">
        <v>317.99</v>
      </c>
      <c r="S1652">
        <v>10</v>
      </c>
      <c r="T1652">
        <v>31.8</v>
      </c>
      <c r="U1652">
        <v>286.19</v>
      </c>
      <c r="V1652">
        <v>235.05</v>
      </c>
      <c r="W1652">
        <v>51.14</v>
      </c>
      <c r="X1652" s="15">
        <f t="shared" si="50"/>
        <v>0.17869247702575208</v>
      </c>
      <c r="Y1652" t="s">
        <v>23</v>
      </c>
      <c r="Z1652" t="s">
        <v>24</v>
      </c>
      <c r="AA1652" t="s">
        <v>32</v>
      </c>
      <c r="AB1652" s="17">
        <v>0.83125000000000004</v>
      </c>
      <c r="AC1652" s="17" t="str">
        <f t="shared" si="51"/>
        <v>Evening</v>
      </c>
      <c r="AD1652" t="s">
        <v>45</v>
      </c>
    </row>
    <row r="1653" spans="1:30" x14ac:dyDescent="0.3">
      <c r="A1653" t="s">
        <v>1949</v>
      </c>
      <c r="B1653" s="16">
        <v>46047</v>
      </c>
      <c r="C1653" t="s">
        <v>1950</v>
      </c>
      <c r="D1653" t="s">
        <v>4824</v>
      </c>
      <c r="E1653" t="s">
        <v>3868</v>
      </c>
      <c r="F1653" t="s">
        <v>1870</v>
      </c>
      <c r="G1653" t="s">
        <v>5897</v>
      </c>
      <c r="H1653" t="s">
        <v>5876</v>
      </c>
      <c r="I1653" t="s">
        <v>1139</v>
      </c>
      <c r="J1653" t="s">
        <v>6514</v>
      </c>
      <c r="K1653" t="s">
        <v>3943</v>
      </c>
      <c r="L1653">
        <v>2397693</v>
      </c>
      <c r="M1653">
        <v>2.7345869550438691E-4</v>
      </c>
      <c r="N1653" t="s">
        <v>1140</v>
      </c>
      <c r="O1653" t="s">
        <v>4772</v>
      </c>
      <c r="P1653" t="s">
        <v>5360</v>
      </c>
      <c r="Q1653">
        <v>4</v>
      </c>
      <c r="R1653">
        <v>150.04</v>
      </c>
      <c r="S1653">
        <v>5</v>
      </c>
      <c r="T1653">
        <v>30.01</v>
      </c>
      <c r="U1653">
        <v>655.67</v>
      </c>
      <c r="V1653">
        <v>511.92</v>
      </c>
      <c r="W1653">
        <v>143.75</v>
      </c>
      <c r="X1653" s="15">
        <f t="shared" si="50"/>
        <v>0.21924138667317394</v>
      </c>
      <c r="Y1653" t="s">
        <v>38</v>
      </c>
      <c r="Z1653" t="s">
        <v>24</v>
      </c>
      <c r="AA1653" t="s">
        <v>25</v>
      </c>
      <c r="AB1653" s="17">
        <v>0.48125000000000001</v>
      </c>
      <c r="AC1653" s="17" t="str">
        <f t="shared" si="51"/>
        <v>Morning</v>
      </c>
      <c r="AD1653" t="s">
        <v>26</v>
      </c>
    </row>
    <row r="1654" spans="1:30" x14ac:dyDescent="0.3">
      <c r="A1654" t="s">
        <v>1948</v>
      </c>
      <c r="B1654" s="16">
        <v>45943</v>
      </c>
      <c r="C1654" t="s">
        <v>1394</v>
      </c>
      <c r="D1654" t="s">
        <v>4893</v>
      </c>
      <c r="E1654" t="s">
        <v>3864</v>
      </c>
      <c r="F1654" t="s">
        <v>151</v>
      </c>
      <c r="G1654" t="s">
        <v>5872</v>
      </c>
      <c r="H1654" t="s">
        <v>5861</v>
      </c>
      <c r="I1654" t="s">
        <v>623</v>
      </c>
      <c r="J1654" t="s">
        <v>6139</v>
      </c>
      <c r="K1654" t="s">
        <v>3943</v>
      </c>
      <c r="L1654">
        <v>797202</v>
      </c>
      <c r="M1654">
        <v>3.791887125220459E-4</v>
      </c>
      <c r="N1654" t="s">
        <v>624</v>
      </c>
      <c r="O1654" t="s">
        <v>5499</v>
      </c>
      <c r="P1654" t="s">
        <v>5354</v>
      </c>
      <c r="Q1654">
        <v>1</v>
      </c>
      <c r="R1654">
        <v>355.64</v>
      </c>
      <c r="S1654">
        <v>15</v>
      </c>
      <c r="T1654">
        <v>53.35</v>
      </c>
      <c r="U1654">
        <v>302.29000000000002</v>
      </c>
      <c r="V1654">
        <v>303.41000000000003</v>
      </c>
      <c r="W1654">
        <v>-1.1200000000000001</v>
      </c>
      <c r="X1654" s="15">
        <f t="shared" si="50"/>
        <v>-3.7050514406695707E-3</v>
      </c>
      <c r="Y1654" t="s">
        <v>44</v>
      </c>
      <c r="Z1654" t="s">
        <v>24</v>
      </c>
      <c r="AA1654" t="s">
        <v>32</v>
      </c>
      <c r="AB1654" s="17">
        <v>0.68819444444444444</v>
      </c>
      <c r="AC1654" s="17" t="str">
        <f t="shared" si="51"/>
        <v>Afternoon</v>
      </c>
      <c r="AD1654" t="s">
        <v>45</v>
      </c>
    </row>
    <row r="1655" spans="1:30" x14ac:dyDescent="0.3">
      <c r="A1655" t="s">
        <v>1947</v>
      </c>
      <c r="B1655" s="16">
        <v>45989</v>
      </c>
      <c r="C1655" t="s">
        <v>1763</v>
      </c>
      <c r="D1655" t="s">
        <v>4110</v>
      </c>
      <c r="E1655" t="s">
        <v>3868</v>
      </c>
      <c r="F1655" t="s">
        <v>415</v>
      </c>
      <c r="G1655" t="s">
        <v>5833</v>
      </c>
      <c r="H1655" t="s">
        <v>5861</v>
      </c>
      <c r="I1655" t="s">
        <v>49</v>
      </c>
      <c r="J1655" t="s">
        <v>6515</v>
      </c>
      <c r="K1655" t="s">
        <v>3943</v>
      </c>
      <c r="L1655">
        <v>1079276</v>
      </c>
      <c r="M1655">
        <v>1.4864038485058503E-3</v>
      </c>
      <c r="N1655" t="s">
        <v>835</v>
      </c>
      <c r="O1655" t="s">
        <v>5638</v>
      </c>
      <c r="P1655" t="s">
        <v>5354</v>
      </c>
      <c r="Q1655">
        <v>4</v>
      </c>
      <c r="R1655">
        <v>401.06</v>
      </c>
      <c r="S1655">
        <v>0</v>
      </c>
      <c r="T1655">
        <v>0</v>
      </c>
      <c r="U1655">
        <v>1604.24</v>
      </c>
      <c r="V1655">
        <v>1389.88</v>
      </c>
      <c r="W1655">
        <v>214.36</v>
      </c>
      <c r="X1655" s="15">
        <f t="shared" si="50"/>
        <v>0.13362090460280251</v>
      </c>
      <c r="Y1655" t="s">
        <v>62</v>
      </c>
      <c r="Z1655" t="s">
        <v>24</v>
      </c>
      <c r="AA1655" t="s">
        <v>25</v>
      </c>
      <c r="AB1655" s="17">
        <v>0.61805555555555558</v>
      </c>
      <c r="AC1655" s="17" t="str">
        <f t="shared" si="51"/>
        <v>Afternoon</v>
      </c>
      <c r="AD1655" t="s">
        <v>45</v>
      </c>
    </row>
    <row r="1656" spans="1:30" x14ac:dyDescent="0.3">
      <c r="A1656" t="s">
        <v>1946</v>
      </c>
      <c r="B1656" s="16">
        <v>45788</v>
      </c>
      <c r="C1656" t="s">
        <v>1057</v>
      </c>
      <c r="D1656" t="s">
        <v>4994</v>
      </c>
      <c r="E1656" t="s">
        <v>3864</v>
      </c>
      <c r="F1656" t="s">
        <v>392</v>
      </c>
      <c r="G1656" t="s">
        <v>5664</v>
      </c>
      <c r="H1656" t="s">
        <v>5655</v>
      </c>
      <c r="I1656" t="s">
        <v>856</v>
      </c>
      <c r="J1656" t="s">
        <v>6026</v>
      </c>
      <c r="K1656" t="s">
        <v>3943</v>
      </c>
      <c r="L1656">
        <v>516958</v>
      </c>
      <c r="M1656">
        <v>3.1486310299869624E-3</v>
      </c>
      <c r="N1656" t="s">
        <v>256</v>
      </c>
      <c r="O1656" t="s">
        <v>4796</v>
      </c>
      <c r="P1656" t="s">
        <v>5354</v>
      </c>
      <c r="Q1656">
        <v>3</v>
      </c>
      <c r="R1656">
        <v>589.75</v>
      </c>
      <c r="S1656">
        <v>20</v>
      </c>
      <c r="T1656">
        <v>353.85</v>
      </c>
      <c r="U1656">
        <v>1627.71</v>
      </c>
      <c r="V1656">
        <v>1030.95</v>
      </c>
      <c r="W1656">
        <v>596.76</v>
      </c>
      <c r="X1656" s="15">
        <f t="shared" si="50"/>
        <v>0.36662550454319259</v>
      </c>
      <c r="Y1656" t="s">
        <v>72</v>
      </c>
      <c r="Z1656" t="s">
        <v>24</v>
      </c>
      <c r="AA1656" t="s">
        <v>25</v>
      </c>
      <c r="AB1656" s="17">
        <v>0.56111111111111112</v>
      </c>
      <c r="AC1656" s="17" t="str">
        <f t="shared" si="51"/>
        <v>Afternoon</v>
      </c>
      <c r="AD1656" t="s">
        <v>26</v>
      </c>
    </row>
    <row r="1657" spans="1:30" x14ac:dyDescent="0.3">
      <c r="A1657" t="s">
        <v>1944</v>
      </c>
      <c r="B1657" s="16">
        <v>45996</v>
      </c>
      <c r="C1657" t="s">
        <v>126</v>
      </c>
      <c r="D1657" t="s">
        <v>5117</v>
      </c>
      <c r="E1657" t="s">
        <v>3868</v>
      </c>
      <c r="F1657" t="s">
        <v>595</v>
      </c>
      <c r="G1657" t="s">
        <v>5858</v>
      </c>
      <c r="H1657" t="s">
        <v>5844</v>
      </c>
      <c r="I1657" t="s">
        <v>3845</v>
      </c>
      <c r="J1657" t="s">
        <v>6535</v>
      </c>
      <c r="K1657" t="s">
        <v>3863</v>
      </c>
      <c r="L1657">
        <f ca="1">AVERAGE($L$2:$L$1172)</f>
        <v>1985720.3851409052</v>
      </c>
      <c r="N1657" t="s">
        <v>1945</v>
      </c>
      <c r="O1657" t="s">
        <v>5551</v>
      </c>
      <c r="P1657" t="s">
        <v>5360</v>
      </c>
      <c r="Q1657">
        <v>1</v>
      </c>
      <c r="R1657">
        <v>376.11</v>
      </c>
      <c r="S1657">
        <v>0</v>
      </c>
      <c r="T1657">
        <v>0</v>
      </c>
      <c r="U1657">
        <v>376.11</v>
      </c>
      <c r="V1657">
        <v>301.57</v>
      </c>
      <c r="W1657">
        <v>74.540000000000006</v>
      </c>
      <c r="X1657" s="15">
        <f t="shared" si="50"/>
        <v>0.19818670069926356</v>
      </c>
      <c r="Y1657" t="s">
        <v>23</v>
      </c>
      <c r="Z1657" t="s">
        <v>24</v>
      </c>
      <c r="AA1657" t="s">
        <v>51</v>
      </c>
      <c r="AB1657" s="17">
        <v>0.65</v>
      </c>
      <c r="AC1657" s="17" t="str">
        <f t="shared" si="51"/>
        <v>Afternoon</v>
      </c>
      <c r="AD1657" t="s">
        <v>45</v>
      </c>
    </row>
    <row r="1658" spans="1:30" x14ac:dyDescent="0.3">
      <c r="A1658" t="s">
        <v>1943</v>
      </c>
      <c r="B1658" s="16">
        <v>45963</v>
      </c>
      <c r="C1658" t="s">
        <v>1292</v>
      </c>
      <c r="D1658" t="s">
        <v>3889</v>
      </c>
      <c r="E1658" t="s">
        <v>3868</v>
      </c>
      <c r="F1658" t="s">
        <v>1687</v>
      </c>
      <c r="G1658" t="s">
        <v>5940</v>
      </c>
      <c r="H1658" t="s">
        <v>5941</v>
      </c>
      <c r="I1658" t="s">
        <v>743</v>
      </c>
      <c r="J1658" t="s">
        <v>6007</v>
      </c>
      <c r="K1658" t="s">
        <v>3863</v>
      </c>
      <c r="L1658">
        <v>4433499</v>
      </c>
      <c r="M1658">
        <v>4.7524539872457395E-5</v>
      </c>
      <c r="N1658" t="s">
        <v>1119</v>
      </c>
      <c r="O1658" t="s">
        <v>5405</v>
      </c>
      <c r="P1658" t="s">
        <v>5363</v>
      </c>
      <c r="Q1658">
        <v>2</v>
      </c>
      <c r="R1658">
        <v>91.61</v>
      </c>
      <c r="S1658">
        <v>0</v>
      </c>
      <c r="T1658">
        <v>0</v>
      </c>
      <c r="U1658">
        <v>210.7</v>
      </c>
      <c r="V1658">
        <v>141.4</v>
      </c>
      <c r="W1658">
        <v>69.3</v>
      </c>
      <c r="X1658" s="15">
        <f t="shared" si="50"/>
        <v>0.32890365448504977</v>
      </c>
      <c r="Y1658" t="s">
        <v>44</v>
      </c>
      <c r="Z1658" t="s">
        <v>24</v>
      </c>
      <c r="AA1658" t="s">
        <v>25</v>
      </c>
      <c r="AB1658" s="17">
        <v>0.45624999999999999</v>
      </c>
      <c r="AC1658" s="17" t="str">
        <f t="shared" si="51"/>
        <v>Morning</v>
      </c>
      <c r="AD1658" t="s">
        <v>26</v>
      </c>
    </row>
    <row r="1659" spans="1:30" x14ac:dyDescent="0.3">
      <c r="A1659" t="s">
        <v>1942</v>
      </c>
      <c r="B1659" s="16">
        <v>45963</v>
      </c>
      <c r="C1659" t="s">
        <v>258</v>
      </c>
      <c r="D1659" t="s">
        <v>4317</v>
      </c>
      <c r="E1659" t="s">
        <v>3962</v>
      </c>
      <c r="F1659" t="s">
        <v>558</v>
      </c>
      <c r="G1659" t="s">
        <v>5885</v>
      </c>
      <c r="H1659" t="s">
        <v>5876</v>
      </c>
      <c r="I1659" t="s">
        <v>132</v>
      </c>
      <c r="J1659" t="s">
        <v>6041</v>
      </c>
      <c r="K1659" t="s">
        <v>3863</v>
      </c>
      <c r="L1659">
        <v>968457</v>
      </c>
      <c r="M1659">
        <v>1.1923090028777737E-3</v>
      </c>
      <c r="N1659" t="s">
        <v>156</v>
      </c>
      <c r="O1659" t="s">
        <v>5501</v>
      </c>
      <c r="P1659" t="s">
        <v>5360</v>
      </c>
      <c r="Q1659">
        <v>7</v>
      </c>
      <c r="R1659">
        <v>159.38</v>
      </c>
      <c r="S1659">
        <v>10</v>
      </c>
      <c r="T1659">
        <v>111.57</v>
      </c>
      <c r="U1659">
        <v>1154.7</v>
      </c>
      <c r="V1659">
        <v>965.65</v>
      </c>
      <c r="W1659">
        <v>189.05</v>
      </c>
      <c r="X1659" s="15">
        <f t="shared" si="50"/>
        <v>0.16372217892093191</v>
      </c>
      <c r="Y1659" t="s">
        <v>116</v>
      </c>
      <c r="Z1659" t="s">
        <v>24</v>
      </c>
      <c r="AA1659" t="s">
        <v>51</v>
      </c>
      <c r="AB1659" s="17">
        <v>0.73958333333333337</v>
      </c>
      <c r="AC1659" s="17" t="str">
        <f t="shared" si="51"/>
        <v>Evening</v>
      </c>
      <c r="AD1659" t="s">
        <v>26</v>
      </c>
    </row>
    <row r="1660" spans="1:30" x14ac:dyDescent="0.3">
      <c r="A1660" t="s">
        <v>1941</v>
      </c>
      <c r="B1660" s="16">
        <v>45992</v>
      </c>
      <c r="C1660" t="s">
        <v>248</v>
      </c>
      <c r="D1660" t="s">
        <v>4353</v>
      </c>
      <c r="E1660" t="s">
        <v>3962</v>
      </c>
      <c r="F1660" t="s">
        <v>737</v>
      </c>
      <c r="G1660" t="s">
        <v>5704</v>
      </c>
      <c r="H1660" t="s">
        <v>5690</v>
      </c>
      <c r="I1660" t="s">
        <v>476</v>
      </c>
      <c r="J1660" t="s">
        <v>6121</v>
      </c>
      <c r="K1660" t="s">
        <v>3943</v>
      </c>
      <c r="L1660">
        <v>2632479</v>
      </c>
      <c r="M1660">
        <v>5.3892167800768779E-4</v>
      </c>
      <c r="N1660" t="s">
        <v>925</v>
      </c>
      <c r="O1660" t="s">
        <v>5637</v>
      </c>
      <c r="P1660" t="s">
        <v>5360</v>
      </c>
      <c r="Q1660">
        <v>3</v>
      </c>
      <c r="R1660">
        <v>472.9</v>
      </c>
      <c r="S1660">
        <v>0</v>
      </c>
      <c r="T1660">
        <v>0</v>
      </c>
      <c r="U1660">
        <v>1418.7</v>
      </c>
      <c r="V1660">
        <v>1193.07</v>
      </c>
      <c r="W1660">
        <v>225.63</v>
      </c>
      <c r="X1660" s="15">
        <f t="shared" si="50"/>
        <v>0.15903996616620858</v>
      </c>
      <c r="Y1660" t="s">
        <v>62</v>
      </c>
      <c r="Z1660" t="s">
        <v>24</v>
      </c>
      <c r="AA1660" t="s">
        <v>25</v>
      </c>
      <c r="AB1660" s="17">
        <v>0.71388888888888891</v>
      </c>
      <c r="AC1660" s="17" t="str">
        <f t="shared" si="51"/>
        <v>Evening</v>
      </c>
      <c r="AD1660" t="s">
        <v>45</v>
      </c>
    </row>
    <row r="1661" spans="1:30" x14ac:dyDescent="0.3">
      <c r="A1661" t="s">
        <v>1940</v>
      </c>
      <c r="B1661" s="16">
        <v>45994</v>
      </c>
      <c r="C1661" t="s">
        <v>1122</v>
      </c>
      <c r="D1661" t="s">
        <v>4971</v>
      </c>
      <c r="E1661" t="s">
        <v>3962</v>
      </c>
      <c r="F1661" t="s">
        <v>348</v>
      </c>
      <c r="G1661" t="s">
        <v>5860</v>
      </c>
      <c r="H1661" t="s">
        <v>5861</v>
      </c>
      <c r="I1661" t="s">
        <v>1067</v>
      </c>
      <c r="J1661" t="s">
        <v>6067</v>
      </c>
      <c r="K1661" t="s">
        <v>3863</v>
      </c>
      <c r="L1661">
        <v>523684</v>
      </c>
      <c r="M1661">
        <v>1.3921945295254391E-3</v>
      </c>
      <c r="N1661" t="s">
        <v>1569</v>
      </c>
      <c r="O1661" t="s">
        <v>5478</v>
      </c>
      <c r="P1661" t="s">
        <v>5354</v>
      </c>
      <c r="Q1661">
        <v>8</v>
      </c>
      <c r="R1661">
        <v>101.26</v>
      </c>
      <c r="S1661">
        <v>10</v>
      </c>
      <c r="T1661">
        <v>81.010000000000005</v>
      </c>
      <c r="U1661">
        <v>729.07</v>
      </c>
      <c r="V1661">
        <v>638.55999999999995</v>
      </c>
      <c r="W1661">
        <v>90.51</v>
      </c>
      <c r="X1661" s="15">
        <f t="shared" si="50"/>
        <v>0.1241444580081475</v>
      </c>
      <c r="Y1661" t="s">
        <v>62</v>
      </c>
      <c r="Z1661" t="s">
        <v>24</v>
      </c>
      <c r="AA1661" t="s">
        <v>51</v>
      </c>
      <c r="AB1661" s="17">
        <v>0.69930555555555551</v>
      </c>
      <c r="AC1661" s="17" t="str">
        <f t="shared" si="51"/>
        <v>Afternoon</v>
      </c>
      <c r="AD1661" t="s">
        <v>45</v>
      </c>
    </row>
    <row r="1662" spans="1:30" x14ac:dyDescent="0.3">
      <c r="A1662" t="s">
        <v>1938</v>
      </c>
      <c r="B1662" s="16">
        <v>46068</v>
      </c>
      <c r="C1662" t="s">
        <v>1939</v>
      </c>
      <c r="D1662" t="s">
        <v>3914</v>
      </c>
      <c r="E1662" t="s">
        <v>3868</v>
      </c>
      <c r="F1662" t="s">
        <v>753</v>
      </c>
      <c r="G1662" t="s">
        <v>5930</v>
      </c>
      <c r="H1662" t="s">
        <v>5919</v>
      </c>
      <c r="I1662" t="s">
        <v>160</v>
      </c>
      <c r="J1662" t="s">
        <v>6101</v>
      </c>
      <c r="K1662" t="s">
        <v>3863</v>
      </c>
      <c r="L1662">
        <v>926537</v>
      </c>
      <c r="M1662">
        <v>2.1831076362843578E-3</v>
      </c>
      <c r="N1662" t="s">
        <v>161</v>
      </c>
      <c r="O1662" t="s">
        <v>5569</v>
      </c>
      <c r="P1662" t="s">
        <v>5360</v>
      </c>
      <c r="Q1662">
        <v>5</v>
      </c>
      <c r="R1662">
        <v>351.78</v>
      </c>
      <c r="S1662">
        <v>0</v>
      </c>
      <c r="T1662">
        <v>0</v>
      </c>
      <c r="U1662">
        <v>2022.73</v>
      </c>
      <c r="V1662">
        <v>1269.1500000000001</v>
      </c>
      <c r="W1662">
        <v>753.58</v>
      </c>
      <c r="X1662" s="15">
        <f t="shared" si="50"/>
        <v>0.37255590217181728</v>
      </c>
      <c r="Y1662" t="s">
        <v>116</v>
      </c>
      <c r="Z1662" t="s">
        <v>24</v>
      </c>
      <c r="AA1662" t="s">
        <v>25</v>
      </c>
      <c r="AB1662" s="17">
        <v>0.66597222222222219</v>
      </c>
      <c r="AC1662" s="17" t="str">
        <f t="shared" si="51"/>
        <v>Afternoon</v>
      </c>
      <c r="AD1662" t="s">
        <v>26</v>
      </c>
    </row>
    <row r="1663" spans="1:30" x14ac:dyDescent="0.3">
      <c r="A1663" t="s">
        <v>1936</v>
      </c>
      <c r="B1663" s="16">
        <v>46108</v>
      </c>
      <c r="C1663" t="s">
        <v>800</v>
      </c>
      <c r="D1663" t="s">
        <v>4669</v>
      </c>
      <c r="E1663" t="s">
        <v>3864</v>
      </c>
      <c r="F1663" t="s">
        <v>720</v>
      </c>
      <c r="G1663" t="s">
        <v>5786</v>
      </c>
      <c r="H1663" t="s">
        <v>5770</v>
      </c>
      <c r="I1663" t="s">
        <v>1937</v>
      </c>
      <c r="J1663" t="s">
        <v>6181</v>
      </c>
      <c r="K1663" t="s">
        <v>3943</v>
      </c>
      <c r="L1663">
        <v>4200752</v>
      </c>
      <c r="M1663">
        <v>3.5711463090418101E-4</v>
      </c>
      <c r="N1663" t="s">
        <v>1477</v>
      </c>
      <c r="O1663" t="s">
        <v>5421</v>
      </c>
      <c r="P1663" t="s">
        <v>5351</v>
      </c>
      <c r="Q1663">
        <v>5</v>
      </c>
      <c r="R1663">
        <v>300.02999999999997</v>
      </c>
      <c r="S1663">
        <v>0</v>
      </c>
      <c r="T1663">
        <v>0</v>
      </c>
      <c r="U1663">
        <v>1500.15</v>
      </c>
      <c r="V1663">
        <v>973.2</v>
      </c>
      <c r="W1663">
        <v>526.95000000000005</v>
      </c>
      <c r="X1663" s="15">
        <f t="shared" si="50"/>
        <v>0.35126487351264873</v>
      </c>
      <c r="Y1663" t="s">
        <v>62</v>
      </c>
      <c r="Z1663" t="s">
        <v>290</v>
      </c>
      <c r="AA1663" t="s">
        <v>51</v>
      </c>
      <c r="AB1663" s="17">
        <v>0.86805555555555558</v>
      </c>
      <c r="AC1663" s="17" t="str">
        <f t="shared" si="51"/>
        <v>Evening</v>
      </c>
      <c r="AD1663" t="s">
        <v>45</v>
      </c>
    </row>
    <row r="1664" spans="1:30" x14ac:dyDescent="0.3">
      <c r="A1664" t="s">
        <v>1935</v>
      </c>
      <c r="B1664" s="16">
        <v>45815</v>
      </c>
      <c r="C1664" t="s">
        <v>158</v>
      </c>
      <c r="D1664" t="s">
        <v>3997</v>
      </c>
      <c r="E1664" t="s">
        <v>3962</v>
      </c>
      <c r="F1664" t="s">
        <v>214</v>
      </c>
      <c r="G1664" t="s">
        <v>5915</v>
      </c>
      <c r="H1664" t="s">
        <v>5899</v>
      </c>
      <c r="I1664" t="s">
        <v>363</v>
      </c>
      <c r="J1664" t="s">
        <v>6167</v>
      </c>
      <c r="K1664" t="s">
        <v>3943</v>
      </c>
      <c r="L1664">
        <v>969110</v>
      </c>
      <c r="M1664">
        <v>1.8828203196747531E-3</v>
      </c>
      <c r="N1664" t="s">
        <v>364</v>
      </c>
      <c r="O1664" t="s">
        <v>5527</v>
      </c>
      <c r="P1664" t="s">
        <v>5351</v>
      </c>
      <c r="Q1664">
        <v>8</v>
      </c>
      <c r="R1664">
        <v>220.37</v>
      </c>
      <c r="S1664">
        <v>10</v>
      </c>
      <c r="T1664">
        <v>176.3</v>
      </c>
      <c r="U1664">
        <v>1824.66</v>
      </c>
      <c r="V1664">
        <v>1563.52</v>
      </c>
      <c r="W1664">
        <v>261.14</v>
      </c>
      <c r="X1664" s="15">
        <f t="shared" si="50"/>
        <v>0.14311707386581615</v>
      </c>
      <c r="Y1664" t="s">
        <v>62</v>
      </c>
      <c r="Z1664" t="s">
        <v>24</v>
      </c>
      <c r="AA1664" t="s">
        <v>25</v>
      </c>
      <c r="AB1664" s="17">
        <v>0.71319444444444446</v>
      </c>
      <c r="AC1664" s="17" t="str">
        <f t="shared" si="51"/>
        <v>Evening</v>
      </c>
      <c r="AD1664" t="s">
        <v>26</v>
      </c>
    </row>
    <row r="1665" spans="1:30" x14ac:dyDescent="0.3">
      <c r="A1665" t="s">
        <v>1933</v>
      </c>
      <c r="B1665" s="16">
        <v>45960</v>
      </c>
      <c r="C1665" t="s">
        <v>1934</v>
      </c>
      <c r="D1665" t="s">
        <v>4554</v>
      </c>
      <c r="E1665" t="s">
        <v>3868</v>
      </c>
      <c r="F1665" t="s">
        <v>1347</v>
      </c>
      <c r="G1665" t="s">
        <v>5898</v>
      </c>
      <c r="H1665" t="s">
        <v>5899</v>
      </c>
      <c r="I1665" t="s">
        <v>188</v>
      </c>
      <c r="J1665" t="s">
        <v>5987</v>
      </c>
      <c r="K1665" t="s">
        <v>3863</v>
      </c>
      <c r="L1665">
        <v>4219703</v>
      </c>
      <c r="M1665">
        <v>5.0870878827253956E-5</v>
      </c>
      <c r="N1665" t="s">
        <v>514</v>
      </c>
      <c r="O1665" t="s">
        <v>5482</v>
      </c>
      <c r="P1665" t="s">
        <v>5363</v>
      </c>
      <c r="Q1665">
        <v>1</v>
      </c>
      <c r="R1665">
        <v>268.32</v>
      </c>
      <c r="S1665">
        <v>20</v>
      </c>
      <c r="T1665">
        <v>53.66</v>
      </c>
      <c r="U1665">
        <v>214.66</v>
      </c>
      <c r="V1665">
        <v>241.44</v>
      </c>
      <c r="W1665">
        <v>-26.78</v>
      </c>
      <c r="X1665" s="15">
        <f t="shared" si="50"/>
        <v>-0.12475542718717973</v>
      </c>
      <c r="Y1665" t="s">
        <v>116</v>
      </c>
      <c r="Z1665" t="s">
        <v>24</v>
      </c>
      <c r="AA1665" t="s">
        <v>25</v>
      </c>
      <c r="AB1665" s="17">
        <v>0.7</v>
      </c>
      <c r="AC1665" s="17" t="str">
        <f t="shared" si="51"/>
        <v>Afternoon</v>
      </c>
      <c r="AD1665" t="s">
        <v>45</v>
      </c>
    </row>
    <row r="1666" spans="1:30" x14ac:dyDescent="0.3">
      <c r="A1666" t="s">
        <v>1932</v>
      </c>
      <c r="B1666" s="16">
        <v>45890</v>
      </c>
      <c r="C1666" t="s">
        <v>68</v>
      </c>
      <c r="D1666" t="s">
        <v>4208</v>
      </c>
      <c r="E1666" t="s">
        <v>3868</v>
      </c>
      <c r="F1666" t="s">
        <v>1687</v>
      </c>
      <c r="G1666" t="s">
        <v>5940</v>
      </c>
      <c r="H1666" t="s">
        <v>5941</v>
      </c>
      <c r="I1666" t="s">
        <v>406</v>
      </c>
      <c r="J1666" t="s">
        <v>6091</v>
      </c>
      <c r="K1666" t="s">
        <v>3863</v>
      </c>
      <c r="L1666">
        <v>2101567</v>
      </c>
      <c r="M1666">
        <v>1.7436512849697391E-4</v>
      </c>
      <c r="N1666" t="s">
        <v>407</v>
      </c>
      <c r="O1666" t="s">
        <v>5598</v>
      </c>
      <c r="P1666" t="s">
        <v>5358</v>
      </c>
      <c r="Q1666">
        <v>4</v>
      </c>
      <c r="R1666">
        <v>91.61</v>
      </c>
      <c r="S1666">
        <v>0</v>
      </c>
      <c r="T1666">
        <v>0</v>
      </c>
      <c r="U1666">
        <v>366.44</v>
      </c>
      <c r="V1666">
        <v>282.8</v>
      </c>
      <c r="W1666">
        <v>83.64</v>
      </c>
      <c r="X1666" s="15">
        <f t="shared" ref="X1666:X1729" si="52">(U1666-V1666)/U1666</f>
        <v>0.22825019102718042</v>
      </c>
      <c r="Y1666" t="s">
        <v>72</v>
      </c>
      <c r="Z1666" t="s">
        <v>290</v>
      </c>
      <c r="AA1666" t="s">
        <v>25</v>
      </c>
      <c r="AB1666" s="17">
        <v>0.7729166666666667</v>
      </c>
      <c r="AC1666" s="17" t="str">
        <f t="shared" ref="AC1666:AC1729" si="53">IF(HOUR(AB1666)&gt;=6,IF(HOUR(AB1666)&lt;12,"Morning",IF(HOUR(AB1666)&lt;17,"Afternoon",IF(HOUR(AB1666)&lt;21,"Evening","Night"))),"Night")</f>
        <v>Evening</v>
      </c>
      <c r="AD1666" t="s">
        <v>45</v>
      </c>
    </row>
    <row r="1667" spans="1:30" x14ac:dyDescent="0.3">
      <c r="A1667" t="s">
        <v>1931</v>
      </c>
      <c r="B1667" s="16">
        <v>45801</v>
      </c>
      <c r="C1667" t="s">
        <v>1592</v>
      </c>
      <c r="D1667" t="s">
        <v>5033</v>
      </c>
      <c r="E1667" t="s">
        <v>3962</v>
      </c>
      <c r="F1667" t="s">
        <v>1017</v>
      </c>
      <c r="G1667" t="s">
        <v>5892</v>
      </c>
      <c r="H1667" t="s">
        <v>5876</v>
      </c>
      <c r="I1667" t="s">
        <v>1000</v>
      </c>
      <c r="J1667" t="s">
        <v>6053</v>
      </c>
      <c r="K1667" t="s">
        <v>3863</v>
      </c>
      <c r="L1667">
        <v>4116030</v>
      </c>
      <c r="M1667">
        <v>4.4529315869903767E-4</v>
      </c>
      <c r="N1667" t="s">
        <v>395</v>
      </c>
      <c r="O1667" t="s">
        <v>5489</v>
      </c>
      <c r="P1667" t="s">
        <v>5360</v>
      </c>
      <c r="Q1667">
        <v>7</v>
      </c>
      <c r="R1667">
        <v>252.98</v>
      </c>
      <c r="S1667">
        <v>10</v>
      </c>
      <c r="T1667">
        <v>177.09</v>
      </c>
      <c r="U1667">
        <v>1832.84</v>
      </c>
      <c r="V1667">
        <v>1482.11</v>
      </c>
      <c r="W1667">
        <v>350.73</v>
      </c>
      <c r="X1667" s="15">
        <f t="shared" si="52"/>
        <v>0.19135876563147902</v>
      </c>
      <c r="Y1667" t="s">
        <v>62</v>
      </c>
      <c r="Z1667" t="s">
        <v>24</v>
      </c>
      <c r="AA1667" t="s">
        <v>25</v>
      </c>
      <c r="AB1667" s="17">
        <v>0.82847222222222228</v>
      </c>
      <c r="AC1667" s="17" t="str">
        <f t="shared" si="53"/>
        <v>Evening</v>
      </c>
      <c r="AD1667" t="s">
        <v>26</v>
      </c>
    </row>
    <row r="1668" spans="1:30" x14ac:dyDescent="0.3">
      <c r="A1668" t="s">
        <v>1930</v>
      </c>
      <c r="B1668" s="16">
        <v>46072</v>
      </c>
      <c r="C1668" t="s">
        <v>756</v>
      </c>
      <c r="D1668" t="s">
        <v>5313</v>
      </c>
      <c r="E1668" t="s">
        <v>3962</v>
      </c>
      <c r="F1668" t="s">
        <v>35</v>
      </c>
      <c r="G1668" t="s">
        <v>5905</v>
      </c>
      <c r="H1668" t="s">
        <v>5899</v>
      </c>
      <c r="I1668" t="s">
        <v>930</v>
      </c>
      <c r="J1668" t="s">
        <v>6093</v>
      </c>
      <c r="K1668" t="s">
        <v>3863</v>
      </c>
      <c r="L1668">
        <v>2169082</v>
      </c>
      <c r="M1668">
        <v>4.6954425881548046E-4</v>
      </c>
      <c r="N1668" t="s">
        <v>931</v>
      </c>
      <c r="O1668" t="s">
        <v>5589</v>
      </c>
      <c r="P1668" t="s">
        <v>5363</v>
      </c>
      <c r="Q1668">
        <v>4</v>
      </c>
      <c r="R1668">
        <v>254.62</v>
      </c>
      <c r="S1668">
        <v>0</v>
      </c>
      <c r="T1668">
        <v>0</v>
      </c>
      <c r="U1668">
        <v>1018.48</v>
      </c>
      <c r="V1668">
        <v>852.92</v>
      </c>
      <c r="W1668">
        <v>165.56</v>
      </c>
      <c r="X1668" s="15">
        <f t="shared" si="52"/>
        <v>0.16255596575288672</v>
      </c>
      <c r="Y1668" t="s">
        <v>72</v>
      </c>
      <c r="Z1668" t="s">
        <v>24</v>
      </c>
      <c r="AA1668" t="s">
        <v>51</v>
      </c>
      <c r="AB1668" s="17">
        <v>0.6166666666666667</v>
      </c>
      <c r="AC1668" s="17" t="str">
        <f t="shared" si="53"/>
        <v>Afternoon</v>
      </c>
      <c r="AD1668" t="s">
        <v>45</v>
      </c>
    </row>
    <row r="1669" spans="1:30" x14ac:dyDescent="0.3">
      <c r="A1669" t="s">
        <v>1929</v>
      </c>
      <c r="B1669" s="16">
        <v>45826</v>
      </c>
      <c r="C1669" t="s">
        <v>752</v>
      </c>
      <c r="D1669" t="s">
        <v>4637</v>
      </c>
      <c r="E1669" t="s">
        <v>3864</v>
      </c>
      <c r="F1669" t="s">
        <v>293</v>
      </c>
      <c r="G1669" t="s">
        <v>5807</v>
      </c>
      <c r="H1669" t="s">
        <v>5794</v>
      </c>
      <c r="I1669" t="s">
        <v>128</v>
      </c>
      <c r="J1669" t="s">
        <v>6047</v>
      </c>
      <c r="K1669" t="s">
        <v>3863</v>
      </c>
      <c r="L1669">
        <v>2525315</v>
      </c>
      <c r="M1669">
        <v>5.3003684688840793E-4</v>
      </c>
      <c r="N1669" t="s">
        <v>303</v>
      </c>
      <c r="O1669" t="s">
        <v>5506</v>
      </c>
      <c r="P1669" t="s">
        <v>5386</v>
      </c>
      <c r="Q1669">
        <v>3</v>
      </c>
      <c r="R1669">
        <v>446.17</v>
      </c>
      <c r="S1669">
        <v>0</v>
      </c>
      <c r="T1669">
        <v>0</v>
      </c>
      <c r="U1669">
        <v>1338.51</v>
      </c>
      <c r="V1669">
        <v>976.83</v>
      </c>
      <c r="W1669">
        <v>361.68</v>
      </c>
      <c r="X1669" s="15">
        <f t="shared" si="52"/>
        <v>0.27021090615684601</v>
      </c>
      <c r="Y1669" t="s">
        <v>44</v>
      </c>
      <c r="Z1669" t="s">
        <v>24</v>
      </c>
      <c r="AA1669" t="s">
        <v>25</v>
      </c>
      <c r="AB1669" s="17">
        <v>0.85555555555555551</v>
      </c>
      <c r="AC1669" s="17" t="str">
        <f t="shared" si="53"/>
        <v>Evening</v>
      </c>
      <c r="AD1669" t="s">
        <v>45</v>
      </c>
    </row>
    <row r="1670" spans="1:30" x14ac:dyDescent="0.3">
      <c r="A1670" t="s">
        <v>1928</v>
      </c>
      <c r="B1670" s="16">
        <v>45810</v>
      </c>
      <c r="C1670" t="s">
        <v>607</v>
      </c>
      <c r="D1670" t="s">
        <v>5029</v>
      </c>
      <c r="E1670" t="s">
        <v>3868</v>
      </c>
      <c r="F1670" t="s">
        <v>1325</v>
      </c>
      <c r="G1670" t="s">
        <v>5717</v>
      </c>
      <c r="H1670" t="s">
        <v>5690</v>
      </c>
      <c r="I1670" t="s">
        <v>255</v>
      </c>
      <c r="J1670" t="s">
        <v>6024</v>
      </c>
      <c r="K1670" t="s">
        <v>3863</v>
      </c>
      <c r="L1670">
        <v>577743</v>
      </c>
      <c r="M1670">
        <v>2.962130220530582E-3</v>
      </c>
      <c r="N1670" t="s">
        <v>61</v>
      </c>
      <c r="O1670" t="s">
        <v>4822</v>
      </c>
      <c r="P1670" t="s">
        <v>5358</v>
      </c>
      <c r="Q1670">
        <v>5</v>
      </c>
      <c r="R1670">
        <v>342.27</v>
      </c>
      <c r="S1670">
        <v>0</v>
      </c>
      <c r="T1670">
        <v>0</v>
      </c>
      <c r="U1670">
        <v>1711.35</v>
      </c>
      <c r="V1670">
        <v>1330.5</v>
      </c>
      <c r="W1670">
        <v>380.85</v>
      </c>
      <c r="X1670" s="15">
        <f t="shared" si="52"/>
        <v>0.22254360592514677</v>
      </c>
      <c r="Y1670" t="s">
        <v>72</v>
      </c>
      <c r="Z1670" t="s">
        <v>24</v>
      </c>
      <c r="AA1670" t="s">
        <v>25</v>
      </c>
      <c r="AB1670" s="17">
        <v>0.53680555555555554</v>
      </c>
      <c r="AC1670" s="17" t="str">
        <f t="shared" si="53"/>
        <v>Afternoon</v>
      </c>
      <c r="AD1670" t="s">
        <v>45</v>
      </c>
    </row>
    <row r="1671" spans="1:30" x14ac:dyDescent="0.3">
      <c r="A1671" t="s">
        <v>1927</v>
      </c>
      <c r="B1671" s="16">
        <v>45959</v>
      </c>
      <c r="C1671" t="s">
        <v>1879</v>
      </c>
      <c r="D1671" t="s">
        <v>4463</v>
      </c>
      <c r="E1671" t="s">
        <v>3864</v>
      </c>
      <c r="F1671" t="s">
        <v>818</v>
      </c>
      <c r="G1671" t="s">
        <v>5837</v>
      </c>
      <c r="H1671" t="s">
        <v>5822</v>
      </c>
      <c r="I1671" t="s">
        <v>1114</v>
      </c>
      <c r="J1671" t="s">
        <v>6173</v>
      </c>
      <c r="K1671" t="s">
        <v>3943</v>
      </c>
      <c r="L1671">
        <v>4934958</v>
      </c>
      <c r="M1671">
        <v>2.1199775155127969E-4</v>
      </c>
      <c r="N1671" t="s">
        <v>1887</v>
      </c>
      <c r="O1671" t="s">
        <v>5608</v>
      </c>
      <c r="P1671" t="s">
        <v>5351</v>
      </c>
      <c r="Q1671">
        <v>4</v>
      </c>
      <c r="R1671">
        <v>261.55</v>
      </c>
      <c r="S1671">
        <v>0</v>
      </c>
      <c r="T1671">
        <v>0</v>
      </c>
      <c r="U1671">
        <v>1046.2</v>
      </c>
      <c r="V1671">
        <v>860.12</v>
      </c>
      <c r="W1671">
        <v>186.08</v>
      </c>
      <c r="X1671" s="15">
        <f t="shared" si="52"/>
        <v>0.17786274134964636</v>
      </c>
      <c r="Y1671" t="s">
        <v>116</v>
      </c>
      <c r="Z1671" t="s">
        <v>24</v>
      </c>
      <c r="AA1671" t="s">
        <v>25</v>
      </c>
      <c r="AB1671" s="17">
        <v>0.78472222222222221</v>
      </c>
      <c r="AC1671" s="17" t="str">
        <f t="shared" si="53"/>
        <v>Evening</v>
      </c>
      <c r="AD1671" t="s">
        <v>45</v>
      </c>
    </row>
    <row r="1672" spans="1:30" x14ac:dyDescent="0.3">
      <c r="A1672" t="s">
        <v>1926</v>
      </c>
      <c r="B1672" s="16">
        <v>46096</v>
      </c>
      <c r="C1672" t="s">
        <v>792</v>
      </c>
      <c r="D1672" t="s">
        <v>4623</v>
      </c>
      <c r="E1672" t="s">
        <v>3962</v>
      </c>
      <c r="F1672" t="s">
        <v>1222</v>
      </c>
      <c r="G1672" t="s">
        <v>5953</v>
      </c>
      <c r="H1672" t="s">
        <v>5941</v>
      </c>
      <c r="I1672" t="s">
        <v>1329</v>
      </c>
      <c r="J1672" t="s">
        <v>6064</v>
      </c>
      <c r="K1672" t="s">
        <v>3863</v>
      </c>
      <c r="L1672">
        <v>1996693</v>
      </c>
      <c r="M1672">
        <v>3.2331460069224459E-4</v>
      </c>
      <c r="N1672" t="s">
        <v>1442</v>
      </c>
      <c r="O1672" t="s">
        <v>4598</v>
      </c>
      <c r="P1672" t="s">
        <v>5374</v>
      </c>
      <c r="Q1672">
        <v>8</v>
      </c>
      <c r="R1672">
        <v>70.17</v>
      </c>
      <c r="S1672">
        <v>0</v>
      </c>
      <c r="T1672">
        <v>0</v>
      </c>
      <c r="U1672">
        <v>645.55999999999995</v>
      </c>
      <c r="V1672">
        <v>399.92</v>
      </c>
      <c r="W1672">
        <v>245.64</v>
      </c>
      <c r="X1672" s="15">
        <f t="shared" si="52"/>
        <v>0.38050684676869689</v>
      </c>
      <c r="Y1672" t="s">
        <v>62</v>
      </c>
      <c r="Z1672" t="s">
        <v>24</v>
      </c>
      <c r="AA1672" t="s">
        <v>25</v>
      </c>
      <c r="AB1672" s="17">
        <v>0.42986111111111114</v>
      </c>
      <c r="AC1672" s="17" t="str">
        <f t="shared" si="53"/>
        <v>Morning</v>
      </c>
      <c r="AD1672" t="s">
        <v>26</v>
      </c>
    </row>
    <row r="1673" spans="1:30" x14ac:dyDescent="0.3">
      <c r="A1673" t="s">
        <v>1924</v>
      </c>
      <c r="B1673" s="16">
        <v>45781</v>
      </c>
      <c r="C1673" t="s">
        <v>1925</v>
      </c>
      <c r="D1673" t="s">
        <v>4116</v>
      </c>
      <c r="E1673" t="s">
        <v>3962</v>
      </c>
      <c r="F1673" t="s">
        <v>532</v>
      </c>
      <c r="G1673" t="s">
        <v>5936</v>
      </c>
      <c r="H1673" t="s">
        <v>5919</v>
      </c>
      <c r="I1673" t="s">
        <v>312</v>
      </c>
      <c r="J1673" t="s">
        <v>6179</v>
      </c>
      <c r="K1673" t="s">
        <v>3943</v>
      </c>
      <c r="L1673">
        <v>2496578</v>
      </c>
      <c r="M1673">
        <v>4.3055734689643186E-4</v>
      </c>
      <c r="N1673" t="s">
        <v>313</v>
      </c>
      <c r="O1673" t="s">
        <v>5412</v>
      </c>
      <c r="P1673" t="s">
        <v>5351</v>
      </c>
      <c r="Q1673">
        <v>7</v>
      </c>
      <c r="R1673">
        <v>133.53</v>
      </c>
      <c r="S1673">
        <v>0</v>
      </c>
      <c r="T1673">
        <v>0</v>
      </c>
      <c r="U1673">
        <v>1074.92</v>
      </c>
      <c r="V1673">
        <v>638.26</v>
      </c>
      <c r="W1673">
        <v>436.66</v>
      </c>
      <c r="X1673" s="15">
        <f t="shared" si="52"/>
        <v>0.40622557957801514</v>
      </c>
      <c r="Y1673" t="s">
        <v>116</v>
      </c>
      <c r="Z1673" t="s">
        <v>24</v>
      </c>
      <c r="AA1673" t="s">
        <v>25</v>
      </c>
      <c r="AB1673" s="17">
        <v>0.55347222222222225</v>
      </c>
      <c r="AC1673" s="17" t="str">
        <f t="shared" si="53"/>
        <v>Afternoon</v>
      </c>
      <c r="AD1673" t="s">
        <v>26</v>
      </c>
    </row>
    <row r="1674" spans="1:30" x14ac:dyDescent="0.3">
      <c r="A1674" t="s">
        <v>1923</v>
      </c>
      <c r="B1674" s="16">
        <v>45788</v>
      </c>
      <c r="C1674" t="s">
        <v>1872</v>
      </c>
      <c r="D1674" t="s">
        <v>4315</v>
      </c>
      <c r="E1674" t="s">
        <v>3962</v>
      </c>
      <c r="F1674" t="s">
        <v>886</v>
      </c>
      <c r="G1674" t="s">
        <v>5881</v>
      </c>
      <c r="H1674" t="s">
        <v>5876</v>
      </c>
      <c r="I1674" t="s">
        <v>174</v>
      </c>
      <c r="J1674" t="s">
        <v>5990</v>
      </c>
      <c r="K1674" t="s">
        <v>3863</v>
      </c>
      <c r="L1674">
        <v>1030396</v>
      </c>
      <c r="M1674">
        <v>1.5654078626081624E-3</v>
      </c>
      <c r="N1674" t="s">
        <v>175</v>
      </c>
      <c r="O1674" t="s">
        <v>5430</v>
      </c>
      <c r="P1674" t="s">
        <v>5351</v>
      </c>
      <c r="Q1674">
        <v>4</v>
      </c>
      <c r="R1674">
        <v>412.53</v>
      </c>
      <c r="S1674">
        <v>15</v>
      </c>
      <c r="T1674">
        <v>247.52</v>
      </c>
      <c r="U1674">
        <v>1612.99</v>
      </c>
      <c r="V1674">
        <v>1393.64</v>
      </c>
      <c r="W1674">
        <v>219.35</v>
      </c>
      <c r="X1674" s="15">
        <f t="shared" si="52"/>
        <v>0.13598968375501391</v>
      </c>
      <c r="Y1674" t="s">
        <v>116</v>
      </c>
      <c r="Z1674" t="s">
        <v>24</v>
      </c>
      <c r="AA1674" t="s">
        <v>51</v>
      </c>
      <c r="AB1674" s="17">
        <v>0.54097222222222219</v>
      </c>
      <c r="AC1674" s="17" t="str">
        <f t="shared" si="53"/>
        <v>Afternoon</v>
      </c>
      <c r="AD1674" t="s">
        <v>26</v>
      </c>
    </row>
    <row r="1675" spans="1:30" x14ac:dyDescent="0.3">
      <c r="A1675" t="s">
        <v>1920</v>
      </c>
      <c r="B1675" s="16">
        <v>45895</v>
      </c>
      <c r="C1675" t="s">
        <v>1921</v>
      </c>
      <c r="D1675" t="s">
        <v>5068</v>
      </c>
      <c r="E1675" t="s">
        <v>3868</v>
      </c>
      <c r="F1675" t="s">
        <v>737</v>
      </c>
      <c r="G1675" t="s">
        <v>5704</v>
      </c>
      <c r="H1675" t="s">
        <v>5690</v>
      </c>
      <c r="I1675" t="s">
        <v>939</v>
      </c>
      <c r="J1675" t="s">
        <v>6177</v>
      </c>
      <c r="K1675" t="s">
        <v>3943</v>
      </c>
      <c r="L1675">
        <v>531978</v>
      </c>
      <c r="M1675">
        <v>8.7298722879517582E-4</v>
      </c>
      <c r="N1675" t="s">
        <v>1922</v>
      </c>
      <c r="O1675" t="s">
        <v>4641</v>
      </c>
      <c r="P1675" t="s">
        <v>5358</v>
      </c>
      <c r="Q1675">
        <v>1</v>
      </c>
      <c r="R1675">
        <v>464.41</v>
      </c>
      <c r="S1675">
        <v>0</v>
      </c>
      <c r="T1675">
        <v>0</v>
      </c>
      <c r="U1675">
        <v>464.41</v>
      </c>
      <c r="V1675">
        <v>397.69</v>
      </c>
      <c r="W1675">
        <v>66.72</v>
      </c>
      <c r="X1675" s="15">
        <f t="shared" si="52"/>
        <v>0.1436661570594949</v>
      </c>
      <c r="Y1675" t="s">
        <v>44</v>
      </c>
      <c r="Z1675" t="s">
        <v>24</v>
      </c>
      <c r="AA1675" t="s">
        <v>25</v>
      </c>
      <c r="AB1675" s="17">
        <v>0.38750000000000001</v>
      </c>
      <c r="AC1675" s="17" t="str">
        <f t="shared" si="53"/>
        <v>Morning</v>
      </c>
      <c r="AD1675" t="s">
        <v>45</v>
      </c>
    </row>
    <row r="1676" spans="1:30" x14ac:dyDescent="0.3">
      <c r="A1676" t="s">
        <v>1918</v>
      </c>
      <c r="B1676" s="16">
        <v>45755</v>
      </c>
      <c r="C1676" t="s">
        <v>1919</v>
      </c>
      <c r="D1676" t="s">
        <v>4708</v>
      </c>
      <c r="E1676" t="s">
        <v>3962</v>
      </c>
      <c r="F1676" t="s">
        <v>379</v>
      </c>
      <c r="G1676" t="s">
        <v>6500</v>
      </c>
      <c r="H1676" t="s">
        <v>5861</v>
      </c>
      <c r="I1676" t="s">
        <v>265</v>
      </c>
      <c r="J1676" t="s">
        <v>6189</v>
      </c>
      <c r="K1676" t="s">
        <v>3885</v>
      </c>
      <c r="L1676">
        <v>4727024</v>
      </c>
      <c r="M1676">
        <v>2.5620771123649889E-4</v>
      </c>
      <c r="N1676" t="s">
        <v>266</v>
      </c>
      <c r="O1676" t="s">
        <v>5395</v>
      </c>
      <c r="P1676" t="s">
        <v>5363</v>
      </c>
      <c r="Q1676">
        <v>3</v>
      </c>
      <c r="R1676">
        <v>403.7</v>
      </c>
      <c r="S1676">
        <v>0</v>
      </c>
      <c r="T1676">
        <v>0</v>
      </c>
      <c r="U1676">
        <v>1211.0999999999999</v>
      </c>
      <c r="V1676">
        <v>931.14</v>
      </c>
      <c r="W1676">
        <v>279.95999999999998</v>
      </c>
      <c r="X1676" s="15">
        <f t="shared" si="52"/>
        <v>0.23116175377755754</v>
      </c>
      <c r="Y1676" t="s">
        <v>23</v>
      </c>
      <c r="Z1676" t="s">
        <v>24</v>
      </c>
      <c r="AA1676" t="s">
        <v>25</v>
      </c>
      <c r="AB1676" s="17">
        <v>0.47708333333333336</v>
      </c>
      <c r="AC1676" s="17" t="str">
        <f t="shared" si="53"/>
        <v>Morning</v>
      </c>
      <c r="AD1676" t="s">
        <v>45</v>
      </c>
    </row>
    <row r="1677" spans="1:30" x14ac:dyDescent="0.3">
      <c r="A1677" t="s">
        <v>1917</v>
      </c>
      <c r="B1677" s="16">
        <v>46057</v>
      </c>
      <c r="C1677" t="s">
        <v>1528</v>
      </c>
      <c r="D1677" t="s">
        <v>5297</v>
      </c>
      <c r="E1677" t="s">
        <v>3962</v>
      </c>
      <c r="F1677" t="s">
        <v>223</v>
      </c>
      <c r="G1677" t="s">
        <v>5720</v>
      </c>
      <c r="H1677" t="s">
        <v>5721</v>
      </c>
      <c r="I1677" t="s">
        <v>109</v>
      </c>
      <c r="J1677" t="s">
        <v>6083</v>
      </c>
      <c r="K1677" t="s">
        <v>3863</v>
      </c>
      <c r="L1677">
        <v>838760</v>
      </c>
      <c r="M1677">
        <v>2.2742977729028565E-3</v>
      </c>
      <c r="N1677" t="s">
        <v>345</v>
      </c>
      <c r="O1677" t="s">
        <v>5383</v>
      </c>
      <c r="P1677" t="s">
        <v>5351</v>
      </c>
      <c r="Q1677">
        <v>5</v>
      </c>
      <c r="R1677">
        <v>423.91</v>
      </c>
      <c r="S1677">
        <v>10</v>
      </c>
      <c r="T1677">
        <v>211.96</v>
      </c>
      <c r="U1677">
        <v>1907.59</v>
      </c>
      <c r="V1677">
        <v>1429.5</v>
      </c>
      <c r="W1677">
        <v>478.09</v>
      </c>
      <c r="X1677" s="15">
        <f t="shared" si="52"/>
        <v>0.25062513433180084</v>
      </c>
      <c r="Y1677" t="s">
        <v>72</v>
      </c>
      <c r="Z1677" t="s">
        <v>24</v>
      </c>
      <c r="AA1677" t="s">
        <v>25</v>
      </c>
      <c r="AB1677" s="17">
        <v>0.75902777777777775</v>
      </c>
      <c r="AC1677" s="17" t="str">
        <f t="shared" si="53"/>
        <v>Evening</v>
      </c>
      <c r="AD1677" t="s">
        <v>45</v>
      </c>
    </row>
    <row r="1678" spans="1:30" x14ac:dyDescent="0.3">
      <c r="A1678" t="s">
        <v>1916</v>
      </c>
      <c r="B1678" s="16">
        <v>45925</v>
      </c>
      <c r="C1678" t="s">
        <v>497</v>
      </c>
      <c r="D1678" t="s">
        <v>4608</v>
      </c>
      <c r="E1678" t="s">
        <v>3962</v>
      </c>
      <c r="F1678" t="s">
        <v>254</v>
      </c>
      <c r="G1678" t="s">
        <v>5673</v>
      </c>
      <c r="H1678" t="s">
        <v>5655</v>
      </c>
      <c r="I1678" t="s">
        <v>1282</v>
      </c>
      <c r="J1678" t="s">
        <v>6049</v>
      </c>
      <c r="K1678" t="s">
        <v>3863</v>
      </c>
      <c r="L1678">
        <v>538449</v>
      </c>
      <c r="M1678">
        <v>2.6887597525485237E-3</v>
      </c>
      <c r="N1678" t="s">
        <v>1283</v>
      </c>
      <c r="O1678" t="s">
        <v>5097</v>
      </c>
      <c r="P1678" t="s">
        <v>5358</v>
      </c>
      <c r="Q1678">
        <v>4</v>
      </c>
      <c r="R1678">
        <v>361.94</v>
      </c>
      <c r="S1678">
        <v>0</v>
      </c>
      <c r="T1678">
        <v>0</v>
      </c>
      <c r="U1678">
        <v>1447.76</v>
      </c>
      <c r="V1678">
        <v>865.28</v>
      </c>
      <c r="W1678">
        <v>582.48</v>
      </c>
      <c r="X1678" s="15">
        <f t="shared" si="52"/>
        <v>0.40233187821185834</v>
      </c>
      <c r="Y1678" t="s">
        <v>116</v>
      </c>
      <c r="Z1678" t="s">
        <v>24</v>
      </c>
      <c r="AA1678" t="s">
        <v>25</v>
      </c>
      <c r="AB1678" s="17">
        <v>0.87083333333333335</v>
      </c>
      <c r="AC1678" s="17" t="str">
        <f t="shared" si="53"/>
        <v>Evening</v>
      </c>
      <c r="AD1678" t="s">
        <v>45</v>
      </c>
    </row>
    <row r="1679" spans="1:30" x14ac:dyDescent="0.3">
      <c r="A1679" t="s">
        <v>1915</v>
      </c>
      <c r="B1679" s="16">
        <v>45788</v>
      </c>
      <c r="C1679" t="s">
        <v>1719</v>
      </c>
      <c r="D1679" t="s">
        <v>4210</v>
      </c>
      <c r="E1679" t="s">
        <v>3864</v>
      </c>
      <c r="F1679" t="s">
        <v>455</v>
      </c>
      <c r="G1679" t="s">
        <v>5848</v>
      </c>
      <c r="H1679" t="s">
        <v>5844</v>
      </c>
      <c r="I1679" t="s">
        <v>406</v>
      </c>
      <c r="J1679" t="s">
        <v>6091</v>
      </c>
      <c r="K1679" t="s">
        <v>3863</v>
      </c>
      <c r="L1679">
        <v>2101567</v>
      </c>
      <c r="M1679">
        <v>1.0914236852786516E-4</v>
      </c>
      <c r="N1679" t="s">
        <v>3846</v>
      </c>
      <c r="O1679" t="s">
        <v>6492</v>
      </c>
      <c r="P1679" t="s">
        <v>6537</v>
      </c>
      <c r="Q1679">
        <v>1</v>
      </c>
      <c r="R1679">
        <v>221.61</v>
      </c>
      <c r="S1679">
        <v>10</v>
      </c>
      <c r="T1679">
        <v>22.16</v>
      </c>
      <c r="U1679">
        <v>229.37</v>
      </c>
      <c r="V1679">
        <v>182.17</v>
      </c>
      <c r="W1679">
        <v>47.2</v>
      </c>
      <c r="X1679" s="15">
        <f t="shared" si="52"/>
        <v>0.20578105244800984</v>
      </c>
      <c r="Y1679" t="s">
        <v>23</v>
      </c>
      <c r="Z1679" t="s">
        <v>24</v>
      </c>
      <c r="AA1679" t="s">
        <v>25</v>
      </c>
      <c r="AB1679" s="17">
        <v>0.42777777777777776</v>
      </c>
      <c r="AC1679" s="17" t="str">
        <f t="shared" si="53"/>
        <v>Morning</v>
      </c>
      <c r="AD1679" t="s">
        <v>26</v>
      </c>
    </row>
    <row r="1680" spans="1:30" x14ac:dyDescent="0.3">
      <c r="A1680" t="s">
        <v>1912</v>
      </c>
      <c r="B1680" s="16">
        <v>45936</v>
      </c>
      <c r="C1680" t="s">
        <v>900</v>
      </c>
      <c r="D1680" t="s">
        <v>4838</v>
      </c>
      <c r="E1680" t="s">
        <v>3962</v>
      </c>
      <c r="F1680" t="s">
        <v>1185</v>
      </c>
      <c r="G1680" t="s">
        <v>5911</v>
      </c>
      <c r="H1680" t="s">
        <v>5899</v>
      </c>
      <c r="I1680" t="s">
        <v>1913</v>
      </c>
      <c r="J1680" t="s">
        <v>6237</v>
      </c>
      <c r="K1680" t="s">
        <v>3880</v>
      </c>
      <c r="L1680">
        <v>1961971</v>
      </c>
      <c r="M1680">
        <v>2.1337726194729686E-4</v>
      </c>
      <c r="N1680" t="s">
        <v>1914</v>
      </c>
      <c r="O1680" t="s">
        <v>5393</v>
      </c>
      <c r="P1680" t="s">
        <v>5351</v>
      </c>
      <c r="Q1680">
        <v>5</v>
      </c>
      <c r="R1680">
        <v>104.66</v>
      </c>
      <c r="S1680">
        <v>20</v>
      </c>
      <c r="T1680">
        <v>104.66</v>
      </c>
      <c r="U1680">
        <v>418.64</v>
      </c>
      <c r="V1680">
        <v>443.6</v>
      </c>
      <c r="W1680">
        <v>-24.96</v>
      </c>
      <c r="X1680" s="15">
        <f t="shared" si="52"/>
        <v>-5.9621631951079779E-2</v>
      </c>
      <c r="Y1680" t="s">
        <v>116</v>
      </c>
      <c r="Z1680" t="s">
        <v>24</v>
      </c>
      <c r="AA1680" t="s">
        <v>25</v>
      </c>
      <c r="AB1680" s="17">
        <v>0.72222222222222221</v>
      </c>
      <c r="AC1680" s="17" t="str">
        <f t="shared" si="53"/>
        <v>Evening</v>
      </c>
      <c r="AD1680" t="s">
        <v>45</v>
      </c>
    </row>
    <row r="1681" spans="1:30" x14ac:dyDescent="0.3">
      <c r="A1681" t="s">
        <v>1910</v>
      </c>
      <c r="B1681" s="16">
        <v>46074</v>
      </c>
      <c r="C1681" t="s">
        <v>1911</v>
      </c>
      <c r="D1681" t="s">
        <v>4499</v>
      </c>
      <c r="E1681" t="s">
        <v>3868</v>
      </c>
      <c r="F1681" t="s">
        <v>1101</v>
      </c>
      <c r="G1681" t="s">
        <v>5792</v>
      </c>
      <c r="H1681" t="s">
        <v>5770</v>
      </c>
      <c r="I1681" t="s">
        <v>160</v>
      </c>
      <c r="J1681" t="s">
        <v>6101</v>
      </c>
      <c r="K1681" t="s">
        <v>3863</v>
      </c>
      <c r="L1681">
        <v>926537</v>
      </c>
      <c r="M1681">
        <v>1.6774073782266656E-3</v>
      </c>
      <c r="N1681" t="s">
        <v>161</v>
      </c>
      <c r="O1681" t="s">
        <v>5569</v>
      </c>
      <c r="P1681" t="s">
        <v>5360</v>
      </c>
      <c r="Q1681">
        <v>5</v>
      </c>
      <c r="R1681">
        <v>317.99</v>
      </c>
      <c r="S1681">
        <v>15</v>
      </c>
      <c r="T1681">
        <v>238.49</v>
      </c>
      <c r="U1681">
        <v>1554.18</v>
      </c>
      <c r="V1681">
        <v>1175.25</v>
      </c>
      <c r="W1681">
        <v>378.93</v>
      </c>
      <c r="X1681" s="15">
        <f t="shared" si="52"/>
        <v>0.2438134579006293</v>
      </c>
      <c r="Y1681" t="s">
        <v>44</v>
      </c>
      <c r="Z1681" t="s">
        <v>24</v>
      </c>
      <c r="AA1681" t="s">
        <v>25</v>
      </c>
      <c r="AB1681" s="17">
        <v>0.86319444444444449</v>
      </c>
      <c r="AC1681" s="17" t="str">
        <f t="shared" si="53"/>
        <v>Evening</v>
      </c>
      <c r="AD1681" t="s">
        <v>26</v>
      </c>
    </row>
    <row r="1682" spans="1:30" x14ac:dyDescent="0.3">
      <c r="A1682" t="s">
        <v>1908</v>
      </c>
      <c r="B1682" s="16">
        <v>45900</v>
      </c>
      <c r="C1682" t="s">
        <v>1909</v>
      </c>
      <c r="D1682" t="s">
        <v>4562</v>
      </c>
      <c r="E1682" t="s">
        <v>3864</v>
      </c>
      <c r="F1682" t="s">
        <v>410</v>
      </c>
      <c r="G1682" t="s">
        <v>5706</v>
      </c>
      <c r="H1682" t="s">
        <v>5690</v>
      </c>
      <c r="I1682" t="s">
        <v>930</v>
      </c>
      <c r="J1682" t="s">
        <v>6093</v>
      </c>
      <c r="K1682" t="s">
        <v>3863</v>
      </c>
      <c r="L1682">
        <v>2169082</v>
      </c>
      <c r="M1682">
        <v>9.864541773893287E-5</v>
      </c>
      <c r="N1682" t="s">
        <v>931</v>
      </c>
      <c r="O1682" t="s">
        <v>5589</v>
      </c>
      <c r="P1682" t="s">
        <v>5363</v>
      </c>
      <c r="Q1682">
        <v>1</v>
      </c>
      <c r="R1682">
        <v>232.58</v>
      </c>
      <c r="S1682">
        <v>20</v>
      </c>
      <c r="T1682">
        <v>46.52</v>
      </c>
      <c r="U1682">
        <v>213.97</v>
      </c>
      <c r="V1682">
        <v>191.2</v>
      </c>
      <c r="W1682">
        <v>22.77</v>
      </c>
      <c r="X1682" s="15">
        <f t="shared" si="52"/>
        <v>0.10641678740010287</v>
      </c>
      <c r="Y1682" t="s">
        <v>38</v>
      </c>
      <c r="Z1682" t="s">
        <v>24</v>
      </c>
      <c r="AA1682" t="s">
        <v>51</v>
      </c>
      <c r="AB1682" s="17">
        <v>0.54097222222222219</v>
      </c>
      <c r="AC1682" s="17" t="str">
        <f t="shared" si="53"/>
        <v>Afternoon</v>
      </c>
      <c r="AD1682" t="s">
        <v>26</v>
      </c>
    </row>
    <row r="1683" spans="1:30" x14ac:dyDescent="0.3">
      <c r="A1683" t="s">
        <v>1907</v>
      </c>
      <c r="B1683" s="16">
        <v>45848</v>
      </c>
      <c r="C1683" t="s">
        <v>968</v>
      </c>
      <c r="D1683" t="s">
        <v>4421</v>
      </c>
      <c r="E1683" t="s">
        <v>3868</v>
      </c>
      <c r="F1683" t="s">
        <v>627</v>
      </c>
      <c r="G1683" t="s">
        <v>5828</v>
      </c>
      <c r="H1683" t="s">
        <v>5822</v>
      </c>
      <c r="I1683" t="s">
        <v>873</v>
      </c>
      <c r="J1683" t="s">
        <v>6517</v>
      </c>
      <c r="K1683" t="s">
        <v>3885</v>
      </c>
      <c r="L1683">
        <v>4185591</v>
      </c>
      <c r="M1683">
        <v>2.4387237071180629E-4</v>
      </c>
      <c r="N1683" t="s">
        <v>874</v>
      </c>
      <c r="O1683" t="s">
        <v>5596</v>
      </c>
      <c r="P1683" t="s">
        <v>5358</v>
      </c>
      <c r="Q1683">
        <v>3</v>
      </c>
      <c r="R1683">
        <v>340.25</v>
      </c>
      <c r="S1683">
        <v>0</v>
      </c>
      <c r="T1683">
        <v>0</v>
      </c>
      <c r="U1683">
        <v>1020.75</v>
      </c>
      <c r="V1683">
        <v>791.55</v>
      </c>
      <c r="W1683">
        <v>229.2</v>
      </c>
      <c r="X1683" s="15">
        <f t="shared" si="52"/>
        <v>0.22454077883908896</v>
      </c>
      <c r="Y1683" t="s">
        <v>38</v>
      </c>
      <c r="Z1683" t="s">
        <v>24</v>
      </c>
      <c r="AA1683" t="s">
        <v>51</v>
      </c>
      <c r="AB1683" s="17">
        <v>0.75208333333333333</v>
      </c>
      <c r="AC1683" s="17" t="str">
        <f t="shared" si="53"/>
        <v>Evening</v>
      </c>
      <c r="AD1683" t="s">
        <v>45</v>
      </c>
    </row>
    <row r="1684" spans="1:30" x14ac:dyDescent="0.3">
      <c r="A1684" t="s">
        <v>1906</v>
      </c>
      <c r="B1684" s="16">
        <v>45973</v>
      </c>
      <c r="C1684" t="s">
        <v>806</v>
      </c>
      <c r="D1684" t="s">
        <v>4307</v>
      </c>
      <c r="E1684" t="s">
        <v>3962</v>
      </c>
      <c r="F1684" t="s">
        <v>236</v>
      </c>
      <c r="G1684" t="s">
        <v>5744</v>
      </c>
      <c r="H1684" t="s">
        <v>5721</v>
      </c>
      <c r="I1684" t="s">
        <v>36</v>
      </c>
      <c r="J1684" t="s">
        <v>5975</v>
      </c>
      <c r="K1684" t="s">
        <v>3863</v>
      </c>
      <c r="L1684">
        <v>2481146</v>
      </c>
      <c r="M1684">
        <v>3.7528625884974119E-4</v>
      </c>
      <c r="N1684" t="s">
        <v>193</v>
      </c>
      <c r="O1684" t="s">
        <v>5584</v>
      </c>
      <c r="P1684" t="s">
        <v>5358</v>
      </c>
      <c r="Q1684">
        <v>7</v>
      </c>
      <c r="R1684">
        <v>133.02000000000001</v>
      </c>
      <c r="S1684">
        <v>0</v>
      </c>
      <c r="T1684">
        <v>0</v>
      </c>
      <c r="U1684">
        <v>931.14</v>
      </c>
      <c r="V1684">
        <v>681.45</v>
      </c>
      <c r="W1684">
        <v>249.69</v>
      </c>
      <c r="X1684" s="15">
        <f t="shared" si="52"/>
        <v>0.26815516463689665</v>
      </c>
      <c r="Y1684" t="s">
        <v>38</v>
      </c>
      <c r="Z1684" t="s">
        <v>24</v>
      </c>
      <c r="AA1684" t="s">
        <v>51</v>
      </c>
      <c r="AB1684" s="17">
        <v>0.71805555555555556</v>
      </c>
      <c r="AC1684" s="17" t="str">
        <f t="shared" si="53"/>
        <v>Evening</v>
      </c>
      <c r="AD1684" t="s">
        <v>45</v>
      </c>
    </row>
    <row r="1685" spans="1:30" x14ac:dyDescent="0.3">
      <c r="A1685" t="s">
        <v>1904</v>
      </c>
      <c r="B1685" s="16">
        <v>45930</v>
      </c>
      <c r="C1685" t="s">
        <v>1905</v>
      </c>
      <c r="D1685" t="s">
        <v>4197</v>
      </c>
      <c r="E1685" t="s">
        <v>3868</v>
      </c>
      <c r="F1685" t="s">
        <v>311</v>
      </c>
      <c r="G1685" t="s">
        <v>5732</v>
      </c>
      <c r="H1685" t="s">
        <v>5721</v>
      </c>
      <c r="I1685" t="s">
        <v>894</v>
      </c>
      <c r="J1685" t="s">
        <v>6028</v>
      </c>
      <c r="K1685" t="s">
        <v>3863</v>
      </c>
      <c r="L1685">
        <v>977898</v>
      </c>
      <c r="M1685">
        <v>1.107825151498418E-3</v>
      </c>
      <c r="N1685" t="s">
        <v>895</v>
      </c>
      <c r="O1685" t="s">
        <v>5435</v>
      </c>
      <c r="P1685" t="s">
        <v>5354</v>
      </c>
      <c r="Q1685">
        <v>3</v>
      </c>
      <c r="R1685">
        <v>380.12</v>
      </c>
      <c r="S1685">
        <v>5</v>
      </c>
      <c r="T1685">
        <v>57.02</v>
      </c>
      <c r="U1685">
        <v>1083.3399999999999</v>
      </c>
      <c r="V1685">
        <v>929.94</v>
      </c>
      <c r="W1685">
        <v>153.4</v>
      </c>
      <c r="X1685" s="15">
        <f t="shared" si="52"/>
        <v>0.14159912862074683</v>
      </c>
      <c r="Y1685" t="s">
        <v>38</v>
      </c>
      <c r="Z1685" t="s">
        <v>24</v>
      </c>
      <c r="AA1685" t="s">
        <v>25</v>
      </c>
      <c r="AB1685" s="17">
        <v>0.6381944444444444</v>
      </c>
      <c r="AC1685" s="17" t="str">
        <f t="shared" si="53"/>
        <v>Afternoon</v>
      </c>
      <c r="AD1685" t="s">
        <v>45</v>
      </c>
    </row>
    <row r="1686" spans="1:30" x14ac:dyDescent="0.3">
      <c r="A1686" t="s">
        <v>1903</v>
      </c>
      <c r="B1686" s="16">
        <v>46081</v>
      </c>
      <c r="C1686" t="s">
        <v>990</v>
      </c>
      <c r="D1686" t="s">
        <v>4556</v>
      </c>
      <c r="E1686" t="s">
        <v>3868</v>
      </c>
      <c r="F1686" t="s">
        <v>954</v>
      </c>
      <c r="G1686" t="s">
        <v>5894</v>
      </c>
      <c r="H1686" t="s">
        <v>5876</v>
      </c>
      <c r="I1686" t="s">
        <v>1031</v>
      </c>
      <c r="J1686" t="s">
        <v>6141</v>
      </c>
      <c r="K1686" t="s">
        <v>3943</v>
      </c>
      <c r="L1686">
        <v>427159</v>
      </c>
      <c r="M1686">
        <v>2.0314215549713339E-3</v>
      </c>
      <c r="N1686" t="s">
        <v>682</v>
      </c>
      <c r="O1686" t="s">
        <v>5304</v>
      </c>
      <c r="P1686" t="s">
        <v>5363</v>
      </c>
      <c r="Q1686">
        <v>4</v>
      </c>
      <c r="R1686">
        <v>188.64</v>
      </c>
      <c r="S1686">
        <v>0</v>
      </c>
      <c r="T1686">
        <v>0</v>
      </c>
      <c r="U1686">
        <v>867.74</v>
      </c>
      <c r="V1686">
        <v>633.12</v>
      </c>
      <c r="W1686">
        <v>234.62</v>
      </c>
      <c r="X1686" s="15">
        <f t="shared" si="52"/>
        <v>0.27038052872980384</v>
      </c>
      <c r="Y1686" t="s">
        <v>116</v>
      </c>
      <c r="Z1686" t="s">
        <v>24</v>
      </c>
      <c r="AA1686" t="s">
        <v>51</v>
      </c>
      <c r="AB1686" s="17">
        <v>0.49583333333333335</v>
      </c>
      <c r="AC1686" s="17" t="str">
        <f t="shared" si="53"/>
        <v>Morning</v>
      </c>
      <c r="AD1686" t="s">
        <v>26</v>
      </c>
    </row>
    <row r="1687" spans="1:30" x14ac:dyDescent="0.3">
      <c r="A1687" t="s">
        <v>1902</v>
      </c>
      <c r="B1687" s="16">
        <v>45997</v>
      </c>
      <c r="C1687" t="s">
        <v>1092</v>
      </c>
      <c r="D1687" t="s">
        <v>4719</v>
      </c>
      <c r="E1687" t="s">
        <v>3864</v>
      </c>
      <c r="F1687" t="s">
        <v>316</v>
      </c>
      <c r="G1687" t="s">
        <v>5825</v>
      </c>
      <c r="H1687" t="s">
        <v>5822</v>
      </c>
      <c r="I1687" t="s">
        <v>699</v>
      </c>
      <c r="J1687" t="s">
        <v>5995</v>
      </c>
      <c r="K1687" t="s">
        <v>3863</v>
      </c>
      <c r="L1687">
        <v>2110688</v>
      </c>
      <c r="M1687">
        <v>8.7270122348731782E-5</v>
      </c>
      <c r="N1687" t="s">
        <v>106</v>
      </c>
      <c r="O1687" t="s">
        <v>5586</v>
      </c>
      <c r="P1687" t="s">
        <v>5363</v>
      </c>
      <c r="Q1687">
        <v>3</v>
      </c>
      <c r="R1687">
        <v>53.39</v>
      </c>
      <c r="S1687">
        <v>0</v>
      </c>
      <c r="T1687">
        <v>0</v>
      </c>
      <c r="U1687">
        <v>184.2</v>
      </c>
      <c r="V1687">
        <v>129.03</v>
      </c>
      <c r="W1687">
        <v>55.17</v>
      </c>
      <c r="X1687" s="15">
        <f t="shared" si="52"/>
        <v>0.29951140065146575</v>
      </c>
      <c r="Y1687" t="s">
        <v>72</v>
      </c>
      <c r="Z1687" t="s">
        <v>24</v>
      </c>
      <c r="AA1687" t="s">
        <v>51</v>
      </c>
      <c r="AB1687" s="17">
        <v>0.43055555555555558</v>
      </c>
      <c r="AC1687" s="17" t="str">
        <f t="shared" si="53"/>
        <v>Morning</v>
      </c>
      <c r="AD1687" t="s">
        <v>26</v>
      </c>
    </row>
    <row r="1688" spans="1:30" x14ac:dyDescent="0.3">
      <c r="A1688" t="s">
        <v>1901</v>
      </c>
      <c r="B1688" s="16">
        <v>45935</v>
      </c>
      <c r="C1688" t="s">
        <v>459</v>
      </c>
      <c r="D1688" t="s">
        <v>4717</v>
      </c>
      <c r="E1688" t="s">
        <v>3868</v>
      </c>
      <c r="F1688" t="s">
        <v>236</v>
      </c>
      <c r="G1688" t="s">
        <v>5744</v>
      </c>
      <c r="H1688" t="s">
        <v>5721</v>
      </c>
      <c r="I1688" t="s">
        <v>128</v>
      </c>
      <c r="J1688" t="s">
        <v>6047</v>
      </c>
      <c r="K1688" t="s">
        <v>3863</v>
      </c>
      <c r="L1688">
        <v>2525315</v>
      </c>
      <c r="M1688">
        <v>2.5582947077889293E-4</v>
      </c>
      <c r="N1688" t="s">
        <v>129</v>
      </c>
      <c r="O1688" t="s">
        <v>5361</v>
      </c>
      <c r="P1688" t="s">
        <v>5354</v>
      </c>
      <c r="Q1688">
        <v>5</v>
      </c>
      <c r="R1688">
        <v>124.84</v>
      </c>
      <c r="S1688">
        <v>10</v>
      </c>
      <c r="T1688">
        <v>62.42</v>
      </c>
      <c r="U1688">
        <v>646.04999999999995</v>
      </c>
      <c r="V1688">
        <v>486.75</v>
      </c>
      <c r="W1688">
        <v>159.30000000000001</v>
      </c>
      <c r="X1688" s="15">
        <f t="shared" si="52"/>
        <v>0.24657534246575338</v>
      </c>
      <c r="Y1688" t="s">
        <v>38</v>
      </c>
      <c r="Z1688" t="s">
        <v>24</v>
      </c>
      <c r="AA1688" t="s">
        <v>25</v>
      </c>
      <c r="AB1688" s="17">
        <v>0.6020833333333333</v>
      </c>
      <c r="AC1688" s="17" t="str">
        <f t="shared" si="53"/>
        <v>Afternoon</v>
      </c>
      <c r="AD1688" t="s">
        <v>26</v>
      </c>
    </row>
    <row r="1689" spans="1:30" x14ac:dyDescent="0.3">
      <c r="A1689" t="s">
        <v>1899</v>
      </c>
      <c r="B1689" s="16">
        <v>45753</v>
      </c>
      <c r="C1689" t="s">
        <v>1900</v>
      </c>
      <c r="D1689" t="s">
        <v>4479</v>
      </c>
      <c r="E1689" t="s">
        <v>3962</v>
      </c>
      <c r="F1689" t="s">
        <v>1563</v>
      </c>
      <c r="G1689" t="s">
        <v>5944</v>
      </c>
      <c r="H1689" t="s">
        <v>5941</v>
      </c>
      <c r="I1689" t="s">
        <v>856</v>
      </c>
      <c r="J1689" t="s">
        <v>6026</v>
      </c>
      <c r="K1689" t="s">
        <v>3943</v>
      </c>
      <c r="L1689">
        <v>516958</v>
      </c>
      <c r="M1689">
        <v>4.2599205351305132E-3</v>
      </c>
      <c r="N1689" t="s">
        <v>256</v>
      </c>
      <c r="O1689" t="s">
        <v>4796</v>
      </c>
      <c r="P1689" t="s">
        <v>5354</v>
      </c>
      <c r="Q1689">
        <v>6</v>
      </c>
      <c r="R1689">
        <v>398.95</v>
      </c>
      <c r="S1689">
        <v>20</v>
      </c>
      <c r="T1689">
        <v>478.74</v>
      </c>
      <c r="U1689">
        <v>2202.1999999999998</v>
      </c>
      <c r="V1689">
        <v>1560.36</v>
      </c>
      <c r="W1689">
        <v>641.84</v>
      </c>
      <c r="X1689" s="15">
        <f t="shared" si="52"/>
        <v>0.29145400054490961</v>
      </c>
      <c r="Y1689" t="s">
        <v>38</v>
      </c>
      <c r="Z1689" t="s">
        <v>290</v>
      </c>
      <c r="AA1689" t="s">
        <v>25</v>
      </c>
      <c r="AB1689" s="17">
        <v>0.51875000000000004</v>
      </c>
      <c r="AC1689" s="17" t="str">
        <f t="shared" si="53"/>
        <v>Afternoon</v>
      </c>
      <c r="AD1689" t="s">
        <v>26</v>
      </c>
    </row>
    <row r="1690" spans="1:30" x14ac:dyDescent="0.3">
      <c r="A1690" t="s">
        <v>1898</v>
      </c>
      <c r="B1690" s="16">
        <v>45815</v>
      </c>
      <c r="C1690" t="s">
        <v>1038</v>
      </c>
      <c r="D1690" t="s">
        <v>5320</v>
      </c>
      <c r="E1690" t="s">
        <v>3868</v>
      </c>
      <c r="F1690" t="s">
        <v>447</v>
      </c>
      <c r="G1690" t="s">
        <v>5890</v>
      </c>
      <c r="H1690" t="s">
        <v>5876</v>
      </c>
      <c r="I1690" t="s">
        <v>1414</v>
      </c>
      <c r="J1690" t="s">
        <v>6098</v>
      </c>
      <c r="K1690" t="s">
        <v>3863</v>
      </c>
      <c r="L1690">
        <v>461555</v>
      </c>
      <c r="M1690">
        <v>2.2579324240881368E-3</v>
      </c>
      <c r="N1690" t="s">
        <v>1415</v>
      </c>
      <c r="O1690" t="s">
        <v>5416</v>
      </c>
      <c r="P1690" t="s">
        <v>5351</v>
      </c>
      <c r="Q1690">
        <v>4</v>
      </c>
      <c r="R1690">
        <v>251.73</v>
      </c>
      <c r="S1690">
        <v>10</v>
      </c>
      <c r="T1690">
        <v>100.69</v>
      </c>
      <c r="U1690">
        <v>1042.1600000000001</v>
      </c>
      <c r="V1690">
        <v>842.08</v>
      </c>
      <c r="W1690">
        <v>200.08</v>
      </c>
      <c r="X1690" s="15">
        <f t="shared" si="52"/>
        <v>0.19198587548936827</v>
      </c>
      <c r="Y1690" t="s">
        <v>23</v>
      </c>
      <c r="Z1690" t="s">
        <v>24</v>
      </c>
      <c r="AA1690" t="s">
        <v>32</v>
      </c>
      <c r="AB1690" s="17">
        <v>0.64444444444444449</v>
      </c>
      <c r="AC1690" s="17" t="str">
        <f t="shared" si="53"/>
        <v>Afternoon</v>
      </c>
      <c r="AD1690" t="s">
        <v>26</v>
      </c>
    </row>
    <row r="1691" spans="1:30" x14ac:dyDescent="0.3">
      <c r="A1691" t="s">
        <v>1896</v>
      </c>
      <c r="B1691" s="16">
        <v>45985</v>
      </c>
      <c r="C1691" t="s">
        <v>1897</v>
      </c>
      <c r="D1691" t="s">
        <v>5201</v>
      </c>
      <c r="E1691" t="s">
        <v>3868</v>
      </c>
      <c r="F1691" t="s">
        <v>104</v>
      </c>
      <c r="G1691" t="s">
        <v>5740</v>
      </c>
      <c r="H1691" t="s">
        <v>5721</v>
      </c>
      <c r="I1691" t="s">
        <v>486</v>
      </c>
      <c r="J1691" t="s">
        <v>6212</v>
      </c>
      <c r="K1691" t="s">
        <v>3885</v>
      </c>
      <c r="L1691">
        <v>4410653</v>
      </c>
      <c r="M1691">
        <v>1.2797198056614293E-4</v>
      </c>
      <c r="N1691" t="s">
        <v>487</v>
      </c>
      <c r="O1691" t="s">
        <v>5415</v>
      </c>
      <c r="P1691" t="s">
        <v>5351</v>
      </c>
      <c r="Q1691">
        <v>4</v>
      </c>
      <c r="R1691">
        <v>141.11000000000001</v>
      </c>
      <c r="S1691">
        <v>0</v>
      </c>
      <c r="T1691">
        <v>0</v>
      </c>
      <c r="U1691">
        <v>564.44000000000005</v>
      </c>
      <c r="V1691">
        <v>463.64</v>
      </c>
      <c r="W1691">
        <v>100.8</v>
      </c>
      <c r="X1691" s="15">
        <f t="shared" si="52"/>
        <v>0.178584083339239</v>
      </c>
      <c r="Y1691" t="s">
        <v>62</v>
      </c>
      <c r="Z1691" t="s">
        <v>24</v>
      </c>
      <c r="AA1691" t="s">
        <v>51</v>
      </c>
      <c r="AB1691" s="17">
        <v>0.6118055555555556</v>
      </c>
      <c r="AC1691" s="17" t="str">
        <f t="shared" si="53"/>
        <v>Afternoon</v>
      </c>
      <c r="AD1691" t="s">
        <v>45</v>
      </c>
    </row>
    <row r="1692" spans="1:30" x14ac:dyDescent="0.3">
      <c r="A1692" t="s">
        <v>1894</v>
      </c>
      <c r="B1692" s="16">
        <v>45826</v>
      </c>
      <c r="C1692" t="s">
        <v>1895</v>
      </c>
      <c r="D1692" t="s">
        <v>4070</v>
      </c>
      <c r="E1692" t="s">
        <v>3864</v>
      </c>
      <c r="F1692" t="s">
        <v>897</v>
      </c>
      <c r="G1692" t="s">
        <v>6502</v>
      </c>
      <c r="H1692" t="s">
        <v>5899</v>
      </c>
      <c r="I1692" t="s">
        <v>856</v>
      </c>
      <c r="J1692" t="s">
        <v>6026</v>
      </c>
      <c r="K1692" t="s">
        <v>3943</v>
      </c>
      <c r="L1692">
        <v>516958</v>
      </c>
      <c r="M1692">
        <v>1.3947748172965695E-3</v>
      </c>
      <c r="N1692" t="s">
        <v>256</v>
      </c>
      <c r="O1692" t="s">
        <v>4796</v>
      </c>
      <c r="P1692" t="s">
        <v>5354</v>
      </c>
      <c r="Q1692">
        <v>2</v>
      </c>
      <c r="R1692">
        <v>360.52</v>
      </c>
      <c r="S1692">
        <v>0</v>
      </c>
      <c r="T1692">
        <v>0</v>
      </c>
      <c r="U1692">
        <v>721.04</v>
      </c>
      <c r="V1692">
        <v>648.96</v>
      </c>
      <c r="W1692">
        <v>72.08</v>
      </c>
      <c r="X1692" s="15">
        <f t="shared" si="52"/>
        <v>9.996671474536771E-2</v>
      </c>
      <c r="Y1692" t="s">
        <v>44</v>
      </c>
      <c r="Z1692" t="s">
        <v>24</v>
      </c>
      <c r="AA1692" t="s">
        <v>25</v>
      </c>
      <c r="AB1692" s="17">
        <v>0.62361111111111112</v>
      </c>
      <c r="AC1692" s="17" t="str">
        <f t="shared" si="53"/>
        <v>Afternoon</v>
      </c>
      <c r="AD1692" t="s">
        <v>45</v>
      </c>
    </row>
    <row r="1693" spans="1:30" x14ac:dyDescent="0.3">
      <c r="A1693" t="s">
        <v>1893</v>
      </c>
      <c r="B1693" s="16">
        <v>45788</v>
      </c>
      <c r="C1693" t="s">
        <v>529</v>
      </c>
      <c r="D1693" t="s">
        <v>4582</v>
      </c>
      <c r="E1693" t="s">
        <v>3868</v>
      </c>
      <c r="F1693" t="s">
        <v>563</v>
      </c>
      <c r="G1693" t="s">
        <v>5870</v>
      </c>
      <c r="H1693" t="s">
        <v>5861</v>
      </c>
      <c r="I1693" t="s">
        <v>384</v>
      </c>
      <c r="J1693" t="s">
        <v>5970</v>
      </c>
      <c r="K1693" t="s">
        <v>3863</v>
      </c>
      <c r="L1693">
        <v>584869</v>
      </c>
      <c r="M1693">
        <v>3.5541121174143269E-3</v>
      </c>
      <c r="N1693" t="s">
        <v>1133</v>
      </c>
      <c r="O1693" t="s">
        <v>5391</v>
      </c>
      <c r="P1693" t="s">
        <v>5351</v>
      </c>
      <c r="Q1693">
        <v>4</v>
      </c>
      <c r="R1693">
        <v>451.89</v>
      </c>
      <c r="S1693">
        <v>0</v>
      </c>
      <c r="T1693">
        <v>0</v>
      </c>
      <c r="U1693">
        <v>2078.69</v>
      </c>
      <c r="V1693">
        <v>1548.64</v>
      </c>
      <c r="W1693">
        <v>530.04999999999995</v>
      </c>
      <c r="X1693" s="15">
        <f t="shared" si="52"/>
        <v>0.25499232689819068</v>
      </c>
      <c r="Y1693" t="s">
        <v>23</v>
      </c>
      <c r="Z1693" t="s">
        <v>24</v>
      </c>
      <c r="AA1693" t="s">
        <v>25</v>
      </c>
      <c r="AB1693" s="17">
        <v>0.77638888888888891</v>
      </c>
      <c r="AC1693" s="17" t="str">
        <f t="shared" si="53"/>
        <v>Evening</v>
      </c>
      <c r="AD1693" t="s">
        <v>26</v>
      </c>
    </row>
    <row r="1694" spans="1:30" x14ac:dyDescent="0.3">
      <c r="A1694" t="s">
        <v>1892</v>
      </c>
      <c r="B1694" s="16">
        <v>45878</v>
      </c>
      <c r="C1694" t="s">
        <v>343</v>
      </c>
      <c r="D1694" t="s">
        <v>4137</v>
      </c>
      <c r="E1694" t="s">
        <v>3868</v>
      </c>
      <c r="F1694" t="s">
        <v>582</v>
      </c>
      <c r="G1694" t="s">
        <v>5769</v>
      </c>
      <c r="H1694" t="s">
        <v>5770</v>
      </c>
      <c r="I1694" t="s">
        <v>100</v>
      </c>
      <c r="J1694" t="s">
        <v>5971</v>
      </c>
      <c r="K1694" t="s">
        <v>3863</v>
      </c>
      <c r="L1694">
        <v>983603</v>
      </c>
      <c r="M1694">
        <v>2.2176325204376155E-3</v>
      </c>
      <c r="N1694" t="s">
        <v>101</v>
      </c>
      <c r="O1694" t="s">
        <v>5460</v>
      </c>
      <c r="P1694" t="s">
        <v>5351</v>
      </c>
      <c r="Q1694">
        <v>5</v>
      </c>
      <c r="R1694">
        <v>474.19</v>
      </c>
      <c r="S1694">
        <v>20</v>
      </c>
      <c r="T1694">
        <v>474.19</v>
      </c>
      <c r="U1694">
        <v>2181.27</v>
      </c>
      <c r="V1694">
        <v>1719.45</v>
      </c>
      <c r="W1694">
        <v>461.82</v>
      </c>
      <c r="X1694" s="15">
        <f t="shared" si="52"/>
        <v>0.21172069482457465</v>
      </c>
      <c r="Y1694" t="s">
        <v>116</v>
      </c>
      <c r="Z1694" t="s">
        <v>24</v>
      </c>
      <c r="AA1694" t="s">
        <v>25</v>
      </c>
      <c r="AB1694" s="17">
        <v>0.5</v>
      </c>
      <c r="AC1694" s="17" t="str">
        <f t="shared" si="53"/>
        <v>Afternoon</v>
      </c>
      <c r="AD1694" t="s">
        <v>26</v>
      </c>
    </row>
    <row r="1695" spans="1:30" x14ac:dyDescent="0.3">
      <c r="A1695" t="s">
        <v>1891</v>
      </c>
      <c r="B1695" s="16">
        <v>45990</v>
      </c>
      <c r="C1695" t="s">
        <v>1103</v>
      </c>
      <c r="D1695" t="s">
        <v>3960</v>
      </c>
      <c r="E1695" t="s">
        <v>3962</v>
      </c>
      <c r="F1695" t="s">
        <v>1669</v>
      </c>
      <c r="G1695" t="s">
        <v>5766</v>
      </c>
      <c r="H1695" t="s">
        <v>5751</v>
      </c>
      <c r="I1695" t="s">
        <v>873</v>
      </c>
      <c r="J1695" t="s">
        <v>6517</v>
      </c>
      <c r="K1695" t="s">
        <v>3885</v>
      </c>
      <c r="L1695">
        <v>4185591</v>
      </c>
      <c r="M1695">
        <v>5.8233114511188505E-5</v>
      </c>
      <c r="N1695" t="s">
        <v>874</v>
      </c>
      <c r="O1695" t="s">
        <v>5596</v>
      </c>
      <c r="P1695" t="s">
        <v>5358</v>
      </c>
      <c r="Q1695">
        <v>3</v>
      </c>
      <c r="R1695">
        <v>70.650000000000006</v>
      </c>
      <c r="S1695">
        <v>0</v>
      </c>
      <c r="T1695">
        <v>0</v>
      </c>
      <c r="U1695">
        <v>243.74</v>
      </c>
      <c r="V1695">
        <v>173.67</v>
      </c>
      <c r="W1695">
        <v>70.069999999999993</v>
      </c>
      <c r="X1695" s="15">
        <f t="shared" si="52"/>
        <v>0.28747846065479615</v>
      </c>
      <c r="Y1695" t="s">
        <v>72</v>
      </c>
      <c r="Z1695" t="s">
        <v>290</v>
      </c>
      <c r="AA1695" t="s">
        <v>25</v>
      </c>
      <c r="AB1695" s="17">
        <v>0.73472222222222228</v>
      </c>
      <c r="AC1695" s="17" t="str">
        <f t="shared" si="53"/>
        <v>Evening</v>
      </c>
      <c r="AD1695" t="s">
        <v>26</v>
      </c>
    </row>
    <row r="1696" spans="1:30" x14ac:dyDescent="0.3">
      <c r="A1696" t="s">
        <v>1890</v>
      </c>
      <c r="B1696" s="16">
        <v>45955</v>
      </c>
      <c r="C1696" t="s">
        <v>1530</v>
      </c>
      <c r="D1696" t="s">
        <v>4658</v>
      </c>
      <c r="E1696" t="s">
        <v>3962</v>
      </c>
      <c r="F1696" t="s">
        <v>187</v>
      </c>
      <c r="G1696" t="s">
        <v>5671</v>
      </c>
      <c r="H1696" t="s">
        <v>5655</v>
      </c>
      <c r="I1696" t="s">
        <v>859</v>
      </c>
      <c r="J1696" t="s">
        <v>6069</v>
      </c>
      <c r="K1696" t="s">
        <v>3863</v>
      </c>
      <c r="L1696">
        <v>4677332</v>
      </c>
      <c r="M1696">
        <v>6.1851713754764478E-4</v>
      </c>
      <c r="N1696" t="s">
        <v>860</v>
      </c>
      <c r="O1696" t="s">
        <v>5553</v>
      </c>
      <c r="P1696" t="s">
        <v>5351</v>
      </c>
      <c r="Q1696">
        <v>7</v>
      </c>
      <c r="R1696">
        <v>359.38</v>
      </c>
      <c r="S1696">
        <v>0</v>
      </c>
      <c r="T1696">
        <v>0</v>
      </c>
      <c r="U1696">
        <v>2893.01</v>
      </c>
      <c r="V1696">
        <v>1436.89</v>
      </c>
      <c r="W1696">
        <v>1456.12</v>
      </c>
      <c r="X1696" s="15">
        <f t="shared" si="52"/>
        <v>0.50332352809012071</v>
      </c>
      <c r="Y1696" t="s">
        <v>116</v>
      </c>
      <c r="Z1696" t="s">
        <v>24</v>
      </c>
      <c r="AA1696" t="s">
        <v>51</v>
      </c>
      <c r="AB1696" s="17">
        <v>0.48749999999999999</v>
      </c>
      <c r="AC1696" s="17" t="str">
        <f t="shared" si="53"/>
        <v>Morning</v>
      </c>
      <c r="AD1696" t="s">
        <v>26</v>
      </c>
    </row>
    <row r="1697" spans="1:30" x14ac:dyDescent="0.3">
      <c r="A1697" t="s">
        <v>1888</v>
      </c>
      <c r="B1697" s="16">
        <v>46061</v>
      </c>
      <c r="C1697" t="s">
        <v>1889</v>
      </c>
      <c r="D1697" t="s">
        <v>4106</v>
      </c>
      <c r="E1697" t="s">
        <v>3864</v>
      </c>
      <c r="F1697" t="s">
        <v>348</v>
      </c>
      <c r="G1697" t="s">
        <v>5860</v>
      </c>
      <c r="H1697" t="s">
        <v>5861</v>
      </c>
      <c r="I1697" t="s">
        <v>70</v>
      </c>
      <c r="J1697" t="s">
        <v>6062</v>
      </c>
      <c r="K1697" t="s">
        <v>3863</v>
      </c>
      <c r="L1697">
        <v>789602</v>
      </c>
      <c r="M1697">
        <v>3.3808171711824435E-4</v>
      </c>
      <c r="N1697" t="s">
        <v>71</v>
      </c>
      <c r="O1697" t="s">
        <v>4507</v>
      </c>
      <c r="P1697" t="s">
        <v>5360</v>
      </c>
      <c r="Q1697">
        <v>3</v>
      </c>
      <c r="R1697">
        <v>96.72</v>
      </c>
      <c r="S1697">
        <v>20</v>
      </c>
      <c r="T1697">
        <v>58.03</v>
      </c>
      <c r="U1697">
        <v>266.95</v>
      </c>
      <c r="V1697">
        <v>239.46</v>
      </c>
      <c r="W1697">
        <v>27.49</v>
      </c>
      <c r="X1697" s="15">
        <f t="shared" si="52"/>
        <v>0.10297808578385459</v>
      </c>
      <c r="Y1697" t="s">
        <v>72</v>
      </c>
      <c r="Z1697" t="s">
        <v>24</v>
      </c>
      <c r="AA1697" t="s">
        <v>25</v>
      </c>
      <c r="AB1697" s="17">
        <v>0.51736111111111116</v>
      </c>
      <c r="AC1697" s="17" t="str">
        <f t="shared" si="53"/>
        <v>Afternoon</v>
      </c>
      <c r="AD1697" t="s">
        <v>26</v>
      </c>
    </row>
    <row r="1698" spans="1:30" x14ac:dyDescent="0.3">
      <c r="A1698" t="s">
        <v>1885</v>
      </c>
      <c r="B1698" s="16">
        <v>46090</v>
      </c>
      <c r="C1698" t="s">
        <v>1886</v>
      </c>
      <c r="D1698" t="s">
        <v>5328</v>
      </c>
      <c r="E1698" t="s">
        <v>3864</v>
      </c>
      <c r="F1698" t="s">
        <v>223</v>
      </c>
      <c r="G1698" t="s">
        <v>5720</v>
      </c>
      <c r="H1698" t="s">
        <v>5721</v>
      </c>
      <c r="I1698" t="s">
        <v>245</v>
      </c>
      <c r="J1698" t="s">
        <v>6042</v>
      </c>
      <c r="K1698" t="s">
        <v>3863</v>
      </c>
      <c r="L1698">
        <v>579392</v>
      </c>
      <c r="M1698">
        <v>1.8864602894068264E-3</v>
      </c>
      <c r="N1698" t="s">
        <v>1887</v>
      </c>
      <c r="O1698" t="s">
        <v>5608</v>
      </c>
      <c r="P1698" t="s">
        <v>5351</v>
      </c>
      <c r="Q1698">
        <v>3</v>
      </c>
      <c r="R1698">
        <v>383.51</v>
      </c>
      <c r="S1698">
        <v>5</v>
      </c>
      <c r="T1698">
        <v>57.53</v>
      </c>
      <c r="U1698">
        <v>1093</v>
      </c>
      <c r="V1698">
        <v>857.7</v>
      </c>
      <c r="W1698">
        <v>235.3</v>
      </c>
      <c r="X1698" s="15">
        <f t="shared" si="52"/>
        <v>0.21527904849039337</v>
      </c>
      <c r="Y1698" t="s">
        <v>116</v>
      </c>
      <c r="Z1698" t="s">
        <v>24</v>
      </c>
      <c r="AA1698" t="s">
        <v>25</v>
      </c>
      <c r="AB1698" s="17">
        <v>0.90138888888888891</v>
      </c>
      <c r="AC1698" s="17" t="str">
        <f t="shared" si="53"/>
        <v>Night</v>
      </c>
      <c r="AD1698" t="s">
        <v>45</v>
      </c>
    </row>
    <row r="1699" spans="1:30" x14ac:dyDescent="0.3">
      <c r="A1699" t="s">
        <v>1884</v>
      </c>
      <c r="B1699" s="16">
        <v>45933</v>
      </c>
      <c r="C1699" t="s">
        <v>825</v>
      </c>
      <c r="D1699" t="s">
        <v>4812</v>
      </c>
      <c r="E1699" t="s">
        <v>3868</v>
      </c>
      <c r="F1699" t="s">
        <v>595</v>
      </c>
      <c r="G1699" t="s">
        <v>5858</v>
      </c>
      <c r="H1699" t="s">
        <v>5844</v>
      </c>
      <c r="I1699" t="s">
        <v>164</v>
      </c>
      <c r="J1699" t="s">
        <v>6032</v>
      </c>
      <c r="K1699" t="s">
        <v>3863</v>
      </c>
      <c r="L1699">
        <v>486040</v>
      </c>
      <c r="M1699">
        <v>3.4822031108550735E-3</v>
      </c>
      <c r="N1699" t="s">
        <v>193</v>
      </c>
      <c r="O1699" t="s">
        <v>5584</v>
      </c>
      <c r="P1699" t="s">
        <v>5358</v>
      </c>
      <c r="Q1699">
        <v>5</v>
      </c>
      <c r="R1699">
        <v>376.11</v>
      </c>
      <c r="S1699">
        <v>10</v>
      </c>
      <c r="T1699">
        <v>188.06</v>
      </c>
      <c r="U1699">
        <v>1692.49</v>
      </c>
      <c r="V1699">
        <v>1507.85</v>
      </c>
      <c r="W1699">
        <v>184.64</v>
      </c>
      <c r="X1699" s="15">
        <f t="shared" si="52"/>
        <v>0.1090937021784472</v>
      </c>
      <c r="Y1699" t="s">
        <v>72</v>
      </c>
      <c r="Z1699" t="s">
        <v>24</v>
      </c>
      <c r="AA1699" t="s">
        <v>25</v>
      </c>
      <c r="AB1699" s="17">
        <v>0.74305555555555558</v>
      </c>
      <c r="AC1699" s="17" t="str">
        <f t="shared" si="53"/>
        <v>Evening</v>
      </c>
      <c r="AD1699" t="s">
        <v>45</v>
      </c>
    </row>
    <row r="1700" spans="1:30" x14ac:dyDescent="0.3">
      <c r="A1700" t="s">
        <v>1883</v>
      </c>
      <c r="B1700" s="16">
        <v>45772</v>
      </c>
      <c r="C1700" t="s">
        <v>832</v>
      </c>
      <c r="D1700" t="s">
        <v>4509</v>
      </c>
      <c r="E1700" t="s">
        <v>3962</v>
      </c>
      <c r="F1700" t="s">
        <v>612</v>
      </c>
      <c r="G1700" t="s">
        <v>5684</v>
      </c>
      <c r="H1700" t="s">
        <v>5655</v>
      </c>
      <c r="I1700" t="s">
        <v>307</v>
      </c>
      <c r="J1700" t="s">
        <v>6039</v>
      </c>
      <c r="K1700" t="s">
        <v>3863</v>
      </c>
      <c r="L1700">
        <v>1910418</v>
      </c>
      <c r="M1700">
        <v>4.4931004628306475E-4</v>
      </c>
      <c r="N1700" t="s">
        <v>731</v>
      </c>
      <c r="O1700" t="s">
        <v>5491</v>
      </c>
      <c r="P1700" t="s">
        <v>5351</v>
      </c>
      <c r="Q1700">
        <v>5</v>
      </c>
      <c r="R1700">
        <v>190.75</v>
      </c>
      <c r="S1700">
        <v>10</v>
      </c>
      <c r="T1700">
        <v>95.38</v>
      </c>
      <c r="U1700">
        <v>858.37</v>
      </c>
      <c r="V1700">
        <v>511.15</v>
      </c>
      <c r="W1700">
        <v>347.22</v>
      </c>
      <c r="X1700" s="15">
        <f t="shared" si="52"/>
        <v>0.40451087526358098</v>
      </c>
      <c r="Y1700" t="s">
        <v>62</v>
      </c>
      <c r="Z1700" t="s">
        <v>290</v>
      </c>
      <c r="AA1700" t="s">
        <v>25</v>
      </c>
      <c r="AB1700" s="17">
        <v>0.67291666666666672</v>
      </c>
      <c r="AC1700" s="17" t="str">
        <f t="shared" si="53"/>
        <v>Afternoon</v>
      </c>
      <c r="AD1700" t="s">
        <v>45</v>
      </c>
    </row>
    <row r="1701" spans="1:30" x14ac:dyDescent="0.3">
      <c r="A1701" t="s">
        <v>1882</v>
      </c>
      <c r="B1701" s="16">
        <v>46060</v>
      </c>
      <c r="C1701" t="s">
        <v>186</v>
      </c>
      <c r="D1701" t="s">
        <v>4857</v>
      </c>
      <c r="E1701" t="s">
        <v>3868</v>
      </c>
      <c r="F1701" t="s">
        <v>383</v>
      </c>
      <c r="G1701" t="s">
        <v>5854</v>
      </c>
      <c r="H1701" t="s">
        <v>5844</v>
      </c>
      <c r="I1701" t="s">
        <v>384</v>
      </c>
      <c r="J1701" t="s">
        <v>5970</v>
      </c>
      <c r="K1701" t="s">
        <v>3863</v>
      </c>
      <c r="L1701">
        <v>584869</v>
      </c>
      <c r="M1701">
        <v>3.7846081772157525E-4</v>
      </c>
      <c r="N1701" t="s">
        <v>1133</v>
      </c>
      <c r="O1701" t="s">
        <v>5391</v>
      </c>
      <c r="P1701" t="s">
        <v>5351</v>
      </c>
      <c r="Q1701">
        <v>3</v>
      </c>
      <c r="R1701">
        <v>71.290000000000006</v>
      </c>
      <c r="S1701">
        <v>10</v>
      </c>
      <c r="T1701">
        <v>21.39</v>
      </c>
      <c r="U1701">
        <v>221.35</v>
      </c>
      <c r="V1701">
        <v>178.11</v>
      </c>
      <c r="W1701">
        <v>43.24</v>
      </c>
      <c r="X1701" s="15">
        <f t="shared" si="52"/>
        <v>0.19534673593855875</v>
      </c>
      <c r="Y1701" t="s">
        <v>62</v>
      </c>
      <c r="Z1701" t="s">
        <v>24</v>
      </c>
      <c r="AA1701" t="s">
        <v>51</v>
      </c>
      <c r="AB1701" s="17">
        <v>0.47291666666666665</v>
      </c>
      <c r="AC1701" s="17" t="str">
        <f t="shared" si="53"/>
        <v>Morning</v>
      </c>
      <c r="AD1701" t="s">
        <v>26</v>
      </c>
    </row>
    <row r="1702" spans="1:30" x14ac:dyDescent="0.3">
      <c r="A1702" t="s">
        <v>1881</v>
      </c>
      <c r="B1702" s="16">
        <v>45861</v>
      </c>
      <c r="C1702" t="s">
        <v>855</v>
      </c>
      <c r="D1702" t="s">
        <v>6115</v>
      </c>
      <c r="E1702" t="s">
        <v>3868</v>
      </c>
      <c r="F1702" t="s">
        <v>236</v>
      </c>
      <c r="G1702" t="s">
        <v>5744</v>
      </c>
      <c r="H1702" t="s">
        <v>5721</v>
      </c>
      <c r="I1702" t="s">
        <v>372</v>
      </c>
      <c r="J1702" t="s">
        <v>6183</v>
      </c>
      <c r="K1702" t="s">
        <v>3943</v>
      </c>
      <c r="L1702">
        <v>2297282</v>
      </c>
      <c r="M1702">
        <v>1.3857245214126955E-4</v>
      </c>
      <c r="N1702" t="s">
        <v>203</v>
      </c>
      <c r="O1702" t="s">
        <v>5466</v>
      </c>
      <c r="P1702" t="s">
        <v>5351</v>
      </c>
      <c r="Q1702">
        <v>3</v>
      </c>
      <c r="R1702">
        <v>124.84</v>
      </c>
      <c r="S1702">
        <v>15</v>
      </c>
      <c r="T1702">
        <v>56.18</v>
      </c>
      <c r="U1702">
        <v>318.33999999999997</v>
      </c>
      <c r="V1702">
        <v>292.05</v>
      </c>
      <c r="W1702">
        <v>26.29</v>
      </c>
      <c r="X1702" s="15">
        <f t="shared" si="52"/>
        <v>8.2584657912923187E-2</v>
      </c>
      <c r="Y1702" t="s">
        <v>72</v>
      </c>
      <c r="Z1702" t="s">
        <v>24</v>
      </c>
      <c r="AA1702" t="s">
        <v>51</v>
      </c>
      <c r="AB1702" s="17">
        <v>0.78819444444444442</v>
      </c>
      <c r="AC1702" s="17" t="str">
        <f t="shared" si="53"/>
        <v>Evening</v>
      </c>
      <c r="AD1702" t="s">
        <v>45</v>
      </c>
    </row>
    <row r="1703" spans="1:30" x14ac:dyDescent="0.3">
      <c r="A1703" t="s">
        <v>1880</v>
      </c>
      <c r="B1703" s="16">
        <v>45980</v>
      </c>
      <c r="C1703" t="s">
        <v>1763</v>
      </c>
      <c r="D1703" t="s">
        <v>4110</v>
      </c>
      <c r="E1703" t="s">
        <v>3868</v>
      </c>
      <c r="F1703" t="s">
        <v>182</v>
      </c>
      <c r="G1703" t="s">
        <v>5782</v>
      </c>
      <c r="H1703" t="s">
        <v>5770</v>
      </c>
      <c r="I1703" t="s">
        <v>771</v>
      </c>
      <c r="J1703" t="s">
        <v>5998</v>
      </c>
      <c r="K1703" t="s">
        <v>3863</v>
      </c>
      <c r="L1703">
        <v>4282083</v>
      </c>
      <c r="M1703">
        <v>1.4686076846245156E-4</v>
      </c>
      <c r="N1703" t="s">
        <v>1115</v>
      </c>
      <c r="O1703" t="s">
        <v>5564</v>
      </c>
      <c r="P1703" t="s">
        <v>5351</v>
      </c>
      <c r="Q1703">
        <v>5</v>
      </c>
      <c r="R1703">
        <v>147.97</v>
      </c>
      <c r="S1703">
        <v>15</v>
      </c>
      <c r="T1703">
        <v>110.98</v>
      </c>
      <c r="U1703">
        <v>628.87</v>
      </c>
      <c r="V1703">
        <v>564</v>
      </c>
      <c r="W1703">
        <v>64.87</v>
      </c>
      <c r="X1703" s="15">
        <f t="shared" si="52"/>
        <v>0.10315327492168494</v>
      </c>
      <c r="Y1703" t="s">
        <v>44</v>
      </c>
      <c r="Z1703" t="s">
        <v>24</v>
      </c>
      <c r="AA1703" t="s">
        <v>25</v>
      </c>
      <c r="AB1703" s="17">
        <v>0.81319444444444444</v>
      </c>
      <c r="AC1703" s="17" t="str">
        <f t="shared" si="53"/>
        <v>Evening</v>
      </c>
      <c r="AD1703" t="s">
        <v>45</v>
      </c>
    </row>
    <row r="1704" spans="1:30" x14ac:dyDescent="0.3">
      <c r="A1704" t="s">
        <v>1878</v>
      </c>
      <c r="B1704" s="16">
        <v>45938</v>
      </c>
      <c r="C1704" t="s">
        <v>1879</v>
      </c>
      <c r="D1704" t="s">
        <v>4463</v>
      </c>
      <c r="E1704" t="s">
        <v>3864</v>
      </c>
      <c r="F1704" t="s">
        <v>348</v>
      </c>
      <c r="G1704" t="s">
        <v>5860</v>
      </c>
      <c r="H1704" t="s">
        <v>5861</v>
      </c>
      <c r="I1704" t="s">
        <v>419</v>
      </c>
      <c r="J1704" t="s">
        <v>6124</v>
      </c>
      <c r="K1704" t="s">
        <v>3943</v>
      </c>
      <c r="L1704">
        <v>572932</v>
      </c>
      <c r="M1704">
        <v>3.2075359728554178E-4</v>
      </c>
      <c r="N1704" t="s">
        <v>1293</v>
      </c>
      <c r="O1704" t="s">
        <v>3937</v>
      </c>
      <c r="P1704" t="s">
        <v>5351</v>
      </c>
      <c r="Q1704">
        <v>2</v>
      </c>
      <c r="R1704">
        <v>96.72</v>
      </c>
      <c r="S1704">
        <v>5</v>
      </c>
      <c r="T1704">
        <v>9.67</v>
      </c>
      <c r="U1704">
        <v>183.77</v>
      </c>
      <c r="V1704">
        <v>159.63999999999999</v>
      </c>
      <c r="W1704">
        <v>24.13</v>
      </c>
      <c r="X1704" s="15">
        <f t="shared" si="52"/>
        <v>0.13130543614300497</v>
      </c>
      <c r="Y1704" t="s">
        <v>62</v>
      </c>
      <c r="Z1704" t="s">
        <v>24</v>
      </c>
      <c r="AA1704" t="s">
        <v>25</v>
      </c>
      <c r="AB1704" s="17">
        <v>0.70694444444444449</v>
      </c>
      <c r="AC1704" s="17" t="str">
        <f t="shared" si="53"/>
        <v>Afternoon</v>
      </c>
      <c r="AD1704" t="s">
        <v>45</v>
      </c>
    </row>
    <row r="1705" spans="1:30" x14ac:dyDescent="0.3">
      <c r="A1705" t="s">
        <v>1877</v>
      </c>
      <c r="B1705" s="16">
        <v>45829</v>
      </c>
      <c r="C1705" t="s">
        <v>34</v>
      </c>
      <c r="D1705" t="s">
        <v>4804</v>
      </c>
      <c r="E1705" t="s">
        <v>3864</v>
      </c>
      <c r="F1705" t="s">
        <v>1610</v>
      </c>
      <c r="G1705" t="s">
        <v>5756</v>
      </c>
      <c r="H1705" t="s">
        <v>5751</v>
      </c>
      <c r="I1705" t="s">
        <v>930</v>
      </c>
      <c r="J1705" t="s">
        <v>6093</v>
      </c>
      <c r="K1705" t="s">
        <v>3863</v>
      </c>
      <c r="L1705">
        <v>2169082</v>
      </c>
      <c r="M1705">
        <v>1.9783484441805336E-4</v>
      </c>
      <c r="N1705" t="s">
        <v>931</v>
      </c>
      <c r="O1705" t="s">
        <v>5589</v>
      </c>
      <c r="P1705" t="s">
        <v>5363</v>
      </c>
      <c r="Q1705">
        <v>1</v>
      </c>
      <c r="R1705">
        <v>392.79</v>
      </c>
      <c r="S1705">
        <v>5</v>
      </c>
      <c r="T1705">
        <v>19.64</v>
      </c>
      <c r="U1705">
        <v>429.12</v>
      </c>
      <c r="V1705">
        <v>348.33</v>
      </c>
      <c r="W1705">
        <v>80.790000000000006</v>
      </c>
      <c r="X1705" s="15">
        <f t="shared" si="52"/>
        <v>0.1882690156599553</v>
      </c>
      <c r="Y1705" t="s">
        <v>23</v>
      </c>
      <c r="Z1705" t="s">
        <v>24</v>
      </c>
      <c r="AA1705" t="s">
        <v>51</v>
      </c>
      <c r="AB1705" s="17">
        <v>0.45833333333333331</v>
      </c>
      <c r="AC1705" s="17" t="str">
        <f t="shared" si="53"/>
        <v>Morning</v>
      </c>
      <c r="AD1705" t="s">
        <v>26</v>
      </c>
    </row>
    <row r="1706" spans="1:30" x14ac:dyDescent="0.3">
      <c r="A1706" t="s">
        <v>1876</v>
      </c>
      <c r="B1706" s="16">
        <v>45794</v>
      </c>
      <c r="C1706" t="s">
        <v>586</v>
      </c>
      <c r="D1706" t="s">
        <v>4375</v>
      </c>
      <c r="E1706" t="s">
        <v>3864</v>
      </c>
      <c r="F1706" t="s">
        <v>182</v>
      </c>
      <c r="G1706" t="s">
        <v>5782</v>
      </c>
      <c r="H1706" t="s">
        <v>5770</v>
      </c>
      <c r="I1706" t="s">
        <v>1089</v>
      </c>
      <c r="J1706" t="s">
        <v>6193</v>
      </c>
      <c r="K1706" t="s">
        <v>3885</v>
      </c>
      <c r="L1706">
        <v>2031606</v>
      </c>
      <c r="M1706">
        <v>3.3503543502037304E-4</v>
      </c>
      <c r="N1706" t="s">
        <v>1090</v>
      </c>
      <c r="O1706" t="s">
        <v>5350</v>
      </c>
      <c r="P1706" t="s">
        <v>5351</v>
      </c>
      <c r="Q1706">
        <v>4</v>
      </c>
      <c r="R1706">
        <v>147.97</v>
      </c>
      <c r="S1706">
        <v>0</v>
      </c>
      <c r="T1706">
        <v>0</v>
      </c>
      <c r="U1706">
        <v>680.66</v>
      </c>
      <c r="V1706">
        <v>451.2</v>
      </c>
      <c r="W1706">
        <v>229.46</v>
      </c>
      <c r="X1706" s="15">
        <f t="shared" si="52"/>
        <v>0.33711397760996681</v>
      </c>
      <c r="Y1706" t="s">
        <v>23</v>
      </c>
      <c r="Z1706" t="s">
        <v>24</v>
      </c>
      <c r="AA1706" t="s">
        <v>51</v>
      </c>
      <c r="AB1706" s="17">
        <v>0.83402777777777781</v>
      </c>
      <c r="AC1706" s="17" t="str">
        <f t="shared" si="53"/>
        <v>Evening</v>
      </c>
      <c r="AD1706" t="s">
        <v>26</v>
      </c>
    </row>
    <row r="1707" spans="1:30" x14ac:dyDescent="0.3">
      <c r="A1707" t="s">
        <v>1874</v>
      </c>
      <c r="B1707" s="16">
        <v>45876</v>
      </c>
      <c r="C1707" t="s">
        <v>1875</v>
      </c>
      <c r="D1707" t="s">
        <v>5159</v>
      </c>
      <c r="E1707" t="s">
        <v>3868</v>
      </c>
      <c r="F1707" t="s">
        <v>447</v>
      </c>
      <c r="G1707" t="s">
        <v>5890</v>
      </c>
      <c r="H1707" t="s">
        <v>5876</v>
      </c>
      <c r="I1707" t="s">
        <v>431</v>
      </c>
      <c r="J1707" t="s">
        <v>6154</v>
      </c>
      <c r="K1707" t="s">
        <v>3943</v>
      </c>
      <c r="L1707">
        <v>590020</v>
      </c>
      <c r="M1707">
        <v>2.1332327717704484E-3</v>
      </c>
      <c r="N1707" t="s">
        <v>1813</v>
      </c>
      <c r="O1707" t="s">
        <v>5436</v>
      </c>
      <c r="P1707" t="s">
        <v>5358</v>
      </c>
      <c r="Q1707">
        <v>5</v>
      </c>
      <c r="R1707">
        <v>251.73</v>
      </c>
      <c r="S1707">
        <v>0</v>
      </c>
      <c r="T1707">
        <v>0</v>
      </c>
      <c r="U1707">
        <v>1258.6500000000001</v>
      </c>
      <c r="V1707">
        <v>1052.5999999999999</v>
      </c>
      <c r="W1707">
        <v>206.05</v>
      </c>
      <c r="X1707" s="15">
        <f t="shared" si="52"/>
        <v>0.16370714654590249</v>
      </c>
      <c r="Y1707" t="s">
        <v>38</v>
      </c>
      <c r="Z1707" t="s">
        <v>24</v>
      </c>
      <c r="AA1707" t="s">
        <v>51</v>
      </c>
      <c r="AB1707" s="17">
        <v>0.84305555555555556</v>
      </c>
      <c r="AC1707" s="17" t="str">
        <f t="shared" si="53"/>
        <v>Evening</v>
      </c>
      <c r="AD1707" t="s">
        <v>45</v>
      </c>
    </row>
    <row r="1708" spans="1:30" x14ac:dyDescent="0.3">
      <c r="A1708" t="s">
        <v>1873</v>
      </c>
      <c r="B1708" s="16">
        <v>45997</v>
      </c>
      <c r="C1708" t="s">
        <v>1348</v>
      </c>
      <c r="D1708" t="s">
        <v>6506</v>
      </c>
      <c r="E1708" t="s">
        <v>3962</v>
      </c>
      <c r="F1708" t="s">
        <v>598</v>
      </c>
      <c r="G1708" t="s">
        <v>5879</v>
      </c>
      <c r="H1708" t="s">
        <v>5876</v>
      </c>
      <c r="I1708" t="s">
        <v>90</v>
      </c>
      <c r="J1708" t="s">
        <v>6030</v>
      </c>
      <c r="K1708" t="s">
        <v>3863</v>
      </c>
      <c r="L1708">
        <v>835833</v>
      </c>
      <c r="M1708">
        <v>2.0018113666246725E-3</v>
      </c>
      <c r="N1708" t="s">
        <v>91</v>
      </c>
      <c r="O1708" t="s">
        <v>5567</v>
      </c>
      <c r="P1708" t="s">
        <v>5351</v>
      </c>
      <c r="Q1708">
        <v>6</v>
      </c>
      <c r="R1708">
        <v>242.49</v>
      </c>
      <c r="S1708">
        <v>0</v>
      </c>
      <c r="T1708">
        <v>0</v>
      </c>
      <c r="U1708">
        <v>1673.18</v>
      </c>
      <c r="V1708">
        <v>1177.8</v>
      </c>
      <c r="W1708">
        <v>495.38</v>
      </c>
      <c r="X1708" s="15">
        <f t="shared" si="52"/>
        <v>0.2960709547089973</v>
      </c>
      <c r="Y1708" t="s">
        <v>72</v>
      </c>
      <c r="Z1708" t="s">
        <v>24</v>
      </c>
      <c r="AA1708" t="s">
        <v>32</v>
      </c>
      <c r="AB1708" s="17">
        <v>0.41666666666666669</v>
      </c>
      <c r="AC1708" s="17" t="str">
        <f t="shared" si="53"/>
        <v>Morning</v>
      </c>
      <c r="AD1708" t="s">
        <v>26</v>
      </c>
    </row>
    <row r="1709" spans="1:30" x14ac:dyDescent="0.3">
      <c r="A1709" t="s">
        <v>1871</v>
      </c>
      <c r="B1709" s="16">
        <v>45929</v>
      </c>
      <c r="C1709" t="s">
        <v>1872</v>
      </c>
      <c r="D1709" t="s">
        <v>4315</v>
      </c>
      <c r="E1709" t="s">
        <v>3962</v>
      </c>
      <c r="F1709" t="s">
        <v>595</v>
      </c>
      <c r="G1709" t="s">
        <v>5858</v>
      </c>
      <c r="H1709" t="s">
        <v>5844</v>
      </c>
      <c r="I1709" t="s">
        <v>60</v>
      </c>
      <c r="J1709" t="s">
        <v>6057</v>
      </c>
      <c r="K1709" t="s">
        <v>3863</v>
      </c>
      <c r="L1709">
        <v>982441</v>
      </c>
      <c r="M1709">
        <v>2.5829744483383734E-3</v>
      </c>
      <c r="N1709" t="s">
        <v>931</v>
      </c>
      <c r="O1709" t="s">
        <v>5589</v>
      </c>
      <c r="P1709" t="s">
        <v>5363</v>
      </c>
      <c r="Q1709">
        <v>7</v>
      </c>
      <c r="R1709">
        <v>426.49</v>
      </c>
      <c r="S1709">
        <v>15</v>
      </c>
      <c r="T1709">
        <v>447.81</v>
      </c>
      <c r="U1709">
        <v>2537.62</v>
      </c>
      <c r="V1709">
        <v>2110.9899999999998</v>
      </c>
      <c r="W1709">
        <v>426.63</v>
      </c>
      <c r="X1709" s="15">
        <f t="shared" si="52"/>
        <v>0.1681220986593738</v>
      </c>
      <c r="Y1709" t="s">
        <v>44</v>
      </c>
      <c r="Z1709" t="s">
        <v>24</v>
      </c>
      <c r="AA1709" t="s">
        <v>25</v>
      </c>
      <c r="AB1709" s="17">
        <v>0.83680555555555558</v>
      </c>
      <c r="AC1709" s="17" t="str">
        <f t="shared" si="53"/>
        <v>Evening</v>
      </c>
      <c r="AD1709" t="s">
        <v>45</v>
      </c>
    </row>
    <row r="1710" spans="1:30" x14ac:dyDescent="0.3">
      <c r="A1710" t="s">
        <v>1869</v>
      </c>
      <c r="B1710" s="16">
        <v>46009</v>
      </c>
      <c r="C1710" t="s">
        <v>3843</v>
      </c>
      <c r="D1710" t="s">
        <v>6536</v>
      </c>
      <c r="E1710" t="s">
        <v>3962</v>
      </c>
      <c r="F1710" t="s">
        <v>1870</v>
      </c>
      <c r="G1710" t="s">
        <v>5897</v>
      </c>
      <c r="H1710" t="s">
        <v>5876</v>
      </c>
      <c r="I1710" t="s">
        <v>1044</v>
      </c>
      <c r="J1710" t="s">
        <v>6108</v>
      </c>
      <c r="K1710" t="s">
        <v>3863</v>
      </c>
      <c r="L1710">
        <v>2434234</v>
      </c>
      <c r="M1710">
        <v>2.2157278223868372E-4</v>
      </c>
      <c r="N1710" t="s">
        <v>538</v>
      </c>
      <c r="O1710" t="s">
        <v>5382</v>
      </c>
      <c r="P1710" t="s">
        <v>5360</v>
      </c>
      <c r="Q1710">
        <v>4</v>
      </c>
      <c r="R1710">
        <v>168.55</v>
      </c>
      <c r="S1710">
        <v>20</v>
      </c>
      <c r="T1710">
        <v>134.84</v>
      </c>
      <c r="U1710">
        <v>539.36</v>
      </c>
      <c r="V1710">
        <v>511.92</v>
      </c>
      <c r="W1710">
        <v>27.44</v>
      </c>
      <c r="X1710" s="15">
        <f t="shared" si="52"/>
        <v>5.0875111242954608E-2</v>
      </c>
      <c r="Y1710" t="s">
        <v>72</v>
      </c>
      <c r="Z1710" t="s">
        <v>24</v>
      </c>
      <c r="AA1710" t="s">
        <v>51</v>
      </c>
      <c r="AB1710" s="17">
        <v>0.49583333333333335</v>
      </c>
      <c r="AC1710" s="17" t="str">
        <f t="shared" si="53"/>
        <v>Morning</v>
      </c>
      <c r="AD1710" t="s">
        <v>45</v>
      </c>
    </row>
    <row r="1711" spans="1:30" x14ac:dyDescent="0.3">
      <c r="A1711" t="s">
        <v>1868</v>
      </c>
      <c r="B1711" s="16">
        <v>45777</v>
      </c>
      <c r="C1711" t="s">
        <v>1620</v>
      </c>
      <c r="D1711" t="s">
        <v>4980</v>
      </c>
      <c r="E1711" t="s">
        <v>3868</v>
      </c>
      <c r="F1711" t="s">
        <v>236</v>
      </c>
      <c r="G1711" t="s">
        <v>5744</v>
      </c>
      <c r="H1711" t="s">
        <v>5721</v>
      </c>
      <c r="I1711" t="s">
        <v>178</v>
      </c>
      <c r="J1711" t="s">
        <v>6087</v>
      </c>
      <c r="K1711" t="s">
        <v>3863</v>
      </c>
      <c r="L1711">
        <v>433204</v>
      </c>
      <c r="M1711">
        <v>5.475480374142436E-4</v>
      </c>
      <c r="N1711" t="s">
        <v>179</v>
      </c>
      <c r="O1711" t="s">
        <v>5380</v>
      </c>
      <c r="P1711" t="s">
        <v>5360</v>
      </c>
      <c r="Q1711">
        <v>2</v>
      </c>
      <c r="R1711">
        <v>124.84</v>
      </c>
      <c r="S1711">
        <v>5</v>
      </c>
      <c r="T1711">
        <v>12.48</v>
      </c>
      <c r="U1711">
        <v>237.2</v>
      </c>
      <c r="V1711">
        <v>194.7</v>
      </c>
      <c r="W1711">
        <v>42.5</v>
      </c>
      <c r="X1711" s="15">
        <f t="shared" si="52"/>
        <v>0.17917369308600339</v>
      </c>
      <c r="Y1711" t="s">
        <v>62</v>
      </c>
      <c r="Z1711" t="s">
        <v>24</v>
      </c>
      <c r="AA1711" t="s">
        <v>51</v>
      </c>
      <c r="AB1711" s="17">
        <v>0.90208333333333335</v>
      </c>
      <c r="AC1711" s="17" t="str">
        <f t="shared" si="53"/>
        <v>Night</v>
      </c>
      <c r="AD1711" t="s">
        <v>45</v>
      </c>
    </row>
    <row r="1712" spans="1:30" x14ac:dyDescent="0.3">
      <c r="A1712" t="s">
        <v>1866</v>
      </c>
      <c r="B1712" s="16">
        <v>45998</v>
      </c>
      <c r="C1712" t="s">
        <v>1867</v>
      </c>
      <c r="D1712" t="s">
        <v>4082</v>
      </c>
      <c r="E1712" t="s">
        <v>3864</v>
      </c>
      <c r="F1712" t="s">
        <v>122</v>
      </c>
      <c r="G1712" t="s">
        <v>5676</v>
      </c>
      <c r="H1712" t="s">
        <v>5655</v>
      </c>
      <c r="I1712" t="s">
        <v>930</v>
      </c>
      <c r="J1712" t="s">
        <v>6093</v>
      </c>
      <c r="K1712" t="s">
        <v>3863</v>
      </c>
      <c r="L1712">
        <v>2169082</v>
      </c>
      <c r="M1712">
        <v>2.319460490659182E-4</v>
      </c>
      <c r="N1712" t="s">
        <v>931</v>
      </c>
      <c r="O1712" t="s">
        <v>5589</v>
      </c>
      <c r="P1712" t="s">
        <v>5363</v>
      </c>
      <c r="Q1712">
        <v>1</v>
      </c>
      <c r="R1712">
        <v>437.49</v>
      </c>
      <c r="S1712">
        <v>0</v>
      </c>
      <c r="T1712">
        <v>0</v>
      </c>
      <c r="U1712">
        <v>503.11</v>
      </c>
      <c r="V1712">
        <v>265.44</v>
      </c>
      <c r="W1712">
        <v>237.67</v>
      </c>
      <c r="X1712" s="15">
        <f t="shared" si="52"/>
        <v>0.47240166166444714</v>
      </c>
      <c r="Y1712" t="s">
        <v>116</v>
      </c>
      <c r="Z1712" t="s">
        <v>24</v>
      </c>
      <c r="AA1712" t="s">
        <v>25</v>
      </c>
      <c r="AB1712" s="17">
        <v>0.47013888888888888</v>
      </c>
      <c r="AC1712" s="17" t="str">
        <f t="shared" si="53"/>
        <v>Morning</v>
      </c>
      <c r="AD1712" t="s">
        <v>26</v>
      </c>
    </row>
    <row r="1713" spans="1:30" x14ac:dyDescent="0.3">
      <c r="A1713" t="s">
        <v>1864</v>
      </c>
      <c r="B1713" s="16">
        <v>46036</v>
      </c>
      <c r="C1713" t="s">
        <v>1865</v>
      </c>
      <c r="D1713" t="s">
        <v>4625</v>
      </c>
      <c r="E1713" t="s">
        <v>3868</v>
      </c>
      <c r="F1713" t="s">
        <v>59</v>
      </c>
      <c r="G1713" t="s">
        <v>5737</v>
      </c>
      <c r="H1713" t="s">
        <v>5721</v>
      </c>
      <c r="I1713" t="s">
        <v>947</v>
      </c>
      <c r="J1713" t="s">
        <v>6056</v>
      </c>
      <c r="K1713" t="s">
        <v>3863</v>
      </c>
      <c r="L1713">
        <v>983222</v>
      </c>
      <c r="M1713">
        <v>2.9847786156127508E-4</v>
      </c>
      <c r="N1713" t="s">
        <v>1012</v>
      </c>
      <c r="O1713" t="s">
        <v>3960</v>
      </c>
      <c r="P1713" t="s">
        <v>5354</v>
      </c>
      <c r="Q1713">
        <v>2</v>
      </c>
      <c r="R1713">
        <v>172.63</v>
      </c>
      <c r="S1713">
        <v>15</v>
      </c>
      <c r="T1713">
        <v>51.79</v>
      </c>
      <c r="U1713">
        <v>293.47000000000003</v>
      </c>
      <c r="V1713">
        <v>284</v>
      </c>
      <c r="W1713">
        <v>9.4700000000000006</v>
      </c>
      <c r="X1713" s="15">
        <f t="shared" si="52"/>
        <v>3.2269056462330144E-2</v>
      </c>
      <c r="Y1713" t="s">
        <v>38</v>
      </c>
      <c r="Z1713" t="s">
        <v>24</v>
      </c>
      <c r="AA1713" t="s">
        <v>25</v>
      </c>
      <c r="AB1713" s="17">
        <v>0.53263888888888888</v>
      </c>
      <c r="AC1713" s="17" t="str">
        <f t="shared" si="53"/>
        <v>Afternoon</v>
      </c>
      <c r="AD1713" t="s">
        <v>45</v>
      </c>
    </row>
    <row r="1714" spans="1:30" x14ac:dyDescent="0.3">
      <c r="A1714" t="s">
        <v>1863</v>
      </c>
      <c r="B1714" s="16">
        <v>45949</v>
      </c>
      <c r="C1714" t="s">
        <v>643</v>
      </c>
      <c r="D1714" t="s">
        <v>6504</v>
      </c>
      <c r="E1714" t="s">
        <v>3864</v>
      </c>
      <c r="F1714" t="s">
        <v>410</v>
      </c>
      <c r="G1714" t="s">
        <v>5706</v>
      </c>
      <c r="H1714" t="s">
        <v>5690</v>
      </c>
      <c r="I1714" t="s">
        <v>677</v>
      </c>
      <c r="J1714" t="s">
        <v>6081</v>
      </c>
      <c r="K1714" t="s">
        <v>3863</v>
      </c>
      <c r="L1714">
        <v>4458567</v>
      </c>
      <c r="M1714">
        <v>5.0989477112264995E-5</v>
      </c>
      <c r="N1714" t="s">
        <v>678</v>
      </c>
      <c r="O1714" t="s">
        <v>5576</v>
      </c>
      <c r="P1714" t="s">
        <v>5374</v>
      </c>
      <c r="Q1714">
        <v>1</v>
      </c>
      <c r="R1714">
        <v>232.58</v>
      </c>
      <c r="S1714">
        <v>15</v>
      </c>
      <c r="T1714">
        <v>34.89</v>
      </c>
      <c r="U1714">
        <v>227.34</v>
      </c>
      <c r="V1714">
        <v>191.2</v>
      </c>
      <c r="W1714">
        <v>36.14</v>
      </c>
      <c r="X1714" s="15">
        <f t="shared" si="52"/>
        <v>0.15896894519222315</v>
      </c>
      <c r="Y1714" t="s">
        <v>44</v>
      </c>
      <c r="Z1714" t="s">
        <v>24</v>
      </c>
      <c r="AA1714" t="s">
        <v>25</v>
      </c>
      <c r="AB1714" s="17">
        <v>0.85763888888888884</v>
      </c>
      <c r="AC1714" s="17" t="str">
        <f t="shared" si="53"/>
        <v>Evening</v>
      </c>
      <c r="AD1714" t="s">
        <v>26</v>
      </c>
    </row>
    <row r="1715" spans="1:30" x14ac:dyDescent="0.3">
      <c r="A1715" t="s">
        <v>1862</v>
      </c>
      <c r="B1715" s="16">
        <v>45818</v>
      </c>
      <c r="C1715" t="s">
        <v>876</v>
      </c>
      <c r="D1715" t="s">
        <v>3999</v>
      </c>
      <c r="E1715" t="s">
        <v>3962</v>
      </c>
      <c r="F1715" t="s">
        <v>536</v>
      </c>
      <c r="G1715" t="s">
        <v>5917</v>
      </c>
      <c r="H1715" t="s">
        <v>5899</v>
      </c>
      <c r="I1715" t="s">
        <v>174</v>
      </c>
      <c r="J1715" t="s">
        <v>5990</v>
      </c>
      <c r="K1715" t="s">
        <v>3863</v>
      </c>
      <c r="L1715">
        <v>1030396</v>
      </c>
      <c r="M1715">
        <v>2.3046091017434071E-3</v>
      </c>
      <c r="N1715" t="s">
        <v>175</v>
      </c>
      <c r="O1715" t="s">
        <v>5430</v>
      </c>
      <c r="P1715" t="s">
        <v>5351</v>
      </c>
      <c r="Q1715">
        <v>7</v>
      </c>
      <c r="R1715">
        <v>376.93</v>
      </c>
      <c r="S1715">
        <v>10</v>
      </c>
      <c r="T1715">
        <v>263.85000000000002</v>
      </c>
      <c r="U1715">
        <v>2374.66</v>
      </c>
      <c r="V1715">
        <v>2032.31</v>
      </c>
      <c r="W1715">
        <v>342.35</v>
      </c>
      <c r="X1715" s="15">
        <f t="shared" si="52"/>
        <v>0.14416800720945311</v>
      </c>
      <c r="Y1715" t="s">
        <v>23</v>
      </c>
      <c r="Z1715" t="s">
        <v>24</v>
      </c>
      <c r="AA1715" t="s">
        <v>25</v>
      </c>
      <c r="AB1715" s="17">
        <v>0.76944444444444449</v>
      </c>
      <c r="AC1715" s="17" t="str">
        <f t="shared" si="53"/>
        <v>Evening</v>
      </c>
      <c r="AD1715" t="s">
        <v>45</v>
      </c>
    </row>
    <row r="1716" spans="1:30" x14ac:dyDescent="0.3">
      <c r="A1716" t="s">
        <v>1861</v>
      </c>
      <c r="B1716" s="16">
        <v>45861</v>
      </c>
      <c r="C1716" t="s">
        <v>1122</v>
      </c>
      <c r="D1716" t="s">
        <v>4971</v>
      </c>
      <c r="E1716" t="s">
        <v>3962</v>
      </c>
      <c r="F1716" t="s">
        <v>209</v>
      </c>
      <c r="G1716" t="s">
        <v>5909</v>
      </c>
      <c r="H1716" t="s">
        <v>5899</v>
      </c>
      <c r="I1716" t="s">
        <v>80</v>
      </c>
      <c r="J1716" t="s">
        <v>6099</v>
      </c>
      <c r="K1716" t="s">
        <v>3863</v>
      </c>
      <c r="L1716">
        <v>5001334</v>
      </c>
      <c r="M1716">
        <v>2.6093038377360918E-4</v>
      </c>
      <c r="N1716" t="s">
        <v>81</v>
      </c>
      <c r="O1716" t="s">
        <v>5592</v>
      </c>
      <c r="P1716" t="s">
        <v>5351</v>
      </c>
      <c r="Q1716">
        <v>4</v>
      </c>
      <c r="R1716">
        <v>326.25</v>
      </c>
      <c r="S1716">
        <v>0</v>
      </c>
      <c r="T1716">
        <v>0</v>
      </c>
      <c r="U1716">
        <v>1305</v>
      </c>
      <c r="V1716">
        <v>1086.1199999999999</v>
      </c>
      <c r="W1716">
        <v>218.88</v>
      </c>
      <c r="X1716" s="15">
        <f t="shared" si="52"/>
        <v>0.16772413793103458</v>
      </c>
      <c r="Y1716" t="s">
        <v>44</v>
      </c>
      <c r="Z1716" t="s">
        <v>290</v>
      </c>
      <c r="AA1716" t="s">
        <v>25</v>
      </c>
      <c r="AB1716" s="17">
        <v>0.38750000000000001</v>
      </c>
      <c r="AC1716" s="17" t="str">
        <f t="shared" si="53"/>
        <v>Morning</v>
      </c>
      <c r="AD1716" t="s">
        <v>45</v>
      </c>
    </row>
    <row r="1717" spans="1:30" x14ac:dyDescent="0.3">
      <c r="A1717" t="s">
        <v>1860</v>
      </c>
      <c r="B1717" s="16">
        <v>46001</v>
      </c>
      <c r="C1717" t="s">
        <v>680</v>
      </c>
      <c r="D1717" t="s">
        <v>5233</v>
      </c>
      <c r="E1717" t="s">
        <v>3962</v>
      </c>
      <c r="F1717" t="s">
        <v>512</v>
      </c>
      <c r="G1717" t="s">
        <v>5852</v>
      </c>
      <c r="H1717" t="s">
        <v>5844</v>
      </c>
      <c r="I1717" t="s">
        <v>632</v>
      </c>
      <c r="J1717" t="s">
        <v>5965</v>
      </c>
      <c r="K1717" t="s">
        <v>3863</v>
      </c>
      <c r="L1717">
        <v>591044</v>
      </c>
      <c r="M1717">
        <v>2.9546700414859127E-3</v>
      </c>
      <c r="N1717" t="s">
        <v>633</v>
      </c>
      <c r="O1717" t="s">
        <v>5502</v>
      </c>
      <c r="P1717" t="s">
        <v>5358</v>
      </c>
      <c r="Q1717">
        <v>6</v>
      </c>
      <c r="R1717">
        <v>363.82</v>
      </c>
      <c r="S1717">
        <v>20</v>
      </c>
      <c r="T1717">
        <v>436.58</v>
      </c>
      <c r="U1717">
        <v>1746.34</v>
      </c>
      <c r="V1717">
        <v>1647.66</v>
      </c>
      <c r="W1717">
        <v>98.68</v>
      </c>
      <c r="X1717" s="15">
        <f t="shared" si="52"/>
        <v>5.6506751262640632E-2</v>
      </c>
      <c r="Y1717" t="s">
        <v>23</v>
      </c>
      <c r="Z1717" t="s">
        <v>24</v>
      </c>
      <c r="AA1717" t="s">
        <v>25</v>
      </c>
      <c r="AB1717" s="17">
        <v>0.46736111111111112</v>
      </c>
      <c r="AC1717" s="17" t="str">
        <f t="shared" si="53"/>
        <v>Morning</v>
      </c>
      <c r="AD1717" t="s">
        <v>45</v>
      </c>
    </row>
    <row r="1718" spans="1:30" x14ac:dyDescent="0.3">
      <c r="A1718" t="s">
        <v>1859</v>
      </c>
      <c r="B1718" s="16">
        <v>45997</v>
      </c>
      <c r="C1718" t="s">
        <v>1199</v>
      </c>
      <c r="D1718" t="s">
        <v>4794</v>
      </c>
      <c r="E1718" t="s">
        <v>3962</v>
      </c>
      <c r="F1718" t="s">
        <v>418</v>
      </c>
      <c r="G1718" t="s">
        <v>5745</v>
      </c>
      <c r="H1718" t="s">
        <v>5721</v>
      </c>
      <c r="I1718" t="s">
        <v>1153</v>
      </c>
      <c r="J1718" t="s">
        <v>6116</v>
      </c>
      <c r="K1718" t="s">
        <v>3943</v>
      </c>
      <c r="L1718">
        <v>933757</v>
      </c>
      <c r="M1718">
        <v>4.6964145918049344E-3</v>
      </c>
      <c r="N1718" t="s">
        <v>203</v>
      </c>
      <c r="O1718" t="s">
        <v>5466</v>
      </c>
      <c r="P1718" t="s">
        <v>5351</v>
      </c>
      <c r="Q1718">
        <v>7</v>
      </c>
      <c r="R1718">
        <v>573.42999999999995</v>
      </c>
      <c r="S1718">
        <v>5</v>
      </c>
      <c r="T1718">
        <v>200.7</v>
      </c>
      <c r="U1718">
        <v>4385.3100000000004</v>
      </c>
      <c r="V1718">
        <v>2728.6</v>
      </c>
      <c r="W1718">
        <v>1656.71</v>
      </c>
      <c r="X1718" s="15">
        <f t="shared" si="52"/>
        <v>0.37778629104897948</v>
      </c>
      <c r="Y1718" t="s">
        <v>72</v>
      </c>
      <c r="Z1718" t="s">
        <v>24</v>
      </c>
      <c r="AA1718" t="s">
        <v>25</v>
      </c>
      <c r="AB1718" s="17">
        <v>0.60624999999999996</v>
      </c>
      <c r="AC1718" s="17" t="str">
        <f t="shared" si="53"/>
        <v>Afternoon</v>
      </c>
      <c r="AD1718" t="s">
        <v>26</v>
      </c>
    </row>
    <row r="1719" spans="1:30" x14ac:dyDescent="0.3">
      <c r="A1719" t="s">
        <v>1858</v>
      </c>
      <c r="B1719" s="16">
        <v>45833</v>
      </c>
      <c r="C1719" t="s">
        <v>843</v>
      </c>
      <c r="D1719" t="s">
        <v>4907</v>
      </c>
      <c r="E1719" t="s">
        <v>3864</v>
      </c>
      <c r="F1719" t="s">
        <v>532</v>
      </c>
      <c r="G1719" t="s">
        <v>5936</v>
      </c>
      <c r="H1719" t="s">
        <v>5919</v>
      </c>
      <c r="I1719" t="s">
        <v>132</v>
      </c>
      <c r="J1719" t="s">
        <v>6041</v>
      </c>
      <c r="K1719" t="s">
        <v>3863</v>
      </c>
      <c r="L1719">
        <v>968457</v>
      </c>
      <c r="M1719">
        <v>3.8135921367701402E-4</v>
      </c>
      <c r="N1719" t="s">
        <v>644</v>
      </c>
      <c r="O1719" t="s">
        <v>3889</v>
      </c>
      <c r="P1719" t="s">
        <v>5351</v>
      </c>
      <c r="Q1719">
        <v>3</v>
      </c>
      <c r="R1719">
        <v>123.11</v>
      </c>
      <c r="S1719">
        <v>0</v>
      </c>
      <c r="T1719">
        <v>0</v>
      </c>
      <c r="U1719">
        <v>369.33</v>
      </c>
      <c r="V1719">
        <v>273.54000000000002</v>
      </c>
      <c r="W1719">
        <v>95.79</v>
      </c>
      <c r="X1719" s="15">
        <f t="shared" si="52"/>
        <v>0.25936154658435534</v>
      </c>
      <c r="Y1719" t="s">
        <v>62</v>
      </c>
      <c r="Z1719" t="s">
        <v>24</v>
      </c>
      <c r="AA1719" t="s">
        <v>25</v>
      </c>
      <c r="AB1719" s="17">
        <v>0.57499999999999996</v>
      </c>
      <c r="AC1719" s="17" t="str">
        <f t="shared" si="53"/>
        <v>Afternoon</v>
      </c>
      <c r="AD1719" t="s">
        <v>45</v>
      </c>
    </row>
    <row r="1720" spans="1:30" x14ac:dyDescent="0.3">
      <c r="A1720" t="s">
        <v>1857</v>
      </c>
      <c r="B1720" s="16">
        <v>45947</v>
      </c>
      <c r="C1720" t="s">
        <v>467</v>
      </c>
      <c r="D1720" t="s">
        <v>4017</v>
      </c>
      <c r="E1720" t="s">
        <v>3962</v>
      </c>
      <c r="F1720" t="s">
        <v>612</v>
      </c>
      <c r="G1720" t="s">
        <v>5684</v>
      </c>
      <c r="H1720" t="s">
        <v>5655</v>
      </c>
      <c r="I1720" t="s">
        <v>623</v>
      </c>
      <c r="J1720" t="s">
        <v>6139</v>
      </c>
      <c r="K1720" t="s">
        <v>3943</v>
      </c>
      <c r="L1720">
        <v>797202</v>
      </c>
      <c r="M1720">
        <v>6.3103203454080643E-4</v>
      </c>
      <c r="N1720" t="s">
        <v>624</v>
      </c>
      <c r="O1720" t="s">
        <v>5499</v>
      </c>
      <c r="P1720" t="s">
        <v>5354</v>
      </c>
      <c r="Q1720">
        <v>3</v>
      </c>
      <c r="R1720">
        <v>186.32</v>
      </c>
      <c r="S1720">
        <v>10</v>
      </c>
      <c r="T1720">
        <v>55.9</v>
      </c>
      <c r="U1720">
        <v>503.06</v>
      </c>
      <c r="V1720">
        <v>306.69</v>
      </c>
      <c r="W1720">
        <v>196.37</v>
      </c>
      <c r="X1720" s="15">
        <f t="shared" si="52"/>
        <v>0.39035105156442573</v>
      </c>
      <c r="Y1720" t="s">
        <v>44</v>
      </c>
      <c r="Z1720" t="s">
        <v>24</v>
      </c>
      <c r="AA1720" t="s">
        <v>25</v>
      </c>
      <c r="AB1720" s="17">
        <v>0.72986111111111107</v>
      </c>
      <c r="AC1720" s="17" t="str">
        <f t="shared" si="53"/>
        <v>Evening</v>
      </c>
      <c r="AD1720" t="s">
        <v>45</v>
      </c>
    </row>
    <row r="1721" spans="1:30" x14ac:dyDescent="0.3">
      <c r="A1721" t="s">
        <v>1855</v>
      </c>
      <c r="B1721" s="16">
        <v>45923</v>
      </c>
      <c r="C1721" t="s">
        <v>1856</v>
      </c>
      <c r="D1721" t="s">
        <v>4525</v>
      </c>
      <c r="E1721" t="s">
        <v>3864</v>
      </c>
      <c r="F1721" t="s">
        <v>94</v>
      </c>
      <c r="G1721" t="s">
        <v>5701</v>
      </c>
      <c r="H1721" t="s">
        <v>5690</v>
      </c>
      <c r="I1721" t="s">
        <v>21</v>
      </c>
      <c r="J1721" t="s">
        <v>6044</v>
      </c>
      <c r="K1721" t="s">
        <v>3863</v>
      </c>
      <c r="L1721">
        <v>457604</v>
      </c>
      <c r="M1721">
        <v>1.047630702528824E-4</v>
      </c>
      <c r="N1721" t="s">
        <v>940</v>
      </c>
      <c r="O1721" t="s">
        <v>5372</v>
      </c>
      <c r="P1721" t="s">
        <v>5358</v>
      </c>
      <c r="Q1721">
        <v>1</v>
      </c>
      <c r="R1721">
        <v>59.92</v>
      </c>
      <c r="S1721">
        <v>20</v>
      </c>
      <c r="T1721">
        <v>11.98</v>
      </c>
      <c r="U1721">
        <v>47.94</v>
      </c>
      <c r="V1721">
        <v>48.15</v>
      </c>
      <c r="W1721">
        <v>-0.21</v>
      </c>
      <c r="X1721" s="15">
        <f t="shared" si="52"/>
        <v>-4.3804755944931344E-3</v>
      </c>
      <c r="Y1721" t="s">
        <v>23</v>
      </c>
      <c r="Z1721" t="s">
        <v>24</v>
      </c>
      <c r="AA1721" t="s">
        <v>51</v>
      </c>
      <c r="AB1721" s="17">
        <v>0.45347222222222222</v>
      </c>
      <c r="AC1721" s="17" t="str">
        <f t="shared" si="53"/>
        <v>Morning</v>
      </c>
      <c r="AD1721" t="s">
        <v>45</v>
      </c>
    </row>
    <row r="1722" spans="1:30" x14ac:dyDescent="0.3">
      <c r="A1722" t="s">
        <v>1853</v>
      </c>
      <c r="B1722" s="16">
        <v>45768</v>
      </c>
      <c r="C1722" t="s">
        <v>1854</v>
      </c>
      <c r="D1722" t="s">
        <v>4577</v>
      </c>
      <c r="E1722" t="s">
        <v>3864</v>
      </c>
      <c r="F1722" t="s">
        <v>1669</v>
      </c>
      <c r="G1722" t="s">
        <v>5766</v>
      </c>
      <c r="H1722" t="s">
        <v>5751</v>
      </c>
      <c r="I1722" t="s">
        <v>494</v>
      </c>
      <c r="J1722" t="s">
        <v>5989</v>
      </c>
      <c r="K1722" t="s">
        <v>3863</v>
      </c>
      <c r="L1722">
        <v>4616552</v>
      </c>
      <c r="M1722">
        <v>4.4806167026820012E-5</v>
      </c>
      <c r="N1722" t="s">
        <v>203</v>
      </c>
      <c r="O1722" t="s">
        <v>5466</v>
      </c>
      <c r="P1722" t="s">
        <v>5351</v>
      </c>
      <c r="Q1722">
        <v>3</v>
      </c>
      <c r="R1722">
        <v>68.95</v>
      </c>
      <c r="S1722">
        <v>0</v>
      </c>
      <c r="T1722">
        <v>0</v>
      </c>
      <c r="U1722">
        <v>206.85</v>
      </c>
      <c r="V1722">
        <v>173.67</v>
      </c>
      <c r="W1722">
        <v>33.18</v>
      </c>
      <c r="X1722" s="15">
        <f t="shared" si="52"/>
        <v>0.16040609137055842</v>
      </c>
      <c r="Y1722" t="s">
        <v>44</v>
      </c>
      <c r="Z1722" t="s">
        <v>24</v>
      </c>
      <c r="AA1722" t="s">
        <v>25</v>
      </c>
      <c r="AB1722" s="17">
        <v>0.81527777777777777</v>
      </c>
      <c r="AC1722" s="17" t="str">
        <f t="shared" si="53"/>
        <v>Evening</v>
      </c>
      <c r="AD1722" t="s">
        <v>45</v>
      </c>
    </row>
    <row r="1723" spans="1:30" x14ac:dyDescent="0.3">
      <c r="A1723" t="s">
        <v>1852</v>
      </c>
      <c r="B1723" s="16">
        <v>45890</v>
      </c>
      <c r="C1723" t="s">
        <v>88</v>
      </c>
      <c r="D1723" t="s">
        <v>4927</v>
      </c>
      <c r="E1723" t="s">
        <v>3962</v>
      </c>
      <c r="F1723" t="s">
        <v>723</v>
      </c>
      <c r="G1723" t="s">
        <v>5843</v>
      </c>
      <c r="H1723" t="s">
        <v>5844</v>
      </c>
      <c r="I1723" t="s">
        <v>1125</v>
      </c>
      <c r="J1723" t="s">
        <v>5977</v>
      </c>
      <c r="K1723" t="s">
        <v>3863</v>
      </c>
      <c r="L1723">
        <v>429599</v>
      </c>
      <c r="M1723">
        <v>3.5756833698402462E-3</v>
      </c>
      <c r="N1723" t="s">
        <v>1437</v>
      </c>
      <c r="O1723" t="s">
        <v>5624</v>
      </c>
      <c r="P1723" t="s">
        <v>5354</v>
      </c>
      <c r="Q1723">
        <v>7</v>
      </c>
      <c r="R1723">
        <v>258.17</v>
      </c>
      <c r="S1723">
        <v>15</v>
      </c>
      <c r="T1723">
        <v>271.08</v>
      </c>
      <c r="U1723">
        <v>1536.11</v>
      </c>
      <c r="V1723">
        <v>1346.87</v>
      </c>
      <c r="W1723">
        <v>189.24</v>
      </c>
      <c r="X1723" s="15">
        <f t="shared" si="52"/>
        <v>0.12319430249135806</v>
      </c>
      <c r="Y1723" t="s">
        <v>44</v>
      </c>
      <c r="Z1723" t="s">
        <v>24</v>
      </c>
      <c r="AA1723" t="s">
        <v>25</v>
      </c>
      <c r="AB1723" s="17">
        <v>0.61250000000000004</v>
      </c>
      <c r="AC1723" s="17" t="str">
        <f t="shared" si="53"/>
        <v>Afternoon</v>
      </c>
      <c r="AD1723" t="s">
        <v>45</v>
      </c>
    </row>
    <row r="1724" spans="1:30" x14ac:dyDescent="0.3">
      <c r="A1724" t="s">
        <v>1851</v>
      </c>
      <c r="B1724" s="16">
        <v>45998</v>
      </c>
      <c r="C1724" t="s">
        <v>1036</v>
      </c>
      <c r="D1724" t="s">
        <v>4286</v>
      </c>
      <c r="E1724" t="s">
        <v>3864</v>
      </c>
      <c r="F1724" t="s">
        <v>259</v>
      </c>
      <c r="G1724" t="s">
        <v>5678</v>
      </c>
      <c r="H1724" t="s">
        <v>5655</v>
      </c>
      <c r="I1724" t="s">
        <v>169</v>
      </c>
      <c r="J1724" t="s">
        <v>6104</v>
      </c>
      <c r="K1724" t="s">
        <v>3863</v>
      </c>
      <c r="L1724">
        <v>476658</v>
      </c>
      <c r="M1724">
        <v>1.0996563573883161E-3</v>
      </c>
      <c r="N1724" t="s">
        <v>569</v>
      </c>
      <c r="O1724" t="s">
        <v>5365</v>
      </c>
      <c r="P1724" t="s">
        <v>5360</v>
      </c>
      <c r="Q1724">
        <v>1</v>
      </c>
      <c r="R1724">
        <v>455.79</v>
      </c>
      <c r="S1724">
        <v>0</v>
      </c>
      <c r="T1724">
        <v>0</v>
      </c>
      <c r="U1724">
        <v>524.16</v>
      </c>
      <c r="V1724">
        <v>282.88</v>
      </c>
      <c r="W1724">
        <v>241.28</v>
      </c>
      <c r="X1724" s="15">
        <f t="shared" si="52"/>
        <v>0.46031746031746029</v>
      </c>
      <c r="Y1724" t="s">
        <v>62</v>
      </c>
      <c r="Z1724" t="s">
        <v>24</v>
      </c>
      <c r="AA1724" t="s">
        <v>51</v>
      </c>
      <c r="AB1724" s="17">
        <v>0.85902777777777772</v>
      </c>
      <c r="AC1724" s="17" t="str">
        <f t="shared" si="53"/>
        <v>Evening</v>
      </c>
      <c r="AD1724" t="s">
        <v>26</v>
      </c>
    </row>
    <row r="1725" spans="1:30" x14ac:dyDescent="0.3">
      <c r="A1725" t="s">
        <v>1849</v>
      </c>
      <c r="B1725" s="16">
        <v>45813</v>
      </c>
      <c r="C1725" t="s">
        <v>1850</v>
      </c>
      <c r="D1725" t="s">
        <v>3865</v>
      </c>
      <c r="E1725" t="s">
        <v>3868</v>
      </c>
      <c r="F1725" t="s">
        <v>146</v>
      </c>
      <c r="G1725" t="s">
        <v>5888</v>
      </c>
      <c r="H1725" t="s">
        <v>5876</v>
      </c>
      <c r="I1725" t="s">
        <v>486</v>
      </c>
      <c r="J1725" t="s">
        <v>6212</v>
      </c>
      <c r="K1725" t="s">
        <v>3885</v>
      </c>
      <c r="L1725">
        <v>4410653</v>
      </c>
      <c r="M1725">
        <v>1.0222976053659174E-4</v>
      </c>
      <c r="N1725" t="s">
        <v>487</v>
      </c>
      <c r="O1725" t="s">
        <v>5415</v>
      </c>
      <c r="P1725" t="s">
        <v>5351</v>
      </c>
      <c r="Q1725">
        <v>2</v>
      </c>
      <c r="R1725">
        <v>225.45</v>
      </c>
      <c r="S1725">
        <v>0</v>
      </c>
      <c r="T1725">
        <v>0</v>
      </c>
      <c r="U1725">
        <v>450.9</v>
      </c>
      <c r="V1725">
        <v>381.8</v>
      </c>
      <c r="W1725">
        <v>69.099999999999994</v>
      </c>
      <c r="X1725" s="15">
        <f t="shared" si="52"/>
        <v>0.15324905744067413</v>
      </c>
      <c r="Y1725" t="s">
        <v>23</v>
      </c>
      <c r="Z1725" t="s">
        <v>24</v>
      </c>
      <c r="AA1725" t="s">
        <v>51</v>
      </c>
      <c r="AB1725" s="17">
        <v>0.46458333333333335</v>
      </c>
      <c r="AC1725" s="17" t="str">
        <f t="shared" si="53"/>
        <v>Morning</v>
      </c>
      <c r="AD1725" t="s">
        <v>45</v>
      </c>
    </row>
    <row r="1726" spans="1:30" x14ac:dyDescent="0.3">
      <c r="A1726" t="s">
        <v>1847</v>
      </c>
      <c r="B1726" s="16">
        <v>45976</v>
      </c>
      <c r="C1726" t="s">
        <v>1848</v>
      </c>
      <c r="D1726" t="s">
        <v>5107</v>
      </c>
      <c r="E1726" t="s">
        <v>3962</v>
      </c>
      <c r="F1726" t="s">
        <v>54</v>
      </c>
      <c r="G1726" t="s">
        <v>5739</v>
      </c>
      <c r="H1726" t="s">
        <v>5721</v>
      </c>
      <c r="I1726" t="s">
        <v>80</v>
      </c>
      <c r="J1726" t="s">
        <v>6099</v>
      </c>
      <c r="K1726" t="s">
        <v>3863</v>
      </c>
      <c r="L1726">
        <v>5001334</v>
      </c>
      <c r="M1726">
        <v>4.0486198282298279E-4</v>
      </c>
      <c r="N1726" t="s">
        <v>81</v>
      </c>
      <c r="O1726" t="s">
        <v>5592</v>
      </c>
      <c r="P1726" t="s">
        <v>5351</v>
      </c>
      <c r="Q1726">
        <v>6</v>
      </c>
      <c r="R1726">
        <v>366.82</v>
      </c>
      <c r="S1726">
        <v>20</v>
      </c>
      <c r="T1726">
        <v>440.18</v>
      </c>
      <c r="U1726">
        <v>2024.85</v>
      </c>
      <c r="V1726">
        <v>1630.68</v>
      </c>
      <c r="W1726">
        <v>394.17</v>
      </c>
      <c r="X1726" s="15">
        <f t="shared" si="52"/>
        <v>0.19466627157567221</v>
      </c>
      <c r="Y1726" t="s">
        <v>44</v>
      </c>
      <c r="Z1726" t="s">
        <v>24</v>
      </c>
      <c r="AA1726" t="s">
        <v>25</v>
      </c>
      <c r="AB1726" s="17">
        <v>0.45902777777777776</v>
      </c>
      <c r="AC1726" s="17" t="str">
        <f t="shared" si="53"/>
        <v>Morning</v>
      </c>
      <c r="AD1726" t="s">
        <v>26</v>
      </c>
    </row>
    <row r="1727" spans="1:30" x14ac:dyDescent="0.3">
      <c r="A1727" t="s">
        <v>1845</v>
      </c>
      <c r="B1727" s="16">
        <v>45968</v>
      </c>
      <c r="C1727" t="s">
        <v>1846</v>
      </c>
      <c r="D1727" t="s">
        <v>4959</v>
      </c>
      <c r="E1727" t="s">
        <v>3868</v>
      </c>
      <c r="F1727" t="s">
        <v>99</v>
      </c>
      <c r="G1727" t="s">
        <v>5918</v>
      </c>
      <c r="H1727" t="s">
        <v>5919</v>
      </c>
      <c r="I1727" t="s">
        <v>1000</v>
      </c>
      <c r="J1727" t="s">
        <v>6053</v>
      </c>
      <c r="K1727" t="s">
        <v>3863</v>
      </c>
      <c r="L1727">
        <v>4116030</v>
      </c>
      <c r="M1727">
        <v>2.3367662529184677E-4</v>
      </c>
      <c r="N1727" t="s">
        <v>1001</v>
      </c>
      <c r="O1727" t="s">
        <v>4431</v>
      </c>
      <c r="P1727" t="s">
        <v>5351</v>
      </c>
      <c r="Q1727">
        <v>4</v>
      </c>
      <c r="R1727">
        <v>253.11</v>
      </c>
      <c r="S1727">
        <v>5</v>
      </c>
      <c r="T1727">
        <v>50.62</v>
      </c>
      <c r="U1727">
        <v>961.82</v>
      </c>
      <c r="V1727">
        <v>762.96</v>
      </c>
      <c r="W1727">
        <v>198.86</v>
      </c>
      <c r="X1727" s="15">
        <f t="shared" si="52"/>
        <v>0.20675386246906907</v>
      </c>
      <c r="Y1727" t="s">
        <v>116</v>
      </c>
      <c r="Z1727" t="s">
        <v>24</v>
      </c>
      <c r="AA1727" t="s">
        <v>32</v>
      </c>
      <c r="AB1727" s="17">
        <v>0.64375000000000004</v>
      </c>
      <c r="AC1727" s="17" t="str">
        <f t="shared" si="53"/>
        <v>Afternoon</v>
      </c>
      <c r="AD1727" t="s">
        <v>45</v>
      </c>
    </row>
    <row r="1728" spans="1:30" x14ac:dyDescent="0.3">
      <c r="A1728" t="s">
        <v>1844</v>
      </c>
      <c r="B1728" s="16">
        <v>45962</v>
      </c>
      <c r="C1728" t="s">
        <v>1143</v>
      </c>
      <c r="D1728" t="s">
        <v>4529</v>
      </c>
      <c r="E1728" t="s">
        <v>3864</v>
      </c>
      <c r="F1728" t="s">
        <v>582</v>
      </c>
      <c r="G1728" t="s">
        <v>5769</v>
      </c>
      <c r="H1728" t="s">
        <v>5770</v>
      </c>
      <c r="I1728" t="s">
        <v>666</v>
      </c>
      <c r="J1728" t="s">
        <v>6022</v>
      </c>
      <c r="K1728" t="s">
        <v>3863</v>
      </c>
      <c r="L1728">
        <v>4125485</v>
      </c>
      <c r="M1728">
        <v>3.7672176725887991E-4</v>
      </c>
      <c r="N1728" t="s">
        <v>667</v>
      </c>
      <c r="O1728" t="s">
        <v>5561</v>
      </c>
      <c r="P1728" t="s">
        <v>5354</v>
      </c>
      <c r="Q1728">
        <v>3</v>
      </c>
      <c r="R1728">
        <v>474.19</v>
      </c>
      <c r="S1728">
        <v>5</v>
      </c>
      <c r="T1728">
        <v>71.13</v>
      </c>
      <c r="U1728">
        <v>1554.16</v>
      </c>
      <c r="V1728">
        <v>1031.67</v>
      </c>
      <c r="W1728">
        <v>522.49</v>
      </c>
      <c r="X1728" s="15">
        <f t="shared" si="52"/>
        <v>0.33618803726772017</v>
      </c>
      <c r="Y1728" t="s">
        <v>38</v>
      </c>
      <c r="Z1728" t="s">
        <v>24</v>
      </c>
      <c r="AA1728" t="s">
        <v>25</v>
      </c>
      <c r="AB1728" s="17">
        <v>0.61041666666666672</v>
      </c>
      <c r="AC1728" s="17" t="str">
        <f t="shared" si="53"/>
        <v>Afternoon</v>
      </c>
      <c r="AD1728" t="s">
        <v>26</v>
      </c>
    </row>
    <row r="1729" spans="1:30" x14ac:dyDescent="0.3">
      <c r="A1729" t="s">
        <v>1843</v>
      </c>
      <c r="B1729" s="16">
        <v>45927</v>
      </c>
      <c r="C1729" t="s">
        <v>1239</v>
      </c>
      <c r="D1729" t="s">
        <v>4092</v>
      </c>
      <c r="E1729" t="s">
        <v>3962</v>
      </c>
      <c r="F1729" t="s">
        <v>649</v>
      </c>
      <c r="G1729" t="s">
        <v>5956</v>
      </c>
      <c r="H1729" t="s">
        <v>5941</v>
      </c>
      <c r="I1729" t="s">
        <v>419</v>
      </c>
      <c r="J1729" t="s">
        <v>6124</v>
      </c>
      <c r="K1729" t="s">
        <v>3943</v>
      </c>
      <c r="L1729">
        <v>572932</v>
      </c>
      <c r="M1729">
        <v>1.4166951749945891E-3</v>
      </c>
      <c r="N1729" t="s">
        <v>1293</v>
      </c>
      <c r="O1729" t="s">
        <v>3937</v>
      </c>
      <c r="P1729" t="s">
        <v>5351</v>
      </c>
      <c r="Q1729">
        <v>4</v>
      </c>
      <c r="R1729">
        <v>176.45</v>
      </c>
      <c r="S1729">
        <v>0</v>
      </c>
      <c r="T1729">
        <v>0</v>
      </c>
      <c r="U1729">
        <v>811.67</v>
      </c>
      <c r="V1729">
        <v>497.32</v>
      </c>
      <c r="W1729">
        <v>314.35000000000002</v>
      </c>
      <c r="X1729" s="15">
        <f t="shared" si="52"/>
        <v>0.38728793721586358</v>
      </c>
      <c r="Y1729" t="s">
        <v>116</v>
      </c>
      <c r="Z1729" t="s">
        <v>24</v>
      </c>
      <c r="AA1729" t="s">
        <v>51</v>
      </c>
      <c r="AB1729" s="17">
        <v>0.38819444444444445</v>
      </c>
      <c r="AC1729" s="17" t="str">
        <f t="shared" si="53"/>
        <v>Morning</v>
      </c>
      <c r="AD1729" t="s">
        <v>26</v>
      </c>
    </row>
    <row r="1730" spans="1:30" x14ac:dyDescent="0.3">
      <c r="A1730" t="s">
        <v>1842</v>
      </c>
      <c r="B1730" s="16">
        <v>46081</v>
      </c>
      <c r="C1730" t="s">
        <v>177</v>
      </c>
      <c r="D1730" t="s">
        <v>4639</v>
      </c>
      <c r="E1730" t="s">
        <v>3962</v>
      </c>
      <c r="F1730" t="s">
        <v>209</v>
      </c>
      <c r="G1730" t="s">
        <v>5909</v>
      </c>
      <c r="H1730" t="s">
        <v>5899</v>
      </c>
      <c r="I1730" t="s">
        <v>578</v>
      </c>
      <c r="J1730" t="s">
        <v>6074</v>
      </c>
      <c r="K1730" t="s">
        <v>3863</v>
      </c>
      <c r="L1730">
        <v>517547</v>
      </c>
      <c r="M1730">
        <v>3.6091214904153636E-3</v>
      </c>
      <c r="N1730" t="s">
        <v>801</v>
      </c>
      <c r="O1730" t="s">
        <v>5464</v>
      </c>
      <c r="P1730" t="s">
        <v>5358</v>
      </c>
      <c r="Q1730">
        <v>5</v>
      </c>
      <c r="R1730">
        <v>324.85000000000002</v>
      </c>
      <c r="S1730">
        <v>0</v>
      </c>
      <c r="T1730">
        <v>0</v>
      </c>
      <c r="U1730">
        <v>1867.89</v>
      </c>
      <c r="V1730">
        <v>1357.65</v>
      </c>
      <c r="W1730">
        <v>510.24</v>
      </c>
      <c r="X1730" s="15">
        <f t="shared" ref="X1730:X1793" si="54">(U1730-V1730)/U1730</f>
        <v>0.27316383727093135</v>
      </c>
      <c r="Y1730" t="s">
        <v>72</v>
      </c>
      <c r="Z1730" t="s">
        <v>24</v>
      </c>
      <c r="AA1730" t="s">
        <v>25</v>
      </c>
      <c r="AB1730" s="17">
        <v>0.82708333333333328</v>
      </c>
      <c r="AC1730" s="17" t="str">
        <f t="shared" ref="AC1730:AC1793" si="55">IF(HOUR(AB1730)&gt;=6,IF(HOUR(AB1730)&lt;12,"Morning",IF(HOUR(AB1730)&lt;17,"Afternoon",IF(HOUR(AB1730)&lt;21,"Evening","Night"))),"Night")</f>
        <v>Evening</v>
      </c>
      <c r="AD1730" t="s">
        <v>26</v>
      </c>
    </row>
    <row r="1731" spans="1:30" x14ac:dyDescent="0.3">
      <c r="A1731" t="s">
        <v>1840</v>
      </c>
      <c r="B1731" s="16">
        <v>45985</v>
      </c>
      <c r="C1731" t="s">
        <v>1841</v>
      </c>
      <c r="D1731" t="s">
        <v>4417</v>
      </c>
      <c r="E1731" t="s">
        <v>3868</v>
      </c>
      <c r="F1731" t="s">
        <v>306</v>
      </c>
      <c r="G1731" t="s">
        <v>5698</v>
      </c>
      <c r="H1731" t="s">
        <v>5690</v>
      </c>
      <c r="I1731" t="s">
        <v>513</v>
      </c>
      <c r="J1731" t="s">
        <v>6100</v>
      </c>
      <c r="K1731" t="s">
        <v>3863</v>
      </c>
      <c r="L1731">
        <v>1009286</v>
      </c>
      <c r="M1731">
        <v>4.3258303394677031E-4</v>
      </c>
      <c r="N1731" t="s">
        <v>610</v>
      </c>
      <c r="O1731" t="s">
        <v>4694</v>
      </c>
      <c r="P1731" t="s">
        <v>5360</v>
      </c>
      <c r="Q1731">
        <v>1</v>
      </c>
      <c r="R1731">
        <v>459.58</v>
      </c>
      <c r="S1731">
        <v>5</v>
      </c>
      <c r="T1731">
        <v>22.98</v>
      </c>
      <c r="U1731">
        <v>436.6</v>
      </c>
      <c r="V1731">
        <v>386.89</v>
      </c>
      <c r="W1731">
        <v>49.71</v>
      </c>
      <c r="X1731" s="15">
        <f t="shared" si="54"/>
        <v>0.11385707741639953</v>
      </c>
      <c r="Y1731" t="s">
        <v>38</v>
      </c>
      <c r="Z1731" t="s">
        <v>24</v>
      </c>
      <c r="AA1731" t="s">
        <v>25</v>
      </c>
      <c r="AB1731" s="17">
        <v>0.68333333333333335</v>
      </c>
      <c r="AC1731" s="17" t="str">
        <f t="shared" si="55"/>
        <v>Afternoon</v>
      </c>
      <c r="AD1731" t="s">
        <v>45</v>
      </c>
    </row>
    <row r="1732" spans="1:30" x14ac:dyDescent="0.3">
      <c r="A1732" t="s">
        <v>1838</v>
      </c>
      <c r="B1732" s="16">
        <v>45773</v>
      </c>
      <c r="C1732" t="s">
        <v>1839</v>
      </c>
      <c r="D1732" t="s">
        <v>4025</v>
      </c>
      <c r="E1732" t="s">
        <v>3864</v>
      </c>
      <c r="F1732" t="s">
        <v>582</v>
      </c>
      <c r="G1732" t="s">
        <v>5769</v>
      </c>
      <c r="H1732" t="s">
        <v>5770</v>
      </c>
      <c r="I1732" t="s">
        <v>1374</v>
      </c>
      <c r="J1732" t="s">
        <v>6202</v>
      </c>
      <c r="K1732" t="s">
        <v>3885</v>
      </c>
      <c r="L1732">
        <v>2314617</v>
      </c>
      <c r="M1732">
        <v>4.2407447970873799E-4</v>
      </c>
      <c r="N1732" t="s">
        <v>1375</v>
      </c>
      <c r="O1732" t="s">
        <v>5595</v>
      </c>
      <c r="P1732" t="s">
        <v>5386</v>
      </c>
      <c r="Q1732">
        <v>2</v>
      </c>
      <c r="R1732">
        <v>474.19</v>
      </c>
      <c r="S1732">
        <v>10</v>
      </c>
      <c r="T1732">
        <v>94.84</v>
      </c>
      <c r="U1732">
        <v>981.57</v>
      </c>
      <c r="V1732">
        <v>687.78</v>
      </c>
      <c r="W1732">
        <v>293.79000000000002</v>
      </c>
      <c r="X1732" s="15">
        <f t="shared" si="54"/>
        <v>0.29930621351508302</v>
      </c>
      <c r="Y1732" t="s">
        <v>44</v>
      </c>
      <c r="Z1732" t="s">
        <v>24</v>
      </c>
      <c r="AA1732" t="s">
        <v>25</v>
      </c>
      <c r="AB1732" s="17">
        <v>0.77708333333333335</v>
      </c>
      <c r="AC1732" s="17" t="str">
        <f t="shared" si="55"/>
        <v>Evening</v>
      </c>
      <c r="AD1732" t="s">
        <v>26</v>
      </c>
    </row>
    <row r="1733" spans="1:30" x14ac:dyDescent="0.3">
      <c r="A1733" t="s">
        <v>1837</v>
      </c>
      <c r="B1733" s="16">
        <v>45984</v>
      </c>
      <c r="C1733" t="s">
        <v>417</v>
      </c>
      <c r="D1733" t="s">
        <v>4340</v>
      </c>
      <c r="E1733" t="s">
        <v>3864</v>
      </c>
      <c r="F1733" t="s">
        <v>293</v>
      </c>
      <c r="G1733" t="s">
        <v>5807</v>
      </c>
      <c r="H1733" t="s">
        <v>5794</v>
      </c>
      <c r="I1733" t="s">
        <v>406</v>
      </c>
      <c r="J1733" t="s">
        <v>6091</v>
      </c>
      <c r="K1733" t="s">
        <v>3863</v>
      </c>
      <c r="L1733">
        <v>2101567</v>
      </c>
      <c r="M1733">
        <v>7.812741635170328E-4</v>
      </c>
      <c r="N1733" t="s">
        <v>407</v>
      </c>
      <c r="O1733" t="s">
        <v>5598</v>
      </c>
      <c r="P1733" t="s">
        <v>5358</v>
      </c>
      <c r="Q1733">
        <v>4</v>
      </c>
      <c r="R1733">
        <v>446.17</v>
      </c>
      <c r="S1733">
        <v>20</v>
      </c>
      <c r="T1733">
        <v>356.94</v>
      </c>
      <c r="U1733">
        <v>1641.9</v>
      </c>
      <c r="V1733">
        <v>1302.44</v>
      </c>
      <c r="W1733">
        <v>339.46</v>
      </c>
      <c r="X1733" s="15">
        <f t="shared" si="54"/>
        <v>0.20674827943236496</v>
      </c>
      <c r="Y1733" t="s">
        <v>23</v>
      </c>
      <c r="Z1733" t="s">
        <v>24</v>
      </c>
      <c r="AA1733" t="s">
        <v>25</v>
      </c>
      <c r="AB1733" s="17">
        <v>0.43680555555555556</v>
      </c>
      <c r="AC1733" s="17" t="str">
        <f t="shared" si="55"/>
        <v>Morning</v>
      </c>
      <c r="AD1733" t="s">
        <v>26</v>
      </c>
    </row>
    <row r="1734" spans="1:30" x14ac:dyDescent="0.3">
      <c r="A1734" t="s">
        <v>1836</v>
      </c>
      <c r="B1734" s="16">
        <v>45857</v>
      </c>
      <c r="C1734" t="s">
        <v>1009</v>
      </c>
      <c r="D1734" t="s">
        <v>5080</v>
      </c>
      <c r="E1734" t="s">
        <v>3962</v>
      </c>
      <c r="F1734" t="s">
        <v>236</v>
      </c>
      <c r="G1734" t="s">
        <v>5744</v>
      </c>
      <c r="H1734" t="s">
        <v>5721</v>
      </c>
      <c r="I1734" t="s">
        <v>188</v>
      </c>
      <c r="J1734" t="s">
        <v>5987</v>
      </c>
      <c r="K1734" t="s">
        <v>3863</v>
      </c>
      <c r="L1734">
        <v>4219703</v>
      </c>
      <c r="M1734">
        <v>1.142331581156304E-4</v>
      </c>
      <c r="N1734" t="s">
        <v>1556</v>
      </c>
      <c r="O1734" t="s">
        <v>5566</v>
      </c>
      <c r="P1734" t="s">
        <v>5354</v>
      </c>
      <c r="Q1734">
        <v>3</v>
      </c>
      <c r="R1734">
        <v>139.72</v>
      </c>
      <c r="S1734">
        <v>0</v>
      </c>
      <c r="T1734">
        <v>0</v>
      </c>
      <c r="U1734">
        <v>482.03</v>
      </c>
      <c r="V1734">
        <v>292.05</v>
      </c>
      <c r="W1734">
        <v>189.98</v>
      </c>
      <c r="X1734" s="15">
        <f t="shared" si="54"/>
        <v>0.39412484700122391</v>
      </c>
      <c r="Y1734" t="s">
        <v>44</v>
      </c>
      <c r="Z1734" t="s">
        <v>24</v>
      </c>
      <c r="AA1734" t="s">
        <v>32</v>
      </c>
      <c r="AB1734" s="17">
        <v>0.43958333333333333</v>
      </c>
      <c r="AC1734" s="17" t="str">
        <f t="shared" si="55"/>
        <v>Morning</v>
      </c>
      <c r="AD1734" t="s">
        <v>26</v>
      </c>
    </row>
    <row r="1735" spans="1:30" x14ac:dyDescent="0.3">
      <c r="A1735" t="s">
        <v>1834</v>
      </c>
      <c r="B1735" s="16">
        <v>45803</v>
      </c>
      <c r="C1735" t="s">
        <v>1835</v>
      </c>
      <c r="D1735" t="s">
        <v>3958</v>
      </c>
      <c r="E1735" t="s">
        <v>3864</v>
      </c>
      <c r="F1735" t="s">
        <v>223</v>
      </c>
      <c r="G1735" t="s">
        <v>5720</v>
      </c>
      <c r="H1735" t="s">
        <v>5721</v>
      </c>
      <c r="I1735" t="s">
        <v>632</v>
      </c>
      <c r="J1735" t="s">
        <v>5965</v>
      </c>
      <c r="K1735" t="s">
        <v>3863</v>
      </c>
      <c r="L1735">
        <v>591044</v>
      </c>
      <c r="M1735">
        <v>1.8492701051021582E-3</v>
      </c>
      <c r="N1735" t="s">
        <v>470</v>
      </c>
      <c r="O1735" t="s">
        <v>5403</v>
      </c>
      <c r="P1735" t="s">
        <v>5351</v>
      </c>
      <c r="Q1735">
        <v>3</v>
      </c>
      <c r="R1735">
        <v>383.51</v>
      </c>
      <c r="S1735">
        <v>5</v>
      </c>
      <c r="T1735">
        <v>57.53</v>
      </c>
      <c r="U1735">
        <v>1093</v>
      </c>
      <c r="V1735">
        <v>857.7</v>
      </c>
      <c r="W1735">
        <v>235.3</v>
      </c>
      <c r="X1735" s="15">
        <f t="shared" si="54"/>
        <v>0.21527904849039337</v>
      </c>
      <c r="Y1735" t="s">
        <v>72</v>
      </c>
      <c r="Z1735" t="s">
        <v>24</v>
      </c>
      <c r="AA1735" t="s">
        <v>25</v>
      </c>
      <c r="AB1735" s="17">
        <v>0.58194444444444449</v>
      </c>
      <c r="AC1735" s="17" t="str">
        <f t="shared" si="55"/>
        <v>Afternoon</v>
      </c>
      <c r="AD1735" t="s">
        <v>45</v>
      </c>
    </row>
    <row r="1736" spans="1:30" x14ac:dyDescent="0.3">
      <c r="A1736" t="s">
        <v>1833</v>
      </c>
      <c r="B1736" s="16">
        <v>45918</v>
      </c>
      <c r="C1736" t="s">
        <v>964</v>
      </c>
      <c r="D1736" t="s">
        <v>3876</v>
      </c>
      <c r="E1736" t="s">
        <v>3868</v>
      </c>
      <c r="F1736" t="s">
        <v>239</v>
      </c>
      <c r="G1736" t="s">
        <v>5809</v>
      </c>
      <c r="H1736" t="s">
        <v>5794</v>
      </c>
      <c r="I1736" t="s">
        <v>743</v>
      </c>
      <c r="J1736" t="s">
        <v>6007</v>
      </c>
      <c r="K1736" t="s">
        <v>3863</v>
      </c>
      <c r="L1736">
        <v>4433499</v>
      </c>
      <c r="M1736">
        <v>6.6611044685021921E-5</v>
      </c>
      <c r="N1736" t="s">
        <v>505</v>
      </c>
      <c r="O1736" t="s">
        <v>5513</v>
      </c>
      <c r="P1736" t="s">
        <v>5363</v>
      </c>
      <c r="Q1736">
        <v>4</v>
      </c>
      <c r="R1736">
        <v>73.83</v>
      </c>
      <c r="S1736">
        <v>0</v>
      </c>
      <c r="T1736">
        <v>0</v>
      </c>
      <c r="U1736">
        <v>295.32</v>
      </c>
      <c r="V1736">
        <v>217.28</v>
      </c>
      <c r="W1736">
        <v>78.040000000000006</v>
      </c>
      <c r="X1736" s="15">
        <f t="shared" si="54"/>
        <v>0.26425572260598673</v>
      </c>
      <c r="Y1736" t="s">
        <v>23</v>
      </c>
      <c r="Z1736" t="s">
        <v>24</v>
      </c>
      <c r="AA1736" t="s">
        <v>25</v>
      </c>
      <c r="AB1736" s="17">
        <v>0.74652777777777779</v>
      </c>
      <c r="AC1736" s="17" t="str">
        <f t="shared" si="55"/>
        <v>Evening</v>
      </c>
      <c r="AD1736" t="s">
        <v>45</v>
      </c>
    </row>
    <row r="1737" spans="1:30" x14ac:dyDescent="0.3">
      <c r="A1737" t="s">
        <v>1832</v>
      </c>
      <c r="B1737" s="16">
        <v>46092</v>
      </c>
      <c r="C1737" t="s">
        <v>378</v>
      </c>
      <c r="D1737" t="s">
        <v>4319</v>
      </c>
      <c r="E1737" t="s">
        <v>3962</v>
      </c>
      <c r="F1737" t="s">
        <v>723</v>
      </c>
      <c r="G1737" t="s">
        <v>5843</v>
      </c>
      <c r="H1737" t="s">
        <v>5844</v>
      </c>
      <c r="I1737" t="s">
        <v>123</v>
      </c>
      <c r="J1737" t="s">
        <v>6004</v>
      </c>
      <c r="K1737" t="s">
        <v>3863</v>
      </c>
      <c r="L1737">
        <v>5159296</v>
      </c>
      <c r="M1737">
        <v>2.2014243803805789E-4</v>
      </c>
      <c r="N1737" t="s">
        <v>124</v>
      </c>
      <c r="O1737" t="s">
        <v>5474</v>
      </c>
      <c r="P1737" t="s">
        <v>5351</v>
      </c>
      <c r="Q1737">
        <v>6</v>
      </c>
      <c r="R1737">
        <v>236.62</v>
      </c>
      <c r="S1737">
        <v>20</v>
      </c>
      <c r="T1737">
        <v>283.94</v>
      </c>
      <c r="U1737">
        <v>1135.78</v>
      </c>
      <c r="V1737">
        <v>1154.46</v>
      </c>
      <c r="W1737">
        <v>-18.68</v>
      </c>
      <c r="X1737" s="15">
        <f t="shared" si="54"/>
        <v>-1.6446847100670962E-2</v>
      </c>
      <c r="Y1737" t="s">
        <v>62</v>
      </c>
      <c r="Z1737" t="s">
        <v>24</v>
      </c>
      <c r="AA1737" t="s">
        <v>25</v>
      </c>
      <c r="AB1737" s="17">
        <v>0.54374999999999996</v>
      </c>
      <c r="AC1737" s="17" t="str">
        <f t="shared" si="55"/>
        <v>Afternoon</v>
      </c>
      <c r="AD1737" t="s">
        <v>45</v>
      </c>
    </row>
    <row r="1738" spans="1:30" x14ac:dyDescent="0.3">
      <c r="A1738" t="s">
        <v>1830</v>
      </c>
      <c r="B1738" s="16">
        <v>45993</v>
      </c>
      <c r="C1738" t="s">
        <v>1831</v>
      </c>
      <c r="D1738" t="s">
        <v>4621</v>
      </c>
      <c r="E1738" t="s">
        <v>3864</v>
      </c>
      <c r="F1738" t="s">
        <v>159</v>
      </c>
      <c r="G1738" t="s">
        <v>5742</v>
      </c>
      <c r="H1738" t="s">
        <v>5721</v>
      </c>
      <c r="I1738" t="s">
        <v>647</v>
      </c>
      <c r="J1738" t="s">
        <v>6218</v>
      </c>
      <c r="K1738" t="s">
        <v>3885</v>
      </c>
      <c r="L1738">
        <v>4786252</v>
      </c>
      <c r="M1738">
        <v>1.4536217482907294E-4</v>
      </c>
      <c r="N1738" t="s">
        <v>739</v>
      </c>
      <c r="O1738" t="s">
        <v>5410</v>
      </c>
      <c r="P1738" t="s">
        <v>5351</v>
      </c>
      <c r="Q1738">
        <v>4</v>
      </c>
      <c r="R1738">
        <v>217.42</v>
      </c>
      <c r="S1738">
        <v>20</v>
      </c>
      <c r="T1738">
        <v>173.94</v>
      </c>
      <c r="U1738">
        <v>695.74</v>
      </c>
      <c r="V1738">
        <v>708.12</v>
      </c>
      <c r="W1738">
        <v>-12.38</v>
      </c>
      <c r="X1738" s="15">
        <f t="shared" si="54"/>
        <v>-1.7794003507057229E-2</v>
      </c>
      <c r="Y1738" t="s">
        <v>116</v>
      </c>
      <c r="Z1738" t="s">
        <v>24</v>
      </c>
      <c r="AA1738" t="s">
        <v>25</v>
      </c>
      <c r="AB1738" s="17">
        <v>0.86736111111111114</v>
      </c>
      <c r="AC1738" s="17" t="str">
        <f t="shared" si="55"/>
        <v>Evening</v>
      </c>
      <c r="AD1738" t="s">
        <v>45</v>
      </c>
    </row>
    <row r="1739" spans="1:30" x14ac:dyDescent="0.3">
      <c r="A1739" t="s">
        <v>1829</v>
      </c>
      <c r="B1739" s="16">
        <v>45956</v>
      </c>
      <c r="C1739" t="s">
        <v>258</v>
      </c>
      <c r="D1739" t="s">
        <v>4317</v>
      </c>
      <c r="E1739" t="s">
        <v>3962</v>
      </c>
      <c r="F1739" t="s">
        <v>410</v>
      </c>
      <c r="G1739" t="s">
        <v>5706</v>
      </c>
      <c r="H1739" t="s">
        <v>5690</v>
      </c>
      <c r="I1739" t="s">
        <v>659</v>
      </c>
      <c r="J1739" t="s">
        <v>5974</v>
      </c>
      <c r="K1739" t="s">
        <v>3863</v>
      </c>
      <c r="L1739">
        <v>988505</v>
      </c>
      <c r="M1739">
        <v>1.6992124470791752E-3</v>
      </c>
      <c r="N1739" t="s">
        <v>320</v>
      </c>
      <c r="O1739" t="s">
        <v>5375</v>
      </c>
      <c r="P1739" t="s">
        <v>5360</v>
      </c>
      <c r="Q1739">
        <v>7</v>
      </c>
      <c r="R1739">
        <v>260.82</v>
      </c>
      <c r="S1739">
        <v>20</v>
      </c>
      <c r="T1739">
        <v>365.15</v>
      </c>
      <c r="U1739">
        <v>1679.68</v>
      </c>
      <c r="V1739">
        <v>1338.4</v>
      </c>
      <c r="W1739">
        <v>341.28</v>
      </c>
      <c r="X1739" s="15">
        <f t="shared" si="54"/>
        <v>0.20318155839207466</v>
      </c>
      <c r="Y1739" t="s">
        <v>38</v>
      </c>
      <c r="Z1739" t="s">
        <v>24</v>
      </c>
      <c r="AA1739" t="s">
        <v>51</v>
      </c>
      <c r="AB1739" s="17">
        <v>0.48749999999999999</v>
      </c>
      <c r="AC1739" s="17" t="str">
        <f t="shared" si="55"/>
        <v>Morning</v>
      </c>
      <c r="AD1739" t="s">
        <v>26</v>
      </c>
    </row>
    <row r="1740" spans="1:30" x14ac:dyDescent="0.3">
      <c r="A1740" t="s">
        <v>1828</v>
      </c>
      <c r="B1740" s="16">
        <v>45957</v>
      </c>
      <c r="C1740" t="s">
        <v>167</v>
      </c>
      <c r="D1740" t="s">
        <v>4604</v>
      </c>
      <c r="E1740" t="s">
        <v>3864</v>
      </c>
      <c r="F1740" t="s">
        <v>418</v>
      </c>
      <c r="G1740" t="s">
        <v>5745</v>
      </c>
      <c r="H1740" t="s">
        <v>5721</v>
      </c>
      <c r="I1740" t="s">
        <v>250</v>
      </c>
      <c r="J1740" t="s">
        <v>6017</v>
      </c>
      <c r="K1740" t="s">
        <v>3863</v>
      </c>
      <c r="L1740">
        <v>4405163</v>
      </c>
      <c r="M1740">
        <v>2.2853183866295074E-4</v>
      </c>
      <c r="N1740" t="s">
        <v>251</v>
      </c>
      <c r="O1740" t="s">
        <v>5485</v>
      </c>
      <c r="P1740" t="s">
        <v>5351</v>
      </c>
      <c r="Q1740">
        <v>2</v>
      </c>
      <c r="R1740">
        <v>503.36</v>
      </c>
      <c r="S1740">
        <v>0</v>
      </c>
      <c r="T1740">
        <v>0</v>
      </c>
      <c r="U1740">
        <v>1006.72</v>
      </c>
      <c r="V1740">
        <v>779.6</v>
      </c>
      <c r="W1740">
        <v>227.12</v>
      </c>
      <c r="X1740" s="15">
        <f t="shared" si="54"/>
        <v>0.22560394151303242</v>
      </c>
      <c r="Y1740" t="s">
        <v>44</v>
      </c>
      <c r="Z1740" t="s">
        <v>24</v>
      </c>
      <c r="AA1740" t="s">
        <v>32</v>
      </c>
      <c r="AB1740" s="17">
        <v>0.88055555555555554</v>
      </c>
      <c r="AC1740" s="17" t="str">
        <f t="shared" si="55"/>
        <v>Night</v>
      </c>
      <c r="AD1740" t="s">
        <v>45</v>
      </c>
    </row>
    <row r="1741" spans="1:30" x14ac:dyDescent="0.3">
      <c r="A1741" t="s">
        <v>1827</v>
      </c>
      <c r="B1741" s="16">
        <v>46101</v>
      </c>
      <c r="C1741" t="s">
        <v>542</v>
      </c>
      <c r="D1741" t="s">
        <v>4005</v>
      </c>
      <c r="E1741" t="s">
        <v>3868</v>
      </c>
      <c r="F1741" t="s">
        <v>512</v>
      </c>
      <c r="G1741" t="s">
        <v>5852</v>
      </c>
      <c r="H1741" t="s">
        <v>5844</v>
      </c>
      <c r="I1741" t="s">
        <v>578</v>
      </c>
      <c r="J1741" t="s">
        <v>6074</v>
      </c>
      <c r="K1741" t="s">
        <v>3863</v>
      </c>
      <c r="L1741">
        <v>517547</v>
      </c>
      <c r="M1741">
        <v>1.8959437500362286E-3</v>
      </c>
      <c r="N1741" t="s">
        <v>1018</v>
      </c>
      <c r="O1741" t="s">
        <v>5528</v>
      </c>
      <c r="P1741" t="s">
        <v>5354</v>
      </c>
      <c r="Q1741">
        <v>3</v>
      </c>
      <c r="R1741">
        <v>327.08</v>
      </c>
      <c r="S1741">
        <v>0</v>
      </c>
      <c r="T1741">
        <v>0</v>
      </c>
      <c r="U1741">
        <v>981.24</v>
      </c>
      <c r="V1741">
        <v>823.83</v>
      </c>
      <c r="W1741">
        <v>157.41</v>
      </c>
      <c r="X1741" s="15">
        <f t="shared" si="54"/>
        <v>0.16041946924299863</v>
      </c>
      <c r="Y1741" t="s">
        <v>23</v>
      </c>
      <c r="Z1741" t="s">
        <v>24</v>
      </c>
      <c r="AA1741" t="s">
        <v>25</v>
      </c>
      <c r="AB1741" s="17">
        <v>0.59236111111111112</v>
      </c>
      <c r="AC1741" s="17" t="str">
        <f t="shared" si="55"/>
        <v>Afternoon</v>
      </c>
      <c r="AD1741" t="s">
        <v>45</v>
      </c>
    </row>
    <row r="1742" spans="1:30" x14ac:dyDescent="0.3">
      <c r="A1742" t="s">
        <v>1826</v>
      </c>
      <c r="B1742" s="16">
        <v>45801</v>
      </c>
      <c r="C1742" t="s">
        <v>1215</v>
      </c>
      <c r="D1742" t="s">
        <v>5005</v>
      </c>
      <c r="E1742" t="s">
        <v>3868</v>
      </c>
      <c r="F1742" t="s">
        <v>1060</v>
      </c>
      <c r="G1742" t="s">
        <v>5842</v>
      </c>
      <c r="H1742" t="s">
        <v>5822</v>
      </c>
      <c r="I1742" t="s">
        <v>85</v>
      </c>
      <c r="J1742" t="s">
        <v>6210</v>
      </c>
      <c r="K1742" t="s">
        <v>3885</v>
      </c>
      <c r="L1742">
        <v>5288856</v>
      </c>
      <c r="M1742">
        <v>1.031603053666048E-5</v>
      </c>
      <c r="N1742" t="s">
        <v>86</v>
      </c>
      <c r="O1742" t="s">
        <v>5443</v>
      </c>
      <c r="P1742" t="s">
        <v>5351</v>
      </c>
      <c r="Q1742">
        <v>1</v>
      </c>
      <c r="R1742">
        <v>55.81</v>
      </c>
      <c r="S1742">
        <v>15</v>
      </c>
      <c r="T1742">
        <v>8.3699999999999992</v>
      </c>
      <c r="U1742">
        <v>54.56</v>
      </c>
      <c r="V1742">
        <v>44.96</v>
      </c>
      <c r="W1742">
        <v>9.6</v>
      </c>
      <c r="X1742" s="15">
        <f t="shared" si="54"/>
        <v>0.17595307917888564</v>
      </c>
      <c r="Y1742" t="s">
        <v>72</v>
      </c>
      <c r="Z1742" t="s">
        <v>24</v>
      </c>
      <c r="AA1742" t="s">
        <v>25</v>
      </c>
      <c r="AB1742" s="17">
        <v>0.39444444444444443</v>
      </c>
      <c r="AC1742" s="17" t="str">
        <f t="shared" si="55"/>
        <v>Morning</v>
      </c>
      <c r="AD1742" t="s">
        <v>26</v>
      </c>
    </row>
    <row r="1743" spans="1:30" x14ac:dyDescent="0.3">
      <c r="A1743" t="s">
        <v>1825</v>
      </c>
      <c r="B1743" s="16">
        <v>45935</v>
      </c>
      <c r="C1743" t="s">
        <v>347</v>
      </c>
      <c r="D1743" t="s">
        <v>4881</v>
      </c>
      <c r="E1743" t="s">
        <v>3962</v>
      </c>
      <c r="F1743" t="s">
        <v>1101</v>
      </c>
      <c r="G1743" t="s">
        <v>5792</v>
      </c>
      <c r="H1743" t="s">
        <v>5770</v>
      </c>
      <c r="I1743" t="s">
        <v>128</v>
      </c>
      <c r="J1743" t="s">
        <v>6047</v>
      </c>
      <c r="K1743" t="s">
        <v>3863</v>
      </c>
      <c r="L1743">
        <v>2525315</v>
      </c>
      <c r="M1743">
        <v>7.6762700890779963E-4</v>
      </c>
      <c r="N1743" t="s">
        <v>129</v>
      </c>
      <c r="O1743" t="s">
        <v>5361</v>
      </c>
      <c r="P1743" t="s">
        <v>5354</v>
      </c>
      <c r="Q1743">
        <v>5</v>
      </c>
      <c r="R1743">
        <v>337.13</v>
      </c>
      <c r="S1743">
        <v>0</v>
      </c>
      <c r="T1743">
        <v>0</v>
      </c>
      <c r="U1743">
        <v>1938.5</v>
      </c>
      <c r="V1743">
        <v>1175.25</v>
      </c>
      <c r="W1743">
        <v>763.25</v>
      </c>
      <c r="X1743" s="15">
        <f t="shared" si="54"/>
        <v>0.39373226721692028</v>
      </c>
      <c r="Y1743" t="s">
        <v>44</v>
      </c>
      <c r="Z1743" t="s">
        <v>24</v>
      </c>
      <c r="AA1743" t="s">
        <v>25</v>
      </c>
      <c r="AB1743" s="17">
        <v>0.38472222222222224</v>
      </c>
      <c r="AC1743" s="17" t="str">
        <f t="shared" si="55"/>
        <v>Morning</v>
      </c>
      <c r="AD1743" t="s">
        <v>26</v>
      </c>
    </row>
    <row r="1744" spans="1:30" x14ac:dyDescent="0.3">
      <c r="A1744" t="s">
        <v>1823</v>
      </c>
      <c r="B1744" s="16">
        <v>45944</v>
      </c>
      <c r="C1744" t="s">
        <v>1824</v>
      </c>
      <c r="D1744" t="s">
        <v>4048</v>
      </c>
      <c r="E1744" t="s">
        <v>3962</v>
      </c>
      <c r="F1744" t="s">
        <v>293</v>
      </c>
      <c r="G1744" t="s">
        <v>5807</v>
      </c>
      <c r="H1744" t="s">
        <v>5794</v>
      </c>
      <c r="I1744" t="s">
        <v>319</v>
      </c>
      <c r="J1744" t="s">
        <v>6014</v>
      </c>
      <c r="K1744" t="s">
        <v>3863</v>
      </c>
      <c r="L1744">
        <v>1058381</v>
      </c>
      <c r="M1744">
        <v>1.7996543777713319E-3</v>
      </c>
      <c r="N1744" t="s">
        <v>320</v>
      </c>
      <c r="O1744" t="s">
        <v>5375</v>
      </c>
      <c r="P1744" t="s">
        <v>5360</v>
      </c>
      <c r="Q1744">
        <v>4</v>
      </c>
      <c r="R1744">
        <v>476.18</v>
      </c>
      <c r="S1744">
        <v>0</v>
      </c>
      <c r="T1744">
        <v>0</v>
      </c>
      <c r="U1744">
        <v>1904.72</v>
      </c>
      <c r="V1744">
        <v>1302.44</v>
      </c>
      <c r="W1744">
        <v>602.28</v>
      </c>
      <c r="X1744" s="15">
        <f t="shared" si="54"/>
        <v>0.31620395648704269</v>
      </c>
      <c r="Y1744" t="s">
        <v>23</v>
      </c>
      <c r="Z1744" t="s">
        <v>24</v>
      </c>
      <c r="AA1744" t="s">
        <v>32</v>
      </c>
      <c r="AB1744" s="17">
        <v>0.46666666666666667</v>
      </c>
      <c r="AC1744" s="17" t="str">
        <f t="shared" si="55"/>
        <v>Morning</v>
      </c>
      <c r="AD1744" t="s">
        <v>45</v>
      </c>
    </row>
    <row r="1745" spans="1:30" x14ac:dyDescent="0.3">
      <c r="A1745" t="s">
        <v>1822</v>
      </c>
      <c r="B1745" s="16">
        <v>45871</v>
      </c>
      <c r="C1745" t="s">
        <v>238</v>
      </c>
      <c r="D1745" t="s">
        <v>4945</v>
      </c>
      <c r="E1745" t="s">
        <v>3962</v>
      </c>
      <c r="F1745" t="s">
        <v>75</v>
      </c>
      <c r="G1745" t="s">
        <v>5839</v>
      </c>
      <c r="H1745" t="s">
        <v>5822</v>
      </c>
      <c r="I1745" t="s">
        <v>210</v>
      </c>
      <c r="J1745" t="s">
        <v>6102</v>
      </c>
      <c r="K1745" t="s">
        <v>3863</v>
      </c>
      <c r="L1745">
        <v>433000</v>
      </c>
      <c r="M1745">
        <v>3.5729561200923787E-3</v>
      </c>
      <c r="N1745" t="s">
        <v>211</v>
      </c>
      <c r="O1745" t="s">
        <v>5530</v>
      </c>
      <c r="P1745" t="s">
        <v>5358</v>
      </c>
      <c r="Q1745">
        <v>5</v>
      </c>
      <c r="R1745">
        <v>269.06</v>
      </c>
      <c r="S1745">
        <v>0</v>
      </c>
      <c r="T1745">
        <v>0</v>
      </c>
      <c r="U1745">
        <v>1547.09</v>
      </c>
      <c r="V1745">
        <v>970.3</v>
      </c>
      <c r="W1745">
        <v>576.79</v>
      </c>
      <c r="X1745" s="15">
        <f t="shared" si="54"/>
        <v>0.3728225248692707</v>
      </c>
      <c r="Y1745" t="s">
        <v>38</v>
      </c>
      <c r="Z1745" t="s">
        <v>24</v>
      </c>
      <c r="AA1745" t="s">
        <v>25</v>
      </c>
      <c r="AB1745" s="17">
        <v>0.91180555555555554</v>
      </c>
      <c r="AC1745" s="17" t="str">
        <f t="shared" si="55"/>
        <v>Night</v>
      </c>
      <c r="AD1745" t="s">
        <v>26</v>
      </c>
    </row>
    <row r="1746" spans="1:30" x14ac:dyDescent="0.3">
      <c r="A1746" t="s">
        <v>1820</v>
      </c>
      <c r="B1746" s="16">
        <v>45943</v>
      </c>
      <c r="C1746" t="s">
        <v>944</v>
      </c>
      <c r="D1746" t="s">
        <v>4814</v>
      </c>
      <c r="E1746" t="s">
        <v>3864</v>
      </c>
      <c r="F1746" t="s">
        <v>468</v>
      </c>
      <c r="G1746" t="s">
        <v>5785</v>
      </c>
      <c r="H1746" t="s">
        <v>5770</v>
      </c>
      <c r="I1746" t="s">
        <v>372</v>
      </c>
      <c r="J1746" t="s">
        <v>6183</v>
      </c>
      <c r="K1746" t="s">
        <v>3943</v>
      </c>
      <c r="L1746">
        <v>2297282</v>
      </c>
      <c r="M1746">
        <v>1.4303424655745354E-4</v>
      </c>
      <c r="N1746" t="s">
        <v>1821</v>
      </c>
      <c r="O1746" t="s">
        <v>5394</v>
      </c>
      <c r="P1746" t="s">
        <v>5360</v>
      </c>
      <c r="Q1746">
        <v>1</v>
      </c>
      <c r="R1746">
        <v>328.59</v>
      </c>
      <c r="S1746">
        <v>0</v>
      </c>
      <c r="T1746">
        <v>0</v>
      </c>
      <c r="U1746">
        <v>328.59</v>
      </c>
      <c r="V1746">
        <v>255.49</v>
      </c>
      <c r="W1746">
        <v>73.099999999999994</v>
      </c>
      <c r="X1746" s="15">
        <f t="shared" si="54"/>
        <v>0.22246568672205475</v>
      </c>
      <c r="Y1746" t="s">
        <v>23</v>
      </c>
      <c r="Z1746" t="s">
        <v>24</v>
      </c>
      <c r="AA1746" t="s">
        <v>25</v>
      </c>
      <c r="AB1746" s="17">
        <v>0.68611111111111112</v>
      </c>
      <c r="AC1746" s="17" t="str">
        <f t="shared" si="55"/>
        <v>Afternoon</v>
      </c>
      <c r="AD1746" t="s">
        <v>45</v>
      </c>
    </row>
    <row r="1747" spans="1:30" x14ac:dyDescent="0.3">
      <c r="A1747" t="s">
        <v>1818</v>
      </c>
      <c r="B1747" s="16">
        <v>46017</v>
      </c>
      <c r="C1747" t="s">
        <v>1819</v>
      </c>
      <c r="D1747" t="s">
        <v>4806</v>
      </c>
      <c r="E1747" t="s">
        <v>3868</v>
      </c>
      <c r="F1747" t="s">
        <v>141</v>
      </c>
      <c r="G1747" t="s">
        <v>5873</v>
      </c>
      <c r="H1747" t="s">
        <v>5861</v>
      </c>
      <c r="I1747" t="s">
        <v>60</v>
      </c>
      <c r="J1747" t="s">
        <v>6057</v>
      </c>
      <c r="K1747" t="s">
        <v>3863</v>
      </c>
      <c r="L1747">
        <v>982441</v>
      </c>
      <c r="M1747">
        <v>1.9454603380762814E-4</v>
      </c>
      <c r="N1747" t="s">
        <v>702</v>
      </c>
      <c r="O1747" t="s">
        <v>4939</v>
      </c>
      <c r="P1747" t="s">
        <v>5351</v>
      </c>
      <c r="Q1747">
        <v>1</v>
      </c>
      <c r="R1747">
        <v>191.13</v>
      </c>
      <c r="S1747">
        <v>0</v>
      </c>
      <c r="T1747">
        <v>0</v>
      </c>
      <c r="U1747">
        <v>191.13</v>
      </c>
      <c r="V1747">
        <v>153.41999999999999</v>
      </c>
      <c r="W1747">
        <v>37.71</v>
      </c>
      <c r="X1747" s="15">
        <f t="shared" si="54"/>
        <v>0.19730026683409202</v>
      </c>
      <c r="Y1747" t="s">
        <v>62</v>
      </c>
      <c r="Z1747" t="s">
        <v>24</v>
      </c>
      <c r="AA1747" t="s">
        <v>32</v>
      </c>
      <c r="AB1747" s="17">
        <v>0.80555555555555558</v>
      </c>
      <c r="AC1747" s="17" t="str">
        <f t="shared" si="55"/>
        <v>Evening</v>
      </c>
      <c r="AD1747" t="s">
        <v>45</v>
      </c>
    </row>
    <row r="1748" spans="1:30" x14ac:dyDescent="0.3">
      <c r="A1748" t="s">
        <v>1817</v>
      </c>
      <c r="B1748" s="16">
        <v>45998</v>
      </c>
      <c r="C1748" t="s">
        <v>218</v>
      </c>
      <c r="D1748" t="s">
        <v>4373</v>
      </c>
      <c r="E1748" t="s">
        <v>3962</v>
      </c>
      <c r="F1748" t="s">
        <v>182</v>
      </c>
      <c r="G1748" t="s">
        <v>5782</v>
      </c>
      <c r="H1748" t="s">
        <v>5770</v>
      </c>
      <c r="I1748" t="s">
        <v>76</v>
      </c>
      <c r="J1748" t="s">
        <v>6076</v>
      </c>
      <c r="K1748" t="s">
        <v>3863</v>
      </c>
      <c r="L1748">
        <v>518088</v>
      </c>
      <c r="M1748">
        <v>2.6700290298173283E-3</v>
      </c>
      <c r="N1748" t="s">
        <v>77</v>
      </c>
      <c r="O1748" t="s">
        <v>5505</v>
      </c>
      <c r="P1748" t="s">
        <v>5354</v>
      </c>
      <c r="Q1748">
        <v>8</v>
      </c>
      <c r="R1748">
        <v>150.36000000000001</v>
      </c>
      <c r="S1748">
        <v>0</v>
      </c>
      <c r="T1748">
        <v>0</v>
      </c>
      <c r="U1748">
        <v>1383.31</v>
      </c>
      <c r="V1748">
        <v>902.4</v>
      </c>
      <c r="W1748">
        <v>480.91</v>
      </c>
      <c r="X1748" s="15">
        <f t="shared" si="54"/>
        <v>0.34765164713621677</v>
      </c>
      <c r="Y1748" t="s">
        <v>44</v>
      </c>
      <c r="Z1748" t="s">
        <v>24</v>
      </c>
      <c r="AA1748" t="s">
        <v>51</v>
      </c>
      <c r="AB1748" s="17">
        <v>0.64722222222222225</v>
      </c>
      <c r="AC1748" s="17" t="str">
        <f t="shared" si="55"/>
        <v>Afternoon</v>
      </c>
      <c r="AD1748" t="s">
        <v>26</v>
      </c>
    </row>
    <row r="1749" spans="1:30" x14ac:dyDescent="0.3">
      <c r="A1749" t="s">
        <v>1816</v>
      </c>
      <c r="B1749" s="16">
        <v>45910</v>
      </c>
      <c r="C1749" t="s">
        <v>823</v>
      </c>
      <c r="D1749" t="s">
        <v>4755</v>
      </c>
      <c r="E1749" t="s">
        <v>3962</v>
      </c>
      <c r="F1749" t="s">
        <v>1185</v>
      </c>
      <c r="G1749" t="s">
        <v>5911</v>
      </c>
      <c r="H1749" t="s">
        <v>5899</v>
      </c>
      <c r="I1749" t="s">
        <v>1118</v>
      </c>
      <c r="J1749" t="s">
        <v>6163</v>
      </c>
      <c r="K1749" t="s">
        <v>3943</v>
      </c>
      <c r="L1749">
        <v>2213249</v>
      </c>
      <c r="M1749">
        <v>2.082910689217526E-4</v>
      </c>
      <c r="N1749" t="s">
        <v>1119</v>
      </c>
      <c r="O1749" t="s">
        <v>5405</v>
      </c>
      <c r="P1749" t="s">
        <v>5363</v>
      </c>
      <c r="Q1749">
        <v>4</v>
      </c>
      <c r="R1749">
        <v>115.25</v>
      </c>
      <c r="S1749">
        <v>0</v>
      </c>
      <c r="T1749">
        <v>0</v>
      </c>
      <c r="U1749">
        <v>461</v>
      </c>
      <c r="V1749">
        <v>354.88</v>
      </c>
      <c r="W1749">
        <v>106.12</v>
      </c>
      <c r="X1749" s="15">
        <f t="shared" si="54"/>
        <v>0.23019522776572668</v>
      </c>
      <c r="Y1749" t="s">
        <v>23</v>
      </c>
      <c r="Z1749" t="s">
        <v>24</v>
      </c>
      <c r="AA1749" t="s">
        <v>25</v>
      </c>
      <c r="AB1749" s="17">
        <v>0.5083333333333333</v>
      </c>
      <c r="AC1749" s="17" t="str">
        <f t="shared" si="55"/>
        <v>Afternoon</v>
      </c>
      <c r="AD1749" t="s">
        <v>45</v>
      </c>
    </row>
    <row r="1750" spans="1:30" x14ac:dyDescent="0.3">
      <c r="A1750" t="s">
        <v>1811</v>
      </c>
      <c r="B1750" s="16">
        <v>45982</v>
      </c>
      <c r="C1750" t="s">
        <v>1812</v>
      </c>
      <c r="D1750" t="s">
        <v>4066</v>
      </c>
      <c r="E1750" t="s">
        <v>3868</v>
      </c>
      <c r="F1750" t="s">
        <v>1060</v>
      </c>
      <c r="G1750" t="s">
        <v>5842</v>
      </c>
      <c r="H1750" t="s">
        <v>5822</v>
      </c>
      <c r="I1750" t="s">
        <v>49</v>
      </c>
      <c r="J1750" t="s">
        <v>6515</v>
      </c>
      <c r="K1750" t="s">
        <v>3943</v>
      </c>
      <c r="L1750">
        <v>1079276</v>
      </c>
      <c r="M1750">
        <v>2.0684236469633349E-4</v>
      </c>
      <c r="N1750" t="s">
        <v>1813</v>
      </c>
      <c r="O1750" t="s">
        <v>5436</v>
      </c>
      <c r="P1750" t="s">
        <v>5358</v>
      </c>
      <c r="Q1750">
        <v>4</v>
      </c>
      <c r="R1750">
        <v>55.81</v>
      </c>
      <c r="S1750">
        <v>0</v>
      </c>
      <c r="T1750">
        <v>0</v>
      </c>
      <c r="U1750">
        <v>223.24</v>
      </c>
      <c r="V1750">
        <v>179.84</v>
      </c>
      <c r="W1750">
        <v>43.4</v>
      </c>
      <c r="X1750" s="15">
        <f t="shared" si="54"/>
        <v>0.19440960401361765</v>
      </c>
      <c r="Y1750" t="s">
        <v>62</v>
      </c>
      <c r="Z1750" t="s">
        <v>24</v>
      </c>
      <c r="AA1750" t="s">
        <v>32</v>
      </c>
      <c r="AB1750" s="17">
        <v>0.45763888888888887</v>
      </c>
      <c r="AC1750" s="17" t="str">
        <f t="shared" si="55"/>
        <v>Morning</v>
      </c>
      <c r="AD1750" t="s">
        <v>45</v>
      </c>
    </row>
    <row r="1751" spans="1:30" x14ac:dyDescent="0.3">
      <c r="A1751" t="s">
        <v>1810</v>
      </c>
      <c r="B1751" s="16">
        <v>45815</v>
      </c>
      <c r="C1751" t="s">
        <v>158</v>
      </c>
      <c r="D1751" t="s">
        <v>3997</v>
      </c>
      <c r="E1751" t="s">
        <v>3962</v>
      </c>
      <c r="F1751" t="s">
        <v>450</v>
      </c>
      <c r="G1751" t="s">
        <v>5811</v>
      </c>
      <c r="H1751" t="s">
        <v>5794</v>
      </c>
      <c r="I1751" t="s">
        <v>499</v>
      </c>
      <c r="J1751" t="s">
        <v>6171</v>
      </c>
      <c r="K1751" t="s">
        <v>3943</v>
      </c>
      <c r="L1751">
        <v>494226</v>
      </c>
      <c r="M1751">
        <v>8.1198480047589561E-3</v>
      </c>
      <c r="N1751" t="s">
        <v>500</v>
      </c>
      <c r="O1751" t="s">
        <v>5135</v>
      </c>
      <c r="P1751" t="s">
        <v>5354</v>
      </c>
      <c r="Q1751">
        <v>8</v>
      </c>
      <c r="R1751">
        <v>436.2</v>
      </c>
      <c r="S1751">
        <v>0</v>
      </c>
      <c r="T1751">
        <v>0</v>
      </c>
      <c r="U1751">
        <v>4013.04</v>
      </c>
      <c r="V1751">
        <v>2205.36</v>
      </c>
      <c r="W1751">
        <v>1807.68</v>
      </c>
      <c r="X1751" s="15">
        <f t="shared" si="54"/>
        <v>0.45045152801865912</v>
      </c>
      <c r="Y1751" t="s">
        <v>72</v>
      </c>
      <c r="Z1751" t="s">
        <v>24</v>
      </c>
      <c r="AA1751" t="s">
        <v>25</v>
      </c>
      <c r="AB1751" s="17">
        <v>0.76736111111111116</v>
      </c>
      <c r="AC1751" s="17" t="str">
        <f t="shared" si="55"/>
        <v>Evening</v>
      </c>
      <c r="AD1751" t="s">
        <v>26</v>
      </c>
    </row>
    <row r="1752" spans="1:30" x14ac:dyDescent="0.3">
      <c r="A1752" t="s">
        <v>1809</v>
      </c>
      <c r="B1752" s="16">
        <v>46050</v>
      </c>
      <c r="C1752" t="s">
        <v>1538</v>
      </c>
      <c r="D1752" t="s">
        <v>5339</v>
      </c>
      <c r="E1752" t="s">
        <v>3868</v>
      </c>
      <c r="F1752" t="s">
        <v>636</v>
      </c>
      <c r="G1752" t="s">
        <v>5835</v>
      </c>
      <c r="H1752" t="s">
        <v>5822</v>
      </c>
      <c r="I1752" t="s">
        <v>100</v>
      </c>
      <c r="J1752" t="s">
        <v>5971</v>
      </c>
      <c r="K1752" t="s">
        <v>3863</v>
      </c>
      <c r="L1752">
        <v>983603</v>
      </c>
      <c r="M1752">
        <v>8.7545483289497902E-5</v>
      </c>
      <c r="N1752" t="s">
        <v>441</v>
      </c>
      <c r="O1752" t="s">
        <v>5615</v>
      </c>
      <c r="P1752" t="s">
        <v>5363</v>
      </c>
      <c r="Q1752">
        <v>1</v>
      </c>
      <c r="R1752">
        <v>86.11</v>
      </c>
      <c r="S1752">
        <v>0</v>
      </c>
      <c r="T1752">
        <v>0</v>
      </c>
      <c r="U1752">
        <v>86.11</v>
      </c>
      <c r="V1752">
        <v>68.17</v>
      </c>
      <c r="W1752">
        <v>17.940000000000001</v>
      </c>
      <c r="X1752" s="15">
        <f t="shared" si="54"/>
        <v>0.2083381721054465</v>
      </c>
      <c r="Y1752" t="s">
        <v>23</v>
      </c>
      <c r="Z1752" t="s">
        <v>24</v>
      </c>
      <c r="AA1752" t="s">
        <v>25</v>
      </c>
      <c r="AB1752" s="17">
        <v>0.38124999999999998</v>
      </c>
      <c r="AC1752" s="17" t="str">
        <f t="shared" si="55"/>
        <v>Morning</v>
      </c>
      <c r="AD1752" t="s">
        <v>45</v>
      </c>
    </row>
    <row r="1753" spans="1:30" x14ac:dyDescent="0.3">
      <c r="A1753" t="s">
        <v>1807</v>
      </c>
      <c r="B1753" s="16">
        <v>45984</v>
      </c>
      <c r="C1753" t="s">
        <v>371</v>
      </c>
      <c r="D1753" t="s">
        <v>5072</v>
      </c>
      <c r="E1753" t="s">
        <v>3962</v>
      </c>
      <c r="F1753" t="s">
        <v>264</v>
      </c>
      <c r="G1753" t="s">
        <v>5725</v>
      </c>
      <c r="H1753" t="s">
        <v>5721</v>
      </c>
      <c r="I1753" t="s">
        <v>834</v>
      </c>
      <c r="J1753" t="s">
        <v>5982</v>
      </c>
      <c r="K1753" t="s">
        <v>3863</v>
      </c>
      <c r="L1753">
        <v>569084</v>
      </c>
      <c r="M1753">
        <v>4.0085646407208774E-3</v>
      </c>
      <c r="N1753" t="s">
        <v>1808</v>
      </c>
      <c r="O1753" t="s">
        <v>5439</v>
      </c>
      <c r="P1753" t="s">
        <v>5360</v>
      </c>
      <c r="Q1753">
        <v>6</v>
      </c>
      <c r="R1753">
        <v>348.01</v>
      </c>
      <c r="S1753">
        <v>5</v>
      </c>
      <c r="T1753">
        <v>104.4</v>
      </c>
      <c r="U1753">
        <v>2281.21</v>
      </c>
      <c r="V1753">
        <v>1483.5</v>
      </c>
      <c r="W1753">
        <v>797.71</v>
      </c>
      <c r="X1753" s="15">
        <f t="shared" si="54"/>
        <v>0.34968722739248032</v>
      </c>
      <c r="Y1753" t="s">
        <v>62</v>
      </c>
      <c r="Z1753" t="s">
        <v>24</v>
      </c>
      <c r="AA1753" t="s">
        <v>51</v>
      </c>
      <c r="AB1753" s="17">
        <v>0.38541666666666669</v>
      </c>
      <c r="AC1753" s="17" t="str">
        <f t="shared" si="55"/>
        <v>Morning</v>
      </c>
      <c r="AD1753" t="s">
        <v>26</v>
      </c>
    </row>
    <row r="1754" spans="1:30" x14ac:dyDescent="0.3">
      <c r="A1754" t="s">
        <v>1805</v>
      </c>
      <c r="B1754" s="16">
        <v>45873</v>
      </c>
      <c r="C1754" t="s">
        <v>1806</v>
      </c>
      <c r="D1754" t="s">
        <v>4183</v>
      </c>
      <c r="E1754" t="s">
        <v>3864</v>
      </c>
      <c r="F1754" t="s">
        <v>214</v>
      </c>
      <c r="G1754" t="s">
        <v>5915</v>
      </c>
      <c r="H1754" t="s">
        <v>5899</v>
      </c>
      <c r="I1754" t="s">
        <v>30</v>
      </c>
      <c r="J1754" t="s">
        <v>6096</v>
      </c>
      <c r="K1754" t="s">
        <v>3863</v>
      </c>
      <c r="L1754">
        <v>5200952</v>
      </c>
      <c r="M1754">
        <v>1.6873064777371528E-4</v>
      </c>
      <c r="N1754" t="s">
        <v>31</v>
      </c>
      <c r="O1754" t="s">
        <v>5450</v>
      </c>
      <c r="P1754" t="s">
        <v>5363</v>
      </c>
      <c r="Q1754">
        <v>4</v>
      </c>
      <c r="R1754">
        <v>219.39</v>
      </c>
      <c r="S1754">
        <v>0</v>
      </c>
      <c r="T1754">
        <v>0</v>
      </c>
      <c r="U1754">
        <v>877.56</v>
      </c>
      <c r="V1754">
        <v>781.76</v>
      </c>
      <c r="W1754">
        <v>95.8</v>
      </c>
      <c r="X1754" s="15">
        <f t="shared" si="54"/>
        <v>0.10916632480969958</v>
      </c>
      <c r="Y1754" t="s">
        <v>38</v>
      </c>
      <c r="Z1754" t="s">
        <v>24</v>
      </c>
      <c r="AA1754" t="s">
        <v>25</v>
      </c>
      <c r="AB1754" s="17">
        <v>0.7</v>
      </c>
      <c r="AC1754" s="17" t="str">
        <f t="shared" si="55"/>
        <v>Afternoon</v>
      </c>
      <c r="AD1754" t="s">
        <v>45</v>
      </c>
    </row>
    <row r="1755" spans="1:30" x14ac:dyDescent="0.3">
      <c r="A1755" t="s">
        <v>1802</v>
      </c>
      <c r="B1755" s="16">
        <v>45886</v>
      </c>
      <c r="C1755" t="s">
        <v>766</v>
      </c>
      <c r="D1755" t="s">
        <v>4905</v>
      </c>
      <c r="E1755" t="s">
        <v>3962</v>
      </c>
      <c r="F1755" t="s">
        <v>1347</v>
      </c>
      <c r="G1755" t="s">
        <v>5898</v>
      </c>
      <c r="H1755" t="s">
        <v>5899</v>
      </c>
      <c r="I1755" t="s">
        <v>1803</v>
      </c>
      <c r="J1755" t="s">
        <v>6185</v>
      </c>
      <c r="K1755" t="s">
        <v>3885</v>
      </c>
      <c r="L1755">
        <v>5078512</v>
      </c>
      <c r="M1755">
        <v>3.1583266909677483E-4</v>
      </c>
      <c r="N1755" t="s">
        <v>1804</v>
      </c>
      <c r="O1755" t="s">
        <v>5641</v>
      </c>
      <c r="P1755" t="s">
        <v>5351</v>
      </c>
      <c r="Q1755">
        <v>6</v>
      </c>
      <c r="R1755">
        <v>273.48</v>
      </c>
      <c r="S1755">
        <v>15</v>
      </c>
      <c r="T1755">
        <v>246.13</v>
      </c>
      <c r="U1755">
        <v>1603.96</v>
      </c>
      <c r="V1755">
        <v>1448.64</v>
      </c>
      <c r="W1755">
        <v>155.32</v>
      </c>
      <c r="X1755" s="15">
        <f t="shared" si="54"/>
        <v>9.6835332551933925E-2</v>
      </c>
      <c r="Y1755" t="s">
        <v>72</v>
      </c>
      <c r="Z1755" t="s">
        <v>24</v>
      </c>
      <c r="AA1755" t="s">
        <v>25</v>
      </c>
      <c r="AB1755" s="17">
        <v>0.77916666666666667</v>
      </c>
      <c r="AC1755" s="17" t="str">
        <f t="shared" si="55"/>
        <v>Evening</v>
      </c>
      <c r="AD1755" t="s">
        <v>26</v>
      </c>
    </row>
    <row r="1756" spans="1:30" x14ac:dyDescent="0.3">
      <c r="A1756" t="s">
        <v>1800</v>
      </c>
      <c r="B1756" s="16">
        <v>45939</v>
      </c>
      <c r="C1756" t="s">
        <v>1801</v>
      </c>
      <c r="D1756" t="s">
        <v>3977</v>
      </c>
      <c r="E1756" t="s">
        <v>3868</v>
      </c>
      <c r="F1756" t="s">
        <v>357</v>
      </c>
      <c r="G1756" t="s">
        <v>5869</v>
      </c>
      <c r="H1756" t="s">
        <v>5861</v>
      </c>
      <c r="I1756" t="s">
        <v>894</v>
      </c>
      <c r="J1756" t="s">
        <v>6028</v>
      </c>
      <c r="K1756" t="s">
        <v>3863</v>
      </c>
      <c r="L1756">
        <v>977898</v>
      </c>
      <c r="M1756">
        <v>8.9104385119920487E-4</v>
      </c>
      <c r="N1756" t="s">
        <v>895</v>
      </c>
      <c r="O1756" t="s">
        <v>5435</v>
      </c>
      <c r="P1756" t="s">
        <v>5354</v>
      </c>
      <c r="Q1756">
        <v>3</v>
      </c>
      <c r="R1756">
        <v>290.45</v>
      </c>
      <c r="S1756">
        <v>0</v>
      </c>
      <c r="T1756">
        <v>0</v>
      </c>
      <c r="U1756">
        <v>871.35</v>
      </c>
      <c r="V1756">
        <v>713.67</v>
      </c>
      <c r="W1756">
        <v>157.68</v>
      </c>
      <c r="X1756" s="15">
        <f t="shared" si="54"/>
        <v>0.18096057841280777</v>
      </c>
      <c r="Y1756" t="s">
        <v>62</v>
      </c>
      <c r="Z1756" t="s">
        <v>24</v>
      </c>
      <c r="AA1756" t="s">
        <v>51</v>
      </c>
      <c r="AB1756" s="17">
        <v>0.54236111111111107</v>
      </c>
      <c r="AC1756" s="17" t="str">
        <f t="shared" si="55"/>
        <v>Afternoon</v>
      </c>
      <c r="AD1756" t="s">
        <v>45</v>
      </c>
    </row>
    <row r="1757" spans="1:30" x14ac:dyDescent="0.3">
      <c r="A1757" t="s">
        <v>1799</v>
      </c>
      <c r="B1757" s="16">
        <v>45984</v>
      </c>
      <c r="C1757" t="s">
        <v>1148</v>
      </c>
      <c r="D1757" t="s">
        <v>4348</v>
      </c>
      <c r="E1757" t="s">
        <v>3962</v>
      </c>
      <c r="F1757" t="s">
        <v>698</v>
      </c>
      <c r="G1757" t="s">
        <v>5841</v>
      </c>
      <c r="H1757" t="s">
        <v>5822</v>
      </c>
      <c r="I1757" t="s">
        <v>894</v>
      </c>
      <c r="J1757" t="s">
        <v>6028</v>
      </c>
      <c r="K1757" t="s">
        <v>3863</v>
      </c>
      <c r="L1757">
        <v>977898</v>
      </c>
      <c r="M1757">
        <v>1.4497626541827471E-3</v>
      </c>
      <c r="N1757" t="s">
        <v>1588</v>
      </c>
      <c r="O1757" t="s">
        <v>5626</v>
      </c>
      <c r="P1757" t="s">
        <v>5360</v>
      </c>
      <c r="Q1757">
        <v>5</v>
      </c>
      <c r="R1757">
        <v>308.2</v>
      </c>
      <c r="S1757">
        <v>20</v>
      </c>
      <c r="T1757">
        <v>308.2</v>
      </c>
      <c r="U1757">
        <v>1417.72</v>
      </c>
      <c r="V1757">
        <v>1031.5</v>
      </c>
      <c r="W1757">
        <v>386.22</v>
      </c>
      <c r="X1757" s="15">
        <f t="shared" si="54"/>
        <v>0.27242332759642246</v>
      </c>
      <c r="Y1757" t="s">
        <v>116</v>
      </c>
      <c r="Z1757" t="s">
        <v>24</v>
      </c>
      <c r="AA1757" t="s">
        <v>25</v>
      </c>
      <c r="AB1757" s="17">
        <v>0.77569444444444446</v>
      </c>
      <c r="AC1757" s="17" t="str">
        <f t="shared" si="55"/>
        <v>Evening</v>
      </c>
      <c r="AD1757" t="s">
        <v>26</v>
      </c>
    </row>
    <row r="1758" spans="1:30" x14ac:dyDescent="0.3">
      <c r="A1758" t="s">
        <v>1797</v>
      </c>
      <c r="B1758" s="16">
        <v>46003</v>
      </c>
      <c r="C1758" t="s">
        <v>1798</v>
      </c>
      <c r="D1758" t="s">
        <v>4598</v>
      </c>
      <c r="E1758" t="s">
        <v>3868</v>
      </c>
      <c r="F1758" t="s">
        <v>341</v>
      </c>
      <c r="G1758" t="s">
        <v>5660</v>
      </c>
      <c r="H1758" t="s">
        <v>5655</v>
      </c>
      <c r="I1758" t="s">
        <v>319</v>
      </c>
      <c r="J1758" t="s">
        <v>6014</v>
      </c>
      <c r="K1758" t="s">
        <v>3863</v>
      </c>
      <c r="L1758">
        <v>1058381</v>
      </c>
      <c r="M1758">
        <v>1.4150858717229429E-3</v>
      </c>
      <c r="N1758" t="s">
        <v>760</v>
      </c>
      <c r="O1758" t="s">
        <v>5617</v>
      </c>
      <c r="P1758" t="s">
        <v>5386</v>
      </c>
      <c r="Q1758">
        <v>4</v>
      </c>
      <c r="R1758">
        <v>440.5</v>
      </c>
      <c r="S1758">
        <v>15</v>
      </c>
      <c r="T1758">
        <v>264.3</v>
      </c>
      <c r="U1758">
        <v>1497.7</v>
      </c>
      <c r="V1758">
        <v>1016.2</v>
      </c>
      <c r="W1758">
        <v>481.5</v>
      </c>
      <c r="X1758" s="15">
        <f t="shared" si="54"/>
        <v>0.32149295586566068</v>
      </c>
      <c r="Y1758" t="s">
        <v>72</v>
      </c>
      <c r="Z1758" t="s">
        <v>24</v>
      </c>
      <c r="AA1758" t="s">
        <v>32</v>
      </c>
      <c r="AB1758" s="17">
        <v>0.88611111111111107</v>
      </c>
      <c r="AC1758" s="17" t="str">
        <f t="shared" si="55"/>
        <v>Night</v>
      </c>
      <c r="AD1758" t="s">
        <v>45</v>
      </c>
    </row>
    <row r="1759" spans="1:30" x14ac:dyDescent="0.3">
      <c r="A1759" t="s">
        <v>1796</v>
      </c>
      <c r="B1759" s="16">
        <v>45914</v>
      </c>
      <c r="C1759" t="s">
        <v>1489</v>
      </c>
      <c r="D1759" t="s">
        <v>4038</v>
      </c>
      <c r="E1759" t="s">
        <v>3868</v>
      </c>
      <c r="F1759" t="s">
        <v>1304</v>
      </c>
      <c r="G1759" t="s">
        <v>6497</v>
      </c>
      <c r="H1759" t="s">
        <v>5794</v>
      </c>
      <c r="I1759" t="s">
        <v>419</v>
      </c>
      <c r="J1759" t="s">
        <v>6124</v>
      </c>
      <c r="K1759" t="s">
        <v>3943</v>
      </c>
      <c r="L1759">
        <v>572932</v>
      </c>
      <c r="M1759">
        <v>1.3982287601320925E-3</v>
      </c>
      <c r="N1759" t="s">
        <v>1108</v>
      </c>
      <c r="O1759" t="s">
        <v>5376</v>
      </c>
      <c r="P1759" t="s">
        <v>5374</v>
      </c>
      <c r="Q1759">
        <v>3</v>
      </c>
      <c r="R1759">
        <v>232.2</v>
      </c>
      <c r="S1759">
        <v>0</v>
      </c>
      <c r="T1759">
        <v>0</v>
      </c>
      <c r="U1759">
        <v>801.09</v>
      </c>
      <c r="V1759">
        <v>482.94</v>
      </c>
      <c r="W1759">
        <v>318.14999999999998</v>
      </c>
      <c r="X1759" s="15">
        <f t="shared" si="54"/>
        <v>0.39714638804628694</v>
      </c>
      <c r="Y1759" t="s">
        <v>38</v>
      </c>
      <c r="Z1759" t="s">
        <v>24</v>
      </c>
      <c r="AA1759" t="s">
        <v>25</v>
      </c>
      <c r="AB1759" s="17">
        <v>0.73541666666666672</v>
      </c>
      <c r="AC1759" s="17" t="str">
        <f t="shared" si="55"/>
        <v>Evening</v>
      </c>
      <c r="AD1759" t="s">
        <v>26</v>
      </c>
    </row>
    <row r="1760" spans="1:30" x14ac:dyDescent="0.3">
      <c r="A1760" t="s">
        <v>1795</v>
      </c>
      <c r="B1760" s="16">
        <v>45999</v>
      </c>
      <c r="C1760" t="s">
        <v>950</v>
      </c>
      <c r="D1760" t="s">
        <v>4061</v>
      </c>
      <c r="E1760" t="s">
        <v>3962</v>
      </c>
      <c r="F1760" t="s">
        <v>209</v>
      </c>
      <c r="G1760" t="s">
        <v>5909</v>
      </c>
      <c r="H1760" t="s">
        <v>5899</v>
      </c>
      <c r="I1760" t="s">
        <v>255</v>
      </c>
      <c r="J1760" t="s">
        <v>6024</v>
      </c>
      <c r="K1760" t="s">
        <v>3863</v>
      </c>
      <c r="L1760">
        <v>577743</v>
      </c>
      <c r="M1760">
        <v>1.6395525346044868E-3</v>
      </c>
      <c r="N1760" t="s">
        <v>22</v>
      </c>
      <c r="O1760" t="s">
        <v>5633</v>
      </c>
      <c r="P1760" t="s">
        <v>5360</v>
      </c>
      <c r="Q1760">
        <v>3</v>
      </c>
      <c r="R1760">
        <v>350.83</v>
      </c>
      <c r="S1760">
        <v>10</v>
      </c>
      <c r="T1760">
        <v>105.25</v>
      </c>
      <c r="U1760">
        <v>947.24</v>
      </c>
      <c r="V1760">
        <v>814.59</v>
      </c>
      <c r="W1760">
        <v>132.65</v>
      </c>
      <c r="X1760" s="15">
        <f t="shared" si="54"/>
        <v>0.14003842743127398</v>
      </c>
      <c r="Y1760" t="s">
        <v>72</v>
      </c>
      <c r="Z1760" t="s">
        <v>24</v>
      </c>
      <c r="AA1760" t="s">
        <v>25</v>
      </c>
      <c r="AB1760" s="17">
        <v>0.58819444444444446</v>
      </c>
      <c r="AC1760" s="17" t="str">
        <f t="shared" si="55"/>
        <v>Afternoon</v>
      </c>
      <c r="AD1760" t="s">
        <v>45</v>
      </c>
    </row>
    <row r="1761" spans="1:30" x14ac:dyDescent="0.3">
      <c r="A1761" t="s">
        <v>1793</v>
      </c>
      <c r="B1761" s="16">
        <v>46000</v>
      </c>
      <c r="C1761" t="s">
        <v>1794</v>
      </c>
      <c r="D1761" t="s">
        <v>5119</v>
      </c>
      <c r="E1761" t="s">
        <v>3868</v>
      </c>
      <c r="F1761" t="s">
        <v>54</v>
      </c>
      <c r="G1761" t="s">
        <v>5739</v>
      </c>
      <c r="H1761" t="s">
        <v>5721</v>
      </c>
      <c r="I1761" t="s">
        <v>152</v>
      </c>
      <c r="J1761" t="s">
        <v>6132</v>
      </c>
      <c r="K1761" t="s">
        <v>3943</v>
      </c>
      <c r="L1761">
        <v>4613748</v>
      </c>
      <c r="M1761">
        <v>3.71129936008642E-4</v>
      </c>
      <c r="N1761" t="s">
        <v>280</v>
      </c>
      <c r="O1761" t="s">
        <v>5479</v>
      </c>
      <c r="P1761" t="s">
        <v>5354</v>
      </c>
      <c r="Q1761">
        <v>5</v>
      </c>
      <c r="R1761">
        <v>342.46</v>
      </c>
      <c r="S1761">
        <v>0</v>
      </c>
      <c r="T1761">
        <v>0</v>
      </c>
      <c r="U1761">
        <v>1712.3</v>
      </c>
      <c r="V1761">
        <v>1358.9</v>
      </c>
      <c r="W1761">
        <v>353.4</v>
      </c>
      <c r="X1761" s="15">
        <f t="shared" si="54"/>
        <v>0.20638906733633117</v>
      </c>
      <c r="Y1761" t="s">
        <v>72</v>
      </c>
      <c r="Z1761" t="s">
        <v>24</v>
      </c>
      <c r="AA1761" t="s">
        <v>25</v>
      </c>
      <c r="AB1761" s="17">
        <v>0.81666666666666665</v>
      </c>
      <c r="AC1761" s="17" t="str">
        <f t="shared" si="55"/>
        <v>Evening</v>
      </c>
      <c r="AD1761" t="s">
        <v>45</v>
      </c>
    </row>
    <row r="1762" spans="1:30" x14ac:dyDescent="0.3">
      <c r="A1762" t="s">
        <v>1792</v>
      </c>
      <c r="B1762" s="16">
        <v>46020</v>
      </c>
      <c r="C1762" t="s">
        <v>243</v>
      </c>
      <c r="D1762" t="s">
        <v>5295</v>
      </c>
      <c r="E1762" t="s">
        <v>3962</v>
      </c>
      <c r="F1762" t="s">
        <v>392</v>
      </c>
      <c r="G1762" t="s">
        <v>5664</v>
      </c>
      <c r="H1762" t="s">
        <v>5655</v>
      </c>
      <c r="I1762" t="s">
        <v>789</v>
      </c>
      <c r="J1762" t="s">
        <v>6155</v>
      </c>
      <c r="K1762" t="s">
        <v>3943</v>
      </c>
      <c r="L1762">
        <v>542771</v>
      </c>
      <c r="M1762">
        <v>9.9840264126123176E-3</v>
      </c>
      <c r="N1762" t="s">
        <v>790</v>
      </c>
      <c r="O1762" t="s">
        <v>5621</v>
      </c>
      <c r="P1762" t="s">
        <v>5360</v>
      </c>
      <c r="Q1762">
        <v>8</v>
      </c>
      <c r="R1762">
        <v>677.38</v>
      </c>
      <c r="S1762">
        <v>0</v>
      </c>
      <c r="T1762">
        <v>0</v>
      </c>
      <c r="U1762">
        <v>5419.04</v>
      </c>
      <c r="V1762">
        <v>2749.2</v>
      </c>
      <c r="W1762">
        <v>2669.84</v>
      </c>
      <c r="X1762" s="15">
        <f t="shared" si="54"/>
        <v>0.49267766984558153</v>
      </c>
      <c r="Y1762" t="s">
        <v>116</v>
      </c>
      <c r="Z1762" t="s">
        <v>290</v>
      </c>
      <c r="AA1762" t="s">
        <v>25</v>
      </c>
      <c r="AB1762" s="17">
        <v>0.59722222222222221</v>
      </c>
      <c r="AC1762" s="17" t="str">
        <f t="shared" si="55"/>
        <v>Afternoon</v>
      </c>
      <c r="AD1762" t="s">
        <v>45</v>
      </c>
    </row>
    <row r="1763" spans="1:30" x14ac:dyDescent="0.3">
      <c r="A1763" t="s">
        <v>1791</v>
      </c>
      <c r="B1763" s="16">
        <v>45979</v>
      </c>
      <c r="C1763" t="s">
        <v>594</v>
      </c>
      <c r="D1763" t="s">
        <v>5019</v>
      </c>
      <c r="E1763" t="s">
        <v>3962</v>
      </c>
      <c r="F1763" t="s">
        <v>99</v>
      </c>
      <c r="G1763" t="s">
        <v>5918</v>
      </c>
      <c r="H1763" t="s">
        <v>5919</v>
      </c>
      <c r="I1763" t="s">
        <v>856</v>
      </c>
      <c r="J1763" t="s">
        <v>6026</v>
      </c>
      <c r="K1763" t="s">
        <v>3943</v>
      </c>
      <c r="L1763">
        <v>516958</v>
      </c>
      <c r="M1763">
        <v>3.1564653221344868E-3</v>
      </c>
      <c r="N1763" t="s">
        <v>256</v>
      </c>
      <c r="O1763" t="s">
        <v>4796</v>
      </c>
      <c r="P1763" t="s">
        <v>5354</v>
      </c>
      <c r="Q1763">
        <v>6</v>
      </c>
      <c r="R1763">
        <v>271.95999999999998</v>
      </c>
      <c r="S1763">
        <v>0</v>
      </c>
      <c r="T1763">
        <v>0</v>
      </c>
      <c r="U1763">
        <v>1631.76</v>
      </c>
      <c r="V1763">
        <v>1144.44</v>
      </c>
      <c r="W1763">
        <v>487.32</v>
      </c>
      <c r="X1763" s="15">
        <f t="shared" si="54"/>
        <v>0.29864685983232825</v>
      </c>
      <c r="Y1763" t="s">
        <v>62</v>
      </c>
      <c r="Z1763" t="s">
        <v>24</v>
      </c>
      <c r="AA1763" t="s">
        <v>25</v>
      </c>
      <c r="AB1763" s="17">
        <v>0.5805555555555556</v>
      </c>
      <c r="AC1763" s="17" t="str">
        <f t="shared" si="55"/>
        <v>Afternoon</v>
      </c>
      <c r="AD1763" t="s">
        <v>45</v>
      </c>
    </row>
    <row r="1764" spans="1:30" x14ac:dyDescent="0.3">
      <c r="A1764" t="s">
        <v>1790</v>
      </c>
      <c r="B1764" s="16">
        <v>45949</v>
      </c>
      <c r="C1764" t="s">
        <v>1285</v>
      </c>
      <c r="D1764" t="s">
        <v>5161</v>
      </c>
      <c r="E1764" t="s">
        <v>3962</v>
      </c>
      <c r="F1764" t="s">
        <v>127</v>
      </c>
      <c r="G1764" t="s">
        <v>5735</v>
      </c>
      <c r="H1764" t="s">
        <v>5721</v>
      </c>
      <c r="I1764" t="s">
        <v>1089</v>
      </c>
      <c r="J1764" t="s">
        <v>6193</v>
      </c>
      <c r="K1764" t="s">
        <v>3885</v>
      </c>
      <c r="L1764">
        <v>2031606</v>
      </c>
      <c r="M1764">
        <v>1.609815092099551E-3</v>
      </c>
      <c r="N1764" t="s">
        <v>1618</v>
      </c>
      <c r="O1764" t="s">
        <v>5486</v>
      </c>
      <c r="P1764" t="s">
        <v>5363</v>
      </c>
      <c r="Q1764">
        <v>8</v>
      </c>
      <c r="R1764">
        <v>355.49</v>
      </c>
      <c r="S1764">
        <v>0</v>
      </c>
      <c r="T1764">
        <v>0</v>
      </c>
      <c r="U1764">
        <v>3270.51</v>
      </c>
      <c r="V1764">
        <v>2089.7600000000002</v>
      </c>
      <c r="W1764">
        <v>1180.75</v>
      </c>
      <c r="X1764" s="15">
        <f t="shared" si="54"/>
        <v>0.3610293195862419</v>
      </c>
      <c r="Y1764" t="s">
        <v>72</v>
      </c>
      <c r="Z1764" t="s">
        <v>290</v>
      </c>
      <c r="AA1764" t="s">
        <v>25</v>
      </c>
      <c r="AB1764" s="17">
        <v>0.47638888888888886</v>
      </c>
      <c r="AC1764" s="17" t="str">
        <f t="shared" si="55"/>
        <v>Morning</v>
      </c>
      <c r="AD1764" t="s">
        <v>26</v>
      </c>
    </row>
    <row r="1765" spans="1:30" x14ac:dyDescent="0.3">
      <c r="A1765" t="s">
        <v>1788</v>
      </c>
      <c r="B1765" s="16">
        <v>45871</v>
      </c>
      <c r="C1765" t="s">
        <v>1789</v>
      </c>
      <c r="D1765" t="s">
        <v>4998</v>
      </c>
      <c r="E1765" t="s">
        <v>3868</v>
      </c>
      <c r="F1765" t="s">
        <v>122</v>
      </c>
      <c r="G1765" t="s">
        <v>5676</v>
      </c>
      <c r="H1765" t="s">
        <v>5655</v>
      </c>
      <c r="I1765" t="s">
        <v>947</v>
      </c>
      <c r="J1765" t="s">
        <v>6056</v>
      </c>
      <c r="K1765" t="s">
        <v>3863</v>
      </c>
      <c r="L1765">
        <v>983222</v>
      </c>
      <c r="M1765">
        <v>1.0234006155273173E-3</v>
      </c>
      <c r="N1765" t="s">
        <v>1353</v>
      </c>
      <c r="O1765" t="s">
        <v>4299</v>
      </c>
      <c r="P1765" t="s">
        <v>5351</v>
      </c>
      <c r="Q1765">
        <v>2</v>
      </c>
      <c r="R1765">
        <v>437.49</v>
      </c>
      <c r="S1765">
        <v>0</v>
      </c>
      <c r="T1765">
        <v>0</v>
      </c>
      <c r="U1765">
        <v>1006.23</v>
      </c>
      <c r="V1765">
        <v>530.88</v>
      </c>
      <c r="W1765">
        <v>475.35</v>
      </c>
      <c r="X1765" s="15">
        <f t="shared" si="54"/>
        <v>0.47240690498196236</v>
      </c>
      <c r="Y1765" t="s">
        <v>62</v>
      </c>
      <c r="Z1765" t="s">
        <v>24</v>
      </c>
      <c r="AA1765" t="s">
        <v>51</v>
      </c>
      <c r="AB1765" s="17">
        <v>0.89027777777777772</v>
      </c>
      <c r="AC1765" s="17" t="str">
        <f t="shared" si="55"/>
        <v>Night</v>
      </c>
      <c r="AD1765" t="s">
        <v>26</v>
      </c>
    </row>
    <row r="1766" spans="1:30" x14ac:dyDescent="0.3">
      <c r="A1766" t="s">
        <v>1787</v>
      </c>
      <c r="B1766" s="16">
        <v>45829</v>
      </c>
      <c r="C1766" t="s">
        <v>913</v>
      </c>
      <c r="D1766" t="s">
        <v>4059</v>
      </c>
      <c r="E1766" t="s">
        <v>3864</v>
      </c>
      <c r="F1766" t="s">
        <v>1318</v>
      </c>
      <c r="G1766" t="s">
        <v>6503</v>
      </c>
      <c r="H1766" t="s">
        <v>5941</v>
      </c>
      <c r="I1766" t="s">
        <v>694</v>
      </c>
      <c r="J1766" t="s">
        <v>6045</v>
      </c>
      <c r="K1766" t="s">
        <v>3863</v>
      </c>
      <c r="L1766">
        <v>5287316</v>
      </c>
      <c r="M1766">
        <v>2.1073262880448229E-4</v>
      </c>
      <c r="N1766" t="s">
        <v>695</v>
      </c>
      <c r="O1766" t="s">
        <v>5541</v>
      </c>
      <c r="P1766" t="s">
        <v>5374</v>
      </c>
      <c r="Q1766">
        <v>4</v>
      </c>
      <c r="R1766">
        <v>242.22</v>
      </c>
      <c r="S1766">
        <v>0</v>
      </c>
      <c r="T1766">
        <v>0</v>
      </c>
      <c r="U1766">
        <v>1114.21</v>
      </c>
      <c r="V1766">
        <v>744.16</v>
      </c>
      <c r="W1766">
        <v>370.05</v>
      </c>
      <c r="X1766" s="15">
        <f t="shared" si="54"/>
        <v>0.33211872088744498</v>
      </c>
      <c r="Y1766" t="s">
        <v>116</v>
      </c>
      <c r="Z1766" t="s">
        <v>24</v>
      </c>
      <c r="AA1766" t="s">
        <v>32</v>
      </c>
      <c r="AB1766" s="17">
        <v>0.82361111111111107</v>
      </c>
      <c r="AC1766" s="17" t="str">
        <f t="shared" si="55"/>
        <v>Evening</v>
      </c>
      <c r="AD1766" t="s">
        <v>26</v>
      </c>
    </row>
    <row r="1767" spans="1:30" x14ac:dyDescent="0.3">
      <c r="A1767" t="s">
        <v>1785</v>
      </c>
      <c r="B1767" s="16">
        <v>45762</v>
      </c>
      <c r="C1767" t="s">
        <v>1786</v>
      </c>
      <c r="D1767" t="s">
        <v>4725</v>
      </c>
      <c r="E1767" t="s">
        <v>3864</v>
      </c>
      <c r="F1767" t="s">
        <v>35</v>
      </c>
      <c r="G1767" t="s">
        <v>5905</v>
      </c>
      <c r="H1767" t="s">
        <v>5899</v>
      </c>
      <c r="I1767" t="s">
        <v>1329</v>
      </c>
      <c r="J1767" t="s">
        <v>6064</v>
      </c>
      <c r="K1767" t="s">
        <v>3863</v>
      </c>
      <c r="L1767">
        <v>1996693</v>
      </c>
      <c r="M1767">
        <v>3.9992126981964679E-4</v>
      </c>
      <c r="N1767" t="s">
        <v>1144</v>
      </c>
      <c r="O1767" t="s">
        <v>5514</v>
      </c>
      <c r="P1767" t="s">
        <v>5360</v>
      </c>
      <c r="Q1767">
        <v>4</v>
      </c>
      <c r="R1767">
        <v>234.86</v>
      </c>
      <c r="S1767">
        <v>15</v>
      </c>
      <c r="T1767">
        <v>140.91999999999999</v>
      </c>
      <c r="U1767">
        <v>798.52</v>
      </c>
      <c r="V1767">
        <v>852.92</v>
      </c>
      <c r="W1767">
        <v>-54.4</v>
      </c>
      <c r="X1767" s="15">
        <f t="shared" si="54"/>
        <v>-6.8126033161348465E-2</v>
      </c>
      <c r="Y1767" t="s">
        <v>62</v>
      </c>
      <c r="Z1767" t="s">
        <v>24</v>
      </c>
      <c r="AA1767" t="s">
        <v>25</v>
      </c>
      <c r="AB1767" s="17">
        <v>0.83263888888888893</v>
      </c>
      <c r="AC1767" s="17" t="str">
        <f t="shared" si="55"/>
        <v>Evening</v>
      </c>
      <c r="AD1767" t="s">
        <v>45</v>
      </c>
    </row>
    <row r="1768" spans="1:30" x14ac:dyDescent="0.3">
      <c r="A1768" t="s">
        <v>1784</v>
      </c>
      <c r="B1768" s="16">
        <v>45883</v>
      </c>
      <c r="C1768" t="s">
        <v>1348</v>
      </c>
      <c r="D1768" t="s">
        <v>6506</v>
      </c>
      <c r="E1768" t="s">
        <v>3962</v>
      </c>
      <c r="F1768" t="s">
        <v>306</v>
      </c>
      <c r="G1768" t="s">
        <v>5698</v>
      </c>
      <c r="H1768" t="s">
        <v>5690</v>
      </c>
      <c r="I1768" t="s">
        <v>178</v>
      </c>
      <c r="J1768" t="s">
        <v>6087</v>
      </c>
      <c r="K1768" t="s">
        <v>3863</v>
      </c>
      <c r="L1768">
        <v>433204</v>
      </c>
      <c r="M1768">
        <v>5.2689725856640288E-3</v>
      </c>
      <c r="N1768" t="s">
        <v>179</v>
      </c>
      <c r="O1768" t="s">
        <v>5380</v>
      </c>
      <c r="P1768" t="s">
        <v>5360</v>
      </c>
      <c r="Q1768">
        <v>6</v>
      </c>
      <c r="R1768">
        <v>475.53</v>
      </c>
      <c r="S1768">
        <v>20</v>
      </c>
      <c r="T1768">
        <v>570.64</v>
      </c>
      <c r="U1768">
        <v>2282.54</v>
      </c>
      <c r="V1768">
        <v>2321.34</v>
      </c>
      <c r="W1768">
        <v>-38.799999999999997</v>
      </c>
      <c r="X1768" s="15">
        <f t="shared" si="54"/>
        <v>-1.6998606815214708E-2</v>
      </c>
      <c r="Y1768" t="s">
        <v>62</v>
      </c>
      <c r="Z1768" t="s">
        <v>24</v>
      </c>
      <c r="AA1768" t="s">
        <v>25</v>
      </c>
      <c r="AB1768" s="17">
        <v>0.69513888888888886</v>
      </c>
      <c r="AC1768" s="17" t="str">
        <f t="shared" si="55"/>
        <v>Afternoon</v>
      </c>
      <c r="AD1768" t="s">
        <v>45</v>
      </c>
    </row>
    <row r="1769" spans="1:30" x14ac:dyDescent="0.3">
      <c r="A1769" t="s">
        <v>1782</v>
      </c>
      <c r="B1769" s="16">
        <v>45914</v>
      </c>
      <c r="C1769" t="s">
        <v>1783</v>
      </c>
      <c r="D1769" t="s">
        <v>4913</v>
      </c>
      <c r="E1769" t="s">
        <v>3864</v>
      </c>
      <c r="F1769" t="s">
        <v>99</v>
      </c>
      <c r="G1769" t="s">
        <v>5918</v>
      </c>
      <c r="H1769" t="s">
        <v>5919</v>
      </c>
      <c r="I1769" t="s">
        <v>1073</v>
      </c>
      <c r="J1769" t="s">
        <v>6019</v>
      </c>
      <c r="K1769" t="s">
        <v>3863</v>
      </c>
      <c r="L1769">
        <v>471467</v>
      </c>
      <c r="M1769">
        <v>2.3460602756926784E-3</v>
      </c>
      <c r="N1769" t="s">
        <v>1048</v>
      </c>
      <c r="O1769" t="s">
        <v>5480</v>
      </c>
      <c r="P1769" t="s">
        <v>5374</v>
      </c>
      <c r="Q1769">
        <v>4</v>
      </c>
      <c r="R1769">
        <v>253.11</v>
      </c>
      <c r="S1769">
        <v>5</v>
      </c>
      <c r="T1769">
        <v>50.62</v>
      </c>
      <c r="U1769">
        <v>1106.0899999999999</v>
      </c>
      <c r="V1769">
        <v>762.96</v>
      </c>
      <c r="W1769">
        <v>343.13</v>
      </c>
      <c r="X1769" s="15">
        <f t="shared" si="54"/>
        <v>0.31021887911471935</v>
      </c>
      <c r="Y1769" t="s">
        <v>62</v>
      </c>
      <c r="Z1769" t="s">
        <v>24</v>
      </c>
      <c r="AA1769" t="s">
        <v>25</v>
      </c>
      <c r="AB1769" s="17">
        <v>0.4</v>
      </c>
      <c r="AC1769" s="17" t="str">
        <f t="shared" si="55"/>
        <v>Morning</v>
      </c>
      <c r="AD1769" t="s">
        <v>26</v>
      </c>
    </row>
    <row r="1770" spans="1:30" x14ac:dyDescent="0.3">
      <c r="A1770" t="s">
        <v>1780</v>
      </c>
      <c r="B1770" s="16">
        <v>45883</v>
      </c>
      <c r="C1770" t="s">
        <v>1781</v>
      </c>
      <c r="D1770" t="s">
        <v>4903</v>
      </c>
      <c r="E1770" t="s">
        <v>3864</v>
      </c>
      <c r="F1770" t="s">
        <v>598</v>
      </c>
      <c r="G1770" t="s">
        <v>5879</v>
      </c>
      <c r="H1770" t="s">
        <v>5876</v>
      </c>
      <c r="I1770" t="s">
        <v>1139</v>
      </c>
      <c r="J1770" t="s">
        <v>6514</v>
      </c>
      <c r="K1770" t="s">
        <v>3943</v>
      </c>
      <c r="L1770">
        <v>2397693</v>
      </c>
      <c r="M1770">
        <v>9.4674339041737199E-5</v>
      </c>
      <c r="N1770" t="s">
        <v>203</v>
      </c>
      <c r="O1770" t="s">
        <v>5466</v>
      </c>
      <c r="P1770" t="s">
        <v>5351</v>
      </c>
      <c r="Q1770">
        <v>1</v>
      </c>
      <c r="R1770">
        <v>227</v>
      </c>
      <c r="S1770">
        <v>0</v>
      </c>
      <c r="T1770">
        <v>0</v>
      </c>
      <c r="U1770">
        <v>227</v>
      </c>
      <c r="V1770">
        <v>196.3</v>
      </c>
      <c r="W1770">
        <v>30.7</v>
      </c>
      <c r="X1770" s="15">
        <f t="shared" si="54"/>
        <v>0.13524229074889862</v>
      </c>
      <c r="Y1770" t="s">
        <v>62</v>
      </c>
      <c r="Z1770" t="s">
        <v>24</v>
      </c>
      <c r="AA1770" t="s">
        <v>25</v>
      </c>
      <c r="AB1770" s="17">
        <v>0.49027777777777776</v>
      </c>
      <c r="AC1770" s="17" t="str">
        <f t="shared" si="55"/>
        <v>Morning</v>
      </c>
      <c r="AD1770" t="s">
        <v>45</v>
      </c>
    </row>
    <row r="1771" spans="1:30" x14ac:dyDescent="0.3">
      <c r="A1771" t="s">
        <v>1778</v>
      </c>
      <c r="B1771" s="16">
        <v>46010</v>
      </c>
      <c r="C1771" t="s">
        <v>1779</v>
      </c>
      <c r="D1771" t="s">
        <v>5172</v>
      </c>
      <c r="E1771" t="s">
        <v>3864</v>
      </c>
      <c r="F1771" t="s">
        <v>113</v>
      </c>
      <c r="G1771" t="s">
        <v>5934</v>
      </c>
      <c r="H1771" t="s">
        <v>5919</v>
      </c>
      <c r="I1771" t="s">
        <v>1044</v>
      </c>
      <c r="J1771" t="s">
        <v>6108</v>
      </c>
      <c r="K1771" t="s">
        <v>3863</v>
      </c>
      <c r="L1771">
        <v>2434234</v>
      </c>
      <c r="M1771">
        <v>4.4387269260062919E-4</v>
      </c>
      <c r="N1771" t="s">
        <v>432</v>
      </c>
      <c r="O1771" t="s">
        <v>4565</v>
      </c>
      <c r="P1771" t="s">
        <v>5351</v>
      </c>
      <c r="Q1771">
        <v>3</v>
      </c>
      <c r="R1771">
        <v>379.12</v>
      </c>
      <c r="S1771">
        <v>5</v>
      </c>
      <c r="T1771">
        <v>56.87</v>
      </c>
      <c r="U1771">
        <v>1080.49</v>
      </c>
      <c r="V1771">
        <v>879.15</v>
      </c>
      <c r="W1771">
        <v>201.34</v>
      </c>
      <c r="X1771" s="15">
        <f t="shared" si="54"/>
        <v>0.18634138215069093</v>
      </c>
      <c r="Y1771" t="s">
        <v>62</v>
      </c>
      <c r="Z1771" t="s">
        <v>24</v>
      </c>
      <c r="AA1771" t="s">
        <v>51</v>
      </c>
      <c r="AB1771" s="17">
        <v>0.39583333333333331</v>
      </c>
      <c r="AC1771" s="17" t="str">
        <f t="shared" si="55"/>
        <v>Morning</v>
      </c>
      <c r="AD1771" t="s">
        <v>45</v>
      </c>
    </row>
    <row r="1772" spans="1:30" x14ac:dyDescent="0.3">
      <c r="A1772" t="s">
        <v>1776</v>
      </c>
      <c r="B1772" s="16">
        <v>46046</v>
      </c>
      <c r="C1772" t="s">
        <v>1644</v>
      </c>
      <c r="D1772" t="s">
        <v>4357</v>
      </c>
      <c r="E1772" t="s">
        <v>3962</v>
      </c>
      <c r="F1772" t="s">
        <v>187</v>
      </c>
      <c r="G1772" t="s">
        <v>5671</v>
      </c>
      <c r="H1772" t="s">
        <v>5655</v>
      </c>
      <c r="I1772" t="s">
        <v>743</v>
      </c>
      <c r="J1772" t="s">
        <v>6007</v>
      </c>
      <c r="K1772" t="s">
        <v>3863</v>
      </c>
      <c r="L1772">
        <v>4433499</v>
      </c>
      <c r="M1772">
        <v>3.9258157044808176E-4</v>
      </c>
      <c r="N1772" t="s">
        <v>1777</v>
      </c>
      <c r="O1772" t="s">
        <v>5385</v>
      </c>
      <c r="P1772" t="s">
        <v>5386</v>
      </c>
      <c r="Q1772">
        <v>5</v>
      </c>
      <c r="R1772">
        <v>336.33</v>
      </c>
      <c r="S1772">
        <v>10</v>
      </c>
      <c r="T1772">
        <v>168.16</v>
      </c>
      <c r="U1772">
        <v>1740.51</v>
      </c>
      <c r="V1772">
        <v>1026.3499999999999</v>
      </c>
      <c r="W1772">
        <v>714.16</v>
      </c>
      <c r="X1772" s="15">
        <f t="shared" si="54"/>
        <v>0.41031651642334721</v>
      </c>
      <c r="Y1772" t="s">
        <v>23</v>
      </c>
      <c r="Z1772" t="s">
        <v>24</v>
      </c>
      <c r="AA1772" t="s">
        <v>25</v>
      </c>
      <c r="AB1772" s="17">
        <v>0.4</v>
      </c>
      <c r="AC1772" s="17" t="str">
        <f t="shared" si="55"/>
        <v>Morning</v>
      </c>
      <c r="AD1772" t="s">
        <v>26</v>
      </c>
    </row>
    <row r="1773" spans="1:30" x14ac:dyDescent="0.3">
      <c r="A1773" t="s">
        <v>1775</v>
      </c>
      <c r="B1773" s="16">
        <v>45956</v>
      </c>
      <c r="C1773" t="s">
        <v>1644</v>
      </c>
      <c r="D1773" t="s">
        <v>4357</v>
      </c>
      <c r="E1773" t="s">
        <v>3962</v>
      </c>
      <c r="F1773" t="s">
        <v>293</v>
      </c>
      <c r="G1773" t="s">
        <v>5807</v>
      </c>
      <c r="H1773" t="s">
        <v>5794</v>
      </c>
      <c r="I1773" t="s">
        <v>476</v>
      </c>
      <c r="J1773" t="s">
        <v>6121</v>
      </c>
      <c r="K1773" t="s">
        <v>3943</v>
      </c>
      <c r="L1773">
        <v>2632479</v>
      </c>
      <c r="M1773">
        <v>1.1773465239418815E-3</v>
      </c>
      <c r="N1773" t="s">
        <v>925</v>
      </c>
      <c r="O1773" t="s">
        <v>5637</v>
      </c>
      <c r="P1773" t="s">
        <v>5360</v>
      </c>
      <c r="Q1773">
        <v>6</v>
      </c>
      <c r="R1773">
        <v>449.18</v>
      </c>
      <c r="S1773">
        <v>0</v>
      </c>
      <c r="T1773">
        <v>0</v>
      </c>
      <c r="U1773">
        <v>3099.34</v>
      </c>
      <c r="V1773">
        <v>1953.66</v>
      </c>
      <c r="W1773">
        <v>1145.68</v>
      </c>
      <c r="X1773" s="15">
        <f t="shared" si="54"/>
        <v>0.36965289384191474</v>
      </c>
      <c r="Y1773" t="s">
        <v>116</v>
      </c>
      <c r="Z1773" t="s">
        <v>24</v>
      </c>
      <c r="AA1773" t="s">
        <v>51</v>
      </c>
      <c r="AB1773" s="17">
        <v>0.8208333333333333</v>
      </c>
      <c r="AC1773" s="17" t="str">
        <f t="shared" si="55"/>
        <v>Evening</v>
      </c>
      <c r="AD1773" t="s">
        <v>26</v>
      </c>
    </row>
    <row r="1774" spans="1:30" x14ac:dyDescent="0.3">
      <c r="A1774" t="s">
        <v>1774</v>
      </c>
      <c r="B1774" s="16">
        <v>45882</v>
      </c>
      <c r="C1774" t="s">
        <v>331</v>
      </c>
      <c r="D1774" t="s">
        <v>4866</v>
      </c>
      <c r="E1774" t="s">
        <v>3868</v>
      </c>
      <c r="F1774" t="s">
        <v>127</v>
      </c>
      <c r="G1774" t="s">
        <v>5735</v>
      </c>
      <c r="H1774" t="s">
        <v>5721</v>
      </c>
      <c r="I1774" t="s">
        <v>1576</v>
      </c>
      <c r="J1774" t="s">
        <v>6165</v>
      </c>
      <c r="K1774" t="s">
        <v>3943</v>
      </c>
      <c r="L1774">
        <v>2138213</v>
      </c>
      <c r="M1774">
        <v>6.2244500430967361E-4</v>
      </c>
      <c r="N1774" t="s">
        <v>940</v>
      </c>
      <c r="O1774" t="s">
        <v>5372</v>
      </c>
      <c r="P1774" t="s">
        <v>5358</v>
      </c>
      <c r="Q1774">
        <v>5</v>
      </c>
      <c r="R1774">
        <v>332.73</v>
      </c>
      <c r="S1774">
        <v>20</v>
      </c>
      <c r="T1774">
        <v>332.73</v>
      </c>
      <c r="U1774">
        <v>1330.92</v>
      </c>
      <c r="V1774">
        <v>1306.0999999999999</v>
      </c>
      <c r="W1774">
        <v>24.82</v>
      </c>
      <c r="X1774" s="15">
        <f t="shared" si="54"/>
        <v>1.8648754245183904E-2</v>
      </c>
      <c r="Y1774" t="s">
        <v>116</v>
      </c>
      <c r="Z1774" t="s">
        <v>24</v>
      </c>
      <c r="AA1774" t="s">
        <v>25</v>
      </c>
      <c r="AB1774" s="17">
        <v>0.85416666666666663</v>
      </c>
      <c r="AC1774" s="17" t="str">
        <f t="shared" si="55"/>
        <v>Evening</v>
      </c>
      <c r="AD1774" t="s">
        <v>45</v>
      </c>
    </row>
    <row r="1775" spans="1:30" x14ac:dyDescent="0.3">
      <c r="A1775" t="s">
        <v>1772</v>
      </c>
      <c r="B1775" s="16">
        <v>45928</v>
      </c>
      <c r="C1775" t="s">
        <v>1773</v>
      </c>
      <c r="D1775" t="s">
        <v>4246</v>
      </c>
      <c r="E1775" t="s">
        <v>3864</v>
      </c>
      <c r="F1775" t="s">
        <v>1347</v>
      </c>
      <c r="G1775" t="s">
        <v>5898</v>
      </c>
      <c r="H1775" t="s">
        <v>5899</v>
      </c>
      <c r="I1775" t="s">
        <v>508</v>
      </c>
      <c r="J1775" t="s">
        <v>6000</v>
      </c>
      <c r="K1775" t="s">
        <v>3863</v>
      </c>
      <c r="L1775">
        <v>1059131</v>
      </c>
      <c r="M1775">
        <v>6.9922417529087527E-4</v>
      </c>
      <c r="N1775" t="s">
        <v>203</v>
      </c>
      <c r="O1775" t="s">
        <v>5466</v>
      </c>
      <c r="P1775" t="s">
        <v>5351</v>
      </c>
      <c r="Q1775">
        <v>3</v>
      </c>
      <c r="R1775">
        <v>268.32</v>
      </c>
      <c r="S1775">
        <v>20</v>
      </c>
      <c r="T1775">
        <v>160.99</v>
      </c>
      <c r="U1775">
        <v>740.57</v>
      </c>
      <c r="V1775">
        <v>724.32</v>
      </c>
      <c r="W1775">
        <v>16.25</v>
      </c>
      <c r="X1775" s="15">
        <f t="shared" si="54"/>
        <v>2.1942557759563577E-2</v>
      </c>
      <c r="Y1775" t="s">
        <v>38</v>
      </c>
      <c r="Z1775" t="s">
        <v>24</v>
      </c>
      <c r="AA1775" t="s">
        <v>25</v>
      </c>
      <c r="AB1775" s="17">
        <v>0.41388888888888886</v>
      </c>
      <c r="AC1775" s="17" t="str">
        <f t="shared" si="55"/>
        <v>Morning</v>
      </c>
      <c r="AD1775" t="s">
        <v>26</v>
      </c>
    </row>
    <row r="1776" spans="1:30" x14ac:dyDescent="0.3">
      <c r="A1776" t="s">
        <v>1771</v>
      </c>
      <c r="B1776" s="16">
        <v>45933</v>
      </c>
      <c r="C1776" t="s">
        <v>1230</v>
      </c>
      <c r="D1776" t="s">
        <v>4003</v>
      </c>
      <c r="E1776" t="s">
        <v>3962</v>
      </c>
      <c r="F1776" t="s">
        <v>543</v>
      </c>
      <c r="G1776" t="s">
        <v>5859</v>
      </c>
      <c r="H1776" t="s">
        <v>5844</v>
      </c>
      <c r="I1776" t="s">
        <v>358</v>
      </c>
      <c r="J1776" t="s">
        <v>6035</v>
      </c>
      <c r="K1776" t="s">
        <v>3863</v>
      </c>
      <c r="L1776">
        <v>539795</v>
      </c>
      <c r="M1776">
        <v>1.3458442556896601E-3</v>
      </c>
      <c r="N1776" t="s">
        <v>596</v>
      </c>
      <c r="O1776" t="s">
        <v>4984</v>
      </c>
      <c r="P1776" t="s">
        <v>5358</v>
      </c>
      <c r="Q1776">
        <v>3</v>
      </c>
      <c r="R1776">
        <v>242.16</v>
      </c>
      <c r="S1776">
        <v>0</v>
      </c>
      <c r="T1776">
        <v>0</v>
      </c>
      <c r="U1776">
        <v>726.48</v>
      </c>
      <c r="V1776">
        <v>577.16999999999996</v>
      </c>
      <c r="W1776">
        <v>149.31</v>
      </c>
      <c r="X1776" s="15">
        <f t="shared" si="54"/>
        <v>0.20552527254707639</v>
      </c>
      <c r="Y1776" t="s">
        <v>72</v>
      </c>
      <c r="Z1776" t="s">
        <v>24</v>
      </c>
      <c r="AA1776" t="s">
        <v>25</v>
      </c>
      <c r="AB1776" s="17">
        <v>0.45277777777777778</v>
      </c>
      <c r="AC1776" s="17" t="str">
        <f t="shared" si="55"/>
        <v>Morning</v>
      </c>
      <c r="AD1776" t="s">
        <v>45</v>
      </c>
    </row>
    <row r="1777" spans="1:30" x14ac:dyDescent="0.3">
      <c r="A1777" t="s">
        <v>1770</v>
      </c>
      <c r="B1777" s="16">
        <v>45990</v>
      </c>
      <c r="C1777" t="s">
        <v>287</v>
      </c>
      <c r="D1777" t="s">
        <v>4921</v>
      </c>
      <c r="E1777" t="s">
        <v>3962</v>
      </c>
      <c r="F1777" t="s">
        <v>737</v>
      </c>
      <c r="G1777" t="s">
        <v>5704</v>
      </c>
      <c r="H1777" t="s">
        <v>5690</v>
      </c>
      <c r="I1777" t="s">
        <v>210</v>
      </c>
      <c r="J1777" t="s">
        <v>6102</v>
      </c>
      <c r="K1777" t="s">
        <v>3863</v>
      </c>
      <c r="L1777">
        <v>433000</v>
      </c>
      <c r="M1777">
        <v>9.9199076212471132E-3</v>
      </c>
      <c r="N1777" t="s">
        <v>211</v>
      </c>
      <c r="O1777" t="s">
        <v>5530</v>
      </c>
      <c r="P1777" t="s">
        <v>5358</v>
      </c>
      <c r="Q1777">
        <v>7</v>
      </c>
      <c r="R1777">
        <v>533.58000000000004</v>
      </c>
      <c r="S1777">
        <v>0</v>
      </c>
      <c r="T1777">
        <v>0</v>
      </c>
      <c r="U1777">
        <v>4295.32</v>
      </c>
      <c r="V1777">
        <v>2783.83</v>
      </c>
      <c r="W1777">
        <v>1511.49</v>
      </c>
      <c r="X1777" s="15">
        <f t="shared" si="54"/>
        <v>0.3518922920760269</v>
      </c>
      <c r="Y1777" t="s">
        <v>44</v>
      </c>
      <c r="Z1777" t="s">
        <v>24</v>
      </c>
      <c r="AA1777" t="s">
        <v>25</v>
      </c>
      <c r="AB1777" s="17">
        <v>0.63541666666666663</v>
      </c>
      <c r="AC1777" s="17" t="str">
        <f t="shared" si="55"/>
        <v>Afternoon</v>
      </c>
      <c r="AD1777" t="s">
        <v>26</v>
      </c>
    </row>
    <row r="1778" spans="1:30" x14ac:dyDescent="0.3">
      <c r="A1778" t="s">
        <v>1769</v>
      </c>
      <c r="B1778" s="16">
        <v>45881</v>
      </c>
      <c r="C1778" t="s">
        <v>756</v>
      </c>
      <c r="D1778" t="s">
        <v>5313</v>
      </c>
      <c r="E1778" t="s">
        <v>3962</v>
      </c>
      <c r="F1778" t="s">
        <v>440</v>
      </c>
      <c r="G1778" t="s">
        <v>5790</v>
      </c>
      <c r="H1778" t="s">
        <v>5770</v>
      </c>
      <c r="I1778" t="s">
        <v>1498</v>
      </c>
      <c r="J1778" t="s">
        <v>6166</v>
      </c>
      <c r="K1778" t="s">
        <v>3943</v>
      </c>
      <c r="L1778">
        <v>442084</v>
      </c>
      <c r="M1778">
        <v>2.3006261253517434E-3</v>
      </c>
      <c r="N1778" t="s">
        <v>1048</v>
      </c>
      <c r="O1778" t="s">
        <v>5480</v>
      </c>
      <c r="P1778" t="s">
        <v>5374</v>
      </c>
      <c r="Q1778">
        <v>8</v>
      </c>
      <c r="R1778">
        <v>141.26</v>
      </c>
      <c r="S1778">
        <v>10</v>
      </c>
      <c r="T1778">
        <v>113.01</v>
      </c>
      <c r="U1778">
        <v>1017.07</v>
      </c>
      <c r="V1778">
        <v>765.6</v>
      </c>
      <c r="W1778">
        <v>251.47</v>
      </c>
      <c r="X1778" s="15">
        <f t="shared" si="54"/>
        <v>0.24724945185680436</v>
      </c>
      <c r="Y1778" t="s">
        <v>44</v>
      </c>
      <c r="Z1778" t="s">
        <v>24</v>
      </c>
      <c r="AA1778" t="s">
        <v>25</v>
      </c>
      <c r="AB1778" s="17">
        <v>0.81944444444444442</v>
      </c>
      <c r="AC1778" s="17" t="str">
        <f t="shared" si="55"/>
        <v>Evening</v>
      </c>
      <c r="AD1778" t="s">
        <v>45</v>
      </c>
    </row>
    <row r="1779" spans="1:30" x14ac:dyDescent="0.3">
      <c r="A1779" t="s">
        <v>1767</v>
      </c>
      <c r="B1779" s="16">
        <v>45923</v>
      </c>
      <c r="C1779" t="s">
        <v>1768</v>
      </c>
      <c r="D1779" t="s">
        <v>4429</v>
      </c>
      <c r="E1779" t="s">
        <v>3868</v>
      </c>
      <c r="F1779" t="s">
        <v>455</v>
      </c>
      <c r="G1779" t="s">
        <v>5848</v>
      </c>
      <c r="H1779" t="s">
        <v>5844</v>
      </c>
      <c r="I1779" t="s">
        <v>1044</v>
      </c>
      <c r="J1779" t="s">
        <v>6108</v>
      </c>
      <c r="K1779" t="s">
        <v>3863</v>
      </c>
      <c r="L1779">
        <v>2434234</v>
      </c>
      <c r="M1779">
        <v>1.8207781174693971E-4</v>
      </c>
      <c r="N1779" t="s">
        <v>739</v>
      </c>
      <c r="O1779" t="s">
        <v>5410</v>
      </c>
      <c r="P1779" t="s">
        <v>5351</v>
      </c>
      <c r="Q1779">
        <v>2</v>
      </c>
      <c r="R1779">
        <v>221.61</v>
      </c>
      <c r="S1779">
        <v>0</v>
      </c>
      <c r="T1779">
        <v>0</v>
      </c>
      <c r="U1779">
        <v>443.22</v>
      </c>
      <c r="V1779">
        <v>364.34</v>
      </c>
      <c r="W1779">
        <v>78.88</v>
      </c>
      <c r="X1779" s="15">
        <f t="shared" si="54"/>
        <v>0.1779703081990886</v>
      </c>
      <c r="Y1779" t="s">
        <v>23</v>
      </c>
      <c r="Z1779" t="s">
        <v>24</v>
      </c>
      <c r="AA1779" t="s">
        <v>25</v>
      </c>
      <c r="AB1779" s="17">
        <v>0.90138888888888891</v>
      </c>
      <c r="AC1779" s="17" t="str">
        <f t="shared" si="55"/>
        <v>Night</v>
      </c>
      <c r="AD1779" t="s">
        <v>45</v>
      </c>
    </row>
    <row r="1780" spans="1:30" x14ac:dyDescent="0.3">
      <c r="A1780" t="s">
        <v>1765</v>
      </c>
      <c r="B1780" s="16">
        <v>46076</v>
      </c>
      <c r="C1780" t="s">
        <v>1766</v>
      </c>
      <c r="D1780" t="s">
        <v>5015</v>
      </c>
      <c r="E1780" t="s">
        <v>3864</v>
      </c>
      <c r="F1780" t="s">
        <v>720</v>
      </c>
      <c r="G1780" t="s">
        <v>5786</v>
      </c>
      <c r="H1780" t="s">
        <v>5770</v>
      </c>
      <c r="I1780" t="s">
        <v>328</v>
      </c>
      <c r="J1780" t="s">
        <v>6513</v>
      </c>
      <c r="K1780" t="s">
        <v>3863</v>
      </c>
      <c r="L1780">
        <v>2183318</v>
      </c>
      <c r="M1780">
        <v>2.8884935680464322E-4</v>
      </c>
      <c r="N1780" t="s">
        <v>329</v>
      </c>
      <c r="O1780" t="s">
        <v>5616</v>
      </c>
      <c r="P1780" t="s">
        <v>5351</v>
      </c>
      <c r="Q1780">
        <v>3</v>
      </c>
      <c r="R1780">
        <v>262.77</v>
      </c>
      <c r="S1780">
        <v>20</v>
      </c>
      <c r="T1780">
        <v>157.66</v>
      </c>
      <c r="U1780">
        <v>630.65</v>
      </c>
      <c r="V1780">
        <v>583.91999999999996</v>
      </c>
      <c r="W1780">
        <v>46.73</v>
      </c>
      <c r="X1780" s="15">
        <f t="shared" si="54"/>
        <v>7.4098152699595687E-2</v>
      </c>
      <c r="Y1780" t="s">
        <v>72</v>
      </c>
      <c r="Z1780" t="s">
        <v>24</v>
      </c>
      <c r="AA1780" t="s">
        <v>25</v>
      </c>
      <c r="AB1780" s="17">
        <v>0.88611111111111107</v>
      </c>
      <c r="AC1780" s="17" t="str">
        <f t="shared" si="55"/>
        <v>Night</v>
      </c>
      <c r="AD1780" t="s">
        <v>45</v>
      </c>
    </row>
    <row r="1781" spans="1:30" x14ac:dyDescent="0.3">
      <c r="A1781" t="s">
        <v>1762</v>
      </c>
      <c r="B1781" s="16">
        <v>45900</v>
      </c>
      <c r="C1781" t="s">
        <v>1763</v>
      </c>
      <c r="D1781" t="s">
        <v>4110</v>
      </c>
      <c r="E1781" t="s">
        <v>3868</v>
      </c>
      <c r="F1781" t="s">
        <v>264</v>
      </c>
      <c r="G1781" t="s">
        <v>5725</v>
      </c>
      <c r="H1781" t="s">
        <v>5721</v>
      </c>
      <c r="I1781" t="s">
        <v>504</v>
      </c>
      <c r="J1781" t="s">
        <v>5986</v>
      </c>
      <c r="K1781" t="s">
        <v>3863</v>
      </c>
      <c r="L1781">
        <v>2118448</v>
      </c>
      <c r="M1781">
        <v>8.9486265416946747E-4</v>
      </c>
      <c r="N1781" t="s">
        <v>1764</v>
      </c>
      <c r="O1781" t="s">
        <v>5397</v>
      </c>
      <c r="P1781" t="s">
        <v>5354</v>
      </c>
      <c r="Q1781">
        <v>5</v>
      </c>
      <c r="R1781">
        <v>329.69</v>
      </c>
      <c r="S1781">
        <v>0</v>
      </c>
      <c r="T1781">
        <v>0</v>
      </c>
      <c r="U1781">
        <v>1895.72</v>
      </c>
      <c r="V1781">
        <v>1236.25</v>
      </c>
      <c r="W1781">
        <v>659.47</v>
      </c>
      <c r="X1781" s="15">
        <f t="shared" si="54"/>
        <v>0.34787310362289792</v>
      </c>
      <c r="Y1781" t="s">
        <v>62</v>
      </c>
      <c r="Z1781" t="s">
        <v>24</v>
      </c>
      <c r="AA1781" t="s">
        <v>25</v>
      </c>
      <c r="AB1781" s="17">
        <v>0.48958333333333331</v>
      </c>
      <c r="AC1781" s="17" t="str">
        <f t="shared" si="55"/>
        <v>Morning</v>
      </c>
      <c r="AD1781" t="s">
        <v>26</v>
      </c>
    </row>
    <row r="1782" spans="1:30" x14ac:dyDescent="0.3">
      <c r="A1782" t="s">
        <v>1760</v>
      </c>
      <c r="B1782" s="16">
        <v>45882</v>
      </c>
      <c r="C1782" t="s">
        <v>1761</v>
      </c>
      <c r="D1782" t="s">
        <v>5113</v>
      </c>
      <c r="E1782" t="s">
        <v>3864</v>
      </c>
      <c r="F1782" t="s">
        <v>173</v>
      </c>
      <c r="G1782" t="s">
        <v>5866</v>
      </c>
      <c r="H1782" t="s">
        <v>5861</v>
      </c>
      <c r="I1782" t="s">
        <v>508</v>
      </c>
      <c r="J1782" t="s">
        <v>6000</v>
      </c>
      <c r="K1782" t="s">
        <v>3863</v>
      </c>
      <c r="L1782">
        <v>1059131</v>
      </c>
      <c r="M1782">
        <v>1.5554260993210474E-4</v>
      </c>
      <c r="N1782" t="s">
        <v>203</v>
      </c>
      <c r="O1782" t="s">
        <v>5466</v>
      </c>
      <c r="P1782" t="s">
        <v>5351</v>
      </c>
      <c r="Q1782">
        <v>1</v>
      </c>
      <c r="R1782">
        <v>205.93</v>
      </c>
      <c r="S1782">
        <v>20</v>
      </c>
      <c r="T1782">
        <v>41.19</v>
      </c>
      <c r="U1782">
        <v>164.74</v>
      </c>
      <c r="V1782">
        <v>170.2</v>
      </c>
      <c r="W1782">
        <v>-5.46</v>
      </c>
      <c r="X1782" s="15">
        <f t="shared" si="54"/>
        <v>-3.3143134636396621E-2</v>
      </c>
      <c r="Y1782" t="s">
        <v>62</v>
      </c>
      <c r="Z1782" t="s">
        <v>24</v>
      </c>
      <c r="AA1782" t="s">
        <v>51</v>
      </c>
      <c r="AB1782" s="17">
        <v>0.51666666666666672</v>
      </c>
      <c r="AC1782" s="17" t="str">
        <f t="shared" si="55"/>
        <v>Afternoon</v>
      </c>
      <c r="AD1782" t="s">
        <v>45</v>
      </c>
    </row>
    <row r="1783" spans="1:30" x14ac:dyDescent="0.3">
      <c r="A1783" t="s">
        <v>1759</v>
      </c>
      <c r="B1783" s="16">
        <v>45914</v>
      </c>
      <c r="C1783" t="s">
        <v>1075</v>
      </c>
      <c r="D1783" t="s">
        <v>4400</v>
      </c>
      <c r="E1783" t="s">
        <v>3868</v>
      </c>
      <c r="F1783" t="s">
        <v>1017</v>
      </c>
      <c r="G1783" t="s">
        <v>5892</v>
      </c>
      <c r="H1783" t="s">
        <v>5876</v>
      </c>
      <c r="I1783" t="s">
        <v>270</v>
      </c>
      <c r="J1783" t="s">
        <v>6070</v>
      </c>
      <c r="K1783" t="s">
        <v>3863</v>
      </c>
      <c r="L1783">
        <v>456496</v>
      </c>
      <c r="M1783">
        <v>5.3632452420174551E-4</v>
      </c>
      <c r="N1783" t="s">
        <v>271</v>
      </c>
      <c r="O1783" t="s">
        <v>5542</v>
      </c>
      <c r="P1783" t="s">
        <v>5351</v>
      </c>
      <c r="Q1783">
        <v>1</v>
      </c>
      <c r="R1783">
        <v>236.56</v>
      </c>
      <c r="S1783">
        <v>10</v>
      </c>
      <c r="T1783">
        <v>23.66</v>
      </c>
      <c r="U1783">
        <v>244.83</v>
      </c>
      <c r="V1783">
        <v>211.73</v>
      </c>
      <c r="W1783">
        <v>33.1</v>
      </c>
      <c r="X1783" s="15">
        <f t="shared" si="54"/>
        <v>0.13519585018175886</v>
      </c>
      <c r="Y1783" t="s">
        <v>116</v>
      </c>
      <c r="Z1783" t="s">
        <v>24</v>
      </c>
      <c r="AA1783" t="s">
        <v>25</v>
      </c>
      <c r="AB1783" s="17">
        <v>0.45694444444444443</v>
      </c>
      <c r="AC1783" s="17" t="str">
        <f t="shared" si="55"/>
        <v>Morning</v>
      </c>
      <c r="AD1783" t="s">
        <v>26</v>
      </c>
    </row>
    <row r="1784" spans="1:30" x14ac:dyDescent="0.3">
      <c r="A1784" t="s">
        <v>1757</v>
      </c>
      <c r="B1784" s="16">
        <v>45898</v>
      </c>
      <c r="C1784" t="s">
        <v>1758</v>
      </c>
      <c r="D1784" t="s">
        <v>4438</v>
      </c>
      <c r="E1784" t="s">
        <v>3868</v>
      </c>
      <c r="F1784" t="s">
        <v>662</v>
      </c>
      <c r="G1784" t="s">
        <v>5788</v>
      </c>
      <c r="H1784" t="s">
        <v>5770</v>
      </c>
      <c r="I1784" t="s">
        <v>228</v>
      </c>
      <c r="J1784" t="s">
        <v>6005</v>
      </c>
      <c r="K1784" t="s">
        <v>3943</v>
      </c>
      <c r="L1784">
        <v>817396</v>
      </c>
      <c r="M1784">
        <v>3.242981370107023E-3</v>
      </c>
      <c r="N1784" t="s">
        <v>96</v>
      </c>
      <c r="O1784" t="s">
        <v>4725</v>
      </c>
      <c r="P1784" t="s">
        <v>5363</v>
      </c>
      <c r="Q1784">
        <v>5</v>
      </c>
      <c r="R1784">
        <v>530.16</v>
      </c>
      <c r="S1784">
        <v>0</v>
      </c>
      <c r="T1784">
        <v>0</v>
      </c>
      <c r="U1784">
        <v>2650.8</v>
      </c>
      <c r="V1784">
        <v>1895.95</v>
      </c>
      <c r="W1784">
        <v>754.85</v>
      </c>
      <c r="X1784" s="15">
        <f t="shared" si="54"/>
        <v>0.2847630903878075</v>
      </c>
      <c r="Y1784" t="s">
        <v>38</v>
      </c>
      <c r="Z1784" t="s">
        <v>24</v>
      </c>
      <c r="AA1784" t="s">
        <v>51</v>
      </c>
      <c r="AB1784" s="17">
        <v>0.86388888888888893</v>
      </c>
      <c r="AC1784" s="17" t="str">
        <f t="shared" si="55"/>
        <v>Evening</v>
      </c>
      <c r="AD1784" t="s">
        <v>45</v>
      </c>
    </row>
    <row r="1785" spans="1:30" x14ac:dyDescent="0.3">
      <c r="A1785" t="s">
        <v>1755</v>
      </c>
      <c r="B1785" s="16">
        <v>45966</v>
      </c>
      <c r="C1785" t="s">
        <v>1756</v>
      </c>
      <c r="D1785" t="s">
        <v>4602</v>
      </c>
      <c r="E1785" t="s">
        <v>3868</v>
      </c>
      <c r="F1785" t="s">
        <v>104</v>
      </c>
      <c r="G1785" t="s">
        <v>5740</v>
      </c>
      <c r="H1785" t="s">
        <v>5721</v>
      </c>
      <c r="I1785" t="s">
        <v>42</v>
      </c>
      <c r="J1785" t="s">
        <v>6125</v>
      </c>
      <c r="K1785" t="s">
        <v>3943</v>
      </c>
      <c r="L1785">
        <v>2032791</v>
      </c>
      <c r="M1785">
        <v>3.4708437807920244E-4</v>
      </c>
      <c r="N1785" t="s">
        <v>43</v>
      </c>
      <c r="O1785" t="s">
        <v>4421</v>
      </c>
      <c r="P1785" t="s">
        <v>5358</v>
      </c>
      <c r="Q1785">
        <v>5</v>
      </c>
      <c r="R1785">
        <v>141.11000000000001</v>
      </c>
      <c r="S1785">
        <v>0</v>
      </c>
      <c r="T1785">
        <v>0</v>
      </c>
      <c r="U1785">
        <v>705.55</v>
      </c>
      <c r="V1785">
        <v>579.54999999999995</v>
      </c>
      <c r="W1785">
        <v>126</v>
      </c>
      <c r="X1785" s="15">
        <f t="shared" si="54"/>
        <v>0.17858408333923889</v>
      </c>
      <c r="Y1785" t="s">
        <v>23</v>
      </c>
      <c r="Z1785" t="s">
        <v>24</v>
      </c>
      <c r="AA1785" t="s">
        <v>32</v>
      </c>
      <c r="AB1785" s="17">
        <v>0.46527777777777779</v>
      </c>
      <c r="AC1785" s="17" t="str">
        <f t="shared" si="55"/>
        <v>Morning</v>
      </c>
      <c r="AD1785" t="s">
        <v>45</v>
      </c>
    </row>
    <row r="1786" spans="1:30" x14ac:dyDescent="0.3">
      <c r="A1786" t="s">
        <v>1754</v>
      </c>
      <c r="B1786" s="16">
        <v>45973</v>
      </c>
      <c r="C1786" t="s">
        <v>459</v>
      </c>
      <c r="D1786" t="s">
        <v>4717</v>
      </c>
      <c r="E1786" t="s">
        <v>3868</v>
      </c>
      <c r="F1786" t="s">
        <v>146</v>
      </c>
      <c r="G1786" t="s">
        <v>5888</v>
      </c>
      <c r="H1786" t="s">
        <v>5876</v>
      </c>
      <c r="I1786" t="s">
        <v>499</v>
      </c>
      <c r="J1786" t="s">
        <v>6171</v>
      </c>
      <c r="K1786" t="s">
        <v>3943</v>
      </c>
      <c r="L1786">
        <v>494226</v>
      </c>
      <c r="M1786">
        <v>1.8246713042211456E-3</v>
      </c>
      <c r="N1786" t="s">
        <v>519</v>
      </c>
      <c r="O1786" t="s">
        <v>5442</v>
      </c>
      <c r="P1786" t="s">
        <v>5351</v>
      </c>
      <c r="Q1786">
        <v>5</v>
      </c>
      <c r="R1786">
        <v>225.45</v>
      </c>
      <c r="S1786">
        <v>20</v>
      </c>
      <c r="T1786">
        <v>225.45</v>
      </c>
      <c r="U1786">
        <v>901.8</v>
      </c>
      <c r="V1786">
        <v>954.5</v>
      </c>
      <c r="W1786">
        <v>-52.7</v>
      </c>
      <c r="X1786" s="15">
        <f t="shared" si="54"/>
        <v>-5.8438678199157296E-2</v>
      </c>
      <c r="Y1786" t="s">
        <v>72</v>
      </c>
      <c r="Z1786" t="s">
        <v>24</v>
      </c>
      <c r="AA1786" t="s">
        <v>51</v>
      </c>
      <c r="AB1786" s="17">
        <v>0.77847222222222223</v>
      </c>
      <c r="AC1786" s="17" t="str">
        <f t="shared" si="55"/>
        <v>Evening</v>
      </c>
      <c r="AD1786" t="s">
        <v>45</v>
      </c>
    </row>
    <row r="1787" spans="1:30" x14ac:dyDescent="0.3">
      <c r="A1787" t="s">
        <v>1753</v>
      </c>
      <c r="B1787" s="16">
        <v>45863</v>
      </c>
      <c r="C1787" t="s">
        <v>848</v>
      </c>
      <c r="D1787" t="s">
        <v>4187</v>
      </c>
      <c r="E1787" t="s">
        <v>3864</v>
      </c>
      <c r="F1787" t="s">
        <v>327</v>
      </c>
      <c r="G1787" t="s">
        <v>5867</v>
      </c>
      <c r="H1787" t="s">
        <v>5861</v>
      </c>
      <c r="I1787" t="s">
        <v>834</v>
      </c>
      <c r="J1787" t="s">
        <v>5982</v>
      </c>
      <c r="K1787" t="s">
        <v>3863</v>
      </c>
      <c r="L1787">
        <v>569084</v>
      </c>
      <c r="M1787">
        <v>5.2588018640481893E-4</v>
      </c>
      <c r="N1787" t="s">
        <v>835</v>
      </c>
      <c r="O1787" t="s">
        <v>5638</v>
      </c>
      <c r="P1787" t="s">
        <v>5354</v>
      </c>
      <c r="Q1787">
        <v>4</v>
      </c>
      <c r="R1787">
        <v>83.13</v>
      </c>
      <c r="S1787">
        <v>10</v>
      </c>
      <c r="T1787">
        <v>33.25</v>
      </c>
      <c r="U1787">
        <v>299.27</v>
      </c>
      <c r="V1787">
        <v>276.36</v>
      </c>
      <c r="W1787">
        <v>22.91</v>
      </c>
      <c r="X1787" s="15">
        <f t="shared" si="54"/>
        <v>7.6552945500718311E-2</v>
      </c>
      <c r="Y1787" t="s">
        <v>23</v>
      </c>
      <c r="Z1787" t="s">
        <v>24</v>
      </c>
      <c r="AA1787" t="s">
        <v>25</v>
      </c>
      <c r="AB1787" s="17">
        <v>0.49861111111111112</v>
      </c>
      <c r="AC1787" s="17" t="str">
        <f t="shared" si="55"/>
        <v>Morning</v>
      </c>
      <c r="AD1787" t="s">
        <v>45</v>
      </c>
    </row>
    <row r="1788" spans="1:30" x14ac:dyDescent="0.3">
      <c r="A1788" t="s">
        <v>1751</v>
      </c>
      <c r="B1788" s="16">
        <v>45779</v>
      </c>
      <c r="C1788" t="s">
        <v>1752</v>
      </c>
      <c r="D1788" t="s">
        <v>5203</v>
      </c>
      <c r="E1788" t="s">
        <v>3868</v>
      </c>
      <c r="F1788" t="s">
        <v>379</v>
      </c>
      <c r="G1788" t="s">
        <v>6500</v>
      </c>
      <c r="H1788" t="s">
        <v>5861</v>
      </c>
      <c r="I1788" t="s">
        <v>650</v>
      </c>
      <c r="J1788" t="s">
        <v>6080</v>
      </c>
      <c r="K1788" t="s">
        <v>3863</v>
      </c>
      <c r="L1788">
        <v>4760462</v>
      </c>
      <c r="M1788">
        <v>1.5373297801767979E-4</v>
      </c>
      <c r="N1788" t="s">
        <v>804</v>
      </c>
      <c r="O1788" t="s">
        <v>5574</v>
      </c>
      <c r="P1788" t="s">
        <v>5363</v>
      </c>
      <c r="Q1788">
        <v>2</v>
      </c>
      <c r="R1788">
        <v>365.92</v>
      </c>
      <c r="S1788">
        <v>0</v>
      </c>
      <c r="T1788">
        <v>0</v>
      </c>
      <c r="U1788">
        <v>731.84</v>
      </c>
      <c r="V1788">
        <v>620.76</v>
      </c>
      <c r="W1788">
        <v>111.08</v>
      </c>
      <c r="X1788" s="15">
        <f t="shared" si="54"/>
        <v>0.1517818102317447</v>
      </c>
      <c r="Y1788" t="s">
        <v>116</v>
      </c>
      <c r="Z1788" t="s">
        <v>24</v>
      </c>
      <c r="AA1788" t="s">
        <v>25</v>
      </c>
      <c r="AB1788" s="17">
        <v>0.50486111111111109</v>
      </c>
      <c r="AC1788" s="17" t="str">
        <f t="shared" si="55"/>
        <v>Afternoon</v>
      </c>
      <c r="AD1788" t="s">
        <v>45</v>
      </c>
    </row>
    <row r="1789" spans="1:30" x14ac:dyDescent="0.3">
      <c r="A1789" t="s">
        <v>1750</v>
      </c>
      <c r="B1789" s="16">
        <v>45955</v>
      </c>
      <c r="C1789" t="s">
        <v>1655</v>
      </c>
      <c r="D1789" t="s">
        <v>4742</v>
      </c>
      <c r="E1789" t="s">
        <v>3962</v>
      </c>
      <c r="F1789" t="s">
        <v>341</v>
      </c>
      <c r="G1789" t="s">
        <v>5660</v>
      </c>
      <c r="H1789" t="s">
        <v>5655</v>
      </c>
      <c r="I1789" t="s">
        <v>206</v>
      </c>
      <c r="J1789" t="s">
        <v>5996</v>
      </c>
      <c r="K1789" t="s">
        <v>3863</v>
      </c>
      <c r="L1789">
        <v>4327607</v>
      </c>
      <c r="M1789">
        <v>8.278547474389426E-4</v>
      </c>
      <c r="N1789" t="s">
        <v>203</v>
      </c>
      <c r="O1789" t="s">
        <v>5466</v>
      </c>
      <c r="P1789" t="s">
        <v>5351</v>
      </c>
      <c r="Q1789">
        <v>8</v>
      </c>
      <c r="R1789">
        <v>486.77</v>
      </c>
      <c r="S1789">
        <v>20</v>
      </c>
      <c r="T1789">
        <v>778.83</v>
      </c>
      <c r="U1789">
        <v>3582.63</v>
      </c>
      <c r="V1789">
        <v>2032.4</v>
      </c>
      <c r="W1789">
        <v>1550.23</v>
      </c>
      <c r="X1789" s="15">
        <f t="shared" si="54"/>
        <v>0.43270725695927292</v>
      </c>
      <c r="Y1789" t="s">
        <v>44</v>
      </c>
      <c r="Z1789" t="s">
        <v>24</v>
      </c>
      <c r="AA1789" t="s">
        <v>32</v>
      </c>
      <c r="AB1789" s="17">
        <v>0.41736111111111113</v>
      </c>
      <c r="AC1789" s="17" t="str">
        <f t="shared" si="55"/>
        <v>Morning</v>
      </c>
      <c r="AD1789" t="s">
        <v>26</v>
      </c>
    </row>
    <row r="1790" spans="1:30" x14ac:dyDescent="0.3">
      <c r="A1790" t="s">
        <v>1748</v>
      </c>
      <c r="B1790" s="16">
        <v>45846</v>
      </c>
      <c r="C1790" t="s">
        <v>1749</v>
      </c>
      <c r="D1790" t="s">
        <v>4535</v>
      </c>
      <c r="E1790" t="s">
        <v>3864</v>
      </c>
      <c r="F1790" t="s">
        <v>1173</v>
      </c>
      <c r="G1790" t="s">
        <v>5912</v>
      </c>
      <c r="H1790" t="s">
        <v>5899</v>
      </c>
      <c r="I1790" t="s">
        <v>771</v>
      </c>
      <c r="J1790" t="s">
        <v>5998</v>
      </c>
      <c r="K1790" t="s">
        <v>3863</v>
      </c>
      <c r="L1790">
        <v>4282083</v>
      </c>
      <c r="M1790">
        <v>1.6274322566844221E-4</v>
      </c>
      <c r="N1790" t="s">
        <v>1308</v>
      </c>
      <c r="O1790" t="s">
        <v>5265</v>
      </c>
      <c r="P1790" t="s">
        <v>5360</v>
      </c>
      <c r="Q1790">
        <v>4</v>
      </c>
      <c r="R1790">
        <v>183.39</v>
      </c>
      <c r="S1790">
        <v>5</v>
      </c>
      <c r="T1790">
        <v>36.68</v>
      </c>
      <c r="U1790">
        <v>696.88</v>
      </c>
      <c r="V1790">
        <v>633.72</v>
      </c>
      <c r="W1790">
        <v>63.16</v>
      </c>
      <c r="X1790" s="15">
        <f t="shared" si="54"/>
        <v>9.0632533578234364E-2</v>
      </c>
      <c r="Y1790" t="s">
        <v>44</v>
      </c>
      <c r="Z1790" t="s">
        <v>24</v>
      </c>
      <c r="AA1790" t="s">
        <v>25</v>
      </c>
      <c r="AB1790" s="17">
        <v>0.60138888888888886</v>
      </c>
      <c r="AC1790" s="17" t="str">
        <f t="shared" si="55"/>
        <v>Afternoon</v>
      </c>
      <c r="AD1790" t="s">
        <v>45</v>
      </c>
    </row>
    <row r="1791" spans="1:30" x14ac:dyDescent="0.3">
      <c r="A1791" t="s">
        <v>1746</v>
      </c>
      <c r="B1791" s="16">
        <v>46088</v>
      </c>
      <c r="C1791" t="s">
        <v>1747</v>
      </c>
      <c r="D1791" t="s">
        <v>4855</v>
      </c>
      <c r="E1791" t="s">
        <v>3962</v>
      </c>
      <c r="F1791" t="s">
        <v>730</v>
      </c>
      <c r="G1791" t="s">
        <v>5857</v>
      </c>
      <c r="H1791" t="s">
        <v>5844</v>
      </c>
      <c r="I1791" t="s">
        <v>955</v>
      </c>
      <c r="J1791" t="s">
        <v>6230</v>
      </c>
      <c r="K1791" t="s">
        <v>3880</v>
      </c>
      <c r="L1791">
        <v>3851285</v>
      </c>
      <c r="M1791">
        <v>9.5971084975534141E-4</v>
      </c>
      <c r="N1791" t="s">
        <v>956</v>
      </c>
      <c r="O1791" t="s">
        <v>5209</v>
      </c>
      <c r="P1791" t="s">
        <v>5363</v>
      </c>
      <c r="Q1791">
        <v>8</v>
      </c>
      <c r="R1791">
        <v>502.19</v>
      </c>
      <c r="S1791">
        <v>20</v>
      </c>
      <c r="T1791">
        <v>803.5</v>
      </c>
      <c r="U1791">
        <v>3696.12</v>
      </c>
      <c r="V1791">
        <v>2961.44</v>
      </c>
      <c r="W1791">
        <v>734.68</v>
      </c>
      <c r="X1791" s="15">
        <f t="shared" si="54"/>
        <v>0.19877060268605995</v>
      </c>
      <c r="Y1791" t="s">
        <v>23</v>
      </c>
      <c r="Z1791" t="s">
        <v>24</v>
      </c>
      <c r="AA1791" t="s">
        <v>25</v>
      </c>
      <c r="AB1791" s="17">
        <v>0.85624999999999996</v>
      </c>
      <c r="AC1791" s="17" t="str">
        <f t="shared" si="55"/>
        <v>Evening</v>
      </c>
      <c r="AD1791" t="s">
        <v>26</v>
      </c>
    </row>
    <row r="1792" spans="1:30" x14ac:dyDescent="0.3">
      <c r="A1792" t="s">
        <v>1745</v>
      </c>
      <c r="B1792" s="16">
        <v>45876</v>
      </c>
      <c r="C1792" t="s">
        <v>1156</v>
      </c>
      <c r="D1792" t="s">
        <v>4522</v>
      </c>
      <c r="E1792" t="s">
        <v>3868</v>
      </c>
      <c r="F1792" t="s">
        <v>84</v>
      </c>
      <c r="G1792" t="s">
        <v>5948</v>
      </c>
      <c r="H1792" t="s">
        <v>5941</v>
      </c>
      <c r="I1792" t="s">
        <v>578</v>
      </c>
      <c r="J1792" t="s">
        <v>6074</v>
      </c>
      <c r="K1792" t="s">
        <v>3863</v>
      </c>
      <c r="L1792">
        <v>517547</v>
      </c>
      <c r="M1792">
        <v>2.5757853876073088E-3</v>
      </c>
      <c r="N1792" t="s">
        <v>1355</v>
      </c>
      <c r="O1792" t="s">
        <v>5590</v>
      </c>
      <c r="P1792" t="s">
        <v>5351</v>
      </c>
      <c r="Q1792">
        <v>3</v>
      </c>
      <c r="R1792">
        <v>522.78</v>
      </c>
      <c r="S1792">
        <v>15</v>
      </c>
      <c r="T1792">
        <v>235.25</v>
      </c>
      <c r="U1792">
        <v>1333.09</v>
      </c>
      <c r="V1792">
        <v>1187.6099999999999</v>
      </c>
      <c r="W1792">
        <v>145.47999999999999</v>
      </c>
      <c r="X1792" s="15">
        <f t="shared" si="54"/>
        <v>0.10912991620970829</v>
      </c>
      <c r="Y1792" t="s">
        <v>44</v>
      </c>
      <c r="Z1792" t="s">
        <v>24</v>
      </c>
      <c r="AA1792" t="s">
        <v>32</v>
      </c>
      <c r="AB1792" s="17">
        <v>0.89513888888888893</v>
      </c>
      <c r="AC1792" s="17" t="str">
        <f t="shared" si="55"/>
        <v>Night</v>
      </c>
      <c r="AD1792" t="s">
        <v>45</v>
      </c>
    </row>
    <row r="1793" spans="1:30" x14ac:dyDescent="0.3">
      <c r="A1793" t="s">
        <v>1744</v>
      </c>
      <c r="B1793" s="16">
        <v>45991</v>
      </c>
      <c r="C1793" t="s">
        <v>208</v>
      </c>
      <c r="D1793" t="s">
        <v>5082</v>
      </c>
      <c r="E1793" t="s">
        <v>3962</v>
      </c>
      <c r="F1793" t="s">
        <v>1173</v>
      </c>
      <c r="G1793" t="s">
        <v>5912</v>
      </c>
      <c r="H1793" t="s">
        <v>5899</v>
      </c>
      <c r="I1793" t="s">
        <v>337</v>
      </c>
      <c r="J1793" t="s">
        <v>5983</v>
      </c>
      <c r="K1793" t="s">
        <v>3863</v>
      </c>
      <c r="L1793">
        <v>544019</v>
      </c>
      <c r="M1793">
        <v>1.5837314505559549E-3</v>
      </c>
      <c r="N1793" t="s">
        <v>338</v>
      </c>
      <c r="O1793" t="s">
        <v>5473</v>
      </c>
      <c r="P1793" t="s">
        <v>5354</v>
      </c>
      <c r="Q1793">
        <v>4</v>
      </c>
      <c r="R1793">
        <v>187.3</v>
      </c>
      <c r="S1793">
        <v>0</v>
      </c>
      <c r="T1793">
        <v>0</v>
      </c>
      <c r="U1793">
        <v>861.58</v>
      </c>
      <c r="V1793">
        <v>633.72</v>
      </c>
      <c r="W1793">
        <v>227.86</v>
      </c>
      <c r="X1793" s="15">
        <f t="shared" si="54"/>
        <v>0.264467606026138</v>
      </c>
      <c r="Y1793" t="s">
        <v>38</v>
      </c>
      <c r="Z1793" t="s">
        <v>24</v>
      </c>
      <c r="AA1793" t="s">
        <v>25</v>
      </c>
      <c r="AB1793" s="17">
        <v>0.45694444444444443</v>
      </c>
      <c r="AC1793" s="17" t="str">
        <f t="shared" si="55"/>
        <v>Morning</v>
      </c>
      <c r="AD1793" t="s">
        <v>26</v>
      </c>
    </row>
    <row r="1794" spans="1:30" x14ac:dyDescent="0.3">
      <c r="A1794" t="s">
        <v>1743</v>
      </c>
      <c r="B1794" s="16">
        <v>45923</v>
      </c>
      <c r="C1794" t="s">
        <v>405</v>
      </c>
      <c r="D1794" t="s">
        <v>4828</v>
      </c>
      <c r="E1794" t="s">
        <v>3962</v>
      </c>
      <c r="F1794" t="s">
        <v>468</v>
      </c>
      <c r="G1794" t="s">
        <v>5785</v>
      </c>
      <c r="H1794" t="s">
        <v>5770</v>
      </c>
      <c r="I1794" t="s">
        <v>699</v>
      </c>
      <c r="J1794" t="s">
        <v>5995</v>
      </c>
      <c r="K1794" t="s">
        <v>3863</v>
      </c>
      <c r="L1794">
        <v>2110688</v>
      </c>
      <c r="M1794">
        <v>1.0134704892433178E-3</v>
      </c>
      <c r="N1794" t="s">
        <v>106</v>
      </c>
      <c r="O1794" t="s">
        <v>5586</v>
      </c>
      <c r="P1794" t="s">
        <v>5363</v>
      </c>
      <c r="Q1794">
        <v>6</v>
      </c>
      <c r="R1794">
        <v>356.52</v>
      </c>
      <c r="S1794">
        <v>0</v>
      </c>
      <c r="T1794">
        <v>0</v>
      </c>
      <c r="U1794">
        <v>2139.12</v>
      </c>
      <c r="V1794">
        <v>1532.94</v>
      </c>
      <c r="W1794">
        <v>606.17999999999995</v>
      </c>
      <c r="X1794" s="15">
        <f t="shared" ref="X1794:X1857" si="56">(U1794-V1794)/U1794</f>
        <v>0.28337821160103216</v>
      </c>
      <c r="Y1794" t="s">
        <v>23</v>
      </c>
      <c r="Z1794" t="s">
        <v>24</v>
      </c>
      <c r="AA1794" t="s">
        <v>25</v>
      </c>
      <c r="AB1794" s="17">
        <v>0.83125000000000004</v>
      </c>
      <c r="AC1794" s="17" t="str">
        <f t="shared" ref="AC1794:AC1857" si="57">IF(HOUR(AB1794)&gt;=6,IF(HOUR(AB1794)&lt;12,"Morning",IF(HOUR(AB1794)&lt;17,"Afternoon",IF(HOUR(AB1794)&lt;21,"Evening","Night"))),"Night")</f>
        <v>Evening</v>
      </c>
      <c r="AD1794" t="s">
        <v>45</v>
      </c>
    </row>
    <row r="1795" spans="1:30" x14ac:dyDescent="0.3">
      <c r="A1795" t="s">
        <v>1742</v>
      </c>
      <c r="B1795" s="16">
        <v>45932</v>
      </c>
      <c r="C1795" t="s">
        <v>1189</v>
      </c>
      <c r="D1795" t="s">
        <v>4888</v>
      </c>
      <c r="E1795" t="s">
        <v>3962</v>
      </c>
      <c r="F1795" t="s">
        <v>214</v>
      </c>
      <c r="G1795" t="s">
        <v>5915</v>
      </c>
      <c r="H1795" t="s">
        <v>5899</v>
      </c>
      <c r="I1795" t="s">
        <v>55</v>
      </c>
      <c r="J1795" t="s">
        <v>6001</v>
      </c>
      <c r="K1795" t="s">
        <v>3863</v>
      </c>
      <c r="L1795">
        <v>578838</v>
      </c>
      <c r="M1795">
        <v>1.8720263700724553E-3</v>
      </c>
      <c r="N1795" t="s">
        <v>1012</v>
      </c>
      <c r="O1795" t="s">
        <v>3960</v>
      </c>
      <c r="P1795" t="s">
        <v>5354</v>
      </c>
      <c r="Q1795">
        <v>5</v>
      </c>
      <c r="R1795">
        <v>240.8</v>
      </c>
      <c r="S1795">
        <v>10</v>
      </c>
      <c r="T1795">
        <v>120.4</v>
      </c>
      <c r="U1795">
        <v>1083.5999999999999</v>
      </c>
      <c r="V1795">
        <v>977.2</v>
      </c>
      <c r="W1795">
        <v>106.4</v>
      </c>
      <c r="X1795" s="15">
        <f t="shared" si="56"/>
        <v>9.8191214470284116E-2</v>
      </c>
      <c r="Y1795" t="s">
        <v>44</v>
      </c>
      <c r="Z1795" t="s">
        <v>24</v>
      </c>
      <c r="AA1795" t="s">
        <v>51</v>
      </c>
      <c r="AB1795" s="17">
        <v>0.66111111111111109</v>
      </c>
      <c r="AC1795" s="17" t="str">
        <f t="shared" si="57"/>
        <v>Afternoon</v>
      </c>
      <c r="AD1795" t="s">
        <v>45</v>
      </c>
    </row>
    <row r="1796" spans="1:30" x14ac:dyDescent="0.3">
      <c r="A1796" t="s">
        <v>1741</v>
      </c>
      <c r="B1796" s="16">
        <v>45931</v>
      </c>
      <c r="C1796" t="s">
        <v>885</v>
      </c>
      <c r="D1796" t="s">
        <v>4212</v>
      </c>
      <c r="E1796" t="s">
        <v>3868</v>
      </c>
      <c r="F1796" t="s">
        <v>410</v>
      </c>
      <c r="G1796" t="s">
        <v>5706</v>
      </c>
      <c r="H1796" t="s">
        <v>5690</v>
      </c>
      <c r="I1796" t="s">
        <v>955</v>
      </c>
      <c r="J1796" t="s">
        <v>6230</v>
      </c>
      <c r="K1796" t="s">
        <v>3880</v>
      </c>
      <c r="L1796">
        <v>3851285</v>
      </c>
      <c r="M1796">
        <v>1.8117070016890465E-4</v>
      </c>
      <c r="N1796" t="s">
        <v>956</v>
      </c>
      <c r="O1796" t="s">
        <v>5209</v>
      </c>
      <c r="P1796" t="s">
        <v>5363</v>
      </c>
      <c r="Q1796">
        <v>3</v>
      </c>
      <c r="R1796">
        <v>232.58</v>
      </c>
      <c r="S1796">
        <v>0</v>
      </c>
      <c r="T1796">
        <v>0</v>
      </c>
      <c r="U1796">
        <v>697.74</v>
      </c>
      <c r="V1796">
        <v>573.6</v>
      </c>
      <c r="W1796">
        <v>124.14</v>
      </c>
      <c r="X1796" s="15">
        <f t="shared" si="56"/>
        <v>0.17791727577607702</v>
      </c>
      <c r="Y1796" t="s">
        <v>44</v>
      </c>
      <c r="Z1796" t="s">
        <v>24</v>
      </c>
      <c r="AA1796" t="s">
        <v>51</v>
      </c>
      <c r="AB1796" s="17">
        <v>0.4284722222222222</v>
      </c>
      <c r="AC1796" s="17" t="str">
        <f t="shared" si="57"/>
        <v>Morning</v>
      </c>
      <c r="AD1796" t="s">
        <v>45</v>
      </c>
    </row>
    <row r="1797" spans="1:30" x14ac:dyDescent="0.3">
      <c r="A1797" t="s">
        <v>1740</v>
      </c>
      <c r="B1797" s="16">
        <v>45941</v>
      </c>
      <c r="C1797" t="s">
        <v>258</v>
      </c>
      <c r="D1797" t="s">
        <v>4317</v>
      </c>
      <c r="E1797" t="s">
        <v>3962</v>
      </c>
      <c r="F1797" t="s">
        <v>536</v>
      </c>
      <c r="G1797" t="s">
        <v>5917</v>
      </c>
      <c r="H1797" t="s">
        <v>5899</v>
      </c>
      <c r="I1797" t="s">
        <v>499</v>
      </c>
      <c r="J1797" t="s">
        <v>6171</v>
      </c>
      <c r="K1797" t="s">
        <v>3943</v>
      </c>
      <c r="L1797">
        <v>494226</v>
      </c>
      <c r="M1797">
        <v>3.0921683602238652E-3</v>
      </c>
      <c r="N1797" t="s">
        <v>519</v>
      </c>
      <c r="O1797" t="s">
        <v>5442</v>
      </c>
      <c r="P1797" t="s">
        <v>5351</v>
      </c>
      <c r="Q1797">
        <v>4</v>
      </c>
      <c r="R1797">
        <v>369.14</v>
      </c>
      <c r="S1797">
        <v>10</v>
      </c>
      <c r="T1797">
        <v>147.66</v>
      </c>
      <c r="U1797">
        <v>1528.23</v>
      </c>
      <c r="V1797">
        <v>1161.32</v>
      </c>
      <c r="W1797">
        <v>366.91</v>
      </c>
      <c r="X1797" s="15">
        <f t="shared" si="56"/>
        <v>0.24008820661811381</v>
      </c>
      <c r="Y1797" t="s">
        <v>44</v>
      </c>
      <c r="Z1797" t="s">
        <v>24</v>
      </c>
      <c r="AA1797" t="s">
        <v>32</v>
      </c>
      <c r="AB1797" s="17">
        <v>0.76666666666666672</v>
      </c>
      <c r="AC1797" s="17" t="str">
        <f t="shared" si="57"/>
        <v>Evening</v>
      </c>
      <c r="AD1797" t="s">
        <v>26</v>
      </c>
    </row>
    <row r="1798" spans="1:30" x14ac:dyDescent="0.3">
      <c r="A1798" t="s">
        <v>1739</v>
      </c>
      <c r="B1798" s="16">
        <v>46094</v>
      </c>
      <c r="C1798" t="s">
        <v>218</v>
      </c>
      <c r="D1798" t="s">
        <v>4373</v>
      </c>
      <c r="E1798" t="s">
        <v>3962</v>
      </c>
      <c r="F1798" t="s">
        <v>886</v>
      </c>
      <c r="G1798" t="s">
        <v>5881</v>
      </c>
      <c r="H1798" t="s">
        <v>5876</v>
      </c>
      <c r="I1798" t="s">
        <v>476</v>
      </c>
      <c r="J1798" t="s">
        <v>6121</v>
      </c>
      <c r="K1798" t="s">
        <v>3943</v>
      </c>
      <c r="L1798">
        <v>2632479</v>
      </c>
      <c r="M1798">
        <v>4.9149110021390482E-4</v>
      </c>
      <c r="N1798" t="s">
        <v>686</v>
      </c>
      <c r="O1798" t="s">
        <v>5472</v>
      </c>
      <c r="P1798" t="s">
        <v>5374</v>
      </c>
      <c r="Q1798">
        <v>3</v>
      </c>
      <c r="R1798">
        <v>431.28</v>
      </c>
      <c r="S1798">
        <v>0</v>
      </c>
      <c r="T1798">
        <v>0</v>
      </c>
      <c r="U1798">
        <v>1293.8399999999999</v>
      </c>
      <c r="V1798">
        <v>1045.23</v>
      </c>
      <c r="W1798">
        <v>248.61</v>
      </c>
      <c r="X1798" s="15">
        <f t="shared" si="56"/>
        <v>0.19214895195696524</v>
      </c>
      <c r="Y1798" t="s">
        <v>44</v>
      </c>
      <c r="Z1798" t="s">
        <v>24</v>
      </c>
      <c r="AA1798" t="s">
        <v>25</v>
      </c>
      <c r="AB1798" s="17">
        <v>0.58402777777777781</v>
      </c>
      <c r="AC1798" s="17" t="str">
        <f t="shared" si="57"/>
        <v>Afternoon</v>
      </c>
      <c r="AD1798" t="s">
        <v>45</v>
      </c>
    </row>
    <row r="1799" spans="1:30" x14ac:dyDescent="0.3">
      <c r="A1799" t="s">
        <v>1736</v>
      </c>
      <c r="B1799" s="16">
        <v>45952</v>
      </c>
      <c r="C1799" t="s">
        <v>990</v>
      </c>
      <c r="D1799" t="s">
        <v>4556</v>
      </c>
      <c r="E1799" t="s">
        <v>3868</v>
      </c>
      <c r="F1799" t="s">
        <v>159</v>
      </c>
      <c r="G1799" t="s">
        <v>5742</v>
      </c>
      <c r="H1799" t="s">
        <v>5721</v>
      </c>
      <c r="I1799" t="s">
        <v>260</v>
      </c>
      <c r="J1799" t="s">
        <v>6072</v>
      </c>
      <c r="K1799" t="s">
        <v>3863</v>
      </c>
      <c r="L1799">
        <v>503493</v>
      </c>
      <c r="M1799">
        <v>3.6705574854069473E-4</v>
      </c>
      <c r="N1799" t="s">
        <v>261</v>
      </c>
      <c r="O1799" t="s">
        <v>5554</v>
      </c>
      <c r="P1799" t="s">
        <v>5351</v>
      </c>
      <c r="Q1799">
        <v>1</v>
      </c>
      <c r="R1799">
        <v>217.42</v>
      </c>
      <c r="S1799">
        <v>15</v>
      </c>
      <c r="T1799">
        <v>32.61</v>
      </c>
      <c r="U1799">
        <v>184.81</v>
      </c>
      <c r="V1799">
        <v>177.03</v>
      </c>
      <c r="W1799">
        <v>7.78</v>
      </c>
      <c r="X1799" s="15">
        <f t="shared" si="56"/>
        <v>4.2097289107732271E-2</v>
      </c>
      <c r="Y1799" t="s">
        <v>44</v>
      </c>
      <c r="Z1799" t="s">
        <v>24</v>
      </c>
      <c r="AA1799" t="s">
        <v>51</v>
      </c>
      <c r="AB1799" s="17">
        <v>0.78819444444444442</v>
      </c>
      <c r="AC1799" s="17" t="str">
        <f t="shared" si="57"/>
        <v>Evening</v>
      </c>
      <c r="AD1799" t="s">
        <v>45</v>
      </c>
    </row>
    <row r="1800" spans="1:30" x14ac:dyDescent="0.3">
      <c r="A1800" t="s">
        <v>1736</v>
      </c>
      <c r="B1800" s="16">
        <v>45954</v>
      </c>
      <c r="C1800" t="s">
        <v>1737</v>
      </c>
      <c r="D1800" t="s">
        <v>4131</v>
      </c>
      <c r="E1800" t="s">
        <v>3868</v>
      </c>
      <c r="F1800" t="s">
        <v>283</v>
      </c>
      <c r="G1800" t="s">
        <v>5817</v>
      </c>
      <c r="H1800" t="s">
        <v>5794</v>
      </c>
      <c r="I1800" t="s">
        <v>1738</v>
      </c>
      <c r="J1800" t="s">
        <v>6191</v>
      </c>
      <c r="K1800" t="s">
        <v>3885</v>
      </c>
      <c r="L1800">
        <v>4533328</v>
      </c>
      <c r="M1800">
        <v>1.2333985098805997E-4</v>
      </c>
      <c r="N1800" t="s">
        <v>889</v>
      </c>
      <c r="O1800" t="s">
        <v>5640</v>
      </c>
      <c r="P1800" t="s">
        <v>5358</v>
      </c>
      <c r="Q1800">
        <v>3</v>
      </c>
      <c r="R1800">
        <v>186.38</v>
      </c>
      <c r="S1800">
        <v>0</v>
      </c>
      <c r="T1800">
        <v>0</v>
      </c>
      <c r="U1800">
        <v>559.14</v>
      </c>
      <c r="V1800">
        <v>406.98</v>
      </c>
      <c r="W1800">
        <v>152.16</v>
      </c>
      <c r="X1800" s="15">
        <f t="shared" si="56"/>
        <v>0.27213220302607571</v>
      </c>
      <c r="Y1800" t="s">
        <v>116</v>
      </c>
      <c r="Z1800" t="s">
        <v>24</v>
      </c>
      <c r="AA1800" t="s">
        <v>25</v>
      </c>
      <c r="AB1800" s="17">
        <v>0.77083333333333337</v>
      </c>
      <c r="AC1800" s="17" t="str">
        <f t="shared" si="57"/>
        <v>Evening</v>
      </c>
      <c r="AD1800" t="s">
        <v>45</v>
      </c>
    </row>
    <row r="1801" spans="1:30" x14ac:dyDescent="0.3">
      <c r="A1801" t="s">
        <v>1734</v>
      </c>
      <c r="B1801" s="16">
        <v>45942</v>
      </c>
      <c r="C1801" t="s">
        <v>1735</v>
      </c>
      <c r="D1801" t="s">
        <v>4487</v>
      </c>
      <c r="E1801" t="s">
        <v>3868</v>
      </c>
      <c r="F1801" t="s">
        <v>136</v>
      </c>
      <c r="G1801" t="s">
        <v>5883</v>
      </c>
      <c r="H1801" t="s">
        <v>5876</v>
      </c>
      <c r="I1801" t="s">
        <v>210</v>
      </c>
      <c r="J1801" t="s">
        <v>6102</v>
      </c>
      <c r="K1801" t="s">
        <v>3863</v>
      </c>
      <c r="L1801">
        <v>433000</v>
      </c>
      <c r="M1801">
        <v>2.6059122401847572E-3</v>
      </c>
      <c r="N1801" t="s">
        <v>211</v>
      </c>
      <c r="O1801" t="s">
        <v>5530</v>
      </c>
      <c r="P1801" t="s">
        <v>5358</v>
      </c>
      <c r="Q1801">
        <v>4</v>
      </c>
      <c r="R1801">
        <v>306.62</v>
      </c>
      <c r="S1801">
        <v>20</v>
      </c>
      <c r="T1801">
        <v>245.3</v>
      </c>
      <c r="U1801">
        <v>1128.3599999999999</v>
      </c>
      <c r="V1801">
        <v>1039.72</v>
      </c>
      <c r="W1801">
        <v>88.64</v>
      </c>
      <c r="X1801" s="15">
        <f t="shared" si="56"/>
        <v>7.8556489063773868E-2</v>
      </c>
      <c r="Y1801" t="s">
        <v>23</v>
      </c>
      <c r="Z1801" t="s">
        <v>24</v>
      </c>
      <c r="AA1801" t="s">
        <v>25</v>
      </c>
      <c r="AB1801" s="17">
        <v>0.80347222222222225</v>
      </c>
      <c r="AC1801" s="17" t="str">
        <f t="shared" si="57"/>
        <v>Evening</v>
      </c>
      <c r="AD1801" t="s">
        <v>26</v>
      </c>
    </row>
    <row r="1802" spans="1:30" x14ac:dyDescent="0.3">
      <c r="A1802" t="s">
        <v>1733</v>
      </c>
      <c r="B1802" s="16">
        <v>45938</v>
      </c>
      <c r="C1802" t="s">
        <v>437</v>
      </c>
      <c r="D1802" t="s">
        <v>4765</v>
      </c>
      <c r="E1802" t="s">
        <v>3868</v>
      </c>
      <c r="F1802" t="s">
        <v>886</v>
      </c>
      <c r="G1802" t="s">
        <v>5881</v>
      </c>
      <c r="H1802" t="s">
        <v>5876</v>
      </c>
      <c r="I1802" t="s">
        <v>255</v>
      </c>
      <c r="J1802" t="s">
        <v>6024</v>
      </c>
      <c r="K1802" t="s">
        <v>3863</v>
      </c>
      <c r="L1802">
        <v>577743</v>
      </c>
      <c r="M1802">
        <v>1.4023536416711239E-3</v>
      </c>
      <c r="N1802" t="s">
        <v>179</v>
      </c>
      <c r="O1802" t="s">
        <v>5380</v>
      </c>
      <c r="P1802" t="s">
        <v>5360</v>
      </c>
      <c r="Q1802">
        <v>2</v>
      </c>
      <c r="R1802">
        <v>405.1</v>
      </c>
      <c r="S1802">
        <v>0</v>
      </c>
      <c r="T1802">
        <v>0</v>
      </c>
      <c r="U1802">
        <v>810.2</v>
      </c>
      <c r="V1802">
        <v>696.82</v>
      </c>
      <c r="W1802">
        <v>113.38</v>
      </c>
      <c r="X1802" s="15">
        <f t="shared" si="56"/>
        <v>0.13994075536904466</v>
      </c>
      <c r="Y1802" t="s">
        <v>38</v>
      </c>
      <c r="Z1802" t="s">
        <v>24</v>
      </c>
      <c r="AA1802" t="s">
        <v>25</v>
      </c>
      <c r="AB1802" s="17">
        <v>0.81458333333333333</v>
      </c>
      <c r="AC1802" s="17" t="str">
        <f t="shared" si="57"/>
        <v>Evening</v>
      </c>
      <c r="AD1802" t="s">
        <v>45</v>
      </c>
    </row>
    <row r="1803" spans="1:30" x14ac:dyDescent="0.3">
      <c r="A1803" t="s">
        <v>1732</v>
      </c>
      <c r="B1803" s="16">
        <v>46000</v>
      </c>
      <c r="C1803" t="s">
        <v>53</v>
      </c>
      <c r="D1803" t="s">
        <v>4690</v>
      </c>
      <c r="E1803" t="s">
        <v>3962</v>
      </c>
      <c r="F1803" t="s">
        <v>48</v>
      </c>
      <c r="G1803" t="s">
        <v>5719</v>
      </c>
      <c r="H1803" t="s">
        <v>5690</v>
      </c>
      <c r="I1803" t="s">
        <v>873</v>
      </c>
      <c r="J1803" t="s">
        <v>6517</v>
      </c>
      <c r="K1803" t="s">
        <v>3885</v>
      </c>
      <c r="L1803">
        <v>4185591</v>
      </c>
      <c r="M1803">
        <v>3.3192923054354808E-4</v>
      </c>
      <c r="N1803" t="s">
        <v>874</v>
      </c>
      <c r="O1803" t="s">
        <v>5596</v>
      </c>
      <c r="P1803" t="s">
        <v>5358</v>
      </c>
      <c r="Q1803">
        <v>4</v>
      </c>
      <c r="R1803">
        <v>347.33</v>
      </c>
      <c r="S1803">
        <v>0</v>
      </c>
      <c r="T1803">
        <v>0</v>
      </c>
      <c r="U1803">
        <v>1389.32</v>
      </c>
      <c r="V1803">
        <v>984.48</v>
      </c>
      <c r="W1803">
        <v>404.84</v>
      </c>
      <c r="X1803" s="15">
        <f t="shared" si="56"/>
        <v>0.29139435119338952</v>
      </c>
      <c r="Y1803" t="s">
        <v>72</v>
      </c>
      <c r="Z1803" t="s">
        <v>24</v>
      </c>
      <c r="AA1803" t="s">
        <v>25</v>
      </c>
      <c r="AB1803" s="17">
        <v>0.61250000000000004</v>
      </c>
      <c r="AC1803" s="17" t="str">
        <f t="shared" si="57"/>
        <v>Afternoon</v>
      </c>
      <c r="AD1803" t="s">
        <v>45</v>
      </c>
    </row>
    <row r="1804" spans="1:30" x14ac:dyDescent="0.3">
      <c r="A1804" t="s">
        <v>1731</v>
      </c>
      <c r="B1804" s="16">
        <v>46112</v>
      </c>
      <c r="C1804" t="s">
        <v>987</v>
      </c>
      <c r="D1804" t="s">
        <v>5045</v>
      </c>
      <c r="E1804" t="s">
        <v>3868</v>
      </c>
      <c r="F1804" t="s">
        <v>1418</v>
      </c>
      <c r="G1804" t="s">
        <v>5762</v>
      </c>
      <c r="H1804" t="s">
        <v>5751</v>
      </c>
      <c r="I1804" t="s">
        <v>685</v>
      </c>
      <c r="J1804" t="s">
        <v>6162</v>
      </c>
      <c r="K1804" t="s">
        <v>3943</v>
      </c>
      <c r="L1804">
        <v>1069200</v>
      </c>
      <c r="M1804">
        <v>2.0094463150018704E-4</v>
      </c>
      <c r="N1804" t="s">
        <v>686</v>
      </c>
      <c r="O1804" t="s">
        <v>5472</v>
      </c>
      <c r="P1804" t="s">
        <v>5374</v>
      </c>
      <c r="Q1804">
        <v>5</v>
      </c>
      <c r="R1804">
        <v>42.97</v>
      </c>
      <c r="S1804">
        <v>0</v>
      </c>
      <c r="T1804">
        <v>0</v>
      </c>
      <c r="U1804">
        <v>214.85</v>
      </c>
      <c r="V1804">
        <v>182.95</v>
      </c>
      <c r="W1804">
        <v>31.9</v>
      </c>
      <c r="X1804" s="15">
        <f t="shared" si="56"/>
        <v>0.14847568070747036</v>
      </c>
      <c r="Y1804" t="s">
        <v>23</v>
      </c>
      <c r="Z1804" t="s">
        <v>24</v>
      </c>
      <c r="AA1804" t="s">
        <v>25</v>
      </c>
      <c r="AB1804" s="17">
        <v>0.80208333333333337</v>
      </c>
      <c r="AC1804" s="17" t="str">
        <f t="shared" si="57"/>
        <v>Evening</v>
      </c>
      <c r="AD1804" t="s">
        <v>45</v>
      </c>
    </row>
    <row r="1805" spans="1:30" x14ac:dyDescent="0.3">
      <c r="A1805" t="s">
        <v>1730</v>
      </c>
      <c r="B1805" s="16">
        <v>46018</v>
      </c>
      <c r="C1805" t="s">
        <v>1189</v>
      </c>
      <c r="D1805" t="s">
        <v>4888</v>
      </c>
      <c r="E1805" t="s">
        <v>3962</v>
      </c>
      <c r="F1805" t="s">
        <v>306</v>
      </c>
      <c r="G1805" t="s">
        <v>5698</v>
      </c>
      <c r="H1805" t="s">
        <v>5690</v>
      </c>
      <c r="I1805" t="s">
        <v>260</v>
      </c>
      <c r="J1805" t="s">
        <v>6072</v>
      </c>
      <c r="K1805" t="s">
        <v>3863</v>
      </c>
      <c r="L1805">
        <v>503493</v>
      </c>
      <c r="M1805">
        <v>7.505764727612896E-3</v>
      </c>
      <c r="N1805" t="s">
        <v>261</v>
      </c>
      <c r="O1805" t="s">
        <v>5554</v>
      </c>
      <c r="P1805" t="s">
        <v>5351</v>
      </c>
      <c r="Q1805">
        <v>8</v>
      </c>
      <c r="R1805">
        <v>483.26</v>
      </c>
      <c r="S1805">
        <v>15</v>
      </c>
      <c r="T1805">
        <v>579.91</v>
      </c>
      <c r="U1805">
        <v>3779.1</v>
      </c>
      <c r="V1805">
        <v>3095.12</v>
      </c>
      <c r="W1805">
        <v>683.98</v>
      </c>
      <c r="X1805" s="15">
        <f t="shared" si="56"/>
        <v>0.18099018284776799</v>
      </c>
      <c r="Y1805" t="s">
        <v>62</v>
      </c>
      <c r="Z1805" t="s">
        <v>24</v>
      </c>
      <c r="AA1805" t="s">
        <v>25</v>
      </c>
      <c r="AB1805" s="17">
        <v>0.46250000000000002</v>
      </c>
      <c r="AC1805" s="17" t="str">
        <f t="shared" si="57"/>
        <v>Morning</v>
      </c>
      <c r="AD1805" t="s">
        <v>26</v>
      </c>
    </row>
    <row r="1806" spans="1:30" x14ac:dyDescent="0.3">
      <c r="A1806" t="s">
        <v>1729</v>
      </c>
      <c r="B1806" s="16">
        <v>45951</v>
      </c>
      <c r="C1806" t="s">
        <v>213</v>
      </c>
      <c r="D1806" t="s">
        <v>4713</v>
      </c>
      <c r="E1806" t="s">
        <v>3962</v>
      </c>
      <c r="F1806" t="s">
        <v>99</v>
      </c>
      <c r="G1806" t="s">
        <v>5918</v>
      </c>
      <c r="H1806" t="s">
        <v>5919</v>
      </c>
      <c r="I1806" t="s">
        <v>1329</v>
      </c>
      <c r="J1806" t="s">
        <v>6064</v>
      </c>
      <c r="K1806" t="s">
        <v>3863</v>
      </c>
      <c r="L1806">
        <v>1996693</v>
      </c>
      <c r="M1806">
        <v>5.415554619563448E-4</v>
      </c>
      <c r="N1806" t="s">
        <v>444</v>
      </c>
      <c r="O1806" t="s">
        <v>5525</v>
      </c>
      <c r="P1806" t="s">
        <v>5351</v>
      </c>
      <c r="Q1806">
        <v>4</v>
      </c>
      <c r="R1806">
        <v>270.33</v>
      </c>
      <c r="S1806">
        <v>0</v>
      </c>
      <c r="T1806">
        <v>0</v>
      </c>
      <c r="U1806">
        <v>1081.32</v>
      </c>
      <c r="V1806">
        <v>762.96</v>
      </c>
      <c r="W1806">
        <v>318.36</v>
      </c>
      <c r="X1806" s="15">
        <f t="shared" si="56"/>
        <v>0.29441793363666624</v>
      </c>
      <c r="Y1806" t="s">
        <v>44</v>
      </c>
      <c r="Z1806" t="s">
        <v>24</v>
      </c>
      <c r="AA1806" t="s">
        <v>25</v>
      </c>
      <c r="AB1806" s="17">
        <v>0.4201388888888889</v>
      </c>
      <c r="AC1806" s="17" t="str">
        <f t="shared" si="57"/>
        <v>Morning</v>
      </c>
      <c r="AD1806" t="s">
        <v>45</v>
      </c>
    </row>
    <row r="1807" spans="1:30" x14ac:dyDescent="0.3">
      <c r="A1807" t="s">
        <v>1728</v>
      </c>
      <c r="B1807" s="16">
        <v>46067</v>
      </c>
      <c r="C1807" t="s">
        <v>876</v>
      </c>
      <c r="D1807" t="s">
        <v>3999</v>
      </c>
      <c r="E1807" t="s">
        <v>3962</v>
      </c>
      <c r="F1807" t="s">
        <v>41</v>
      </c>
      <c r="G1807" t="s">
        <v>5668</v>
      </c>
      <c r="H1807" t="s">
        <v>5655</v>
      </c>
      <c r="I1807" t="s">
        <v>716</v>
      </c>
      <c r="J1807" t="s">
        <v>6144</v>
      </c>
      <c r="K1807" t="s">
        <v>3943</v>
      </c>
      <c r="L1807">
        <v>4088351</v>
      </c>
      <c r="M1807">
        <v>6.5526663439611718E-4</v>
      </c>
      <c r="N1807" t="s">
        <v>717</v>
      </c>
      <c r="O1807" t="s">
        <v>5636</v>
      </c>
      <c r="P1807" t="s">
        <v>5360</v>
      </c>
      <c r="Q1807">
        <v>6</v>
      </c>
      <c r="R1807">
        <v>456.77</v>
      </c>
      <c r="S1807">
        <v>15</v>
      </c>
      <c r="T1807">
        <v>411.09</v>
      </c>
      <c r="U1807">
        <v>2678.96</v>
      </c>
      <c r="V1807">
        <v>1419.24</v>
      </c>
      <c r="W1807">
        <v>1259.72</v>
      </c>
      <c r="X1807" s="15">
        <f t="shared" si="56"/>
        <v>0.47022725236659002</v>
      </c>
      <c r="Y1807" t="s">
        <v>116</v>
      </c>
      <c r="Z1807" t="s">
        <v>24</v>
      </c>
      <c r="AA1807" t="s">
        <v>25</v>
      </c>
      <c r="AB1807" s="17">
        <v>0.52500000000000002</v>
      </c>
      <c r="AC1807" s="17" t="str">
        <f t="shared" si="57"/>
        <v>Afternoon</v>
      </c>
      <c r="AD1807" t="s">
        <v>26</v>
      </c>
    </row>
    <row r="1808" spans="1:30" x14ac:dyDescent="0.3">
      <c r="A1808" t="s">
        <v>1725</v>
      </c>
      <c r="B1808" s="16">
        <v>45827</v>
      </c>
      <c r="C1808" t="s">
        <v>1726</v>
      </c>
      <c r="D1808" t="s">
        <v>5322</v>
      </c>
      <c r="E1808" t="s">
        <v>3864</v>
      </c>
      <c r="F1808" t="s">
        <v>720</v>
      </c>
      <c r="G1808" t="s">
        <v>5786</v>
      </c>
      <c r="H1808" t="s">
        <v>5770</v>
      </c>
      <c r="I1808" t="s">
        <v>319</v>
      </c>
      <c r="J1808" t="s">
        <v>6014</v>
      </c>
      <c r="K1808" t="s">
        <v>3863</v>
      </c>
      <c r="L1808">
        <v>1058381</v>
      </c>
      <c r="M1808">
        <v>9.9310172801665925E-4</v>
      </c>
      <c r="N1808" t="s">
        <v>1727</v>
      </c>
      <c r="O1808" t="s">
        <v>5448</v>
      </c>
      <c r="P1808" t="s">
        <v>5358</v>
      </c>
      <c r="Q1808">
        <v>4</v>
      </c>
      <c r="R1808">
        <v>262.77</v>
      </c>
      <c r="S1808">
        <v>0</v>
      </c>
      <c r="T1808">
        <v>0</v>
      </c>
      <c r="U1808">
        <v>1051.08</v>
      </c>
      <c r="V1808">
        <v>778.56</v>
      </c>
      <c r="W1808">
        <v>272.52</v>
      </c>
      <c r="X1808" s="15">
        <f t="shared" si="56"/>
        <v>0.2592761730791186</v>
      </c>
      <c r="Y1808" t="s">
        <v>116</v>
      </c>
      <c r="Z1808" t="s">
        <v>24</v>
      </c>
      <c r="AA1808" t="s">
        <v>25</v>
      </c>
      <c r="AB1808" s="17">
        <v>0.90833333333333333</v>
      </c>
      <c r="AC1808" s="17" t="str">
        <f t="shared" si="57"/>
        <v>Night</v>
      </c>
      <c r="AD1808" t="s">
        <v>45</v>
      </c>
    </row>
    <row r="1809" spans="1:30" x14ac:dyDescent="0.3">
      <c r="A1809" t="s">
        <v>1723</v>
      </c>
      <c r="B1809" s="16">
        <v>46018</v>
      </c>
      <c r="C1809" t="s">
        <v>1724</v>
      </c>
      <c r="D1809" t="s">
        <v>5170</v>
      </c>
      <c r="E1809" t="s">
        <v>3864</v>
      </c>
      <c r="F1809" t="s">
        <v>1185</v>
      </c>
      <c r="G1809" t="s">
        <v>5911</v>
      </c>
      <c r="H1809" t="s">
        <v>5899</v>
      </c>
      <c r="I1809" t="s">
        <v>312</v>
      </c>
      <c r="J1809" t="s">
        <v>6179</v>
      </c>
      <c r="K1809" t="s">
        <v>3943</v>
      </c>
      <c r="L1809">
        <v>2496578</v>
      </c>
      <c r="M1809">
        <v>1.5109882407038757E-4</v>
      </c>
      <c r="N1809" t="s">
        <v>313</v>
      </c>
      <c r="O1809" t="s">
        <v>5412</v>
      </c>
      <c r="P1809" t="s">
        <v>5351</v>
      </c>
      <c r="Q1809">
        <v>4</v>
      </c>
      <c r="R1809">
        <v>102.51</v>
      </c>
      <c r="S1809">
        <v>20</v>
      </c>
      <c r="T1809">
        <v>82.01</v>
      </c>
      <c r="U1809">
        <v>377.23</v>
      </c>
      <c r="V1809">
        <v>354.88</v>
      </c>
      <c r="W1809">
        <v>22.35</v>
      </c>
      <c r="X1809" s="15">
        <f t="shared" si="56"/>
        <v>5.9247673832940176E-2</v>
      </c>
      <c r="Y1809" t="s">
        <v>72</v>
      </c>
      <c r="Z1809" t="s">
        <v>24</v>
      </c>
      <c r="AA1809" t="s">
        <v>51</v>
      </c>
      <c r="AB1809" s="17">
        <v>0.39166666666666666</v>
      </c>
      <c r="AC1809" s="17" t="str">
        <f t="shared" si="57"/>
        <v>Morning</v>
      </c>
      <c r="AD1809" t="s">
        <v>26</v>
      </c>
    </row>
    <row r="1810" spans="1:30" x14ac:dyDescent="0.3">
      <c r="A1810" t="s">
        <v>1722</v>
      </c>
      <c r="B1810" s="16">
        <v>45997</v>
      </c>
      <c r="C1810" t="s">
        <v>984</v>
      </c>
      <c r="D1810" t="s">
        <v>4218</v>
      </c>
      <c r="E1810" t="s">
        <v>3962</v>
      </c>
      <c r="F1810" t="s">
        <v>450</v>
      </c>
      <c r="G1810" t="s">
        <v>5811</v>
      </c>
      <c r="H1810" t="s">
        <v>5794</v>
      </c>
      <c r="I1810" t="s">
        <v>574</v>
      </c>
      <c r="J1810" t="s">
        <v>6140</v>
      </c>
      <c r="K1810" t="s">
        <v>3943</v>
      </c>
      <c r="L1810">
        <v>443076</v>
      </c>
      <c r="M1810">
        <v>3.4803735702227155E-3</v>
      </c>
      <c r="N1810" t="s">
        <v>1178</v>
      </c>
      <c r="O1810" t="s">
        <v>5497</v>
      </c>
      <c r="P1810" t="s">
        <v>5360</v>
      </c>
      <c r="Q1810">
        <v>4</v>
      </c>
      <c r="R1810">
        <v>419.04</v>
      </c>
      <c r="S1810">
        <v>20</v>
      </c>
      <c r="T1810">
        <v>335.23</v>
      </c>
      <c r="U1810">
        <v>1542.07</v>
      </c>
      <c r="V1810">
        <v>1102.68</v>
      </c>
      <c r="W1810">
        <v>439.39</v>
      </c>
      <c r="X1810" s="15">
        <f t="shared" si="56"/>
        <v>0.28493518452469724</v>
      </c>
      <c r="Y1810" t="s">
        <v>44</v>
      </c>
      <c r="Z1810" t="s">
        <v>24</v>
      </c>
      <c r="AA1810" t="s">
        <v>25</v>
      </c>
      <c r="AB1810" s="17">
        <v>0.3972222222222222</v>
      </c>
      <c r="AC1810" s="17" t="str">
        <f t="shared" si="57"/>
        <v>Morning</v>
      </c>
      <c r="AD1810" t="s">
        <v>26</v>
      </c>
    </row>
    <row r="1811" spans="1:30" x14ac:dyDescent="0.3">
      <c r="A1811" t="s">
        <v>1720</v>
      </c>
      <c r="B1811" s="16">
        <v>45888</v>
      </c>
      <c r="C1811" t="s">
        <v>1721</v>
      </c>
      <c r="D1811" t="s">
        <v>6485</v>
      </c>
      <c r="E1811" t="s">
        <v>3962</v>
      </c>
      <c r="F1811" t="s">
        <v>336</v>
      </c>
      <c r="G1811" t="s">
        <v>5711</v>
      </c>
      <c r="H1811" t="s">
        <v>5690</v>
      </c>
      <c r="I1811" t="s">
        <v>1073</v>
      </c>
      <c r="J1811" t="s">
        <v>6019</v>
      </c>
      <c r="K1811" t="s">
        <v>3863</v>
      </c>
      <c r="L1811">
        <v>471467</v>
      </c>
      <c r="M1811">
        <v>1.2257909885527512E-3</v>
      </c>
      <c r="N1811" t="s">
        <v>1048</v>
      </c>
      <c r="O1811" t="s">
        <v>5480</v>
      </c>
      <c r="P1811" t="s">
        <v>5374</v>
      </c>
      <c r="Q1811">
        <v>7</v>
      </c>
      <c r="R1811">
        <v>103.2</v>
      </c>
      <c r="S1811">
        <v>20</v>
      </c>
      <c r="T1811">
        <v>144.47999999999999</v>
      </c>
      <c r="U1811">
        <v>577.91999999999996</v>
      </c>
      <c r="V1811">
        <v>602.35</v>
      </c>
      <c r="W1811">
        <v>-24.43</v>
      </c>
      <c r="X1811" s="15">
        <f t="shared" si="56"/>
        <v>-4.2272286821705536E-2</v>
      </c>
      <c r="Y1811" t="s">
        <v>38</v>
      </c>
      <c r="Z1811" t="s">
        <v>24</v>
      </c>
      <c r="AA1811" t="s">
        <v>51</v>
      </c>
      <c r="AB1811" s="17">
        <v>0.8569444444444444</v>
      </c>
      <c r="AC1811" s="17" t="str">
        <f t="shared" si="57"/>
        <v>Evening</v>
      </c>
      <c r="AD1811" t="s">
        <v>45</v>
      </c>
    </row>
    <row r="1812" spans="1:30" x14ac:dyDescent="0.3">
      <c r="A1812" t="s">
        <v>1718</v>
      </c>
      <c r="B1812" s="16">
        <v>45780</v>
      </c>
      <c r="C1812" t="s">
        <v>1719</v>
      </c>
      <c r="D1812" t="s">
        <v>4210</v>
      </c>
      <c r="E1812" t="s">
        <v>3864</v>
      </c>
      <c r="F1812" t="s">
        <v>598</v>
      </c>
      <c r="G1812" t="s">
        <v>5879</v>
      </c>
      <c r="H1812" t="s">
        <v>5876</v>
      </c>
      <c r="I1812" t="s">
        <v>36</v>
      </c>
      <c r="J1812" t="s">
        <v>5975</v>
      </c>
      <c r="K1812" t="s">
        <v>3863</v>
      </c>
      <c r="L1812">
        <v>2481146</v>
      </c>
      <c r="M1812">
        <v>3.5772582508244175E-4</v>
      </c>
      <c r="N1812" t="s">
        <v>31</v>
      </c>
      <c r="O1812" t="s">
        <v>5450</v>
      </c>
      <c r="P1812" t="s">
        <v>5363</v>
      </c>
      <c r="Q1812">
        <v>4</v>
      </c>
      <c r="R1812">
        <v>227</v>
      </c>
      <c r="S1812">
        <v>15</v>
      </c>
      <c r="T1812">
        <v>136.19999999999999</v>
      </c>
      <c r="U1812">
        <v>887.57</v>
      </c>
      <c r="V1812">
        <v>785.2</v>
      </c>
      <c r="W1812">
        <v>102.37</v>
      </c>
      <c r="X1812" s="15">
        <f t="shared" si="56"/>
        <v>0.11533738184030555</v>
      </c>
      <c r="Y1812" t="s">
        <v>23</v>
      </c>
      <c r="Z1812" t="s">
        <v>24</v>
      </c>
      <c r="AA1812" t="s">
        <v>25</v>
      </c>
      <c r="AB1812" s="17">
        <v>0.55833333333333335</v>
      </c>
      <c r="AC1812" s="17" t="str">
        <f t="shared" si="57"/>
        <v>Afternoon</v>
      </c>
      <c r="AD1812" t="s">
        <v>26</v>
      </c>
    </row>
    <row r="1813" spans="1:30" x14ac:dyDescent="0.3">
      <c r="A1813" t="s">
        <v>1716</v>
      </c>
      <c r="B1813" s="16">
        <v>45930</v>
      </c>
      <c r="C1813" t="s">
        <v>529</v>
      </c>
      <c r="D1813" t="s">
        <v>4582</v>
      </c>
      <c r="E1813" t="s">
        <v>3868</v>
      </c>
      <c r="F1813" t="s">
        <v>558</v>
      </c>
      <c r="G1813" t="s">
        <v>5885</v>
      </c>
      <c r="H1813" t="s">
        <v>5876</v>
      </c>
      <c r="I1813" t="s">
        <v>76</v>
      </c>
      <c r="J1813" t="s">
        <v>6076</v>
      </c>
      <c r="K1813" t="s">
        <v>3863</v>
      </c>
      <c r="L1813">
        <v>518088</v>
      </c>
      <c r="M1813">
        <v>1.1587220703818658E-3</v>
      </c>
      <c r="N1813" t="s">
        <v>1717</v>
      </c>
      <c r="O1813" t="s">
        <v>5455</v>
      </c>
      <c r="P1813" t="s">
        <v>5360</v>
      </c>
      <c r="Q1813">
        <v>4</v>
      </c>
      <c r="R1813">
        <v>157.97999999999999</v>
      </c>
      <c r="S1813">
        <v>5</v>
      </c>
      <c r="T1813">
        <v>31.6</v>
      </c>
      <c r="U1813">
        <v>600.32000000000005</v>
      </c>
      <c r="V1813">
        <v>551.79999999999995</v>
      </c>
      <c r="W1813">
        <v>48.52</v>
      </c>
      <c r="X1813" s="15">
        <f t="shared" si="56"/>
        <v>8.0823560767590771E-2</v>
      </c>
      <c r="Y1813" t="s">
        <v>116</v>
      </c>
      <c r="Z1813" t="s">
        <v>24</v>
      </c>
      <c r="AA1813" t="s">
        <v>25</v>
      </c>
      <c r="AB1813" s="17">
        <v>0.77361111111111114</v>
      </c>
      <c r="AC1813" s="17" t="str">
        <f t="shared" si="57"/>
        <v>Evening</v>
      </c>
      <c r="AD1813" t="s">
        <v>45</v>
      </c>
    </row>
    <row r="1814" spans="1:30" x14ac:dyDescent="0.3">
      <c r="A1814" t="s">
        <v>1715</v>
      </c>
      <c r="B1814" s="16">
        <v>45902</v>
      </c>
      <c r="C1814" t="s">
        <v>158</v>
      </c>
      <c r="D1814" t="s">
        <v>3997</v>
      </c>
      <c r="E1814" t="s">
        <v>3962</v>
      </c>
      <c r="F1814" t="s">
        <v>924</v>
      </c>
      <c r="G1814" t="s">
        <v>5819</v>
      </c>
      <c r="H1814" t="s">
        <v>5794</v>
      </c>
      <c r="I1814" t="s">
        <v>1044</v>
      </c>
      <c r="J1814" t="s">
        <v>6108</v>
      </c>
      <c r="K1814" t="s">
        <v>3863</v>
      </c>
      <c r="L1814">
        <v>2434234</v>
      </c>
      <c r="M1814">
        <v>7.8732365088976649E-4</v>
      </c>
      <c r="N1814" t="s">
        <v>628</v>
      </c>
      <c r="O1814" t="s">
        <v>4417</v>
      </c>
      <c r="P1814" t="s">
        <v>5360</v>
      </c>
      <c r="Q1814">
        <v>4</v>
      </c>
      <c r="R1814">
        <v>504.35</v>
      </c>
      <c r="S1814">
        <v>5</v>
      </c>
      <c r="T1814">
        <v>100.87</v>
      </c>
      <c r="U1814">
        <v>1916.53</v>
      </c>
      <c r="V1814">
        <v>1347.2</v>
      </c>
      <c r="W1814">
        <v>569.33000000000004</v>
      </c>
      <c r="X1814" s="15">
        <f t="shared" si="56"/>
        <v>0.29706292100828058</v>
      </c>
      <c r="Y1814" t="s">
        <v>116</v>
      </c>
      <c r="Z1814" t="s">
        <v>24</v>
      </c>
      <c r="AA1814" t="s">
        <v>25</v>
      </c>
      <c r="AB1814" s="17">
        <v>0.6333333333333333</v>
      </c>
      <c r="AC1814" s="17" t="str">
        <f t="shared" si="57"/>
        <v>Afternoon</v>
      </c>
      <c r="AD1814" t="s">
        <v>45</v>
      </c>
    </row>
    <row r="1815" spans="1:30" x14ac:dyDescent="0.3">
      <c r="A1815" t="s">
        <v>1714</v>
      </c>
      <c r="B1815" s="16">
        <v>45928</v>
      </c>
      <c r="C1815" t="s">
        <v>832</v>
      </c>
      <c r="D1815" t="s">
        <v>4509</v>
      </c>
      <c r="E1815" t="s">
        <v>3962</v>
      </c>
      <c r="F1815" t="s">
        <v>662</v>
      </c>
      <c r="G1815" t="s">
        <v>5788</v>
      </c>
      <c r="H1815" t="s">
        <v>5770</v>
      </c>
      <c r="I1815" t="s">
        <v>275</v>
      </c>
      <c r="J1815" t="s">
        <v>6112</v>
      </c>
      <c r="K1815" t="s">
        <v>3863</v>
      </c>
      <c r="L1815">
        <v>1922335</v>
      </c>
      <c r="M1815">
        <v>1.2287972699867608E-3</v>
      </c>
      <c r="N1815" t="s">
        <v>276</v>
      </c>
      <c r="O1815" t="s">
        <v>5456</v>
      </c>
      <c r="P1815" t="s">
        <v>5360</v>
      </c>
      <c r="Q1815">
        <v>4</v>
      </c>
      <c r="R1815">
        <v>540.54</v>
      </c>
      <c r="S1815">
        <v>5</v>
      </c>
      <c r="T1815">
        <v>108.11</v>
      </c>
      <c r="U1815">
        <v>2362.16</v>
      </c>
      <c r="V1815">
        <v>1516.76</v>
      </c>
      <c r="W1815">
        <v>845.4</v>
      </c>
      <c r="X1815" s="15">
        <f t="shared" si="56"/>
        <v>0.35789277610322751</v>
      </c>
      <c r="Y1815" t="s">
        <v>72</v>
      </c>
      <c r="Z1815" t="s">
        <v>24</v>
      </c>
      <c r="AA1815" t="s">
        <v>32</v>
      </c>
      <c r="AB1815" s="17">
        <v>0.87222222222222223</v>
      </c>
      <c r="AC1815" s="17" t="str">
        <f t="shared" si="57"/>
        <v>Evening</v>
      </c>
      <c r="AD1815" t="s">
        <v>26</v>
      </c>
    </row>
    <row r="1816" spans="1:30" x14ac:dyDescent="0.3">
      <c r="A1816" t="s">
        <v>1712</v>
      </c>
      <c r="B1816" s="16">
        <v>45791</v>
      </c>
      <c r="C1816" t="s">
        <v>715</v>
      </c>
      <c r="D1816" t="s">
        <v>5150</v>
      </c>
      <c r="E1816" t="s">
        <v>3962</v>
      </c>
      <c r="F1816" t="s">
        <v>619</v>
      </c>
      <c r="G1816" t="s">
        <v>5938</v>
      </c>
      <c r="H1816" t="s">
        <v>5919</v>
      </c>
      <c r="I1816" t="s">
        <v>771</v>
      </c>
      <c r="J1816" t="s">
        <v>5998</v>
      </c>
      <c r="K1816" t="s">
        <v>3863</v>
      </c>
      <c r="L1816">
        <v>4282083</v>
      </c>
      <c r="M1816">
        <v>4.7683101892233287E-4</v>
      </c>
      <c r="N1816" t="s">
        <v>1713</v>
      </c>
      <c r="O1816" t="s">
        <v>5575</v>
      </c>
      <c r="P1816" t="s">
        <v>5354</v>
      </c>
      <c r="Q1816">
        <v>5</v>
      </c>
      <c r="R1816">
        <v>480.43</v>
      </c>
      <c r="S1816">
        <v>15</v>
      </c>
      <c r="T1816">
        <v>360.32</v>
      </c>
      <c r="U1816">
        <v>2041.83</v>
      </c>
      <c r="V1816">
        <v>1759.35</v>
      </c>
      <c r="W1816">
        <v>282.48</v>
      </c>
      <c r="X1816" s="15">
        <f t="shared" si="56"/>
        <v>0.13834648330174404</v>
      </c>
      <c r="Y1816" t="s">
        <v>44</v>
      </c>
      <c r="Z1816" t="s">
        <v>24</v>
      </c>
      <c r="AA1816" t="s">
        <v>25</v>
      </c>
      <c r="AB1816" s="17">
        <v>0.86111111111111116</v>
      </c>
      <c r="AC1816" s="17" t="str">
        <f t="shared" si="57"/>
        <v>Evening</v>
      </c>
      <c r="AD1816" t="s">
        <v>45</v>
      </c>
    </row>
    <row r="1817" spans="1:30" x14ac:dyDescent="0.3">
      <c r="A1817" t="s">
        <v>1711</v>
      </c>
      <c r="B1817" s="16">
        <v>45871</v>
      </c>
      <c r="C1817" t="s">
        <v>792</v>
      </c>
      <c r="D1817" t="s">
        <v>4623</v>
      </c>
      <c r="E1817" t="s">
        <v>3962</v>
      </c>
      <c r="F1817" t="s">
        <v>662</v>
      </c>
      <c r="G1817" t="s">
        <v>5788</v>
      </c>
      <c r="H1817" t="s">
        <v>5770</v>
      </c>
      <c r="I1817" t="s">
        <v>337</v>
      </c>
      <c r="J1817" t="s">
        <v>5983</v>
      </c>
      <c r="K1817" t="s">
        <v>3863</v>
      </c>
      <c r="L1817">
        <v>544019</v>
      </c>
      <c r="M1817">
        <v>5.6780369803260547E-3</v>
      </c>
      <c r="N1817" t="s">
        <v>338</v>
      </c>
      <c r="O1817" t="s">
        <v>5473</v>
      </c>
      <c r="P1817" t="s">
        <v>5354</v>
      </c>
      <c r="Q1817">
        <v>5</v>
      </c>
      <c r="R1817">
        <v>537.21</v>
      </c>
      <c r="S1817">
        <v>0</v>
      </c>
      <c r="T1817">
        <v>0</v>
      </c>
      <c r="U1817">
        <v>3088.96</v>
      </c>
      <c r="V1817">
        <v>1895.95</v>
      </c>
      <c r="W1817">
        <v>1193.01</v>
      </c>
      <c r="X1817" s="15">
        <f t="shared" si="56"/>
        <v>0.38621736765772297</v>
      </c>
      <c r="Y1817" t="s">
        <v>72</v>
      </c>
      <c r="Z1817" t="s">
        <v>24</v>
      </c>
      <c r="AA1817" t="s">
        <v>25</v>
      </c>
      <c r="AB1817" s="17">
        <v>0.83888888888888891</v>
      </c>
      <c r="AC1817" s="17" t="str">
        <f t="shared" si="57"/>
        <v>Evening</v>
      </c>
      <c r="AD1817" t="s">
        <v>26</v>
      </c>
    </row>
    <row r="1818" spans="1:30" x14ac:dyDescent="0.3">
      <c r="A1818" t="s">
        <v>1710</v>
      </c>
      <c r="B1818" s="16">
        <v>45989</v>
      </c>
      <c r="C1818" t="s">
        <v>131</v>
      </c>
      <c r="D1818" t="s">
        <v>4721</v>
      </c>
      <c r="E1818" t="s">
        <v>3962</v>
      </c>
      <c r="F1818" t="s">
        <v>498</v>
      </c>
      <c r="G1818" t="s">
        <v>5865</v>
      </c>
      <c r="H1818" t="s">
        <v>5861</v>
      </c>
      <c r="I1818" t="s">
        <v>522</v>
      </c>
      <c r="J1818" t="s">
        <v>5979</v>
      </c>
      <c r="K1818" t="s">
        <v>3863</v>
      </c>
      <c r="L1818">
        <v>3928553</v>
      </c>
      <c r="M1818">
        <v>1.1839473719713086E-4</v>
      </c>
      <c r="N1818" t="s">
        <v>523</v>
      </c>
      <c r="O1818" t="s">
        <v>5462</v>
      </c>
      <c r="P1818" t="s">
        <v>5358</v>
      </c>
      <c r="Q1818">
        <v>6</v>
      </c>
      <c r="R1818">
        <v>77.52</v>
      </c>
      <c r="S1818">
        <v>0</v>
      </c>
      <c r="T1818">
        <v>0</v>
      </c>
      <c r="U1818">
        <v>465.12</v>
      </c>
      <c r="V1818">
        <v>372.84</v>
      </c>
      <c r="W1818">
        <v>92.28</v>
      </c>
      <c r="X1818" s="15">
        <f t="shared" si="56"/>
        <v>0.19840041279669768</v>
      </c>
      <c r="Y1818" t="s">
        <v>44</v>
      </c>
      <c r="Z1818" t="s">
        <v>24</v>
      </c>
      <c r="AA1818" t="s">
        <v>25</v>
      </c>
      <c r="AB1818" s="17">
        <v>0.71388888888888891</v>
      </c>
      <c r="AC1818" s="17" t="str">
        <f t="shared" si="57"/>
        <v>Evening</v>
      </c>
      <c r="AD1818" t="s">
        <v>45</v>
      </c>
    </row>
    <row r="1819" spans="1:30" x14ac:dyDescent="0.3">
      <c r="A1819" t="s">
        <v>1709</v>
      </c>
      <c r="B1819" s="16">
        <v>45903</v>
      </c>
      <c r="C1819" t="s">
        <v>1122</v>
      </c>
      <c r="D1819" t="s">
        <v>4971</v>
      </c>
      <c r="E1819" t="s">
        <v>3962</v>
      </c>
      <c r="F1819" t="s">
        <v>227</v>
      </c>
      <c r="G1819" t="s">
        <v>5851</v>
      </c>
      <c r="H1819" t="s">
        <v>5899</v>
      </c>
      <c r="I1819" t="s">
        <v>494</v>
      </c>
      <c r="J1819" t="s">
        <v>5989</v>
      </c>
      <c r="K1819" t="s">
        <v>3863</v>
      </c>
      <c r="L1819">
        <v>4616552</v>
      </c>
      <c r="M1819">
        <v>2.2061919805083967E-4</v>
      </c>
      <c r="N1819" t="s">
        <v>276</v>
      </c>
      <c r="O1819" t="s">
        <v>5456</v>
      </c>
      <c r="P1819" t="s">
        <v>5360</v>
      </c>
      <c r="Q1819">
        <v>6</v>
      </c>
      <c r="R1819">
        <v>169.75</v>
      </c>
      <c r="S1819">
        <v>0</v>
      </c>
      <c r="T1819">
        <v>0</v>
      </c>
      <c r="U1819">
        <v>1018.5</v>
      </c>
      <c r="V1819">
        <v>825.84</v>
      </c>
      <c r="W1819">
        <v>192.66</v>
      </c>
      <c r="X1819" s="15">
        <f t="shared" si="56"/>
        <v>0.18916053019145798</v>
      </c>
      <c r="Y1819" t="s">
        <v>62</v>
      </c>
      <c r="Z1819" t="s">
        <v>24</v>
      </c>
      <c r="AA1819" t="s">
        <v>25</v>
      </c>
      <c r="AB1819" s="17">
        <v>0.49375000000000002</v>
      </c>
      <c r="AC1819" s="17" t="str">
        <f t="shared" si="57"/>
        <v>Morning</v>
      </c>
      <c r="AD1819" t="s">
        <v>45</v>
      </c>
    </row>
    <row r="1820" spans="1:30" x14ac:dyDescent="0.3">
      <c r="A1820" t="s">
        <v>1708</v>
      </c>
      <c r="B1820" s="16">
        <v>46087</v>
      </c>
      <c r="C1820" t="s">
        <v>53</v>
      </c>
      <c r="D1820" t="s">
        <v>4690</v>
      </c>
      <c r="E1820" t="s">
        <v>3962</v>
      </c>
      <c r="F1820" t="s">
        <v>1631</v>
      </c>
      <c r="G1820" t="s">
        <v>5688</v>
      </c>
      <c r="H1820" t="s">
        <v>5822</v>
      </c>
      <c r="I1820" t="s">
        <v>398</v>
      </c>
      <c r="J1820" t="s">
        <v>6169</v>
      </c>
      <c r="K1820" t="s">
        <v>3943</v>
      </c>
      <c r="L1820">
        <v>2124862</v>
      </c>
      <c r="M1820">
        <v>5.2753072905440453E-4</v>
      </c>
      <c r="N1820" t="s">
        <v>1442</v>
      </c>
      <c r="O1820" t="s">
        <v>4598</v>
      </c>
      <c r="P1820" t="s">
        <v>5374</v>
      </c>
      <c r="Q1820">
        <v>3</v>
      </c>
      <c r="R1820">
        <v>415.16</v>
      </c>
      <c r="S1820">
        <v>10</v>
      </c>
      <c r="T1820">
        <v>124.55</v>
      </c>
      <c r="U1820">
        <v>1120.93</v>
      </c>
      <c r="V1820">
        <v>957.15</v>
      </c>
      <c r="W1820">
        <v>163.78</v>
      </c>
      <c r="X1820" s="15">
        <f t="shared" si="56"/>
        <v>0.14611081869519066</v>
      </c>
      <c r="Y1820" t="s">
        <v>38</v>
      </c>
      <c r="Z1820" t="s">
        <v>24</v>
      </c>
      <c r="AA1820" t="s">
        <v>51</v>
      </c>
      <c r="AB1820" s="17">
        <v>0.88958333333333328</v>
      </c>
      <c r="AC1820" s="17" t="str">
        <f t="shared" si="57"/>
        <v>Night</v>
      </c>
      <c r="AD1820" t="s">
        <v>45</v>
      </c>
    </row>
    <row r="1821" spans="1:30" x14ac:dyDescent="0.3">
      <c r="A1821" t="s">
        <v>1706</v>
      </c>
      <c r="B1821" s="16">
        <v>46005</v>
      </c>
      <c r="C1821" t="s">
        <v>1707</v>
      </c>
      <c r="D1821" t="s">
        <v>4279</v>
      </c>
      <c r="E1821" t="s">
        <v>3864</v>
      </c>
      <c r="F1821" t="s">
        <v>223</v>
      </c>
      <c r="G1821" t="s">
        <v>5720</v>
      </c>
      <c r="H1821" t="s">
        <v>5721</v>
      </c>
      <c r="I1821" t="s">
        <v>699</v>
      </c>
      <c r="J1821" t="s">
        <v>5995</v>
      </c>
      <c r="K1821" t="s">
        <v>3863</v>
      </c>
      <c r="L1821">
        <v>2110688</v>
      </c>
      <c r="M1821">
        <v>3.7611906638972695E-4</v>
      </c>
      <c r="N1821" t="s">
        <v>106</v>
      </c>
      <c r="O1821" t="s">
        <v>5586</v>
      </c>
      <c r="P1821" t="s">
        <v>5363</v>
      </c>
      <c r="Q1821">
        <v>2</v>
      </c>
      <c r="R1821">
        <v>383.51</v>
      </c>
      <c r="S1821">
        <v>10</v>
      </c>
      <c r="T1821">
        <v>76.7</v>
      </c>
      <c r="U1821">
        <v>793.87</v>
      </c>
      <c r="V1821">
        <v>571.79999999999995</v>
      </c>
      <c r="W1821">
        <v>222.07</v>
      </c>
      <c r="X1821" s="15">
        <f t="shared" si="56"/>
        <v>0.27973093831483753</v>
      </c>
      <c r="Y1821" t="s">
        <v>116</v>
      </c>
      <c r="Z1821" t="s">
        <v>24</v>
      </c>
      <c r="AA1821" t="s">
        <v>25</v>
      </c>
      <c r="AB1821" s="17">
        <v>0.85902777777777772</v>
      </c>
      <c r="AC1821" s="17" t="str">
        <f t="shared" si="57"/>
        <v>Evening</v>
      </c>
      <c r="AD1821" t="s">
        <v>26</v>
      </c>
    </row>
    <row r="1822" spans="1:30" x14ac:dyDescent="0.3">
      <c r="A1822" t="s">
        <v>1704</v>
      </c>
      <c r="B1822" s="16">
        <v>45873</v>
      </c>
      <c r="C1822" t="s">
        <v>1705</v>
      </c>
      <c r="D1822" t="s">
        <v>4063</v>
      </c>
      <c r="E1822" t="s">
        <v>3864</v>
      </c>
      <c r="F1822" t="s">
        <v>236</v>
      </c>
      <c r="G1822" t="s">
        <v>5744</v>
      </c>
      <c r="H1822" t="s">
        <v>5721</v>
      </c>
      <c r="I1822" t="s">
        <v>80</v>
      </c>
      <c r="J1822" t="s">
        <v>6099</v>
      </c>
      <c r="K1822" t="s">
        <v>3863</v>
      </c>
      <c r="L1822">
        <v>5001334</v>
      </c>
      <c r="M1822">
        <v>4.9922680628808238E-5</v>
      </c>
      <c r="N1822" t="s">
        <v>81</v>
      </c>
      <c r="O1822" t="s">
        <v>5592</v>
      </c>
      <c r="P1822" t="s">
        <v>5351</v>
      </c>
      <c r="Q1822">
        <v>2</v>
      </c>
      <c r="R1822">
        <v>124.84</v>
      </c>
      <c r="S1822">
        <v>0</v>
      </c>
      <c r="T1822">
        <v>0</v>
      </c>
      <c r="U1822">
        <v>249.68</v>
      </c>
      <c r="V1822">
        <v>194.7</v>
      </c>
      <c r="W1822">
        <v>54.98</v>
      </c>
      <c r="X1822" s="15">
        <f t="shared" si="56"/>
        <v>0.22020185837872483</v>
      </c>
      <c r="Y1822" t="s">
        <v>116</v>
      </c>
      <c r="Z1822" t="s">
        <v>24</v>
      </c>
      <c r="AA1822" t="s">
        <v>25</v>
      </c>
      <c r="AB1822" s="17">
        <v>0.43958333333333333</v>
      </c>
      <c r="AC1822" s="17" t="str">
        <f t="shared" si="57"/>
        <v>Morning</v>
      </c>
      <c r="AD1822" t="s">
        <v>45</v>
      </c>
    </row>
    <row r="1823" spans="1:30" x14ac:dyDescent="0.3">
      <c r="A1823" t="s">
        <v>1703</v>
      </c>
      <c r="B1823" s="16">
        <v>45839</v>
      </c>
      <c r="C1823" t="s">
        <v>1345</v>
      </c>
      <c r="D1823" t="s">
        <v>5306</v>
      </c>
      <c r="E1823" t="s">
        <v>3868</v>
      </c>
      <c r="F1823" t="s">
        <v>440</v>
      </c>
      <c r="G1823" t="s">
        <v>5790</v>
      </c>
      <c r="H1823" t="s">
        <v>5770</v>
      </c>
      <c r="I1823" t="s">
        <v>988</v>
      </c>
      <c r="J1823" t="s">
        <v>6089</v>
      </c>
      <c r="K1823" t="s">
        <v>3863</v>
      </c>
      <c r="L1823">
        <v>496445</v>
      </c>
      <c r="M1823">
        <v>2.5209237679904117E-4</v>
      </c>
      <c r="N1823" t="s">
        <v>691</v>
      </c>
      <c r="O1823" t="s">
        <v>5366</v>
      </c>
      <c r="P1823" t="s">
        <v>5354</v>
      </c>
      <c r="Q1823">
        <v>1</v>
      </c>
      <c r="R1823">
        <v>125.15</v>
      </c>
      <c r="S1823">
        <v>0</v>
      </c>
      <c r="T1823">
        <v>0</v>
      </c>
      <c r="U1823">
        <v>125.15</v>
      </c>
      <c r="V1823">
        <v>95.7</v>
      </c>
      <c r="W1823">
        <v>29.45</v>
      </c>
      <c r="X1823" s="15">
        <f t="shared" si="56"/>
        <v>0.23531761885737118</v>
      </c>
      <c r="Y1823" t="s">
        <v>116</v>
      </c>
      <c r="Z1823" t="s">
        <v>24</v>
      </c>
      <c r="AA1823" t="s">
        <v>25</v>
      </c>
      <c r="AB1823" s="17">
        <v>0.89930555555555558</v>
      </c>
      <c r="AC1823" s="17" t="str">
        <f t="shared" si="57"/>
        <v>Night</v>
      </c>
      <c r="AD1823" t="s">
        <v>45</v>
      </c>
    </row>
    <row r="1824" spans="1:30" x14ac:dyDescent="0.3">
      <c r="A1824" t="s">
        <v>1702</v>
      </c>
      <c r="B1824" s="16">
        <v>45892</v>
      </c>
      <c r="C1824" t="s">
        <v>1613</v>
      </c>
      <c r="D1824" t="s">
        <v>4204</v>
      </c>
      <c r="E1824" t="s">
        <v>3868</v>
      </c>
      <c r="F1824" t="s">
        <v>430</v>
      </c>
      <c r="G1824" t="s">
        <v>6498</v>
      </c>
      <c r="H1824" t="s">
        <v>5844</v>
      </c>
      <c r="I1824" t="s">
        <v>250</v>
      </c>
      <c r="J1824" t="s">
        <v>6017</v>
      </c>
      <c r="K1824" t="s">
        <v>3863</v>
      </c>
      <c r="L1824">
        <v>4405163</v>
      </c>
      <c r="M1824">
        <v>2.0086884412676671E-4</v>
      </c>
      <c r="N1824" t="s">
        <v>1353</v>
      </c>
      <c r="O1824" t="s">
        <v>4299</v>
      </c>
      <c r="P1824" t="s">
        <v>5351</v>
      </c>
      <c r="Q1824">
        <v>2</v>
      </c>
      <c r="R1824">
        <v>404.97</v>
      </c>
      <c r="S1824">
        <v>5</v>
      </c>
      <c r="T1824">
        <v>40.5</v>
      </c>
      <c r="U1824">
        <v>884.86</v>
      </c>
      <c r="V1824">
        <v>682.48</v>
      </c>
      <c r="W1824">
        <v>202.38</v>
      </c>
      <c r="X1824" s="15">
        <f t="shared" si="56"/>
        <v>0.22871414687069139</v>
      </c>
      <c r="Y1824" t="s">
        <v>116</v>
      </c>
      <c r="Z1824" t="s">
        <v>24</v>
      </c>
      <c r="AA1824" t="s">
        <v>25</v>
      </c>
      <c r="AB1824" s="17">
        <v>0.56180555555555556</v>
      </c>
      <c r="AC1824" s="17" t="str">
        <f t="shared" si="57"/>
        <v>Afternoon</v>
      </c>
      <c r="AD1824" t="s">
        <v>26</v>
      </c>
    </row>
    <row r="1825" spans="1:30" x14ac:dyDescent="0.3">
      <c r="A1825" t="s">
        <v>1701</v>
      </c>
      <c r="B1825" s="16">
        <v>45872</v>
      </c>
      <c r="C1825" t="s">
        <v>756</v>
      </c>
      <c r="D1825" t="s">
        <v>5313</v>
      </c>
      <c r="E1825" t="s">
        <v>3962</v>
      </c>
      <c r="F1825" t="s">
        <v>327</v>
      </c>
      <c r="G1825" t="s">
        <v>5867</v>
      </c>
      <c r="H1825" t="s">
        <v>5861</v>
      </c>
      <c r="I1825" t="s">
        <v>1073</v>
      </c>
      <c r="J1825" t="s">
        <v>6019</v>
      </c>
      <c r="K1825" t="s">
        <v>3863</v>
      </c>
      <c r="L1825">
        <v>471467</v>
      </c>
      <c r="M1825">
        <v>7.9496550129701552E-4</v>
      </c>
      <c r="N1825" t="s">
        <v>1048</v>
      </c>
      <c r="O1825" t="s">
        <v>5480</v>
      </c>
      <c r="P1825" t="s">
        <v>5374</v>
      </c>
      <c r="Q1825">
        <v>4</v>
      </c>
      <c r="R1825">
        <v>90.53</v>
      </c>
      <c r="S1825">
        <v>10</v>
      </c>
      <c r="T1825">
        <v>36.21</v>
      </c>
      <c r="U1825">
        <v>374.8</v>
      </c>
      <c r="V1825">
        <v>276.36</v>
      </c>
      <c r="W1825">
        <v>98.44</v>
      </c>
      <c r="X1825" s="15">
        <f t="shared" si="56"/>
        <v>0.26264674493062967</v>
      </c>
      <c r="Y1825" t="s">
        <v>72</v>
      </c>
      <c r="Z1825" t="s">
        <v>24</v>
      </c>
      <c r="AA1825" t="s">
        <v>25</v>
      </c>
      <c r="AB1825" s="17">
        <v>0.53680555555555554</v>
      </c>
      <c r="AC1825" s="17" t="str">
        <f t="shared" si="57"/>
        <v>Afternoon</v>
      </c>
      <c r="AD1825" t="s">
        <v>26</v>
      </c>
    </row>
    <row r="1826" spans="1:30" x14ac:dyDescent="0.3">
      <c r="A1826" t="s">
        <v>1699</v>
      </c>
      <c r="B1826" s="16">
        <v>46011</v>
      </c>
      <c r="C1826" t="s">
        <v>1700</v>
      </c>
      <c r="D1826" t="s">
        <v>6485</v>
      </c>
      <c r="E1826" t="s">
        <v>3864</v>
      </c>
      <c r="F1826" t="s">
        <v>259</v>
      </c>
      <c r="G1826" t="s">
        <v>5678</v>
      </c>
      <c r="H1826" t="s">
        <v>5655</v>
      </c>
      <c r="I1826" t="s">
        <v>1430</v>
      </c>
      <c r="J1826" t="s">
        <v>6203</v>
      </c>
      <c r="K1826" t="s">
        <v>3885</v>
      </c>
      <c r="L1826">
        <v>4459489</v>
      </c>
      <c r="M1826">
        <v>1.1753813048983863E-4</v>
      </c>
      <c r="N1826" t="s">
        <v>1032</v>
      </c>
      <c r="O1826" t="s">
        <v>4826</v>
      </c>
      <c r="P1826" t="s">
        <v>5360</v>
      </c>
      <c r="Q1826">
        <v>1</v>
      </c>
      <c r="R1826">
        <v>455.79</v>
      </c>
      <c r="S1826">
        <v>0</v>
      </c>
      <c r="T1826">
        <v>0</v>
      </c>
      <c r="U1826">
        <v>524.16</v>
      </c>
      <c r="V1826">
        <v>282.88</v>
      </c>
      <c r="W1826">
        <v>241.28</v>
      </c>
      <c r="X1826" s="15">
        <f t="shared" si="56"/>
        <v>0.46031746031746029</v>
      </c>
      <c r="Y1826" t="s">
        <v>23</v>
      </c>
      <c r="Z1826" t="s">
        <v>24</v>
      </c>
      <c r="AA1826" t="s">
        <v>32</v>
      </c>
      <c r="AB1826" s="17">
        <v>0.68125000000000002</v>
      </c>
      <c r="AC1826" s="17" t="str">
        <f t="shared" si="57"/>
        <v>Afternoon</v>
      </c>
      <c r="AD1826" t="s">
        <v>26</v>
      </c>
    </row>
    <row r="1827" spans="1:30" x14ac:dyDescent="0.3">
      <c r="A1827" t="s">
        <v>1698</v>
      </c>
      <c r="B1827" s="16">
        <v>46049</v>
      </c>
      <c r="C1827" t="s">
        <v>1655</v>
      </c>
      <c r="D1827" t="s">
        <v>4742</v>
      </c>
      <c r="E1827" t="s">
        <v>3962</v>
      </c>
      <c r="F1827" t="s">
        <v>473</v>
      </c>
      <c r="G1827" t="s">
        <v>5945</v>
      </c>
      <c r="H1827" t="s">
        <v>5941</v>
      </c>
      <c r="I1827" t="s">
        <v>105</v>
      </c>
      <c r="J1827" t="s">
        <v>6110</v>
      </c>
      <c r="K1827" t="s">
        <v>3863</v>
      </c>
      <c r="L1827">
        <v>4650212</v>
      </c>
      <c r="M1827">
        <v>4.42990556129484E-5</v>
      </c>
      <c r="N1827" t="s">
        <v>940</v>
      </c>
      <c r="O1827" t="s">
        <v>5372</v>
      </c>
      <c r="P1827" t="s">
        <v>5358</v>
      </c>
      <c r="Q1827">
        <v>5</v>
      </c>
      <c r="R1827">
        <v>48.47</v>
      </c>
      <c r="S1827">
        <v>15</v>
      </c>
      <c r="T1827">
        <v>36.35</v>
      </c>
      <c r="U1827">
        <v>206</v>
      </c>
      <c r="V1827">
        <v>183.25</v>
      </c>
      <c r="W1827">
        <v>22.75</v>
      </c>
      <c r="X1827" s="15">
        <f t="shared" si="56"/>
        <v>0.1104368932038835</v>
      </c>
      <c r="Y1827" t="s">
        <v>62</v>
      </c>
      <c r="Z1827" t="s">
        <v>24</v>
      </c>
      <c r="AA1827" t="s">
        <v>25</v>
      </c>
      <c r="AB1827" s="17">
        <v>0.55208333333333337</v>
      </c>
      <c r="AC1827" s="17" t="str">
        <f t="shared" si="57"/>
        <v>Afternoon</v>
      </c>
      <c r="AD1827" t="s">
        <v>45</v>
      </c>
    </row>
    <row r="1828" spans="1:30" x14ac:dyDescent="0.3">
      <c r="A1828" t="s">
        <v>1697</v>
      </c>
      <c r="B1828" s="16">
        <v>45846</v>
      </c>
      <c r="C1828" t="s">
        <v>1132</v>
      </c>
      <c r="D1828" t="s">
        <v>3922</v>
      </c>
      <c r="E1828" t="s">
        <v>3864</v>
      </c>
      <c r="F1828" t="s">
        <v>897</v>
      </c>
      <c r="G1828" t="s">
        <v>6502</v>
      </c>
      <c r="H1828" t="s">
        <v>5899</v>
      </c>
      <c r="I1828" t="s">
        <v>328</v>
      </c>
      <c r="J1828" t="s">
        <v>6513</v>
      </c>
      <c r="K1828" t="s">
        <v>3863</v>
      </c>
      <c r="L1828">
        <v>2183318</v>
      </c>
      <c r="M1828">
        <v>4.9537447133216506E-4</v>
      </c>
      <c r="N1828" t="s">
        <v>670</v>
      </c>
      <c r="O1828" t="s">
        <v>5481</v>
      </c>
      <c r="P1828" t="s">
        <v>5363</v>
      </c>
      <c r="Q1828">
        <v>3</v>
      </c>
      <c r="R1828">
        <v>360.52</v>
      </c>
      <c r="S1828">
        <v>0</v>
      </c>
      <c r="T1828">
        <v>0</v>
      </c>
      <c r="U1828">
        <v>1081.56</v>
      </c>
      <c r="V1828">
        <v>973.44</v>
      </c>
      <c r="W1828">
        <v>108.12</v>
      </c>
      <c r="X1828" s="15">
        <f t="shared" si="56"/>
        <v>9.996671474536771E-2</v>
      </c>
      <c r="Y1828" t="s">
        <v>38</v>
      </c>
      <c r="Z1828" t="s">
        <v>24</v>
      </c>
      <c r="AA1828" t="s">
        <v>51</v>
      </c>
      <c r="AB1828" s="17">
        <v>0.4</v>
      </c>
      <c r="AC1828" s="17" t="str">
        <f t="shared" si="57"/>
        <v>Morning</v>
      </c>
      <c r="AD1828" t="s">
        <v>45</v>
      </c>
    </row>
    <row r="1829" spans="1:30" x14ac:dyDescent="0.3">
      <c r="A1829" t="s">
        <v>1696</v>
      </c>
      <c r="B1829" s="16">
        <v>45913</v>
      </c>
      <c r="C1829" t="s">
        <v>832</v>
      </c>
      <c r="D1829" t="s">
        <v>4509</v>
      </c>
      <c r="E1829" t="s">
        <v>3962</v>
      </c>
      <c r="F1829" t="s">
        <v>460</v>
      </c>
      <c r="G1829" t="s">
        <v>5815</v>
      </c>
      <c r="H1829" t="s">
        <v>5794</v>
      </c>
      <c r="I1829" t="s">
        <v>65</v>
      </c>
      <c r="J1829" t="s">
        <v>5993</v>
      </c>
      <c r="K1829" t="s">
        <v>3863</v>
      </c>
      <c r="L1829">
        <v>967200</v>
      </c>
      <c r="M1829">
        <v>2.8839019851116623E-3</v>
      </c>
      <c r="N1829" t="s">
        <v>1559</v>
      </c>
      <c r="O1829" t="s">
        <v>5406</v>
      </c>
      <c r="P1829" t="s">
        <v>5360</v>
      </c>
      <c r="Q1829">
        <v>5</v>
      </c>
      <c r="R1829">
        <v>510.63</v>
      </c>
      <c r="S1829">
        <v>5</v>
      </c>
      <c r="T1829">
        <v>127.66</v>
      </c>
      <c r="U1829">
        <v>2789.31</v>
      </c>
      <c r="V1829">
        <v>1827.85</v>
      </c>
      <c r="W1829">
        <v>961.46</v>
      </c>
      <c r="X1829" s="15">
        <f t="shared" si="56"/>
        <v>0.34469456603962989</v>
      </c>
      <c r="Y1829" t="s">
        <v>44</v>
      </c>
      <c r="Z1829" t="s">
        <v>24</v>
      </c>
      <c r="AA1829" t="s">
        <v>25</v>
      </c>
      <c r="AB1829" s="17">
        <v>0.5493055555555556</v>
      </c>
      <c r="AC1829" s="17" t="str">
        <f t="shared" si="57"/>
        <v>Afternoon</v>
      </c>
      <c r="AD1829" t="s">
        <v>26</v>
      </c>
    </row>
    <row r="1830" spans="1:30" x14ac:dyDescent="0.3">
      <c r="A1830" t="s">
        <v>1694</v>
      </c>
      <c r="B1830" s="16">
        <v>45748</v>
      </c>
      <c r="C1830" t="s">
        <v>1695</v>
      </c>
      <c r="D1830" t="s">
        <v>5223</v>
      </c>
      <c r="E1830" t="s">
        <v>3864</v>
      </c>
      <c r="F1830" t="s">
        <v>982</v>
      </c>
      <c r="G1830" t="s">
        <v>5682</v>
      </c>
      <c r="H1830" t="s">
        <v>5655</v>
      </c>
      <c r="I1830" t="s">
        <v>100</v>
      </c>
      <c r="J1830" t="s">
        <v>5971</v>
      </c>
      <c r="K1830" t="s">
        <v>3863</v>
      </c>
      <c r="L1830">
        <v>983603</v>
      </c>
      <c r="M1830">
        <v>7.0428821384237346E-4</v>
      </c>
      <c r="N1830" t="s">
        <v>441</v>
      </c>
      <c r="O1830" t="s">
        <v>5615</v>
      </c>
      <c r="P1830" t="s">
        <v>5363</v>
      </c>
      <c r="Q1830">
        <v>4</v>
      </c>
      <c r="R1830">
        <v>182.3</v>
      </c>
      <c r="S1830">
        <v>5</v>
      </c>
      <c r="T1830">
        <v>36.46</v>
      </c>
      <c r="U1830">
        <v>692.74</v>
      </c>
      <c r="V1830">
        <v>430.4</v>
      </c>
      <c r="W1830">
        <v>262.33999999999997</v>
      </c>
      <c r="X1830" s="15">
        <f t="shared" si="56"/>
        <v>0.37869907901954564</v>
      </c>
      <c r="Y1830" t="s">
        <v>44</v>
      </c>
      <c r="Z1830" t="s">
        <v>24</v>
      </c>
      <c r="AA1830" t="s">
        <v>25</v>
      </c>
      <c r="AB1830" s="17">
        <v>0.4861111111111111</v>
      </c>
      <c r="AC1830" s="17" t="str">
        <f t="shared" si="57"/>
        <v>Morning</v>
      </c>
      <c r="AD1830" t="s">
        <v>45</v>
      </c>
    </row>
    <row r="1831" spans="1:30" x14ac:dyDescent="0.3">
      <c r="A1831" t="s">
        <v>1693</v>
      </c>
      <c r="B1831" s="16">
        <v>45861</v>
      </c>
      <c r="C1831" t="s">
        <v>1562</v>
      </c>
      <c r="D1831" t="s">
        <v>4629</v>
      </c>
      <c r="E1831" t="s">
        <v>3864</v>
      </c>
      <c r="F1831" t="s">
        <v>982</v>
      </c>
      <c r="G1831" t="s">
        <v>5682</v>
      </c>
      <c r="H1831" t="s">
        <v>5655</v>
      </c>
      <c r="I1831" t="s">
        <v>114</v>
      </c>
      <c r="J1831" t="s">
        <v>6014</v>
      </c>
      <c r="K1831" t="s">
        <v>3943</v>
      </c>
      <c r="L1831">
        <v>2425092</v>
      </c>
      <c r="M1831">
        <v>1.2779308991164048E-4</v>
      </c>
      <c r="N1831" t="s">
        <v>115</v>
      </c>
      <c r="O1831" t="s">
        <v>5582</v>
      </c>
      <c r="P1831" t="s">
        <v>5363</v>
      </c>
      <c r="Q1831">
        <v>2</v>
      </c>
      <c r="R1831">
        <v>182.3</v>
      </c>
      <c r="S1831">
        <v>15</v>
      </c>
      <c r="T1831">
        <v>54.69</v>
      </c>
      <c r="U1831">
        <v>309.91000000000003</v>
      </c>
      <c r="V1831">
        <v>215.2</v>
      </c>
      <c r="W1831">
        <v>94.71</v>
      </c>
      <c r="X1831" s="15">
        <f t="shared" si="56"/>
        <v>0.30560485302184515</v>
      </c>
      <c r="Y1831" t="s">
        <v>44</v>
      </c>
      <c r="Z1831" t="s">
        <v>24</v>
      </c>
      <c r="AA1831" t="s">
        <v>25</v>
      </c>
      <c r="AB1831" s="17">
        <v>0.78055555555555556</v>
      </c>
      <c r="AC1831" s="17" t="str">
        <f t="shared" si="57"/>
        <v>Evening</v>
      </c>
      <c r="AD1831" t="s">
        <v>45</v>
      </c>
    </row>
    <row r="1832" spans="1:30" x14ac:dyDescent="0.3">
      <c r="A1832" t="s">
        <v>1692</v>
      </c>
      <c r="B1832" s="16">
        <v>45780</v>
      </c>
      <c r="C1832" t="s">
        <v>1551</v>
      </c>
      <c r="D1832" t="s">
        <v>4569</v>
      </c>
      <c r="E1832" t="s">
        <v>3864</v>
      </c>
      <c r="F1832" t="s">
        <v>274</v>
      </c>
      <c r="G1832" t="s">
        <v>6501</v>
      </c>
      <c r="H1832" t="s">
        <v>5861</v>
      </c>
      <c r="I1832" t="s">
        <v>469</v>
      </c>
      <c r="J1832" t="s">
        <v>6020</v>
      </c>
      <c r="K1832" t="s">
        <v>3863</v>
      </c>
      <c r="L1832">
        <v>2273658</v>
      </c>
      <c r="M1832">
        <v>6.8844566773015111E-4</v>
      </c>
      <c r="N1832" t="s">
        <v>3846</v>
      </c>
      <c r="O1832" t="s">
        <v>6492</v>
      </c>
      <c r="P1832" t="s">
        <v>6537</v>
      </c>
      <c r="Q1832">
        <v>4</v>
      </c>
      <c r="R1832">
        <v>400.33</v>
      </c>
      <c r="S1832">
        <v>15</v>
      </c>
      <c r="T1832">
        <v>240.2</v>
      </c>
      <c r="U1832">
        <v>1565.29</v>
      </c>
      <c r="V1832">
        <v>1363.6</v>
      </c>
      <c r="W1832">
        <v>201.69</v>
      </c>
      <c r="X1832" s="15">
        <f t="shared" si="56"/>
        <v>0.12885152272102937</v>
      </c>
      <c r="Y1832" t="s">
        <v>72</v>
      </c>
      <c r="Z1832" t="s">
        <v>24</v>
      </c>
      <c r="AA1832" t="s">
        <v>25</v>
      </c>
      <c r="AB1832" s="17">
        <v>0.87291666666666667</v>
      </c>
      <c r="AC1832" s="17" t="str">
        <f t="shared" si="57"/>
        <v>Evening</v>
      </c>
      <c r="AD1832" t="s">
        <v>26</v>
      </c>
    </row>
    <row r="1833" spans="1:30" x14ac:dyDescent="0.3">
      <c r="A1833" t="s">
        <v>1690</v>
      </c>
      <c r="B1833" s="16">
        <v>45963</v>
      </c>
      <c r="C1833" t="s">
        <v>1691</v>
      </c>
      <c r="D1833" t="s">
        <v>4277</v>
      </c>
      <c r="E1833" t="s">
        <v>3864</v>
      </c>
      <c r="F1833" t="s">
        <v>536</v>
      </c>
      <c r="G1833" t="s">
        <v>5917</v>
      </c>
      <c r="H1833" t="s">
        <v>5899</v>
      </c>
      <c r="I1833" t="s">
        <v>197</v>
      </c>
      <c r="J1833" t="s">
        <v>6016</v>
      </c>
      <c r="K1833" t="s">
        <v>3863</v>
      </c>
      <c r="L1833">
        <v>924804</v>
      </c>
      <c r="M1833">
        <v>3.9143429310426858E-4</v>
      </c>
      <c r="N1833" t="s">
        <v>910</v>
      </c>
      <c r="O1833" t="s">
        <v>5384</v>
      </c>
      <c r="P1833" t="s">
        <v>5360</v>
      </c>
      <c r="Q1833">
        <v>1</v>
      </c>
      <c r="R1833">
        <v>331.35</v>
      </c>
      <c r="S1833">
        <v>5</v>
      </c>
      <c r="T1833">
        <v>16.57</v>
      </c>
      <c r="U1833">
        <v>362</v>
      </c>
      <c r="V1833">
        <v>290.33</v>
      </c>
      <c r="W1833">
        <v>71.67</v>
      </c>
      <c r="X1833" s="15">
        <f t="shared" si="56"/>
        <v>0.19798342541436467</v>
      </c>
      <c r="Y1833" t="s">
        <v>72</v>
      </c>
      <c r="Z1833" t="s">
        <v>24</v>
      </c>
      <c r="AA1833" t="s">
        <v>25</v>
      </c>
      <c r="AB1833" s="17">
        <v>0.79236111111111107</v>
      </c>
      <c r="AC1833" s="17" t="str">
        <f t="shared" si="57"/>
        <v>Evening</v>
      </c>
      <c r="AD1833" t="s">
        <v>26</v>
      </c>
    </row>
    <row r="1834" spans="1:30" x14ac:dyDescent="0.3">
      <c r="A1834" t="s">
        <v>1688</v>
      </c>
      <c r="B1834" s="16">
        <v>45934</v>
      </c>
      <c r="C1834" t="s">
        <v>1689</v>
      </c>
      <c r="D1834" t="s">
        <v>4294</v>
      </c>
      <c r="E1834" t="s">
        <v>3868</v>
      </c>
      <c r="F1834" t="s">
        <v>127</v>
      </c>
      <c r="G1834" t="s">
        <v>5735</v>
      </c>
      <c r="H1834" t="s">
        <v>5721</v>
      </c>
      <c r="I1834" t="s">
        <v>36</v>
      </c>
      <c r="J1834" t="s">
        <v>5975</v>
      </c>
      <c r="K1834" t="s">
        <v>3863</v>
      </c>
      <c r="L1834">
        <v>2481146</v>
      </c>
      <c r="M1834">
        <v>2.6217320544619303E-4</v>
      </c>
      <c r="N1834" t="s">
        <v>435</v>
      </c>
      <c r="O1834" t="s">
        <v>5446</v>
      </c>
      <c r="P1834" t="s">
        <v>5360</v>
      </c>
      <c r="Q1834">
        <v>2</v>
      </c>
      <c r="R1834">
        <v>332.73</v>
      </c>
      <c r="S1834">
        <v>15</v>
      </c>
      <c r="T1834">
        <v>99.82</v>
      </c>
      <c r="U1834">
        <v>650.49</v>
      </c>
      <c r="V1834">
        <v>522.44000000000005</v>
      </c>
      <c r="W1834">
        <v>128.05000000000001</v>
      </c>
      <c r="X1834" s="15">
        <f t="shared" si="56"/>
        <v>0.19685160417531392</v>
      </c>
      <c r="Y1834" t="s">
        <v>116</v>
      </c>
      <c r="Z1834" t="s">
        <v>24</v>
      </c>
      <c r="AA1834" t="s">
        <v>25</v>
      </c>
      <c r="AB1834" s="17">
        <v>0.48194444444444445</v>
      </c>
      <c r="AC1834" s="17" t="str">
        <f t="shared" si="57"/>
        <v>Morning</v>
      </c>
      <c r="AD1834" t="s">
        <v>26</v>
      </c>
    </row>
    <row r="1835" spans="1:30" x14ac:dyDescent="0.3">
      <c r="A1835" t="s">
        <v>1686</v>
      </c>
      <c r="B1835" s="16">
        <v>45955</v>
      </c>
      <c r="C1835" t="s">
        <v>1230</v>
      </c>
      <c r="D1835" t="s">
        <v>4003</v>
      </c>
      <c r="E1835" t="s">
        <v>3962</v>
      </c>
      <c r="F1835" t="s">
        <v>1687</v>
      </c>
      <c r="G1835" t="s">
        <v>5940</v>
      </c>
      <c r="H1835" t="s">
        <v>5941</v>
      </c>
      <c r="I1835" t="s">
        <v>1044</v>
      </c>
      <c r="J1835" t="s">
        <v>6108</v>
      </c>
      <c r="K1835" t="s">
        <v>3863</v>
      </c>
      <c r="L1835">
        <v>2434234</v>
      </c>
      <c r="M1835">
        <v>2.9484018381141665E-4</v>
      </c>
      <c r="N1835" t="s">
        <v>790</v>
      </c>
      <c r="O1835" t="s">
        <v>5621</v>
      </c>
      <c r="P1835" t="s">
        <v>5360</v>
      </c>
      <c r="Q1835">
        <v>8</v>
      </c>
      <c r="R1835">
        <v>91.78</v>
      </c>
      <c r="S1835">
        <v>15</v>
      </c>
      <c r="T1835">
        <v>110.14</v>
      </c>
      <c r="U1835">
        <v>717.71</v>
      </c>
      <c r="V1835">
        <v>565.6</v>
      </c>
      <c r="W1835">
        <v>152.11000000000001</v>
      </c>
      <c r="X1835" s="15">
        <f t="shared" si="56"/>
        <v>0.21193796937481713</v>
      </c>
      <c r="Y1835" t="s">
        <v>62</v>
      </c>
      <c r="Z1835" t="s">
        <v>24</v>
      </c>
      <c r="AA1835" t="s">
        <v>25</v>
      </c>
      <c r="AB1835" s="17">
        <v>0.4597222222222222</v>
      </c>
      <c r="AC1835" s="17" t="str">
        <f t="shared" si="57"/>
        <v>Morning</v>
      </c>
      <c r="AD1835" t="s">
        <v>26</v>
      </c>
    </row>
    <row r="1836" spans="1:30" x14ac:dyDescent="0.3">
      <c r="A1836" t="s">
        <v>1685</v>
      </c>
      <c r="B1836" s="16">
        <v>46012</v>
      </c>
      <c r="C1836" t="s">
        <v>571</v>
      </c>
      <c r="D1836" t="s">
        <v>5017</v>
      </c>
      <c r="E1836" t="s">
        <v>3962</v>
      </c>
      <c r="F1836" t="s">
        <v>737</v>
      </c>
      <c r="G1836" t="s">
        <v>5704</v>
      </c>
      <c r="H1836" t="s">
        <v>5690</v>
      </c>
      <c r="I1836" t="s">
        <v>80</v>
      </c>
      <c r="J1836" t="s">
        <v>6099</v>
      </c>
      <c r="K1836" t="s">
        <v>3863</v>
      </c>
      <c r="L1836">
        <v>5001334</v>
      </c>
      <c r="M1836">
        <v>3.0961139567963267E-4</v>
      </c>
      <c r="N1836" t="s">
        <v>81</v>
      </c>
      <c r="O1836" t="s">
        <v>5592</v>
      </c>
      <c r="P1836" t="s">
        <v>5351</v>
      </c>
      <c r="Q1836">
        <v>3</v>
      </c>
      <c r="R1836">
        <v>528.04</v>
      </c>
      <c r="S1836">
        <v>15</v>
      </c>
      <c r="T1836">
        <v>237.62</v>
      </c>
      <c r="U1836">
        <v>1548.47</v>
      </c>
      <c r="V1836">
        <v>1193.07</v>
      </c>
      <c r="W1836">
        <v>355.4</v>
      </c>
      <c r="X1836" s="15">
        <f t="shared" si="56"/>
        <v>0.22951687795049311</v>
      </c>
      <c r="Y1836" t="s">
        <v>38</v>
      </c>
      <c r="Z1836" t="s">
        <v>24</v>
      </c>
      <c r="AA1836" t="s">
        <v>32</v>
      </c>
      <c r="AB1836" s="17">
        <v>0.57152777777777775</v>
      </c>
      <c r="AC1836" s="17" t="str">
        <f t="shared" si="57"/>
        <v>Afternoon</v>
      </c>
      <c r="AD1836" t="s">
        <v>26</v>
      </c>
    </row>
    <row r="1837" spans="1:30" x14ac:dyDescent="0.3">
      <c r="A1837" t="s">
        <v>1683</v>
      </c>
      <c r="B1837" s="16">
        <v>45932</v>
      </c>
      <c r="C1837" t="s">
        <v>1684</v>
      </c>
      <c r="D1837" t="s">
        <v>4133</v>
      </c>
      <c r="E1837" t="s">
        <v>3864</v>
      </c>
      <c r="F1837" t="s">
        <v>151</v>
      </c>
      <c r="G1837" t="s">
        <v>5872</v>
      </c>
      <c r="H1837" t="s">
        <v>5861</v>
      </c>
      <c r="I1837" t="s">
        <v>152</v>
      </c>
      <c r="J1837" t="s">
        <v>6132</v>
      </c>
      <c r="K1837" t="s">
        <v>3943</v>
      </c>
      <c r="L1837">
        <v>4613748</v>
      </c>
      <c r="M1837">
        <v>3.0833066738798911E-4</v>
      </c>
      <c r="N1837" t="s">
        <v>280</v>
      </c>
      <c r="O1837" t="s">
        <v>5479</v>
      </c>
      <c r="P1837" t="s">
        <v>5354</v>
      </c>
      <c r="Q1837">
        <v>4</v>
      </c>
      <c r="R1837">
        <v>355.64</v>
      </c>
      <c r="S1837">
        <v>0</v>
      </c>
      <c r="T1837">
        <v>0</v>
      </c>
      <c r="U1837">
        <v>1422.56</v>
      </c>
      <c r="V1837">
        <v>1213.6400000000001</v>
      </c>
      <c r="W1837">
        <v>208.92</v>
      </c>
      <c r="X1837" s="15">
        <f t="shared" si="56"/>
        <v>0.14686199527612182</v>
      </c>
      <c r="Y1837" t="s">
        <v>72</v>
      </c>
      <c r="Z1837" t="s">
        <v>24</v>
      </c>
      <c r="AA1837" t="s">
        <v>51</v>
      </c>
      <c r="AB1837" s="17">
        <v>0.69305555555555554</v>
      </c>
      <c r="AC1837" s="17" t="str">
        <f t="shared" si="57"/>
        <v>Afternoon</v>
      </c>
      <c r="AD1837" t="s">
        <v>45</v>
      </c>
    </row>
    <row r="1838" spans="1:30" x14ac:dyDescent="0.3">
      <c r="A1838" t="s">
        <v>1681</v>
      </c>
      <c r="B1838" s="16">
        <v>45837</v>
      </c>
      <c r="C1838" t="s">
        <v>1682</v>
      </c>
      <c r="D1838" t="s">
        <v>4550</v>
      </c>
      <c r="E1838" t="s">
        <v>3868</v>
      </c>
      <c r="F1838" t="s">
        <v>249</v>
      </c>
      <c r="G1838" t="s">
        <v>5798</v>
      </c>
      <c r="H1838" t="s">
        <v>5794</v>
      </c>
      <c r="I1838" t="s">
        <v>152</v>
      </c>
      <c r="J1838" t="s">
        <v>6132</v>
      </c>
      <c r="K1838" t="s">
        <v>3943</v>
      </c>
      <c r="L1838">
        <v>4613748</v>
      </c>
      <c r="M1838">
        <v>3.0359265395509249E-4</v>
      </c>
      <c r="N1838" t="s">
        <v>153</v>
      </c>
      <c r="O1838" t="s">
        <v>5409</v>
      </c>
      <c r="P1838" t="s">
        <v>5351</v>
      </c>
      <c r="Q1838">
        <v>3</v>
      </c>
      <c r="R1838">
        <v>507.5</v>
      </c>
      <c r="S1838">
        <v>20</v>
      </c>
      <c r="T1838">
        <v>304.5</v>
      </c>
      <c r="U1838">
        <v>1400.7</v>
      </c>
      <c r="V1838">
        <v>1089.8699999999999</v>
      </c>
      <c r="W1838">
        <v>310.83</v>
      </c>
      <c r="X1838" s="15">
        <f t="shared" si="56"/>
        <v>0.2219104733347613</v>
      </c>
      <c r="Y1838" t="s">
        <v>23</v>
      </c>
      <c r="Z1838" t="s">
        <v>24</v>
      </c>
      <c r="AA1838" t="s">
        <v>25</v>
      </c>
      <c r="AB1838" s="17">
        <v>0.69444444444444442</v>
      </c>
      <c r="AC1838" s="17" t="str">
        <f t="shared" si="57"/>
        <v>Afternoon</v>
      </c>
      <c r="AD1838" t="s">
        <v>26</v>
      </c>
    </row>
    <row r="1839" spans="1:30" x14ac:dyDescent="0.3">
      <c r="A1839" t="s">
        <v>1680</v>
      </c>
      <c r="B1839" s="16">
        <v>45830</v>
      </c>
      <c r="C1839" t="s">
        <v>467</v>
      </c>
      <c r="D1839" t="s">
        <v>4017</v>
      </c>
      <c r="E1839" t="s">
        <v>3962</v>
      </c>
      <c r="F1839" t="s">
        <v>737</v>
      </c>
      <c r="G1839" t="s">
        <v>5704</v>
      </c>
      <c r="H1839" t="s">
        <v>5690</v>
      </c>
      <c r="I1839" t="s">
        <v>859</v>
      </c>
      <c r="J1839" t="s">
        <v>6069</v>
      </c>
      <c r="K1839" t="s">
        <v>3863</v>
      </c>
      <c r="L1839">
        <v>4677332</v>
      </c>
      <c r="M1839">
        <v>4.6922262520599352E-4</v>
      </c>
      <c r="N1839" t="s">
        <v>860</v>
      </c>
      <c r="O1839" t="s">
        <v>5553</v>
      </c>
      <c r="P1839" t="s">
        <v>5351</v>
      </c>
      <c r="Q1839">
        <v>4</v>
      </c>
      <c r="R1839">
        <v>477.11</v>
      </c>
      <c r="S1839">
        <v>0</v>
      </c>
      <c r="T1839">
        <v>0</v>
      </c>
      <c r="U1839">
        <v>2194.71</v>
      </c>
      <c r="V1839">
        <v>1590.76</v>
      </c>
      <c r="W1839">
        <v>603.95000000000005</v>
      </c>
      <c r="X1839" s="15">
        <f t="shared" si="56"/>
        <v>0.27518442072073307</v>
      </c>
      <c r="Y1839" t="s">
        <v>62</v>
      </c>
      <c r="Z1839" t="s">
        <v>24</v>
      </c>
      <c r="AA1839" t="s">
        <v>32</v>
      </c>
      <c r="AB1839" s="17">
        <v>0.38194444444444442</v>
      </c>
      <c r="AC1839" s="17" t="str">
        <f t="shared" si="57"/>
        <v>Morning</v>
      </c>
      <c r="AD1839" t="s">
        <v>26</v>
      </c>
    </row>
    <row r="1840" spans="1:30" x14ac:dyDescent="0.3">
      <c r="A1840" t="s">
        <v>1679</v>
      </c>
      <c r="B1840" s="16">
        <v>45875</v>
      </c>
      <c r="C1840" t="s">
        <v>529</v>
      </c>
      <c r="D1840" t="s">
        <v>4582</v>
      </c>
      <c r="E1840" t="s">
        <v>3868</v>
      </c>
      <c r="F1840" t="s">
        <v>136</v>
      </c>
      <c r="G1840" t="s">
        <v>5883</v>
      </c>
      <c r="H1840" t="s">
        <v>5876</v>
      </c>
      <c r="I1840" t="s">
        <v>215</v>
      </c>
      <c r="J1840" t="s">
        <v>6002</v>
      </c>
      <c r="K1840" t="s">
        <v>3863</v>
      </c>
      <c r="L1840">
        <v>2319174</v>
      </c>
      <c r="M1840">
        <v>4.495178024589789E-4</v>
      </c>
      <c r="N1840" t="s">
        <v>216</v>
      </c>
      <c r="O1840" t="s">
        <v>5559</v>
      </c>
      <c r="P1840" t="s">
        <v>5386</v>
      </c>
      <c r="Q1840">
        <v>4</v>
      </c>
      <c r="R1840">
        <v>306.62</v>
      </c>
      <c r="S1840">
        <v>15</v>
      </c>
      <c r="T1840">
        <v>183.97</v>
      </c>
      <c r="U1840">
        <v>1042.51</v>
      </c>
      <c r="V1840">
        <v>1039.72</v>
      </c>
      <c r="W1840">
        <v>2.79</v>
      </c>
      <c r="X1840" s="15">
        <f t="shared" si="56"/>
        <v>2.6762333215028765E-3</v>
      </c>
      <c r="Y1840" t="s">
        <v>62</v>
      </c>
      <c r="Z1840" t="s">
        <v>24</v>
      </c>
      <c r="AA1840" t="s">
        <v>25</v>
      </c>
      <c r="AB1840" s="17">
        <v>0.57222222222222219</v>
      </c>
      <c r="AC1840" s="17" t="str">
        <f t="shared" si="57"/>
        <v>Afternoon</v>
      </c>
      <c r="AD1840" t="s">
        <v>45</v>
      </c>
    </row>
    <row r="1841" spans="1:30" x14ac:dyDescent="0.3">
      <c r="A1841" t="s">
        <v>1678</v>
      </c>
      <c r="B1841" s="16">
        <v>46078</v>
      </c>
      <c r="C1841" t="s">
        <v>880</v>
      </c>
      <c r="D1841" t="s">
        <v>5137</v>
      </c>
      <c r="E1841" t="s">
        <v>3962</v>
      </c>
      <c r="F1841" t="s">
        <v>209</v>
      </c>
      <c r="G1841" t="s">
        <v>5909</v>
      </c>
      <c r="H1841" t="s">
        <v>5899</v>
      </c>
      <c r="I1841" t="s">
        <v>60</v>
      </c>
      <c r="J1841" t="s">
        <v>6057</v>
      </c>
      <c r="K1841" t="s">
        <v>3863</v>
      </c>
      <c r="L1841">
        <v>982441</v>
      </c>
      <c r="M1841">
        <v>1.6727925646425588E-3</v>
      </c>
      <c r="N1841" t="s">
        <v>412</v>
      </c>
      <c r="O1841" t="s">
        <v>5392</v>
      </c>
      <c r="P1841" t="s">
        <v>5360</v>
      </c>
      <c r="Q1841">
        <v>6</v>
      </c>
      <c r="R1841">
        <v>322.24</v>
      </c>
      <c r="S1841">
        <v>15</v>
      </c>
      <c r="T1841">
        <v>290.02</v>
      </c>
      <c r="U1841">
        <v>1643.42</v>
      </c>
      <c r="V1841">
        <v>1629.18</v>
      </c>
      <c r="W1841">
        <v>14.24</v>
      </c>
      <c r="X1841" s="15">
        <f t="shared" si="56"/>
        <v>8.6648574314539244E-3</v>
      </c>
      <c r="Y1841" t="s">
        <v>38</v>
      </c>
      <c r="Z1841" t="s">
        <v>24</v>
      </c>
      <c r="AA1841" t="s">
        <v>51</v>
      </c>
      <c r="AB1841" s="17">
        <v>0.85277777777777775</v>
      </c>
      <c r="AC1841" s="17" t="str">
        <f t="shared" si="57"/>
        <v>Evening</v>
      </c>
      <c r="AD1841" t="s">
        <v>45</v>
      </c>
    </row>
    <row r="1842" spans="1:30" x14ac:dyDescent="0.3">
      <c r="A1842" t="s">
        <v>1677</v>
      </c>
      <c r="B1842" s="16">
        <v>46102</v>
      </c>
      <c r="C1842" t="s">
        <v>98</v>
      </c>
      <c r="D1842" t="s">
        <v>4288</v>
      </c>
      <c r="E1842" t="s">
        <v>3864</v>
      </c>
      <c r="F1842" t="s">
        <v>113</v>
      </c>
      <c r="G1842" t="s">
        <v>5934</v>
      </c>
      <c r="H1842" t="s">
        <v>5919</v>
      </c>
      <c r="I1842" t="s">
        <v>894</v>
      </c>
      <c r="J1842" t="s">
        <v>6028</v>
      </c>
      <c r="K1842" t="s">
        <v>3863</v>
      </c>
      <c r="L1842">
        <v>977898</v>
      </c>
      <c r="M1842">
        <v>1.136897713258438E-3</v>
      </c>
      <c r="N1842" t="s">
        <v>1588</v>
      </c>
      <c r="O1842" t="s">
        <v>5626</v>
      </c>
      <c r="P1842" t="s">
        <v>5360</v>
      </c>
      <c r="Q1842">
        <v>3</v>
      </c>
      <c r="R1842">
        <v>379.12</v>
      </c>
      <c r="S1842">
        <v>15</v>
      </c>
      <c r="T1842">
        <v>170.6</v>
      </c>
      <c r="U1842">
        <v>1111.77</v>
      </c>
      <c r="V1842">
        <v>879.15</v>
      </c>
      <c r="W1842">
        <v>232.62</v>
      </c>
      <c r="X1842" s="15">
        <f t="shared" si="56"/>
        <v>0.20923392428290025</v>
      </c>
      <c r="Y1842" t="s">
        <v>38</v>
      </c>
      <c r="Z1842" t="s">
        <v>24</v>
      </c>
      <c r="AA1842" t="s">
        <v>25</v>
      </c>
      <c r="AB1842" s="17">
        <v>0.50416666666666665</v>
      </c>
      <c r="AC1842" s="17" t="str">
        <f t="shared" si="57"/>
        <v>Afternoon</v>
      </c>
      <c r="AD1842" t="s">
        <v>26</v>
      </c>
    </row>
    <row r="1843" spans="1:30" x14ac:dyDescent="0.3">
      <c r="A1843" t="s">
        <v>1675</v>
      </c>
      <c r="B1843" s="16">
        <v>45997</v>
      </c>
      <c r="C1843" t="s">
        <v>1676</v>
      </c>
      <c r="D1843" t="s">
        <v>4679</v>
      </c>
      <c r="E1843" t="s">
        <v>3868</v>
      </c>
      <c r="F1843" t="s">
        <v>127</v>
      </c>
      <c r="G1843" t="s">
        <v>5735</v>
      </c>
      <c r="H1843" t="s">
        <v>5721</v>
      </c>
      <c r="I1843" t="s">
        <v>49</v>
      </c>
      <c r="J1843" t="s">
        <v>6515</v>
      </c>
      <c r="K1843" t="s">
        <v>3943</v>
      </c>
      <c r="L1843">
        <v>1079276</v>
      </c>
      <c r="M1843">
        <v>6.3815928455742549E-4</v>
      </c>
      <c r="N1843" t="s">
        <v>605</v>
      </c>
      <c r="O1843" t="s">
        <v>5003</v>
      </c>
      <c r="P1843" t="s">
        <v>5351</v>
      </c>
      <c r="Q1843">
        <v>2</v>
      </c>
      <c r="R1843">
        <v>332.73</v>
      </c>
      <c r="S1843">
        <v>10</v>
      </c>
      <c r="T1843">
        <v>66.55</v>
      </c>
      <c r="U1843">
        <v>688.75</v>
      </c>
      <c r="V1843">
        <v>522.44000000000005</v>
      </c>
      <c r="W1843">
        <v>166.31</v>
      </c>
      <c r="X1843" s="15">
        <f t="shared" si="56"/>
        <v>0.24146642468239557</v>
      </c>
      <c r="Y1843" t="s">
        <v>44</v>
      </c>
      <c r="Z1843" t="s">
        <v>24</v>
      </c>
      <c r="AA1843" t="s">
        <v>25</v>
      </c>
      <c r="AB1843" s="17">
        <v>0.39861111111111114</v>
      </c>
      <c r="AC1843" s="17" t="str">
        <f t="shared" si="57"/>
        <v>Morning</v>
      </c>
      <c r="AD1843" t="s">
        <v>26</v>
      </c>
    </row>
    <row r="1844" spans="1:30" x14ac:dyDescent="0.3">
      <c r="A1844" t="s">
        <v>1673</v>
      </c>
      <c r="B1844" s="16">
        <v>45865</v>
      </c>
      <c r="C1844" t="s">
        <v>181</v>
      </c>
      <c r="D1844" t="s">
        <v>3932</v>
      </c>
      <c r="E1844" t="s">
        <v>3868</v>
      </c>
      <c r="F1844" t="s">
        <v>41</v>
      </c>
      <c r="G1844" t="s">
        <v>5668</v>
      </c>
      <c r="H1844" t="s">
        <v>5655</v>
      </c>
      <c r="I1844" t="s">
        <v>862</v>
      </c>
      <c r="J1844" t="s">
        <v>6037</v>
      </c>
      <c r="K1844" t="s">
        <v>3863</v>
      </c>
      <c r="L1844">
        <v>808240</v>
      </c>
      <c r="M1844">
        <v>2.2665916064535285E-3</v>
      </c>
      <c r="N1844" t="s">
        <v>1674</v>
      </c>
      <c r="O1844" t="s">
        <v>5493</v>
      </c>
      <c r="P1844" t="s">
        <v>5360</v>
      </c>
      <c r="Q1844">
        <v>4</v>
      </c>
      <c r="R1844">
        <v>398.25</v>
      </c>
      <c r="S1844">
        <v>0</v>
      </c>
      <c r="T1844">
        <v>0</v>
      </c>
      <c r="U1844">
        <v>1831.95</v>
      </c>
      <c r="V1844">
        <v>946.16</v>
      </c>
      <c r="W1844">
        <v>885.79</v>
      </c>
      <c r="X1844" s="15">
        <f t="shared" si="56"/>
        <v>0.48352302191653707</v>
      </c>
      <c r="Y1844" t="s">
        <v>23</v>
      </c>
      <c r="Z1844" t="s">
        <v>24</v>
      </c>
      <c r="AA1844" t="s">
        <v>25</v>
      </c>
      <c r="AB1844" s="17">
        <v>0.76458333333333328</v>
      </c>
      <c r="AC1844" s="17" t="str">
        <f t="shared" si="57"/>
        <v>Evening</v>
      </c>
      <c r="AD1844" t="s">
        <v>26</v>
      </c>
    </row>
    <row r="1845" spans="1:30" x14ac:dyDescent="0.3">
      <c r="A1845" t="s">
        <v>1671</v>
      </c>
      <c r="B1845" s="16">
        <v>45960</v>
      </c>
      <c r="C1845" t="s">
        <v>1672</v>
      </c>
      <c r="D1845" t="s">
        <v>4442</v>
      </c>
      <c r="E1845" t="s">
        <v>3962</v>
      </c>
      <c r="F1845" t="s">
        <v>108</v>
      </c>
      <c r="G1845" t="s">
        <v>5715</v>
      </c>
      <c r="H1845" t="s">
        <v>5690</v>
      </c>
      <c r="I1845" t="s">
        <v>526</v>
      </c>
      <c r="J1845" t="s">
        <v>6094</v>
      </c>
      <c r="K1845" t="s">
        <v>3863</v>
      </c>
      <c r="L1845">
        <v>794126</v>
      </c>
      <c r="M1845">
        <v>2.1649964867036212E-3</v>
      </c>
      <c r="N1845" t="s">
        <v>830</v>
      </c>
      <c r="O1845" t="s">
        <v>5538</v>
      </c>
      <c r="P1845" t="s">
        <v>5351</v>
      </c>
      <c r="Q1845">
        <v>4</v>
      </c>
      <c r="R1845">
        <v>429.82</v>
      </c>
      <c r="S1845">
        <v>0</v>
      </c>
      <c r="T1845">
        <v>0</v>
      </c>
      <c r="U1845">
        <v>1719.28</v>
      </c>
      <c r="V1845">
        <v>1277.48</v>
      </c>
      <c r="W1845">
        <v>441.8</v>
      </c>
      <c r="X1845" s="15">
        <f t="shared" si="56"/>
        <v>0.25696803313014749</v>
      </c>
      <c r="Y1845" t="s">
        <v>116</v>
      </c>
      <c r="Z1845" t="s">
        <v>24</v>
      </c>
      <c r="AA1845" t="s">
        <v>25</v>
      </c>
      <c r="AB1845" s="17">
        <v>0.91527777777777775</v>
      </c>
      <c r="AC1845" s="17" t="str">
        <f t="shared" si="57"/>
        <v>Night</v>
      </c>
      <c r="AD1845" t="s">
        <v>45</v>
      </c>
    </row>
    <row r="1846" spans="1:30" x14ac:dyDescent="0.3">
      <c r="A1846" t="s">
        <v>1668</v>
      </c>
      <c r="B1846" s="16">
        <v>45852</v>
      </c>
      <c r="C1846" t="s">
        <v>823</v>
      </c>
      <c r="D1846" t="s">
        <v>4755</v>
      </c>
      <c r="E1846" t="s">
        <v>3962</v>
      </c>
      <c r="F1846" t="s">
        <v>1669</v>
      </c>
      <c r="G1846" t="s">
        <v>5766</v>
      </c>
      <c r="H1846" t="s">
        <v>5751</v>
      </c>
      <c r="I1846" t="s">
        <v>1576</v>
      </c>
      <c r="J1846" t="s">
        <v>6165</v>
      </c>
      <c r="K1846" t="s">
        <v>3943</v>
      </c>
      <c r="L1846">
        <v>2138213</v>
      </c>
      <c r="M1846">
        <v>1.966595470142591E-4</v>
      </c>
      <c r="N1846" t="s">
        <v>1670</v>
      </c>
      <c r="O1846" t="s">
        <v>5563</v>
      </c>
      <c r="P1846" t="s">
        <v>5360</v>
      </c>
      <c r="Q1846">
        <v>6</v>
      </c>
      <c r="R1846">
        <v>77.87</v>
      </c>
      <c r="S1846">
        <v>10</v>
      </c>
      <c r="T1846">
        <v>46.72</v>
      </c>
      <c r="U1846">
        <v>420.5</v>
      </c>
      <c r="V1846">
        <v>347.34</v>
      </c>
      <c r="W1846">
        <v>73.16</v>
      </c>
      <c r="X1846" s="15">
        <f t="shared" si="56"/>
        <v>0.17398335315101077</v>
      </c>
      <c r="Y1846" t="s">
        <v>72</v>
      </c>
      <c r="Z1846" t="s">
        <v>290</v>
      </c>
      <c r="AA1846" t="s">
        <v>25</v>
      </c>
      <c r="AB1846" s="17">
        <v>0.52569444444444446</v>
      </c>
      <c r="AC1846" s="17" t="str">
        <f t="shared" si="57"/>
        <v>Afternoon</v>
      </c>
      <c r="AD1846" t="s">
        <v>45</v>
      </c>
    </row>
    <row r="1847" spans="1:30" x14ac:dyDescent="0.3">
      <c r="A1847" t="s">
        <v>1667</v>
      </c>
      <c r="B1847" s="16">
        <v>45872</v>
      </c>
      <c r="C1847" t="s">
        <v>832</v>
      </c>
      <c r="D1847" t="s">
        <v>4509</v>
      </c>
      <c r="E1847" t="s">
        <v>3962</v>
      </c>
      <c r="F1847" t="s">
        <v>94</v>
      </c>
      <c r="G1847" t="s">
        <v>5701</v>
      </c>
      <c r="H1847" t="s">
        <v>5690</v>
      </c>
      <c r="I1847" t="s">
        <v>1157</v>
      </c>
      <c r="J1847" t="s">
        <v>6149</v>
      </c>
      <c r="K1847" t="s">
        <v>3863</v>
      </c>
      <c r="L1847">
        <v>820955</v>
      </c>
      <c r="M1847">
        <v>5.7103008082050788E-4</v>
      </c>
      <c r="N1847" t="s">
        <v>1158</v>
      </c>
      <c r="O1847" t="s">
        <v>5364</v>
      </c>
      <c r="P1847" t="s">
        <v>5360</v>
      </c>
      <c r="Q1847">
        <v>6</v>
      </c>
      <c r="R1847">
        <v>67.94</v>
      </c>
      <c r="S1847">
        <v>0</v>
      </c>
      <c r="T1847">
        <v>0</v>
      </c>
      <c r="U1847">
        <v>468.79</v>
      </c>
      <c r="V1847">
        <v>288.89999999999998</v>
      </c>
      <c r="W1847">
        <v>179.89</v>
      </c>
      <c r="X1847" s="15">
        <f t="shared" si="56"/>
        <v>0.38373258815247774</v>
      </c>
      <c r="Y1847" t="s">
        <v>23</v>
      </c>
      <c r="Z1847" t="s">
        <v>24</v>
      </c>
      <c r="AA1847" t="s">
        <v>25</v>
      </c>
      <c r="AB1847" s="17">
        <v>0.91388888888888886</v>
      </c>
      <c r="AC1847" s="17" t="str">
        <f t="shared" si="57"/>
        <v>Night</v>
      </c>
      <c r="AD1847" t="s">
        <v>26</v>
      </c>
    </row>
    <row r="1848" spans="1:30" x14ac:dyDescent="0.3">
      <c r="A1848" t="s">
        <v>1666</v>
      </c>
      <c r="B1848" s="16">
        <v>45987</v>
      </c>
      <c r="C1848" t="s">
        <v>186</v>
      </c>
      <c r="D1848" t="s">
        <v>4857</v>
      </c>
      <c r="E1848" t="s">
        <v>3868</v>
      </c>
      <c r="F1848" t="s">
        <v>232</v>
      </c>
      <c r="G1848" t="s">
        <v>5778</v>
      </c>
      <c r="H1848" t="s">
        <v>5770</v>
      </c>
      <c r="I1848" t="s">
        <v>169</v>
      </c>
      <c r="J1848" t="s">
        <v>6104</v>
      </c>
      <c r="K1848" t="s">
        <v>3863</v>
      </c>
      <c r="L1848">
        <v>476658</v>
      </c>
      <c r="M1848">
        <v>1.7230383209764652E-4</v>
      </c>
      <c r="N1848" t="s">
        <v>170</v>
      </c>
      <c r="O1848" t="s">
        <v>5537</v>
      </c>
      <c r="P1848" t="s">
        <v>5351</v>
      </c>
      <c r="Q1848">
        <v>2</v>
      </c>
      <c r="R1848">
        <v>51.33</v>
      </c>
      <c r="S1848">
        <v>20</v>
      </c>
      <c r="T1848">
        <v>20.53</v>
      </c>
      <c r="U1848">
        <v>82.13</v>
      </c>
      <c r="V1848">
        <v>74.959999999999994</v>
      </c>
      <c r="W1848">
        <v>7.17</v>
      </c>
      <c r="X1848" s="15">
        <f t="shared" si="56"/>
        <v>8.7300620966760042E-2</v>
      </c>
      <c r="Y1848" t="s">
        <v>23</v>
      </c>
      <c r="Z1848" t="s">
        <v>24</v>
      </c>
      <c r="AA1848" t="s">
        <v>25</v>
      </c>
      <c r="AB1848" s="17">
        <v>0.58472222222222225</v>
      </c>
      <c r="AC1848" s="17" t="str">
        <f t="shared" si="57"/>
        <v>Afternoon</v>
      </c>
      <c r="AD1848" t="s">
        <v>45</v>
      </c>
    </row>
    <row r="1849" spans="1:30" x14ac:dyDescent="0.3">
      <c r="A1849" t="s">
        <v>1665</v>
      </c>
      <c r="B1849" s="16">
        <v>45939</v>
      </c>
      <c r="C1849" t="s">
        <v>688</v>
      </c>
      <c r="D1849" t="s">
        <v>5258</v>
      </c>
      <c r="E1849" t="s">
        <v>3868</v>
      </c>
      <c r="F1849" t="s">
        <v>711</v>
      </c>
      <c r="G1849" t="s">
        <v>5957</v>
      </c>
      <c r="H1849" t="s">
        <v>5941</v>
      </c>
      <c r="I1849" t="s">
        <v>559</v>
      </c>
      <c r="J1849" t="s">
        <v>6134</v>
      </c>
      <c r="K1849" t="s">
        <v>3943</v>
      </c>
      <c r="L1849">
        <v>2143974</v>
      </c>
      <c r="M1849">
        <v>9.4842568053530495E-5</v>
      </c>
      <c r="N1849" t="s">
        <v>385</v>
      </c>
      <c r="O1849" t="s">
        <v>5523</v>
      </c>
      <c r="P1849" t="s">
        <v>5354</v>
      </c>
      <c r="Q1849">
        <v>1</v>
      </c>
      <c r="R1849">
        <v>214.04</v>
      </c>
      <c r="S1849">
        <v>5</v>
      </c>
      <c r="T1849">
        <v>10.7</v>
      </c>
      <c r="U1849">
        <v>203.34</v>
      </c>
      <c r="V1849">
        <v>158.06</v>
      </c>
      <c r="W1849">
        <v>45.28</v>
      </c>
      <c r="X1849" s="15">
        <f t="shared" si="56"/>
        <v>0.22268122356644043</v>
      </c>
      <c r="Y1849" t="s">
        <v>23</v>
      </c>
      <c r="Z1849" t="s">
        <v>24</v>
      </c>
      <c r="AA1849" t="s">
        <v>25</v>
      </c>
      <c r="AB1849" s="17">
        <v>0.85555555555555551</v>
      </c>
      <c r="AC1849" s="17" t="str">
        <f t="shared" si="57"/>
        <v>Evening</v>
      </c>
      <c r="AD1849" t="s">
        <v>45</v>
      </c>
    </row>
    <row r="1850" spans="1:30" x14ac:dyDescent="0.3">
      <c r="A1850" t="s">
        <v>1663</v>
      </c>
      <c r="B1850" s="16">
        <v>45938</v>
      </c>
      <c r="C1850" t="s">
        <v>1664</v>
      </c>
      <c r="D1850" t="s">
        <v>4800</v>
      </c>
      <c r="E1850" t="s">
        <v>3962</v>
      </c>
      <c r="F1850" t="s">
        <v>223</v>
      </c>
      <c r="G1850" t="s">
        <v>5720</v>
      </c>
      <c r="H1850" t="s">
        <v>5721</v>
      </c>
      <c r="I1850" t="s">
        <v>367</v>
      </c>
      <c r="J1850" t="s">
        <v>5985</v>
      </c>
      <c r="K1850" t="s">
        <v>3863</v>
      </c>
      <c r="L1850">
        <v>2203116</v>
      </c>
      <c r="M1850">
        <v>7.0162896551974568E-4</v>
      </c>
      <c r="N1850" t="s">
        <v>81</v>
      </c>
      <c r="O1850" t="s">
        <v>5592</v>
      </c>
      <c r="P1850" t="s">
        <v>5351</v>
      </c>
      <c r="Q1850">
        <v>4</v>
      </c>
      <c r="R1850">
        <v>429.38</v>
      </c>
      <c r="S1850">
        <v>10</v>
      </c>
      <c r="T1850">
        <v>171.75</v>
      </c>
      <c r="U1850">
        <v>1545.77</v>
      </c>
      <c r="V1850">
        <v>1143.5999999999999</v>
      </c>
      <c r="W1850">
        <v>402.17</v>
      </c>
      <c r="X1850" s="15">
        <f t="shared" si="56"/>
        <v>0.26017454084372194</v>
      </c>
      <c r="Y1850" t="s">
        <v>72</v>
      </c>
      <c r="Z1850" t="s">
        <v>24</v>
      </c>
      <c r="AA1850" t="s">
        <v>25</v>
      </c>
      <c r="AB1850" s="17">
        <v>0.53819444444444442</v>
      </c>
      <c r="AC1850" s="17" t="str">
        <f t="shared" si="57"/>
        <v>Afternoon</v>
      </c>
      <c r="AD1850" t="s">
        <v>45</v>
      </c>
    </row>
    <row r="1851" spans="1:30" x14ac:dyDescent="0.3">
      <c r="A1851" t="s">
        <v>1661</v>
      </c>
      <c r="B1851" s="16">
        <v>45748</v>
      </c>
      <c r="C1851" t="s">
        <v>1662</v>
      </c>
      <c r="D1851" t="s">
        <v>4546</v>
      </c>
      <c r="E1851" t="s">
        <v>3868</v>
      </c>
      <c r="F1851" t="s">
        <v>159</v>
      </c>
      <c r="G1851" t="s">
        <v>5742</v>
      </c>
      <c r="H1851" t="s">
        <v>5721</v>
      </c>
      <c r="I1851" t="s">
        <v>137</v>
      </c>
      <c r="J1851" t="s">
        <v>5994</v>
      </c>
      <c r="K1851" t="s">
        <v>3863</v>
      </c>
      <c r="L1851">
        <v>4909566</v>
      </c>
      <c r="M1851">
        <v>1.1292647863375295E-4</v>
      </c>
      <c r="N1851" t="s">
        <v>1300</v>
      </c>
      <c r="O1851" t="s">
        <v>4711</v>
      </c>
      <c r="P1851" t="s">
        <v>5351</v>
      </c>
      <c r="Q1851">
        <v>3</v>
      </c>
      <c r="R1851">
        <v>217.42</v>
      </c>
      <c r="S1851">
        <v>15</v>
      </c>
      <c r="T1851">
        <v>97.84</v>
      </c>
      <c r="U1851">
        <v>554.41999999999996</v>
      </c>
      <c r="V1851">
        <v>531.09</v>
      </c>
      <c r="W1851">
        <v>23.33</v>
      </c>
      <c r="X1851" s="15">
        <f t="shared" si="56"/>
        <v>4.2080011543594982E-2</v>
      </c>
      <c r="Y1851" t="s">
        <v>23</v>
      </c>
      <c r="Z1851" t="s">
        <v>24</v>
      </c>
      <c r="AA1851" t="s">
        <v>25</v>
      </c>
      <c r="AB1851" s="17">
        <v>0.8881944444444444</v>
      </c>
      <c r="AC1851" s="17" t="str">
        <f t="shared" si="57"/>
        <v>Night</v>
      </c>
      <c r="AD1851" t="s">
        <v>45</v>
      </c>
    </row>
    <row r="1852" spans="1:30" x14ac:dyDescent="0.3">
      <c r="A1852" t="s">
        <v>1660</v>
      </c>
      <c r="B1852" s="16">
        <v>45927</v>
      </c>
      <c r="C1852" t="s">
        <v>990</v>
      </c>
      <c r="D1852" t="s">
        <v>4556</v>
      </c>
      <c r="E1852" t="s">
        <v>3868</v>
      </c>
      <c r="F1852" t="s">
        <v>239</v>
      </c>
      <c r="G1852" t="s">
        <v>5809</v>
      </c>
      <c r="H1852" t="s">
        <v>5794</v>
      </c>
      <c r="I1852" t="s">
        <v>599</v>
      </c>
      <c r="J1852" t="s">
        <v>6150</v>
      </c>
      <c r="K1852" t="s">
        <v>3943</v>
      </c>
      <c r="L1852">
        <v>2120932</v>
      </c>
      <c r="M1852">
        <v>1.6012771743742846E-4</v>
      </c>
      <c r="N1852" t="s">
        <v>600</v>
      </c>
      <c r="O1852" t="s">
        <v>5531</v>
      </c>
      <c r="P1852" t="s">
        <v>5386</v>
      </c>
      <c r="Q1852">
        <v>4</v>
      </c>
      <c r="R1852">
        <v>73.83</v>
      </c>
      <c r="S1852">
        <v>0</v>
      </c>
      <c r="T1852">
        <v>0</v>
      </c>
      <c r="U1852">
        <v>339.62</v>
      </c>
      <c r="V1852">
        <v>217.28</v>
      </c>
      <c r="W1852">
        <v>122.34</v>
      </c>
      <c r="X1852" s="15">
        <f t="shared" si="56"/>
        <v>0.36022613509216184</v>
      </c>
      <c r="Y1852" t="s">
        <v>62</v>
      </c>
      <c r="Z1852" t="s">
        <v>24</v>
      </c>
      <c r="AA1852" t="s">
        <v>25</v>
      </c>
      <c r="AB1852" s="17">
        <v>0.6694444444444444</v>
      </c>
      <c r="AC1852" s="17" t="str">
        <f t="shared" si="57"/>
        <v>Afternoon</v>
      </c>
      <c r="AD1852" t="s">
        <v>26</v>
      </c>
    </row>
    <row r="1853" spans="1:30" x14ac:dyDescent="0.3">
      <c r="A1853" t="s">
        <v>1659</v>
      </c>
      <c r="B1853" s="16">
        <v>45992</v>
      </c>
      <c r="C1853" t="s">
        <v>145</v>
      </c>
      <c r="D1853" t="s">
        <v>4949</v>
      </c>
      <c r="E1853" t="s">
        <v>3868</v>
      </c>
      <c r="F1853" t="s">
        <v>69</v>
      </c>
      <c r="G1853" t="s">
        <v>5875</v>
      </c>
      <c r="H1853" t="s">
        <v>5876</v>
      </c>
      <c r="I1853" t="s">
        <v>862</v>
      </c>
      <c r="J1853" t="s">
        <v>6037</v>
      </c>
      <c r="K1853" t="s">
        <v>3863</v>
      </c>
      <c r="L1853">
        <v>808240</v>
      </c>
      <c r="M1853">
        <v>5.1878155003464322E-4</v>
      </c>
      <c r="N1853" t="s">
        <v>965</v>
      </c>
      <c r="O1853" t="s">
        <v>4761</v>
      </c>
      <c r="P1853" t="s">
        <v>5374</v>
      </c>
      <c r="Q1853">
        <v>4</v>
      </c>
      <c r="R1853">
        <v>131.03</v>
      </c>
      <c r="S1853">
        <v>20</v>
      </c>
      <c r="T1853">
        <v>104.82</v>
      </c>
      <c r="U1853">
        <v>419.3</v>
      </c>
      <c r="V1853">
        <v>469.08</v>
      </c>
      <c r="W1853">
        <v>-49.78</v>
      </c>
      <c r="X1853" s="15">
        <f t="shared" si="56"/>
        <v>-0.11872167898879077</v>
      </c>
      <c r="Y1853" t="s">
        <v>38</v>
      </c>
      <c r="Z1853" t="s">
        <v>24</v>
      </c>
      <c r="AA1853" t="s">
        <v>25</v>
      </c>
      <c r="AB1853" s="17">
        <v>0.59097222222222223</v>
      </c>
      <c r="AC1853" s="17" t="str">
        <f t="shared" si="57"/>
        <v>Afternoon</v>
      </c>
      <c r="AD1853" t="s">
        <v>45</v>
      </c>
    </row>
    <row r="1854" spans="1:30" x14ac:dyDescent="0.3">
      <c r="A1854" t="s">
        <v>1658</v>
      </c>
      <c r="B1854" s="16">
        <v>45933</v>
      </c>
      <c r="C1854" t="s">
        <v>1169</v>
      </c>
      <c r="D1854" t="s">
        <v>3992</v>
      </c>
      <c r="E1854" t="s">
        <v>3962</v>
      </c>
      <c r="F1854" t="s">
        <v>201</v>
      </c>
      <c r="G1854" t="s">
        <v>5688</v>
      </c>
      <c r="H1854" t="s">
        <v>5655</v>
      </c>
      <c r="I1854" t="s">
        <v>260</v>
      </c>
      <c r="J1854" t="s">
        <v>6072</v>
      </c>
      <c r="K1854" t="s">
        <v>3863</v>
      </c>
      <c r="L1854">
        <v>503493</v>
      </c>
      <c r="M1854">
        <v>6.8557854826184284E-3</v>
      </c>
      <c r="N1854" t="s">
        <v>1196</v>
      </c>
      <c r="O1854" t="s">
        <v>5581</v>
      </c>
      <c r="P1854" t="s">
        <v>5354</v>
      </c>
      <c r="Q1854">
        <v>7</v>
      </c>
      <c r="R1854">
        <v>616.4</v>
      </c>
      <c r="S1854">
        <v>20</v>
      </c>
      <c r="T1854">
        <v>862.96</v>
      </c>
      <c r="U1854">
        <v>3451.84</v>
      </c>
      <c r="V1854">
        <v>2354.8000000000002</v>
      </c>
      <c r="W1854">
        <v>1097.04</v>
      </c>
      <c r="X1854" s="15">
        <f t="shared" si="56"/>
        <v>0.31781310837118754</v>
      </c>
      <c r="Y1854" t="s">
        <v>116</v>
      </c>
      <c r="Z1854" t="s">
        <v>290</v>
      </c>
      <c r="AA1854" t="s">
        <v>25</v>
      </c>
      <c r="AB1854" s="17">
        <v>0.89027777777777772</v>
      </c>
      <c r="AC1854" s="17" t="str">
        <f t="shared" si="57"/>
        <v>Night</v>
      </c>
      <c r="AD1854" t="s">
        <v>45</v>
      </c>
    </row>
    <row r="1855" spans="1:30" x14ac:dyDescent="0.3">
      <c r="A1855" t="s">
        <v>1657</v>
      </c>
      <c r="B1855" s="16">
        <v>45990</v>
      </c>
      <c r="C1855" t="s">
        <v>1212</v>
      </c>
      <c r="D1855" t="s">
        <v>5111</v>
      </c>
      <c r="E1855" t="s">
        <v>3864</v>
      </c>
      <c r="F1855" t="s">
        <v>127</v>
      </c>
      <c r="G1855" t="s">
        <v>5735</v>
      </c>
      <c r="H1855" t="s">
        <v>5721</v>
      </c>
      <c r="I1855" t="s">
        <v>789</v>
      </c>
      <c r="J1855" t="s">
        <v>6155</v>
      </c>
      <c r="K1855" t="s">
        <v>3943</v>
      </c>
      <c r="L1855">
        <v>542771</v>
      </c>
      <c r="M1855">
        <v>2.1149250789006782E-3</v>
      </c>
      <c r="N1855" t="s">
        <v>790</v>
      </c>
      <c r="O1855" t="s">
        <v>5621</v>
      </c>
      <c r="P1855" t="s">
        <v>5360</v>
      </c>
      <c r="Q1855">
        <v>3</v>
      </c>
      <c r="R1855">
        <v>332.73</v>
      </c>
      <c r="S1855">
        <v>0</v>
      </c>
      <c r="T1855">
        <v>0</v>
      </c>
      <c r="U1855">
        <v>1147.92</v>
      </c>
      <c r="V1855">
        <v>783.66</v>
      </c>
      <c r="W1855">
        <v>364.26</v>
      </c>
      <c r="X1855" s="15">
        <f t="shared" si="56"/>
        <v>0.31732176458289785</v>
      </c>
      <c r="Y1855" t="s">
        <v>38</v>
      </c>
      <c r="Z1855" t="s">
        <v>24</v>
      </c>
      <c r="AA1855" t="s">
        <v>25</v>
      </c>
      <c r="AB1855" s="17">
        <v>0.71597222222222223</v>
      </c>
      <c r="AC1855" s="17" t="str">
        <f t="shared" si="57"/>
        <v>Evening</v>
      </c>
      <c r="AD1855" t="s">
        <v>26</v>
      </c>
    </row>
    <row r="1856" spans="1:30" x14ac:dyDescent="0.3">
      <c r="A1856" t="s">
        <v>1656</v>
      </c>
      <c r="B1856" s="16">
        <v>45999</v>
      </c>
      <c r="C1856" t="s">
        <v>287</v>
      </c>
      <c r="D1856" t="s">
        <v>4921</v>
      </c>
      <c r="E1856" t="s">
        <v>3962</v>
      </c>
      <c r="F1856" t="s">
        <v>723</v>
      </c>
      <c r="G1856" t="s">
        <v>5843</v>
      </c>
      <c r="H1856" t="s">
        <v>5844</v>
      </c>
      <c r="I1856" t="s">
        <v>178</v>
      </c>
      <c r="J1856" t="s">
        <v>6087</v>
      </c>
      <c r="K1856" t="s">
        <v>3863</v>
      </c>
      <c r="L1856">
        <v>433204</v>
      </c>
      <c r="M1856">
        <v>2.8536209268612478E-3</v>
      </c>
      <c r="N1856" t="s">
        <v>179</v>
      </c>
      <c r="O1856" t="s">
        <v>5380</v>
      </c>
      <c r="P1856" t="s">
        <v>5360</v>
      </c>
      <c r="Q1856">
        <v>5</v>
      </c>
      <c r="R1856">
        <v>247.24</v>
      </c>
      <c r="S1856">
        <v>0</v>
      </c>
      <c r="T1856">
        <v>0</v>
      </c>
      <c r="U1856">
        <v>1236.2</v>
      </c>
      <c r="V1856">
        <v>962.05</v>
      </c>
      <c r="W1856">
        <v>274.14999999999998</v>
      </c>
      <c r="X1856" s="15">
        <f t="shared" si="56"/>
        <v>0.22176832227794863</v>
      </c>
      <c r="Y1856" t="s">
        <v>72</v>
      </c>
      <c r="Z1856" t="s">
        <v>24</v>
      </c>
      <c r="AA1856" t="s">
        <v>51</v>
      </c>
      <c r="AB1856" s="17">
        <v>0.57916666666666672</v>
      </c>
      <c r="AC1856" s="17" t="str">
        <f t="shared" si="57"/>
        <v>Afternoon</v>
      </c>
      <c r="AD1856" t="s">
        <v>45</v>
      </c>
    </row>
    <row r="1857" spans="1:30" x14ac:dyDescent="0.3">
      <c r="A1857" t="s">
        <v>1654</v>
      </c>
      <c r="B1857" s="16">
        <v>45839</v>
      </c>
      <c r="C1857" t="s">
        <v>1655</v>
      </c>
      <c r="D1857" t="s">
        <v>4742</v>
      </c>
      <c r="E1857" t="s">
        <v>3962</v>
      </c>
      <c r="F1857" t="s">
        <v>636</v>
      </c>
      <c r="G1857" t="s">
        <v>5835</v>
      </c>
      <c r="H1857" t="s">
        <v>5822</v>
      </c>
      <c r="I1857" t="s">
        <v>1125</v>
      </c>
      <c r="J1857" t="s">
        <v>5977</v>
      </c>
      <c r="K1857" t="s">
        <v>3863</v>
      </c>
      <c r="L1857">
        <v>429599</v>
      </c>
      <c r="M1857">
        <v>6.5356297384304895E-4</v>
      </c>
      <c r="N1857" t="s">
        <v>1437</v>
      </c>
      <c r="O1857" t="s">
        <v>5624</v>
      </c>
      <c r="P1857" t="s">
        <v>5354</v>
      </c>
      <c r="Q1857">
        <v>4</v>
      </c>
      <c r="R1857">
        <v>87.74</v>
      </c>
      <c r="S1857">
        <v>20</v>
      </c>
      <c r="T1857">
        <v>70.19</v>
      </c>
      <c r="U1857">
        <v>280.77</v>
      </c>
      <c r="V1857">
        <v>272.68</v>
      </c>
      <c r="W1857">
        <v>8.09</v>
      </c>
      <c r="X1857" s="15">
        <f t="shared" si="56"/>
        <v>2.8813619688713096E-2</v>
      </c>
      <c r="Y1857" t="s">
        <v>116</v>
      </c>
      <c r="Z1857" t="s">
        <v>24</v>
      </c>
      <c r="AA1857" t="s">
        <v>25</v>
      </c>
      <c r="AB1857" s="17">
        <v>0.75069444444444444</v>
      </c>
      <c r="AC1857" s="17" t="str">
        <f t="shared" si="57"/>
        <v>Evening</v>
      </c>
      <c r="AD1857" t="s">
        <v>45</v>
      </c>
    </row>
    <row r="1858" spans="1:30" x14ac:dyDescent="0.3">
      <c r="A1858" t="s">
        <v>1652</v>
      </c>
      <c r="B1858" s="16">
        <v>46000</v>
      </c>
      <c r="C1858" t="s">
        <v>331</v>
      </c>
      <c r="D1858" t="s">
        <v>4866</v>
      </c>
      <c r="E1858" t="s">
        <v>3868</v>
      </c>
      <c r="F1858" t="s">
        <v>767</v>
      </c>
      <c r="G1858" t="s">
        <v>5791</v>
      </c>
      <c r="H1858" t="s">
        <v>5770</v>
      </c>
      <c r="I1858" t="s">
        <v>526</v>
      </c>
      <c r="J1858" t="s">
        <v>6094</v>
      </c>
      <c r="K1858" t="s">
        <v>3863</v>
      </c>
      <c r="L1858">
        <v>794126</v>
      </c>
      <c r="M1858">
        <v>3.3600461387739476E-4</v>
      </c>
      <c r="N1858" t="s">
        <v>1653</v>
      </c>
      <c r="O1858" t="s">
        <v>5428</v>
      </c>
      <c r="P1858" t="s">
        <v>5354</v>
      </c>
      <c r="Q1858">
        <v>1</v>
      </c>
      <c r="R1858">
        <v>333.54</v>
      </c>
      <c r="S1858">
        <v>20</v>
      </c>
      <c r="T1858">
        <v>66.709999999999994</v>
      </c>
      <c r="U1858">
        <v>266.83</v>
      </c>
      <c r="V1858">
        <v>238.43</v>
      </c>
      <c r="W1858">
        <v>28.4</v>
      </c>
      <c r="X1858" s="15">
        <f t="shared" ref="X1858:X1921" si="58">(U1858-V1858)/U1858</f>
        <v>0.10643480867968362</v>
      </c>
      <c r="Y1858" t="s">
        <v>62</v>
      </c>
      <c r="Z1858" t="s">
        <v>24</v>
      </c>
      <c r="AA1858" t="s">
        <v>25</v>
      </c>
      <c r="AB1858" s="17">
        <v>0.70347222222222228</v>
      </c>
      <c r="AC1858" s="17" t="str">
        <f t="shared" ref="AC1858:AC1921" si="59">IF(HOUR(AB1858)&gt;=6,IF(HOUR(AB1858)&lt;12,"Morning",IF(HOUR(AB1858)&lt;17,"Afternoon",IF(HOUR(AB1858)&lt;21,"Evening","Night"))),"Night")</f>
        <v>Afternoon</v>
      </c>
      <c r="AD1858" t="s">
        <v>45</v>
      </c>
    </row>
    <row r="1859" spans="1:30" x14ac:dyDescent="0.3">
      <c r="A1859" t="s">
        <v>1650</v>
      </c>
      <c r="B1859" s="16">
        <v>45997</v>
      </c>
      <c r="C1859" t="s">
        <v>1651</v>
      </c>
      <c r="D1859" t="s">
        <v>4034</v>
      </c>
      <c r="E1859" t="s">
        <v>3962</v>
      </c>
      <c r="F1859" t="s">
        <v>886</v>
      </c>
      <c r="G1859" t="s">
        <v>5881</v>
      </c>
      <c r="H1859" t="s">
        <v>5876</v>
      </c>
      <c r="I1859" t="s">
        <v>132</v>
      </c>
      <c r="J1859" t="s">
        <v>6041</v>
      </c>
      <c r="K1859" t="s">
        <v>3863</v>
      </c>
      <c r="L1859">
        <v>968457</v>
      </c>
      <c r="M1859">
        <v>1.8665774525869502E-3</v>
      </c>
      <c r="N1859" t="s">
        <v>133</v>
      </c>
      <c r="O1859" t="s">
        <v>5370</v>
      </c>
      <c r="P1859" t="s">
        <v>5351</v>
      </c>
      <c r="Q1859">
        <v>4</v>
      </c>
      <c r="R1859">
        <v>413.66</v>
      </c>
      <c r="S1859">
        <v>5</v>
      </c>
      <c r="T1859">
        <v>82.73</v>
      </c>
      <c r="U1859">
        <v>1807.7</v>
      </c>
      <c r="V1859">
        <v>1393.64</v>
      </c>
      <c r="W1859">
        <v>414.06</v>
      </c>
      <c r="X1859" s="15">
        <f t="shared" si="58"/>
        <v>0.2290534933893898</v>
      </c>
      <c r="Y1859" t="s">
        <v>116</v>
      </c>
      <c r="Z1859" t="s">
        <v>24</v>
      </c>
      <c r="AA1859" t="s">
        <v>25</v>
      </c>
      <c r="AB1859" s="17">
        <v>0.41041666666666665</v>
      </c>
      <c r="AC1859" s="17" t="str">
        <f t="shared" si="59"/>
        <v>Morning</v>
      </c>
      <c r="AD1859" t="s">
        <v>26</v>
      </c>
    </row>
    <row r="1860" spans="1:30" x14ac:dyDescent="0.3">
      <c r="A1860" t="s">
        <v>1649</v>
      </c>
      <c r="B1860" s="16">
        <v>46063</v>
      </c>
      <c r="C1860" t="s">
        <v>661</v>
      </c>
      <c r="D1860" t="s">
        <v>4834</v>
      </c>
      <c r="E1860" t="s">
        <v>3864</v>
      </c>
      <c r="F1860" t="s">
        <v>344</v>
      </c>
      <c r="G1860" t="s">
        <v>5654</v>
      </c>
      <c r="H1860" t="s">
        <v>5655</v>
      </c>
      <c r="I1860" t="s">
        <v>476</v>
      </c>
      <c r="J1860" t="s">
        <v>6121</v>
      </c>
      <c r="K1860" t="s">
        <v>3943</v>
      </c>
      <c r="L1860">
        <v>2632479</v>
      </c>
      <c r="M1860">
        <v>2.1633221005751613E-4</v>
      </c>
      <c r="N1860" t="s">
        <v>477</v>
      </c>
      <c r="O1860" t="s">
        <v>5477</v>
      </c>
      <c r="P1860" t="s">
        <v>5358</v>
      </c>
      <c r="Q1860">
        <v>2</v>
      </c>
      <c r="R1860">
        <v>299.73</v>
      </c>
      <c r="S1860">
        <v>5</v>
      </c>
      <c r="T1860">
        <v>29.97</v>
      </c>
      <c r="U1860">
        <v>569.49</v>
      </c>
      <c r="V1860">
        <v>369.48</v>
      </c>
      <c r="W1860">
        <v>200.01</v>
      </c>
      <c r="X1860" s="15">
        <f t="shared" si="58"/>
        <v>0.35120897645261545</v>
      </c>
      <c r="Y1860" t="s">
        <v>116</v>
      </c>
      <c r="Z1860" t="s">
        <v>24</v>
      </c>
      <c r="AA1860" t="s">
        <v>25</v>
      </c>
      <c r="AB1860" s="17">
        <v>0.42083333333333334</v>
      </c>
      <c r="AC1860" s="17" t="str">
        <f t="shared" si="59"/>
        <v>Morning</v>
      </c>
      <c r="AD1860" t="s">
        <v>45</v>
      </c>
    </row>
    <row r="1861" spans="1:30" x14ac:dyDescent="0.3">
      <c r="A1861" t="s">
        <v>1648</v>
      </c>
      <c r="B1861" s="16">
        <v>45772</v>
      </c>
      <c r="C1861" t="s">
        <v>868</v>
      </c>
      <c r="D1861" t="s">
        <v>4511</v>
      </c>
      <c r="E1861" t="s">
        <v>3868</v>
      </c>
      <c r="F1861" t="s">
        <v>582</v>
      </c>
      <c r="G1861" t="s">
        <v>5769</v>
      </c>
      <c r="H1861" t="s">
        <v>5770</v>
      </c>
      <c r="I1861" t="s">
        <v>30</v>
      </c>
      <c r="J1861" t="s">
        <v>6096</v>
      </c>
      <c r="K1861" t="s">
        <v>3863</v>
      </c>
      <c r="L1861">
        <v>5200952</v>
      </c>
      <c r="M1861">
        <v>4.5586846408119123E-4</v>
      </c>
      <c r="N1861" t="s">
        <v>31</v>
      </c>
      <c r="O1861" t="s">
        <v>5450</v>
      </c>
      <c r="P1861" t="s">
        <v>5363</v>
      </c>
      <c r="Q1861">
        <v>5</v>
      </c>
      <c r="R1861">
        <v>474.19</v>
      </c>
      <c r="S1861">
        <v>0</v>
      </c>
      <c r="T1861">
        <v>0</v>
      </c>
      <c r="U1861">
        <v>2370.9499999999998</v>
      </c>
      <c r="V1861">
        <v>1719.45</v>
      </c>
      <c r="W1861">
        <v>651.5</v>
      </c>
      <c r="X1861" s="15">
        <f t="shared" si="58"/>
        <v>0.27478436913473497</v>
      </c>
      <c r="Y1861" t="s">
        <v>44</v>
      </c>
      <c r="Z1861" t="s">
        <v>24</v>
      </c>
      <c r="AA1861" t="s">
        <v>51</v>
      </c>
      <c r="AB1861" s="17">
        <v>0.59791666666666665</v>
      </c>
      <c r="AC1861" s="17" t="str">
        <f t="shared" si="59"/>
        <v>Afternoon</v>
      </c>
      <c r="AD1861" t="s">
        <v>45</v>
      </c>
    </row>
    <row r="1862" spans="1:30" x14ac:dyDescent="0.3">
      <c r="A1862" t="s">
        <v>1646</v>
      </c>
      <c r="B1862" s="16">
        <v>45813</v>
      </c>
      <c r="C1862" t="s">
        <v>1647</v>
      </c>
      <c r="D1862" t="s">
        <v>5197</v>
      </c>
      <c r="E1862" t="s">
        <v>3868</v>
      </c>
      <c r="F1862" t="s">
        <v>379</v>
      </c>
      <c r="G1862" t="s">
        <v>6500</v>
      </c>
      <c r="H1862" t="s">
        <v>5861</v>
      </c>
      <c r="I1862" t="s">
        <v>1093</v>
      </c>
      <c r="J1862" t="s">
        <v>6060</v>
      </c>
      <c r="K1862" t="s">
        <v>3863</v>
      </c>
      <c r="L1862">
        <v>2456631</v>
      </c>
      <c r="M1862">
        <v>4.2451226903836997E-4</v>
      </c>
      <c r="N1862" t="s">
        <v>1094</v>
      </c>
      <c r="O1862" t="s">
        <v>5585</v>
      </c>
      <c r="P1862" t="s">
        <v>5351</v>
      </c>
      <c r="Q1862">
        <v>3</v>
      </c>
      <c r="R1862">
        <v>365.92</v>
      </c>
      <c r="S1862">
        <v>5</v>
      </c>
      <c r="T1862">
        <v>54.89</v>
      </c>
      <c r="U1862">
        <v>1042.8699999999999</v>
      </c>
      <c r="V1862">
        <v>931.14</v>
      </c>
      <c r="W1862">
        <v>111.73</v>
      </c>
      <c r="X1862" s="15">
        <f t="shared" si="58"/>
        <v>0.10713703529682503</v>
      </c>
      <c r="Y1862" t="s">
        <v>23</v>
      </c>
      <c r="Z1862" t="s">
        <v>24</v>
      </c>
      <c r="AA1862" t="s">
        <v>25</v>
      </c>
      <c r="AB1862" s="17">
        <v>0.47499999999999998</v>
      </c>
      <c r="AC1862" s="17" t="str">
        <f t="shared" si="59"/>
        <v>Morning</v>
      </c>
      <c r="AD1862" t="s">
        <v>45</v>
      </c>
    </row>
    <row r="1863" spans="1:30" x14ac:dyDescent="0.3">
      <c r="A1863" t="s">
        <v>1643</v>
      </c>
      <c r="B1863" s="16">
        <v>46040</v>
      </c>
      <c r="C1863" t="s">
        <v>1644</v>
      </c>
      <c r="D1863" t="s">
        <v>4357</v>
      </c>
      <c r="E1863" t="s">
        <v>3962</v>
      </c>
      <c r="F1863" t="s">
        <v>29</v>
      </c>
      <c r="G1863" t="s">
        <v>5709</v>
      </c>
      <c r="H1863" t="s">
        <v>5690</v>
      </c>
      <c r="I1863" t="s">
        <v>358</v>
      </c>
      <c r="J1863" t="s">
        <v>6035</v>
      </c>
      <c r="K1863" t="s">
        <v>3863</v>
      </c>
      <c r="L1863">
        <v>539795</v>
      </c>
      <c r="M1863">
        <v>6.1347178095388063E-3</v>
      </c>
      <c r="N1863" t="s">
        <v>359</v>
      </c>
      <c r="O1863" t="s">
        <v>5401</v>
      </c>
      <c r="P1863" t="s">
        <v>5354</v>
      </c>
      <c r="Q1863">
        <v>0</v>
      </c>
      <c r="R1863">
        <v>483.96</v>
      </c>
      <c r="S1863">
        <v>15</v>
      </c>
      <c r="T1863">
        <v>508.16</v>
      </c>
      <c r="U1863">
        <v>3311.49</v>
      </c>
      <c r="V1863">
        <v>2660.56</v>
      </c>
      <c r="W1863">
        <v>650.92999999999995</v>
      </c>
      <c r="X1863" s="15">
        <f t="shared" si="58"/>
        <v>0.19656710423404566</v>
      </c>
      <c r="Y1863" t="s">
        <v>62</v>
      </c>
      <c r="Z1863" t="s">
        <v>24</v>
      </c>
      <c r="AA1863" t="s">
        <v>25</v>
      </c>
      <c r="AB1863" s="17">
        <v>0.8208333333333333</v>
      </c>
      <c r="AC1863" s="17" t="str">
        <f t="shared" si="59"/>
        <v>Evening</v>
      </c>
      <c r="AD1863" t="s">
        <v>26</v>
      </c>
    </row>
    <row r="1864" spans="1:30" x14ac:dyDescent="0.3">
      <c r="A1864" t="s">
        <v>1642</v>
      </c>
      <c r="B1864" s="16">
        <v>45910</v>
      </c>
      <c r="C1864" t="s">
        <v>1262</v>
      </c>
      <c r="D1864" t="s">
        <v>4452</v>
      </c>
      <c r="E1864" t="s">
        <v>3868</v>
      </c>
      <c r="F1864" t="s">
        <v>1563</v>
      </c>
      <c r="G1864" t="s">
        <v>5944</v>
      </c>
      <c r="H1864" t="s">
        <v>5941</v>
      </c>
      <c r="I1864" t="s">
        <v>776</v>
      </c>
      <c r="J1864" t="s">
        <v>6005</v>
      </c>
      <c r="K1864" t="s">
        <v>3863</v>
      </c>
      <c r="L1864">
        <v>489039</v>
      </c>
      <c r="M1864">
        <v>2.5949668635834771E-3</v>
      </c>
      <c r="N1864" t="s">
        <v>1368</v>
      </c>
      <c r="O1864" t="s">
        <v>5457</v>
      </c>
      <c r="P1864" t="s">
        <v>5360</v>
      </c>
      <c r="Q1864">
        <v>4</v>
      </c>
      <c r="R1864">
        <v>352.51</v>
      </c>
      <c r="S1864">
        <v>10</v>
      </c>
      <c r="T1864">
        <v>141</v>
      </c>
      <c r="U1864">
        <v>1269.04</v>
      </c>
      <c r="V1864">
        <v>1040.24</v>
      </c>
      <c r="W1864">
        <v>228.8</v>
      </c>
      <c r="X1864" s="15">
        <f t="shared" si="58"/>
        <v>0.18029376536594588</v>
      </c>
      <c r="Y1864" t="s">
        <v>23</v>
      </c>
      <c r="Z1864" t="s">
        <v>24</v>
      </c>
      <c r="AA1864" t="s">
        <v>25</v>
      </c>
      <c r="AB1864" s="17">
        <v>0.47499999999999998</v>
      </c>
      <c r="AC1864" s="17" t="str">
        <f t="shared" si="59"/>
        <v>Morning</v>
      </c>
      <c r="AD1864" t="s">
        <v>45</v>
      </c>
    </row>
    <row r="1865" spans="1:30" x14ac:dyDescent="0.3">
      <c r="A1865" t="s">
        <v>1640</v>
      </c>
      <c r="B1865" s="16">
        <v>45965</v>
      </c>
      <c r="C1865" t="s">
        <v>1641</v>
      </c>
      <c r="D1865" t="s">
        <v>5009</v>
      </c>
      <c r="E1865" t="s">
        <v>3864</v>
      </c>
      <c r="F1865" t="s">
        <v>254</v>
      </c>
      <c r="G1865" t="s">
        <v>5673</v>
      </c>
      <c r="H1865" t="s">
        <v>5655</v>
      </c>
      <c r="I1865" t="s">
        <v>1031</v>
      </c>
      <c r="J1865" t="s">
        <v>6141</v>
      </c>
      <c r="K1865" t="s">
        <v>3943</v>
      </c>
      <c r="L1865">
        <v>427159</v>
      </c>
      <c r="M1865">
        <v>1.9302882533201921E-3</v>
      </c>
      <c r="N1865" t="s">
        <v>1090</v>
      </c>
      <c r="O1865" t="s">
        <v>5350</v>
      </c>
      <c r="P1865" t="s">
        <v>5351</v>
      </c>
      <c r="Q1865">
        <v>3</v>
      </c>
      <c r="R1865">
        <v>343.56</v>
      </c>
      <c r="S1865">
        <v>20</v>
      </c>
      <c r="T1865">
        <v>206.14</v>
      </c>
      <c r="U1865">
        <v>824.54</v>
      </c>
      <c r="V1865">
        <v>648.96</v>
      </c>
      <c r="W1865">
        <v>175.58</v>
      </c>
      <c r="X1865" s="15">
        <f t="shared" si="58"/>
        <v>0.21294297426443828</v>
      </c>
      <c r="Y1865" t="s">
        <v>62</v>
      </c>
      <c r="Z1865" t="s">
        <v>24</v>
      </c>
      <c r="AA1865" t="s">
        <v>25</v>
      </c>
      <c r="AB1865" s="17">
        <v>0.39097222222222222</v>
      </c>
      <c r="AC1865" s="17" t="str">
        <f t="shared" si="59"/>
        <v>Morning</v>
      </c>
      <c r="AD1865" t="s">
        <v>45</v>
      </c>
    </row>
    <row r="1866" spans="1:30" x14ac:dyDescent="0.3">
      <c r="A1866" t="s">
        <v>1639</v>
      </c>
      <c r="B1866" s="16">
        <v>46021</v>
      </c>
      <c r="C1866" t="s">
        <v>964</v>
      </c>
      <c r="D1866" t="s">
        <v>3876</v>
      </c>
      <c r="E1866" t="s">
        <v>3868</v>
      </c>
      <c r="F1866" t="s">
        <v>316</v>
      </c>
      <c r="G1866" t="s">
        <v>5825</v>
      </c>
      <c r="H1866" t="s">
        <v>5822</v>
      </c>
      <c r="I1866" t="s">
        <v>1157</v>
      </c>
      <c r="J1866" t="s">
        <v>6149</v>
      </c>
      <c r="K1866" t="s">
        <v>3863</v>
      </c>
      <c r="L1866">
        <v>820955</v>
      </c>
      <c r="M1866">
        <v>5.5277085832962834E-5</v>
      </c>
      <c r="N1866" t="s">
        <v>1158</v>
      </c>
      <c r="O1866" t="s">
        <v>5364</v>
      </c>
      <c r="P1866" t="s">
        <v>5360</v>
      </c>
      <c r="Q1866">
        <v>1</v>
      </c>
      <c r="R1866">
        <v>53.39</v>
      </c>
      <c r="S1866">
        <v>15</v>
      </c>
      <c r="T1866">
        <v>8.01</v>
      </c>
      <c r="U1866">
        <v>45.38</v>
      </c>
      <c r="V1866">
        <v>43.01</v>
      </c>
      <c r="W1866">
        <v>2.37</v>
      </c>
      <c r="X1866" s="15">
        <f t="shared" si="58"/>
        <v>5.2225650066108513E-2</v>
      </c>
      <c r="Y1866" t="s">
        <v>38</v>
      </c>
      <c r="Z1866" t="s">
        <v>24</v>
      </c>
      <c r="AA1866" t="s">
        <v>51</v>
      </c>
      <c r="AB1866" s="17">
        <v>0.51249999999999996</v>
      </c>
      <c r="AC1866" s="17" t="str">
        <f t="shared" si="59"/>
        <v>Afternoon</v>
      </c>
      <c r="AD1866" t="s">
        <v>45</v>
      </c>
    </row>
    <row r="1867" spans="1:30" x14ac:dyDescent="0.3">
      <c r="A1867" t="s">
        <v>1638</v>
      </c>
      <c r="B1867" s="16">
        <v>45788</v>
      </c>
      <c r="C1867" t="s">
        <v>1062</v>
      </c>
      <c r="D1867" t="s">
        <v>4433</v>
      </c>
      <c r="E1867" t="s">
        <v>3868</v>
      </c>
      <c r="F1867" t="s">
        <v>108</v>
      </c>
      <c r="G1867" t="s">
        <v>5715</v>
      </c>
      <c r="H1867" t="s">
        <v>5690</v>
      </c>
      <c r="I1867" t="s">
        <v>513</v>
      </c>
      <c r="J1867" t="s">
        <v>6100</v>
      </c>
      <c r="K1867" t="s">
        <v>3863</v>
      </c>
      <c r="L1867">
        <v>1009286</v>
      </c>
      <c r="M1867">
        <v>3.8471751317267853E-4</v>
      </c>
      <c r="N1867" t="s">
        <v>514</v>
      </c>
      <c r="O1867" t="s">
        <v>5482</v>
      </c>
      <c r="P1867" t="s">
        <v>5363</v>
      </c>
      <c r="Q1867">
        <v>1</v>
      </c>
      <c r="R1867">
        <v>397.22</v>
      </c>
      <c r="S1867">
        <v>15</v>
      </c>
      <c r="T1867">
        <v>59.58</v>
      </c>
      <c r="U1867">
        <v>388.29</v>
      </c>
      <c r="V1867">
        <v>319.37</v>
      </c>
      <c r="W1867">
        <v>68.92</v>
      </c>
      <c r="X1867" s="15">
        <f t="shared" si="58"/>
        <v>0.17749620129284815</v>
      </c>
      <c r="Y1867" t="s">
        <v>38</v>
      </c>
      <c r="Z1867" t="s">
        <v>24</v>
      </c>
      <c r="AA1867" t="s">
        <v>32</v>
      </c>
      <c r="AB1867" s="17">
        <v>0.80833333333333335</v>
      </c>
      <c r="AC1867" s="17" t="str">
        <f t="shared" si="59"/>
        <v>Evening</v>
      </c>
      <c r="AD1867" t="s">
        <v>26</v>
      </c>
    </row>
    <row r="1868" spans="1:30" x14ac:dyDescent="0.3">
      <c r="A1868" t="s">
        <v>1637</v>
      </c>
      <c r="B1868" s="16">
        <v>45809</v>
      </c>
      <c r="C1868" t="s">
        <v>1341</v>
      </c>
      <c r="D1868" t="s">
        <v>4988</v>
      </c>
      <c r="E1868" t="s">
        <v>3864</v>
      </c>
      <c r="F1868" t="s">
        <v>316</v>
      </c>
      <c r="G1868" t="s">
        <v>5825</v>
      </c>
      <c r="H1868" t="s">
        <v>5822</v>
      </c>
      <c r="I1868" t="s">
        <v>776</v>
      </c>
      <c r="J1868" t="s">
        <v>6005</v>
      </c>
      <c r="K1868" t="s">
        <v>3863</v>
      </c>
      <c r="L1868">
        <v>489039</v>
      </c>
      <c r="M1868">
        <v>4.0176754819145304E-4</v>
      </c>
      <c r="N1868" t="s">
        <v>777</v>
      </c>
      <c r="O1868" t="s">
        <v>5543</v>
      </c>
      <c r="P1868" t="s">
        <v>5360</v>
      </c>
      <c r="Q1868">
        <v>4</v>
      </c>
      <c r="R1868">
        <v>53.39</v>
      </c>
      <c r="S1868">
        <v>20</v>
      </c>
      <c r="T1868">
        <v>42.71</v>
      </c>
      <c r="U1868">
        <v>196.48</v>
      </c>
      <c r="V1868">
        <v>172.04</v>
      </c>
      <c r="W1868">
        <v>24.44</v>
      </c>
      <c r="X1868" s="15">
        <f t="shared" si="58"/>
        <v>0.12438925081433225</v>
      </c>
      <c r="Y1868" t="s">
        <v>72</v>
      </c>
      <c r="Z1868" t="s">
        <v>24</v>
      </c>
      <c r="AA1868" t="s">
        <v>25</v>
      </c>
      <c r="AB1868" s="17">
        <v>0.55625000000000002</v>
      </c>
      <c r="AC1868" s="17" t="str">
        <f t="shared" si="59"/>
        <v>Afternoon</v>
      </c>
      <c r="AD1868" t="s">
        <v>26</v>
      </c>
    </row>
    <row r="1869" spans="1:30" x14ac:dyDescent="0.3">
      <c r="A1869" t="s">
        <v>1635</v>
      </c>
      <c r="B1869" s="16">
        <v>45963</v>
      </c>
      <c r="C1869" t="s">
        <v>1009</v>
      </c>
      <c r="D1869" t="s">
        <v>5080</v>
      </c>
      <c r="E1869" t="s">
        <v>3962</v>
      </c>
      <c r="F1869" t="s">
        <v>929</v>
      </c>
      <c r="G1869" t="s">
        <v>5773</v>
      </c>
      <c r="H1869" t="s">
        <v>5770</v>
      </c>
      <c r="I1869" t="s">
        <v>504</v>
      </c>
      <c r="J1869" t="s">
        <v>5986</v>
      </c>
      <c r="K1869" t="s">
        <v>3863</v>
      </c>
      <c r="L1869">
        <v>2118448</v>
      </c>
      <c r="M1869">
        <v>4.0085477670445538E-4</v>
      </c>
      <c r="N1869" t="s">
        <v>1636</v>
      </c>
      <c r="O1869" t="s">
        <v>5588</v>
      </c>
      <c r="P1869" t="s">
        <v>5351</v>
      </c>
      <c r="Q1869">
        <v>6</v>
      </c>
      <c r="R1869">
        <v>153.84</v>
      </c>
      <c r="S1869">
        <v>20</v>
      </c>
      <c r="T1869">
        <v>184.61</v>
      </c>
      <c r="U1869">
        <v>849.19</v>
      </c>
      <c r="V1869">
        <v>655.26</v>
      </c>
      <c r="W1869">
        <v>193.93</v>
      </c>
      <c r="X1869" s="15">
        <f t="shared" si="58"/>
        <v>0.22837056489124938</v>
      </c>
      <c r="Y1869" t="s">
        <v>62</v>
      </c>
      <c r="Z1869" t="s">
        <v>24</v>
      </c>
      <c r="AA1869" t="s">
        <v>25</v>
      </c>
      <c r="AB1869" s="17">
        <v>0.55972222222222223</v>
      </c>
      <c r="AC1869" s="17" t="str">
        <f t="shared" si="59"/>
        <v>Afternoon</v>
      </c>
      <c r="AD1869" t="s">
        <v>26</v>
      </c>
    </row>
    <row r="1870" spans="1:30" x14ac:dyDescent="0.3">
      <c r="A1870" t="s">
        <v>1634</v>
      </c>
      <c r="B1870" s="16">
        <v>46018</v>
      </c>
      <c r="C1870" t="s">
        <v>1510</v>
      </c>
      <c r="D1870" t="s">
        <v>5332</v>
      </c>
      <c r="E1870" t="s">
        <v>3868</v>
      </c>
      <c r="F1870" t="s">
        <v>327</v>
      </c>
      <c r="G1870" t="s">
        <v>5867</v>
      </c>
      <c r="H1870" t="s">
        <v>5861</v>
      </c>
      <c r="I1870" t="s">
        <v>197</v>
      </c>
      <c r="J1870" t="s">
        <v>6016</v>
      </c>
      <c r="K1870" t="s">
        <v>3863</v>
      </c>
      <c r="L1870">
        <v>924804</v>
      </c>
      <c r="M1870">
        <v>3.1011976591796748E-4</v>
      </c>
      <c r="N1870" t="s">
        <v>1316</v>
      </c>
      <c r="O1870" t="s">
        <v>5558</v>
      </c>
      <c r="P1870" t="s">
        <v>5351</v>
      </c>
      <c r="Q1870">
        <v>3</v>
      </c>
      <c r="R1870">
        <v>83.13</v>
      </c>
      <c r="S1870">
        <v>0</v>
      </c>
      <c r="T1870">
        <v>0</v>
      </c>
      <c r="U1870">
        <v>286.8</v>
      </c>
      <c r="V1870">
        <v>207.27</v>
      </c>
      <c r="W1870">
        <v>79.53</v>
      </c>
      <c r="X1870" s="15">
        <f t="shared" si="58"/>
        <v>0.2773012552301255</v>
      </c>
      <c r="Y1870" t="s">
        <v>116</v>
      </c>
      <c r="Z1870" t="s">
        <v>24</v>
      </c>
      <c r="AA1870" t="s">
        <v>25</v>
      </c>
      <c r="AB1870" s="17">
        <v>0.4152777777777778</v>
      </c>
      <c r="AC1870" s="17" t="str">
        <f t="shared" si="59"/>
        <v>Morning</v>
      </c>
      <c r="AD1870" t="s">
        <v>26</v>
      </c>
    </row>
    <row r="1871" spans="1:30" x14ac:dyDescent="0.3">
      <c r="A1871" t="s">
        <v>1633</v>
      </c>
      <c r="B1871" s="16">
        <v>46006</v>
      </c>
      <c r="C1871" t="s">
        <v>1292</v>
      </c>
      <c r="D1871" t="s">
        <v>3889</v>
      </c>
      <c r="E1871" t="s">
        <v>3868</v>
      </c>
      <c r="F1871" t="s">
        <v>662</v>
      </c>
      <c r="G1871" t="s">
        <v>5788</v>
      </c>
      <c r="H1871" t="s">
        <v>5770</v>
      </c>
      <c r="I1871" t="s">
        <v>206</v>
      </c>
      <c r="J1871" t="s">
        <v>5996</v>
      </c>
      <c r="K1871" t="s">
        <v>3863</v>
      </c>
      <c r="L1871">
        <v>4327607</v>
      </c>
      <c r="M1871">
        <v>1.225065030165632E-4</v>
      </c>
      <c r="N1871" t="s">
        <v>203</v>
      </c>
      <c r="O1871" t="s">
        <v>5466</v>
      </c>
      <c r="P1871" t="s">
        <v>5351</v>
      </c>
      <c r="Q1871">
        <v>1</v>
      </c>
      <c r="R1871">
        <v>530.16</v>
      </c>
      <c r="S1871">
        <v>0</v>
      </c>
      <c r="T1871">
        <v>0</v>
      </c>
      <c r="U1871">
        <v>530.16</v>
      </c>
      <c r="V1871">
        <v>379.19</v>
      </c>
      <c r="W1871">
        <v>150.97</v>
      </c>
      <c r="X1871" s="15">
        <f t="shared" si="58"/>
        <v>0.28476309038780739</v>
      </c>
      <c r="Y1871" t="s">
        <v>38</v>
      </c>
      <c r="Z1871" t="s">
        <v>24</v>
      </c>
      <c r="AA1871" t="s">
        <v>25</v>
      </c>
      <c r="AB1871" s="17">
        <v>0.82986111111111116</v>
      </c>
      <c r="AC1871" s="17" t="str">
        <f t="shared" si="59"/>
        <v>Evening</v>
      </c>
      <c r="AD1871" t="s">
        <v>45</v>
      </c>
    </row>
    <row r="1872" spans="1:30" x14ac:dyDescent="0.3">
      <c r="A1872" t="s">
        <v>1632</v>
      </c>
      <c r="B1872" s="16">
        <v>45800</v>
      </c>
      <c r="C1872" t="s">
        <v>607</v>
      </c>
      <c r="D1872" t="s">
        <v>5029</v>
      </c>
      <c r="E1872" t="s">
        <v>3868</v>
      </c>
      <c r="F1872" t="s">
        <v>512</v>
      </c>
      <c r="G1872" t="s">
        <v>5852</v>
      </c>
      <c r="H1872" t="s">
        <v>5844</v>
      </c>
      <c r="I1872" t="s">
        <v>939</v>
      </c>
      <c r="J1872" t="s">
        <v>6177</v>
      </c>
      <c r="K1872" t="s">
        <v>3943</v>
      </c>
      <c r="L1872">
        <v>531978</v>
      </c>
      <c r="M1872">
        <v>1.2296749113685152E-3</v>
      </c>
      <c r="N1872" t="s">
        <v>1071</v>
      </c>
      <c r="O1872" t="s">
        <v>5427</v>
      </c>
      <c r="P1872" t="s">
        <v>5360</v>
      </c>
      <c r="Q1872">
        <v>2</v>
      </c>
      <c r="R1872">
        <v>327.08</v>
      </c>
      <c r="S1872">
        <v>0</v>
      </c>
      <c r="T1872">
        <v>0</v>
      </c>
      <c r="U1872">
        <v>654.16</v>
      </c>
      <c r="V1872">
        <v>549.22</v>
      </c>
      <c r="W1872">
        <v>104.94</v>
      </c>
      <c r="X1872" s="15">
        <f t="shared" si="58"/>
        <v>0.16041946924299857</v>
      </c>
      <c r="Y1872" t="s">
        <v>44</v>
      </c>
      <c r="Z1872" t="s">
        <v>24</v>
      </c>
      <c r="AA1872" t="s">
        <v>51</v>
      </c>
      <c r="AB1872" s="17">
        <v>0.38263888888888886</v>
      </c>
      <c r="AC1872" s="17" t="str">
        <f t="shared" si="59"/>
        <v>Morning</v>
      </c>
      <c r="AD1872" t="s">
        <v>45</v>
      </c>
    </row>
    <row r="1873" spans="1:30" x14ac:dyDescent="0.3">
      <c r="A1873" t="s">
        <v>1630</v>
      </c>
      <c r="B1873" s="16">
        <v>45829</v>
      </c>
      <c r="C1873" t="s">
        <v>1079</v>
      </c>
      <c r="D1873" t="s">
        <v>4929</v>
      </c>
      <c r="E1873" t="s">
        <v>3962</v>
      </c>
      <c r="F1873" t="s">
        <v>1631</v>
      </c>
      <c r="G1873" t="s">
        <v>5688</v>
      </c>
      <c r="H1873" t="s">
        <v>5822</v>
      </c>
      <c r="I1873" t="s">
        <v>894</v>
      </c>
      <c r="J1873" t="s">
        <v>6028</v>
      </c>
      <c r="K1873" t="s">
        <v>3863</v>
      </c>
      <c r="L1873">
        <v>977898</v>
      </c>
      <c r="M1873">
        <v>3.9989344491961334E-3</v>
      </c>
      <c r="N1873" t="s">
        <v>895</v>
      </c>
      <c r="O1873" t="s">
        <v>5435</v>
      </c>
      <c r="P1873" t="s">
        <v>5354</v>
      </c>
      <c r="Q1873">
        <v>8</v>
      </c>
      <c r="R1873">
        <v>425.06</v>
      </c>
      <c r="S1873">
        <v>0</v>
      </c>
      <c r="T1873">
        <v>0</v>
      </c>
      <c r="U1873">
        <v>3910.55</v>
      </c>
      <c r="V1873">
        <v>2552.4</v>
      </c>
      <c r="W1873">
        <v>1358.15</v>
      </c>
      <c r="X1873" s="15">
        <f t="shared" si="58"/>
        <v>0.34730408766030352</v>
      </c>
      <c r="Y1873" t="s">
        <v>72</v>
      </c>
      <c r="Z1873" t="s">
        <v>24</v>
      </c>
      <c r="AA1873" t="s">
        <v>25</v>
      </c>
      <c r="AB1873" s="17">
        <v>0.75902777777777775</v>
      </c>
      <c r="AC1873" s="17" t="str">
        <f t="shared" si="59"/>
        <v>Evening</v>
      </c>
      <c r="AD1873" t="s">
        <v>26</v>
      </c>
    </row>
    <row r="1874" spans="1:30" x14ac:dyDescent="0.3">
      <c r="A1874" t="s">
        <v>1628</v>
      </c>
      <c r="B1874" s="16">
        <v>45878</v>
      </c>
      <c r="C1874" t="s">
        <v>1629</v>
      </c>
      <c r="D1874" t="s">
        <v>4664</v>
      </c>
      <c r="E1874" t="s">
        <v>3864</v>
      </c>
      <c r="F1874" t="s">
        <v>75</v>
      </c>
      <c r="G1874" t="s">
        <v>5839</v>
      </c>
      <c r="H1874" t="s">
        <v>5822</v>
      </c>
      <c r="I1874" t="s">
        <v>109</v>
      </c>
      <c r="J1874" t="s">
        <v>6083</v>
      </c>
      <c r="K1874" t="s">
        <v>3863</v>
      </c>
      <c r="L1874">
        <v>838760</v>
      </c>
      <c r="M1874">
        <v>7.155086079450617E-4</v>
      </c>
      <c r="N1874" t="s">
        <v>533</v>
      </c>
      <c r="O1874" t="s">
        <v>5465</v>
      </c>
      <c r="P1874" t="s">
        <v>5351</v>
      </c>
      <c r="Q1874">
        <v>2</v>
      </c>
      <c r="R1874">
        <v>260.93</v>
      </c>
      <c r="S1874">
        <v>0</v>
      </c>
      <c r="T1874">
        <v>0</v>
      </c>
      <c r="U1874">
        <v>600.14</v>
      </c>
      <c r="V1874">
        <v>388.12</v>
      </c>
      <c r="W1874">
        <v>212.02</v>
      </c>
      <c r="X1874" s="15">
        <f t="shared" si="58"/>
        <v>0.35328423367880823</v>
      </c>
      <c r="Y1874" t="s">
        <v>62</v>
      </c>
      <c r="Z1874" t="s">
        <v>24</v>
      </c>
      <c r="AA1874" t="s">
        <v>25</v>
      </c>
      <c r="AB1874" s="17">
        <v>0.48125000000000001</v>
      </c>
      <c r="AC1874" s="17" t="str">
        <f t="shared" si="59"/>
        <v>Morning</v>
      </c>
      <c r="AD1874" t="s">
        <v>26</v>
      </c>
    </row>
    <row r="1875" spans="1:30" x14ac:dyDescent="0.3">
      <c r="A1875" t="s">
        <v>1627</v>
      </c>
      <c r="B1875" s="16">
        <v>46096</v>
      </c>
      <c r="C1875" t="s">
        <v>1341</v>
      </c>
      <c r="D1875" t="s">
        <v>4988</v>
      </c>
      <c r="E1875" t="s">
        <v>3864</v>
      </c>
      <c r="F1875" t="s">
        <v>547</v>
      </c>
      <c r="G1875" t="s">
        <v>5895</v>
      </c>
      <c r="H1875" t="s">
        <v>5876</v>
      </c>
      <c r="I1875" t="s">
        <v>578</v>
      </c>
      <c r="J1875" t="s">
        <v>6074</v>
      </c>
      <c r="K1875" t="s">
        <v>3863</v>
      </c>
      <c r="L1875">
        <v>517547</v>
      </c>
      <c r="M1875">
        <v>1.6558882574915902E-3</v>
      </c>
      <c r="N1875" t="s">
        <v>1353</v>
      </c>
      <c r="O1875" t="s">
        <v>4299</v>
      </c>
      <c r="P1875" t="s">
        <v>5351</v>
      </c>
      <c r="Q1875">
        <v>2</v>
      </c>
      <c r="R1875">
        <v>372.61</v>
      </c>
      <c r="S1875">
        <v>0</v>
      </c>
      <c r="T1875">
        <v>0</v>
      </c>
      <c r="U1875">
        <v>857</v>
      </c>
      <c r="V1875">
        <v>639.82000000000005</v>
      </c>
      <c r="W1875">
        <v>217.18</v>
      </c>
      <c r="X1875" s="15">
        <f t="shared" si="58"/>
        <v>0.25341890315052501</v>
      </c>
      <c r="Y1875" t="s">
        <v>72</v>
      </c>
      <c r="Z1875" t="s">
        <v>24</v>
      </c>
      <c r="AA1875" t="s">
        <v>51</v>
      </c>
      <c r="AB1875" s="17">
        <v>0.85972222222222228</v>
      </c>
      <c r="AC1875" s="17" t="str">
        <f t="shared" si="59"/>
        <v>Evening</v>
      </c>
      <c r="AD1875" t="s">
        <v>26</v>
      </c>
    </row>
    <row r="1876" spans="1:30" x14ac:dyDescent="0.3">
      <c r="A1876" t="s">
        <v>1626</v>
      </c>
      <c r="B1876" s="16">
        <v>46041</v>
      </c>
      <c r="C1876" t="s">
        <v>1260</v>
      </c>
      <c r="D1876" t="s">
        <v>4226</v>
      </c>
      <c r="E1876" t="s">
        <v>3868</v>
      </c>
      <c r="F1876" t="s">
        <v>146</v>
      </c>
      <c r="G1876" t="s">
        <v>5888</v>
      </c>
      <c r="H1876" t="s">
        <v>5876</v>
      </c>
      <c r="I1876" t="s">
        <v>152</v>
      </c>
      <c r="J1876" t="s">
        <v>6132</v>
      </c>
      <c r="K1876" t="s">
        <v>3943</v>
      </c>
      <c r="L1876">
        <v>4613748</v>
      </c>
      <c r="M1876">
        <v>7.8183723948512147E-5</v>
      </c>
      <c r="N1876" t="s">
        <v>280</v>
      </c>
      <c r="O1876" t="s">
        <v>5479</v>
      </c>
      <c r="P1876" t="s">
        <v>5354</v>
      </c>
      <c r="Q1876">
        <v>2</v>
      </c>
      <c r="R1876">
        <v>225.45</v>
      </c>
      <c r="S1876">
        <v>20</v>
      </c>
      <c r="T1876">
        <v>90.18</v>
      </c>
      <c r="U1876">
        <v>360.72</v>
      </c>
      <c r="V1876">
        <v>381.8</v>
      </c>
      <c r="W1876">
        <v>-21.08</v>
      </c>
      <c r="X1876" s="15">
        <f t="shared" si="58"/>
        <v>-5.8438678199157192E-2</v>
      </c>
      <c r="Y1876" t="s">
        <v>23</v>
      </c>
      <c r="Z1876" t="s">
        <v>24</v>
      </c>
      <c r="AA1876" t="s">
        <v>25</v>
      </c>
      <c r="AB1876" s="17">
        <v>0.60416666666666663</v>
      </c>
      <c r="AC1876" s="17" t="str">
        <f t="shared" si="59"/>
        <v>Afternoon</v>
      </c>
      <c r="AD1876" t="s">
        <v>45</v>
      </c>
    </row>
    <row r="1877" spans="1:30" x14ac:dyDescent="0.3">
      <c r="A1877" t="s">
        <v>1625</v>
      </c>
      <c r="B1877" s="16">
        <v>45969</v>
      </c>
      <c r="C1877" t="s">
        <v>1239</v>
      </c>
      <c r="D1877" t="s">
        <v>4092</v>
      </c>
      <c r="E1877" t="s">
        <v>3962</v>
      </c>
      <c r="F1877" t="s">
        <v>336</v>
      </c>
      <c r="G1877" t="s">
        <v>5711</v>
      </c>
      <c r="H1877" t="s">
        <v>5690</v>
      </c>
      <c r="I1877" t="s">
        <v>288</v>
      </c>
      <c r="J1877" t="s">
        <v>5973</v>
      </c>
      <c r="K1877" t="s">
        <v>3863</v>
      </c>
      <c r="L1877">
        <v>2561982</v>
      </c>
      <c r="M1877">
        <v>3.9091219220119424E-4</v>
      </c>
      <c r="N1877" t="s">
        <v>203</v>
      </c>
      <c r="O1877" t="s">
        <v>5466</v>
      </c>
      <c r="P1877" t="s">
        <v>5351</v>
      </c>
      <c r="Q1877">
        <v>8</v>
      </c>
      <c r="R1877">
        <v>108.86</v>
      </c>
      <c r="S1877">
        <v>0</v>
      </c>
      <c r="T1877">
        <v>0</v>
      </c>
      <c r="U1877">
        <v>1001.51</v>
      </c>
      <c r="V1877">
        <v>688.4</v>
      </c>
      <c r="W1877">
        <v>313.11</v>
      </c>
      <c r="X1877" s="15">
        <f t="shared" si="58"/>
        <v>0.31263791674571401</v>
      </c>
      <c r="Y1877" t="s">
        <v>62</v>
      </c>
      <c r="Z1877" t="s">
        <v>24</v>
      </c>
      <c r="AA1877" t="s">
        <v>25</v>
      </c>
      <c r="AB1877" s="17">
        <v>0.80277777777777781</v>
      </c>
      <c r="AC1877" s="17" t="str">
        <f t="shared" si="59"/>
        <v>Evening</v>
      </c>
      <c r="AD1877" t="s">
        <v>26</v>
      </c>
    </row>
    <row r="1878" spans="1:30" x14ac:dyDescent="0.3">
      <c r="A1878" t="s">
        <v>1623</v>
      </c>
      <c r="B1878" s="16">
        <v>45927</v>
      </c>
      <c r="C1878" t="s">
        <v>1624</v>
      </c>
      <c r="D1878" t="s">
        <v>5263</v>
      </c>
      <c r="E1878" t="s">
        <v>3864</v>
      </c>
      <c r="F1878" t="s">
        <v>1222</v>
      </c>
      <c r="G1878" t="s">
        <v>5953</v>
      </c>
      <c r="H1878" t="s">
        <v>5941</v>
      </c>
      <c r="I1878" t="s">
        <v>109</v>
      </c>
      <c r="J1878" t="s">
        <v>6083</v>
      </c>
      <c r="K1878" t="s">
        <v>3863</v>
      </c>
      <c r="L1878">
        <v>838760</v>
      </c>
      <c r="M1878">
        <v>2.3215222471267109E-4</v>
      </c>
      <c r="N1878" t="s">
        <v>533</v>
      </c>
      <c r="O1878" t="s">
        <v>5465</v>
      </c>
      <c r="P1878" t="s">
        <v>5351</v>
      </c>
      <c r="Q1878">
        <v>3</v>
      </c>
      <c r="R1878">
        <v>66.400000000000006</v>
      </c>
      <c r="S1878">
        <v>15</v>
      </c>
      <c r="T1878">
        <v>29.88</v>
      </c>
      <c r="U1878">
        <v>194.72</v>
      </c>
      <c r="V1878">
        <v>149.97</v>
      </c>
      <c r="W1878">
        <v>44.75</v>
      </c>
      <c r="X1878" s="15">
        <f t="shared" si="58"/>
        <v>0.22981717337715696</v>
      </c>
      <c r="Y1878" t="s">
        <v>38</v>
      </c>
      <c r="Z1878" t="s">
        <v>24</v>
      </c>
      <c r="AA1878" t="s">
        <v>25</v>
      </c>
      <c r="AB1878" s="17">
        <v>0.69791666666666663</v>
      </c>
      <c r="AC1878" s="17" t="str">
        <f t="shared" si="59"/>
        <v>Afternoon</v>
      </c>
      <c r="AD1878" t="s">
        <v>26</v>
      </c>
    </row>
    <row r="1879" spans="1:30" x14ac:dyDescent="0.3">
      <c r="A1879" t="s">
        <v>1622</v>
      </c>
      <c r="B1879" s="16">
        <v>45947</v>
      </c>
      <c r="C1879" t="s">
        <v>382</v>
      </c>
      <c r="D1879" t="s">
        <v>4171</v>
      </c>
      <c r="E1879" t="s">
        <v>3868</v>
      </c>
      <c r="F1879" t="s">
        <v>430</v>
      </c>
      <c r="G1879" t="s">
        <v>6498</v>
      </c>
      <c r="H1879" t="s">
        <v>5844</v>
      </c>
      <c r="I1879" t="s">
        <v>114</v>
      </c>
      <c r="J1879" t="s">
        <v>6014</v>
      </c>
      <c r="K1879" t="s">
        <v>3943</v>
      </c>
      <c r="L1879">
        <v>2425092</v>
      </c>
      <c r="M1879">
        <v>6.6796641117120514E-4</v>
      </c>
      <c r="N1879" t="s">
        <v>115</v>
      </c>
      <c r="O1879" t="s">
        <v>5582</v>
      </c>
      <c r="P1879" t="s">
        <v>5363</v>
      </c>
      <c r="Q1879">
        <v>0</v>
      </c>
      <c r="R1879">
        <v>404.97</v>
      </c>
      <c r="S1879">
        <v>0</v>
      </c>
      <c r="T1879">
        <v>0</v>
      </c>
      <c r="U1879">
        <v>1619.88</v>
      </c>
      <c r="V1879">
        <v>1364.96</v>
      </c>
      <c r="W1879">
        <v>254.92</v>
      </c>
      <c r="X1879" s="15">
        <f t="shared" si="58"/>
        <v>0.15736968170481769</v>
      </c>
      <c r="Y1879" t="s">
        <v>44</v>
      </c>
      <c r="Z1879" t="s">
        <v>24</v>
      </c>
      <c r="AA1879" t="s">
        <v>25</v>
      </c>
      <c r="AB1879" s="17">
        <v>0.80763888888888891</v>
      </c>
      <c r="AC1879" s="17" t="str">
        <f t="shared" si="59"/>
        <v>Evening</v>
      </c>
      <c r="AD1879" t="s">
        <v>45</v>
      </c>
    </row>
    <row r="1880" spans="1:30" x14ac:dyDescent="0.3">
      <c r="A1880" t="s">
        <v>1619</v>
      </c>
      <c r="B1880" s="16">
        <v>45929</v>
      </c>
      <c r="C1880" t="s">
        <v>1620</v>
      </c>
      <c r="D1880" t="s">
        <v>4980</v>
      </c>
      <c r="E1880" t="s">
        <v>3868</v>
      </c>
      <c r="F1880" t="s">
        <v>547</v>
      </c>
      <c r="G1880" t="s">
        <v>5895</v>
      </c>
      <c r="H1880" t="s">
        <v>5876</v>
      </c>
      <c r="I1880" t="s">
        <v>1329</v>
      </c>
      <c r="J1880" t="s">
        <v>6064</v>
      </c>
      <c r="K1880" t="s">
        <v>3863</v>
      </c>
      <c r="L1880">
        <v>1996693</v>
      </c>
      <c r="M1880">
        <v>1.4929185408072245E-4</v>
      </c>
      <c r="N1880" t="s">
        <v>1621</v>
      </c>
      <c r="O1880" t="s">
        <v>5453</v>
      </c>
      <c r="P1880" t="s">
        <v>5358</v>
      </c>
      <c r="Q1880">
        <v>1</v>
      </c>
      <c r="R1880">
        <v>372.61</v>
      </c>
      <c r="S1880">
        <v>20</v>
      </c>
      <c r="T1880">
        <v>74.52</v>
      </c>
      <c r="U1880">
        <v>298.08999999999997</v>
      </c>
      <c r="V1880">
        <v>319.91000000000003</v>
      </c>
      <c r="W1880">
        <v>-21.82</v>
      </c>
      <c r="X1880" s="15">
        <f t="shared" si="58"/>
        <v>-7.3199369317991383E-2</v>
      </c>
      <c r="Y1880" t="s">
        <v>23</v>
      </c>
      <c r="Z1880" t="s">
        <v>24</v>
      </c>
      <c r="AA1880" t="s">
        <v>51</v>
      </c>
      <c r="AB1880" s="17">
        <v>0.71111111111111114</v>
      </c>
      <c r="AC1880" s="17" t="str">
        <f t="shared" si="59"/>
        <v>Evening</v>
      </c>
      <c r="AD1880" t="s">
        <v>45</v>
      </c>
    </row>
    <row r="1881" spans="1:30" x14ac:dyDescent="0.3">
      <c r="A1881" t="s">
        <v>1617</v>
      </c>
      <c r="B1881" s="16">
        <v>45902</v>
      </c>
      <c r="C1881" t="s">
        <v>195</v>
      </c>
      <c r="D1881" t="s">
        <v>5021</v>
      </c>
      <c r="E1881" t="s">
        <v>3864</v>
      </c>
      <c r="F1881" t="s">
        <v>480</v>
      </c>
      <c r="G1881" t="s">
        <v>5728</v>
      </c>
      <c r="H1881" t="s">
        <v>5721</v>
      </c>
      <c r="I1881" t="s">
        <v>1089</v>
      </c>
      <c r="J1881" t="s">
        <v>6193</v>
      </c>
      <c r="K1881" t="s">
        <v>3885</v>
      </c>
      <c r="L1881">
        <v>2031606</v>
      </c>
      <c r="M1881">
        <v>1.3704428909936279E-4</v>
      </c>
      <c r="N1881" t="s">
        <v>1618</v>
      </c>
      <c r="O1881" t="s">
        <v>5486</v>
      </c>
      <c r="P1881" t="s">
        <v>5363</v>
      </c>
      <c r="Q1881">
        <v>2</v>
      </c>
      <c r="R1881">
        <v>139.21</v>
      </c>
      <c r="S1881">
        <v>0</v>
      </c>
      <c r="T1881">
        <v>0</v>
      </c>
      <c r="U1881">
        <v>278.42</v>
      </c>
      <c r="V1881">
        <v>213.98</v>
      </c>
      <c r="W1881">
        <v>64.44</v>
      </c>
      <c r="X1881" s="15">
        <f t="shared" si="58"/>
        <v>0.23144889016593645</v>
      </c>
      <c r="Y1881" t="s">
        <v>23</v>
      </c>
      <c r="Z1881" t="s">
        <v>24</v>
      </c>
      <c r="AA1881" t="s">
        <v>51</v>
      </c>
      <c r="AB1881" s="17">
        <v>0.56874999999999998</v>
      </c>
      <c r="AC1881" s="17" t="str">
        <f t="shared" si="59"/>
        <v>Afternoon</v>
      </c>
      <c r="AD1881" t="s">
        <v>45</v>
      </c>
    </row>
    <row r="1882" spans="1:30" x14ac:dyDescent="0.3">
      <c r="A1882" t="s">
        <v>1615</v>
      </c>
      <c r="B1882" s="16">
        <v>46093</v>
      </c>
      <c r="C1882" t="s">
        <v>1616</v>
      </c>
      <c r="D1882" t="s">
        <v>5144</v>
      </c>
      <c r="E1882" t="s">
        <v>3868</v>
      </c>
      <c r="F1882" t="s">
        <v>35</v>
      </c>
      <c r="G1882" t="s">
        <v>5905</v>
      </c>
      <c r="H1882" t="s">
        <v>5899</v>
      </c>
      <c r="I1882" t="s">
        <v>551</v>
      </c>
      <c r="J1882" t="s">
        <v>6159</v>
      </c>
      <c r="K1882" t="s">
        <v>3943</v>
      </c>
      <c r="L1882">
        <v>520137</v>
      </c>
      <c r="M1882">
        <v>2.2576744203930887E-3</v>
      </c>
      <c r="N1882" t="s">
        <v>544</v>
      </c>
      <c r="O1882" t="s">
        <v>4040</v>
      </c>
      <c r="P1882" t="s">
        <v>5360</v>
      </c>
      <c r="Q1882">
        <v>5</v>
      </c>
      <c r="R1882">
        <v>234.86</v>
      </c>
      <c r="S1882">
        <v>0</v>
      </c>
      <c r="T1882">
        <v>0</v>
      </c>
      <c r="U1882">
        <v>1174.3</v>
      </c>
      <c r="V1882">
        <v>1066.1500000000001</v>
      </c>
      <c r="W1882">
        <v>108.15</v>
      </c>
      <c r="X1882" s="15">
        <f t="shared" si="58"/>
        <v>9.2097419739419109E-2</v>
      </c>
      <c r="Y1882" t="s">
        <v>38</v>
      </c>
      <c r="Z1882" t="s">
        <v>24</v>
      </c>
      <c r="AA1882" t="s">
        <v>25</v>
      </c>
      <c r="AB1882" s="17">
        <v>0.53611111111111109</v>
      </c>
      <c r="AC1882" s="17" t="str">
        <f t="shared" si="59"/>
        <v>Afternoon</v>
      </c>
      <c r="AD1882" t="s">
        <v>45</v>
      </c>
    </row>
    <row r="1883" spans="1:30" x14ac:dyDescent="0.3">
      <c r="A1883" t="s">
        <v>1614</v>
      </c>
      <c r="B1883" s="16">
        <v>46012</v>
      </c>
      <c r="C1883" t="s">
        <v>820</v>
      </c>
      <c r="D1883" t="s">
        <v>4325</v>
      </c>
      <c r="E1883" t="s">
        <v>3962</v>
      </c>
      <c r="F1883" t="s">
        <v>383</v>
      </c>
      <c r="G1883" t="s">
        <v>5854</v>
      </c>
      <c r="H1883" t="s">
        <v>5844</v>
      </c>
      <c r="I1883" t="s">
        <v>332</v>
      </c>
      <c r="J1883" t="s">
        <v>6182</v>
      </c>
      <c r="K1883" t="s">
        <v>3943</v>
      </c>
      <c r="L1883">
        <v>529374</v>
      </c>
      <c r="M1883">
        <v>1.3651218231344945E-3</v>
      </c>
      <c r="N1883" t="s">
        <v>772</v>
      </c>
      <c r="O1883" t="s">
        <v>4088</v>
      </c>
      <c r="P1883" t="s">
        <v>5354</v>
      </c>
      <c r="Q1883">
        <v>8</v>
      </c>
      <c r="R1883">
        <v>78.55</v>
      </c>
      <c r="S1883">
        <v>0</v>
      </c>
      <c r="T1883">
        <v>0</v>
      </c>
      <c r="U1883">
        <v>722.66</v>
      </c>
      <c r="V1883">
        <v>474.96</v>
      </c>
      <c r="W1883">
        <v>247.7</v>
      </c>
      <c r="X1883" s="15">
        <f t="shared" si="58"/>
        <v>0.34276146458915674</v>
      </c>
      <c r="Y1883" t="s">
        <v>72</v>
      </c>
      <c r="Z1883" t="s">
        <v>24</v>
      </c>
      <c r="AA1883" t="s">
        <v>25</v>
      </c>
      <c r="AB1883" s="17">
        <v>0.7319444444444444</v>
      </c>
      <c r="AC1883" s="17" t="str">
        <f t="shared" si="59"/>
        <v>Evening</v>
      </c>
      <c r="AD1883" t="s">
        <v>26</v>
      </c>
    </row>
    <row r="1884" spans="1:30" x14ac:dyDescent="0.3">
      <c r="A1884" t="s">
        <v>1612</v>
      </c>
      <c r="B1884" s="16">
        <v>45905</v>
      </c>
      <c r="C1884" t="s">
        <v>1613</v>
      </c>
      <c r="D1884" t="s">
        <v>4204</v>
      </c>
      <c r="E1884" t="s">
        <v>3868</v>
      </c>
      <c r="F1884" t="s">
        <v>94</v>
      </c>
      <c r="G1884" t="s">
        <v>5701</v>
      </c>
      <c r="H1884" t="s">
        <v>5690</v>
      </c>
      <c r="I1884" t="s">
        <v>319</v>
      </c>
      <c r="J1884" t="s">
        <v>6014</v>
      </c>
      <c r="K1884" t="s">
        <v>3863</v>
      </c>
      <c r="L1884">
        <v>1058381</v>
      </c>
      <c r="M1884">
        <v>2.2645909176374104E-4</v>
      </c>
      <c r="N1884" t="s">
        <v>320</v>
      </c>
      <c r="O1884" t="s">
        <v>5375</v>
      </c>
      <c r="P1884" t="s">
        <v>5360</v>
      </c>
      <c r="Q1884">
        <v>4</v>
      </c>
      <c r="R1884">
        <v>59.92</v>
      </c>
      <c r="S1884">
        <v>0</v>
      </c>
      <c r="T1884">
        <v>0</v>
      </c>
      <c r="U1884">
        <v>239.68</v>
      </c>
      <c r="V1884">
        <v>192.6</v>
      </c>
      <c r="W1884">
        <v>47.08</v>
      </c>
      <c r="X1884" s="15">
        <f t="shared" si="58"/>
        <v>0.19642857142857148</v>
      </c>
      <c r="Y1884" t="s">
        <v>62</v>
      </c>
      <c r="Z1884" t="s">
        <v>24</v>
      </c>
      <c r="AA1884" t="s">
        <v>51</v>
      </c>
      <c r="AB1884" s="17">
        <v>0.69652777777777775</v>
      </c>
      <c r="AC1884" s="17" t="str">
        <f t="shared" si="59"/>
        <v>Afternoon</v>
      </c>
      <c r="AD1884" t="s">
        <v>45</v>
      </c>
    </row>
    <row r="1885" spans="1:30" x14ac:dyDescent="0.3">
      <c r="A1885" t="s">
        <v>1611</v>
      </c>
      <c r="B1885" s="16">
        <v>45940</v>
      </c>
      <c r="C1885" t="s">
        <v>1254</v>
      </c>
      <c r="D1885" t="s">
        <v>5273</v>
      </c>
      <c r="E1885" t="s">
        <v>3868</v>
      </c>
      <c r="F1885" t="s">
        <v>727</v>
      </c>
      <c r="G1885" t="s">
        <v>5847</v>
      </c>
      <c r="H1885" t="s">
        <v>5844</v>
      </c>
      <c r="I1885" t="s">
        <v>95</v>
      </c>
      <c r="J1885" t="s">
        <v>6059</v>
      </c>
      <c r="K1885" t="s">
        <v>3885</v>
      </c>
      <c r="L1885">
        <v>2220333</v>
      </c>
      <c r="M1885">
        <v>4.8911131798698665E-4</v>
      </c>
      <c r="N1885" t="s">
        <v>560</v>
      </c>
      <c r="O1885" t="s">
        <v>4452</v>
      </c>
      <c r="P1885" t="s">
        <v>5360</v>
      </c>
      <c r="Q1885">
        <v>3</v>
      </c>
      <c r="R1885">
        <v>425.88</v>
      </c>
      <c r="S1885">
        <v>15</v>
      </c>
      <c r="T1885">
        <v>191.65</v>
      </c>
      <c r="U1885">
        <v>1085.99</v>
      </c>
      <c r="V1885">
        <v>1072.4100000000001</v>
      </c>
      <c r="W1885">
        <v>13.58</v>
      </c>
      <c r="X1885" s="15">
        <f t="shared" si="58"/>
        <v>1.2504719196309291E-2</v>
      </c>
      <c r="Y1885" t="s">
        <v>72</v>
      </c>
      <c r="Z1885" t="s">
        <v>24</v>
      </c>
      <c r="AA1885" t="s">
        <v>25</v>
      </c>
      <c r="AB1885" s="17">
        <v>0.53749999999999998</v>
      </c>
      <c r="AC1885" s="17" t="str">
        <f t="shared" si="59"/>
        <v>Afternoon</v>
      </c>
      <c r="AD1885" t="s">
        <v>45</v>
      </c>
    </row>
    <row r="1886" spans="1:30" x14ac:dyDescent="0.3">
      <c r="A1886" t="s">
        <v>1608</v>
      </c>
      <c r="B1886" s="16">
        <v>45860</v>
      </c>
      <c r="C1886" t="s">
        <v>1609</v>
      </c>
      <c r="D1886" t="s">
        <v>4541</v>
      </c>
      <c r="E1886" t="s">
        <v>3864</v>
      </c>
      <c r="F1886" t="s">
        <v>1610</v>
      </c>
      <c r="G1886" t="s">
        <v>5756</v>
      </c>
      <c r="H1886" t="s">
        <v>5751</v>
      </c>
      <c r="I1886" t="s">
        <v>353</v>
      </c>
      <c r="J1886" t="s">
        <v>6010</v>
      </c>
      <c r="K1886" t="s">
        <v>3863</v>
      </c>
      <c r="L1886">
        <v>2023274</v>
      </c>
      <c r="M1886">
        <v>3.494435256915277E-4</v>
      </c>
      <c r="N1886" t="s">
        <v>644</v>
      </c>
      <c r="O1886" t="s">
        <v>3889</v>
      </c>
      <c r="P1886" t="s">
        <v>5351</v>
      </c>
      <c r="Q1886">
        <v>2</v>
      </c>
      <c r="R1886">
        <v>392.79</v>
      </c>
      <c r="S1886">
        <v>10</v>
      </c>
      <c r="T1886">
        <v>78.56</v>
      </c>
      <c r="U1886">
        <v>707.02</v>
      </c>
      <c r="V1886">
        <v>696.66</v>
      </c>
      <c r="W1886">
        <v>10.36</v>
      </c>
      <c r="X1886" s="15">
        <f t="shared" si="58"/>
        <v>1.4653050833074048E-2</v>
      </c>
      <c r="Y1886" t="s">
        <v>116</v>
      </c>
      <c r="Z1886" t="s">
        <v>24</v>
      </c>
      <c r="AA1886" t="s">
        <v>25</v>
      </c>
      <c r="AB1886" s="17">
        <v>0.88680555555555551</v>
      </c>
      <c r="AC1886" s="17" t="str">
        <f t="shared" si="59"/>
        <v>Night</v>
      </c>
      <c r="AD1886" t="s">
        <v>45</v>
      </c>
    </row>
    <row r="1887" spans="1:30" x14ac:dyDescent="0.3">
      <c r="A1887" t="s">
        <v>1607</v>
      </c>
      <c r="B1887" s="16">
        <v>46092</v>
      </c>
      <c r="C1887" t="s">
        <v>391</v>
      </c>
      <c r="D1887" t="s">
        <v>5252</v>
      </c>
      <c r="E1887" t="s">
        <v>3962</v>
      </c>
      <c r="F1887" t="s">
        <v>236</v>
      </c>
      <c r="G1887" t="s">
        <v>5744</v>
      </c>
      <c r="H1887" t="s">
        <v>5721</v>
      </c>
      <c r="I1887" t="s">
        <v>451</v>
      </c>
      <c r="J1887" t="s">
        <v>5991</v>
      </c>
      <c r="K1887" t="s">
        <v>3863</v>
      </c>
      <c r="L1887">
        <v>970105</v>
      </c>
      <c r="M1887">
        <v>8.1657140206472492E-4</v>
      </c>
      <c r="N1887" t="s">
        <v>452</v>
      </c>
      <c r="O1887" t="s">
        <v>5611</v>
      </c>
      <c r="P1887" t="s">
        <v>5360</v>
      </c>
      <c r="Q1887">
        <v>7</v>
      </c>
      <c r="R1887">
        <v>125.74</v>
      </c>
      <c r="S1887">
        <v>10</v>
      </c>
      <c r="T1887">
        <v>88.02</v>
      </c>
      <c r="U1887">
        <v>792.16</v>
      </c>
      <c r="V1887">
        <v>681.45</v>
      </c>
      <c r="W1887">
        <v>110.71</v>
      </c>
      <c r="X1887" s="15">
        <f t="shared" si="58"/>
        <v>0.139757119773783</v>
      </c>
      <c r="Y1887" t="s">
        <v>116</v>
      </c>
      <c r="Z1887" t="s">
        <v>24</v>
      </c>
      <c r="AA1887" t="s">
        <v>25</v>
      </c>
      <c r="AB1887" s="17">
        <v>0.59444444444444444</v>
      </c>
      <c r="AC1887" s="17" t="str">
        <f t="shared" si="59"/>
        <v>Afternoon</v>
      </c>
      <c r="AD1887" t="s">
        <v>45</v>
      </c>
    </row>
    <row r="1888" spans="1:30" x14ac:dyDescent="0.3">
      <c r="A1888" t="s">
        <v>1606</v>
      </c>
      <c r="B1888" s="16">
        <v>45956</v>
      </c>
      <c r="C1888" t="s">
        <v>1189</v>
      </c>
      <c r="D1888" t="s">
        <v>4888</v>
      </c>
      <c r="E1888" t="s">
        <v>3962</v>
      </c>
      <c r="F1888" t="s">
        <v>423</v>
      </c>
      <c r="G1888" t="s">
        <v>5887</v>
      </c>
      <c r="H1888" t="s">
        <v>5876</v>
      </c>
      <c r="I1888" t="s">
        <v>637</v>
      </c>
      <c r="J1888" t="s">
        <v>6138</v>
      </c>
      <c r="K1888" t="s">
        <v>3943</v>
      </c>
      <c r="L1888">
        <v>480418</v>
      </c>
      <c r="M1888">
        <v>3.3498120386829802E-3</v>
      </c>
      <c r="N1888" t="s">
        <v>638</v>
      </c>
      <c r="O1888" t="s">
        <v>3912</v>
      </c>
      <c r="P1888" t="s">
        <v>5360</v>
      </c>
      <c r="Q1888">
        <v>5</v>
      </c>
      <c r="R1888">
        <v>329.27</v>
      </c>
      <c r="S1888">
        <v>15</v>
      </c>
      <c r="T1888">
        <v>246.95</v>
      </c>
      <c r="U1888">
        <v>1609.31</v>
      </c>
      <c r="V1888">
        <v>1268.5</v>
      </c>
      <c r="W1888">
        <v>340.81</v>
      </c>
      <c r="X1888" s="15">
        <f t="shared" si="58"/>
        <v>0.21177399009513392</v>
      </c>
      <c r="Y1888" t="s">
        <v>72</v>
      </c>
      <c r="Z1888" t="s">
        <v>24</v>
      </c>
      <c r="AA1888" t="s">
        <v>51</v>
      </c>
      <c r="AB1888" s="17">
        <v>0.46041666666666664</v>
      </c>
      <c r="AC1888" s="17" t="str">
        <f t="shared" si="59"/>
        <v>Morning</v>
      </c>
      <c r="AD1888" t="s">
        <v>26</v>
      </c>
    </row>
    <row r="1889" spans="1:30" x14ac:dyDescent="0.3">
      <c r="A1889" t="s">
        <v>1603</v>
      </c>
      <c r="B1889" s="16">
        <v>46104</v>
      </c>
      <c r="C1889" t="s">
        <v>1604</v>
      </c>
      <c r="D1889" t="s">
        <v>4776</v>
      </c>
      <c r="E1889" t="s">
        <v>3962</v>
      </c>
      <c r="F1889" t="s">
        <v>1060</v>
      </c>
      <c r="G1889" t="s">
        <v>5842</v>
      </c>
      <c r="H1889" t="s">
        <v>5822</v>
      </c>
      <c r="I1889" t="s">
        <v>1605</v>
      </c>
      <c r="J1889" t="s">
        <v>6227</v>
      </c>
      <c r="K1889" t="s">
        <v>3880</v>
      </c>
      <c r="L1889">
        <v>2254678</v>
      </c>
      <c r="M1889">
        <v>1.4127516212958125E-4</v>
      </c>
      <c r="N1889" t="s">
        <v>1566</v>
      </c>
      <c r="O1889" t="s">
        <v>5544</v>
      </c>
      <c r="P1889" t="s">
        <v>5351</v>
      </c>
      <c r="Q1889">
        <v>7</v>
      </c>
      <c r="R1889">
        <v>56.88</v>
      </c>
      <c r="S1889">
        <v>20</v>
      </c>
      <c r="T1889">
        <v>79.63</v>
      </c>
      <c r="U1889">
        <v>318.52999999999997</v>
      </c>
      <c r="V1889">
        <v>314.72000000000003</v>
      </c>
      <c r="W1889">
        <v>3.81</v>
      </c>
      <c r="X1889" s="15">
        <f t="shared" si="58"/>
        <v>1.196119674755893E-2</v>
      </c>
      <c r="Y1889" t="s">
        <v>38</v>
      </c>
      <c r="Z1889" t="s">
        <v>24</v>
      </c>
      <c r="AA1889" t="s">
        <v>25</v>
      </c>
      <c r="AB1889" s="17">
        <v>0.60277777777777775</v>
      </c>
      <c r="AC1889" s="17" t="str">
        <f t="shared" si="59"/>
        <v>Afternoon</v>
      </c>
      <c r="AD1889" t="s">
        <v>45</v>
      </c>
    </row>
    <row r="1890" spans="1:30" x14ac:dyDescent="0.3">
      <c r="A1890" t="s">
        <v>1601</v>
      </c>
      <c r="B1890" s="16">
        <v>46108</v>
      </c>
      <c r="C1890" t="s">
        <v>1602</v>
      </c>
      <c r="D1890" t="s">
        <v>4338</v>
      </c>
      <c r="E1890" t="s">
        <v>3864</v>
      </c>
      <c r="F1890" t="s">
        <v>136</v>
      </c>
      <c r="G1890" t="s">
        <v>5883</v>
      </c>
      <c r="H1890" t="s">
        <v>5876</v>
      </c>
      <c r="I1890" t="s">
        <v>1174</v>
      </c>
      <c r="J1890" t="s">
        <v>6217</v>
      </c>
      <c r="K1890" t="s">
        <v>3885</v>
      </c>
      <c r="L1890">
        <v>808195</v>
      </c>
      <c r="M1890">
        <v>1.5175545505725723E-3</v>
      </c>
      <c r="N1890" t="s">
        <v>1096</v>
      </c>
      <c r="O1890" t="s">
        <v>5359</v>
      </c>
      <c r="P1890" t="s">
        <v>5360</v>
      </c>
      <c r="Q1890">
        <v>4</v>
      </c>
      <c r="R1890">
        <v>306.62</v>
      </c>
      <c r="S1890">
        <v>0</v>
      </c>
      <c r="T1890">
        <v>0</v>
      </c>
      <c r="U1890">
        <v>1226.48</v>
      </c>
      <c r="V1890">
        <v>1039.72</v>
      </c>
      <c r="W1890">
        <v>186.76</v>
      </c>
      <c r="X1890" s="15">
        <f t="shared" si="58"/>
        <v>0.15227317200443544</v>
      </c>
      <c r="Y1890" t="s">
        <v>38</v>
      </c>
      <c r="Z1890" t="s">
        <v>24</v>
      </c>
      <c r="AA1890" t="s">
        <v>32</v>
      </c>
      <c r="AB1890" s="17">
        <v>0.37916666666666665</v>
      </c>
      <c r="AC1890" s="17" t="str">
        <f t="shared" si="59"/>
        <v>Morning</v>
      </c>
      <c r="AD1890" t="s">
        <v>45</v>
      </c>
    </row>
    <row r="1891" spans="1:30" x14ac:dyDescent="0.3">
      <c r="A1891" t="s">
        <v>1599</v>
      </c>
      <c r="B1891" s="16">
        <v>46091</v>
      </c>
      <c r="C1891" t="s">
        <v>1600</v>
      </c>
      <c r="D1891" t="s">
        <v>3965</v>
      </c>
      <c r="E1891" t="s">
        <v>3962</v>
      </c>
      <c r="F1891" t="s">
        <v>460</v>
      </c>
      <c r="G1891" t="s">
        <v>5815</v>
      </c>
      <c r="H1891" t="s">
        <v>5794</v>
      </c>
      <c r="I1891" t="s">
        <v>298</v>
      </c>
      <c r="J1891" t="s">
        <v>6106</v>
      </c>
      <c r="K1891" t="s">
        <v>3863</v>
      </c>
      <c r="L1891">
        <v>846057</v>
      </c>
      <c r="M1891">
        <v>1.5695041823423246E-3</v>
      </c>
      <c r="N1891" t="s">
        <v>299</v>
      </c>
      <c r="O1891" t="s">
        <v>5441</v>
      </c>
      <c r="P1891" t="s">
        <v>5360</v>
      </c>
      <c r="Q1891">
        <v>3</v>
      </c>
      <c r="R1891">
        <v>491.81</v>
      </c>
      <c r="S1891">
        <v>10</v>
      </c>
      <c r="T1891">
        <v>147.54</v>
      </c>
      <c r="U1891">
        <v>1327.89</v>
      </c>
      <c r="V1891">
        <v>1096.71</v>
      </c>
      <c r="W1891">
        <v>231.18</v>
      </c>
      <c r="X1891" s="15">
        <f t="shared" si="58"/>
        <v>0.1740957458825656</v>
      </c>
      <c r="Y1891" t="s">
        <v>38</v>
      </c>
      <c r="Z1891" t="s">
        <v>24</v>
      </c>
      <c r="AA1891" t="s">
        <v>25</v>
      </c>
      <c r="AB1891" s="17">
        <v>0.47013888888888888</v>
      </c>
      <c r="AC1891" s="17" t="str">
        <f t="shared" si="59"/>
        <v>Morning</v>
      </c>
      <c r="AD1891" t="s">
        <v>45</v>
      </c>
    </row>
    <row r="1892" spans="1:30" x14ac:dyDescent="0.3">
      <c r="A1892" t="s">
        <v>1598</v>
      </c>
      <c r="B1892" s="16">
        <v>46028</v>
      </c>
      <c r="C1892" t="s">
        <v>987</v>
      </c>
      <c r="D1892" t="s">
        <v>5045</v>
      </c>
      <c r="E1892" t="s">
        <v>3868</v>
      </c>
      <c r="F1892" t="s">
        <v>727</v>
      </c>
      <c r="G1892" t="s">
        <v>5847</v>
      </c>
      <c r="H1892" t="s">
        <v>5844</v>
      </c>
      <c r="I1892" t="s">
        <v>174</v>
      </c>
      <c r="J1892" t="s">
        <v>5990</v>
      </c>
      <c r="K1892" t="s">
        <v>3863</v>
      </c>
      <c r="L1892">
        <v>1030396</v>
      </c>
      <c r="M1892">
        <v>4.1331682188207254E-4</v>
      </c>
      <c r="N1892" t="s">
        <v>175</v>
      </c>
      <c r="O1892" t="s">
        <v>5430</v>
      </c>
      <c r="P1892" t="s">
        <v>5351</v>
      </c>
      <c r="Q1892">
        <v>1</v>
      </c>
      <c r="R1892">
        <v>425.88</v>
      </c>
      <c r="S1892">
        <v>0</v>
      </c>
      <c r="T1892">
        <v>0</v>
      </c>
      <c r="U1892">
        <v>425.88</v>
      </c>
      <c r="V1892">
        <v>357.47</v>
      </c>
      <c r="W1892">
        <v>68.41</v>
      </c>
      <c r="X1892" s="15">
        <f t="shared" si="58"/>
        <v>0.16063210293979518</v>
      </c>
      <c r="Y1892" t="s">
        <v>44</v>
      </c>
      <c r="Z1892" t="s">
        <v>24</v>
      </c>
      <c r="AA1892" t="s">
        <v>32</v>
      </c>
      <c r="AB1892" s="17">
        <v>0.89444444444444449</v>
      </c>
      <c r="AC1892" s="17" t="str">
        <f t="shared" si="59"/>
        <v>Night</v>
      </c>
      <c r="AD1892" t="s">
        <v>45</v>
      </c>
    </row>
    <row r="1893" spans="1:30" x14ac:dyDescent="0.3">
      <c r="A1893" t="s">
        <v>1597</v>
      </c>
      <c r="B1893" s="16">
        <v>45894</v>
      </c>
      <c r="C1893" t="s">
        <v>984</v>
      </c>
      <c r="D1893" t="s">
        <v>4218</v>
      </c>
      <c r="E1893" t="s">
        <v>3962</v>
      </c>
      <c r="F1893" t="s">
        <v>1054</v>
      </c>
      <c r="G1893" t="s">
        <v>5765</v>
      </c>
      <c r="H1893" t="s">
        <v>5751</v>
      </c>
      <c r="I1893" t="s">
        <v>160</v>
      </c>
      <c r="J1893" t="s">
        <v>6101</v>
      </c>
      <c r="K1893" t="s">
        <v>3863</v>
      </c>
      <c r="L1893">
        <v>926537</v>
      </c>
      <c r="M1893">
        <v>2.0703328631236531E-3</v>
      </c>
      <c r="N1893" t="s">
        <v>161</v>
      </c>
      <c r="O1893" t="s">
        <v>5569</v>
      </c>
      <c r="P1893" t="s">
        <v>5360</v>
      </c>
      <c r="Q1893">
        <v>8</v>
      </c>
      <c r="R1893">
        <v>239.78</v>
      </c>
      <c r="S1893">
        <v>0</v>
      </c>
      <c r="T1893">
        <v>0</v>
      </c>
      <c r="U1893">
        <v>1918.24</v>
      </c>
      <c r="V1893">
        <v>1665.76</v>
      </c>
      <c r="W1893">
        <v>252.48</v>
      </c>
      <c r="X1893" s="15">
        <f t="shared" si="58"/>
        <v>0.13162065226457587</v>
      </c>
      <c r="Y1893" t="s">
        <v>72</v>
      </c>
      <c r="Z1893" t="s">
        <v>24</v>
      </c>
      <c r="AA1893" t="s">
        <v>25</v>
      </c>
      <c r="AB1893" s="17">
        <v>0.59305555555555556</v>
      </c>
      <c r="AC1893" s="17" t="str">
        <f t="shared" si="59"/>
        <v>Afternoon</v>
      </c>
      <c r="AD1893" t="s">
        <v>45</v>
      </c>
    </row>
    <row r="1894" spans="1:30" x14ac:dyDescent="0.3">
      <c r="A1894" t="s">
        <v>1595</v>
      </c>
      <c r="B1894" s="16">
        <v>45926</v>
      </c>
      <c r="C1894" t="s">
        <v>449</v>
      </c>
      <c r="D1894" t="s">
        <v>5039</v>
      </c>
      <c r="E1894" t="s">
        <v>3962</v>
      </c>
      <c r="F1894" t="s">
        <v>59</v>
      </c>
      <c r="G1894" t="s">
        <v>5737</v>
      </c>
      <c r="H1894" t="s">
        <v>5721</v>
      </c>
      <c r="I1894" t="s">
        <v>1174</v>
      </c>
      <c r="J1894" t="s">
        <v>6217</v>
      </c>
      <c r="K1894" t="s">
        <v>3885</v>
      </c>
      <c r="L1894">
        <v>808195</v>
      </c>
      <c r="M1894">
        <v>1.5016920421432947E-3</v>
      </c>
      <c r="N1894" t="s">
        <v>1596</v>
      </c>
      <c r="O1894" t="s">
        <v>5612</v>
      </c>
      <c r="P1894" t="s">
        <v>5351</v>
      </c>
      <c r="Q1894">
        <v>7</v>
      </c>
      <c r="R1894">
        <v>173.38</v>
      </c>
      <c r="S1894">
        <v>0</v>
      </c>
      <c r="T1894">
        <v>0</v>
      </c>
      <c r="U1894">
        <v>1213.6600000000001</v>
      </c>
      <c r="V1894">
        <v>994</v>
      </c>
      <c r="W1894">
        <v>219.66</v>
      </c>
      <c r="X1894" s="15">
        <f t="shared" si="58"/>
        <v>0.18098973353327955</v>
      </c>
      <c r="Y1894" t="s">
        <v>44</v>
      </c>
      <c r="Z1894" t="s">
        <v>24</v>
      </c>
      <c r="AA1894" t="s">
        <v>25</v>
      </c>
      <c r="AB1894" s="17">
        <v>0.89236111111111116</v>
      </c>
      <c r="AC1894" s="17" t="str">
        <f t="shared" si="59"/>
        <v>Night</v>
      </c>
      <c r="AD1894" t="s">
        <v>45</v>
      </c>
    </row>
    <row r="1895" spans="1:30" x14ac:dyDescent="0.3">
      <c r="A1895" t="s">
        <v>1594</v>
      </c>
      <c r="B1895" s="16">
        <v>45972</v>
      </c>
      <c r="C1895" t="s">
        <v>1515</v>
      </c>
      <c r="D1895" t="s">
        <v>4019</v>
      </c>
      <c r="E1895" t="s">
        <v>3962</v>
      </c>
      <c r="F1895" t="s">
        <v>41</v>
      </c>
      <c r="G1895" t="s">
        <v>5668</v>
      </c>
      <c r="H1895" t="s">
        <v>5655</v>
      </c>
      <c r="I1895" t="s">
        <v>1073</v>
      </c>
      <c r="J1895" t="s">
        <v>6019</v>
      </c>
      <c r="K1895" t="s">
        <v>3863</v>
      </c>
      <c r="L1895">
        <v>471467</v>
      </c>
      <c r="M1895">
        <v>4.3072367737296566E-3</v>
      </c>
      <c r="N1895" t="s">
        <v>203</v>
      </c>
      <c r="O1895" t="s">
        <v>5466</v>
      </c>
      <c r="P1895" t="s">
        <v>5351</v>
      </c>
      <c r="Q1895">
        <v>5</v>
      </c>
      <c r="R1895">
        <v>427.52</v>
      </c>
      <c r="S1895">
        <v>5</v>
      </c>
      <c r="T1895">
        <v>106.88</v>
      </c>
      <c r="U1895">
        <v>2030.72</v>
      </c>
      <c r="V1895">
        <v>1182.7</v>
      </c>
      <c r="W1895">
        <v>848.02</v>
      </c>
      <c r="X1895" s="15">
        <f t="shared" si="58"/>
        <v>0.41759572959344465</v>
      </c>
      <c r="Y1895" t="s">
        <v>116</v>
      </c>
      <c r="Z1895" t="s">
        <v>24</v>
      </c>
      <c r="AA1895" t="s">
        <v>25</v>
      </c>
      <c r="AB1895" s="17">
        <v>0.70138888888888884</v>
      </c>
      <c r="AC1895" s="17" t="str">
        <f t="shared" si="59"/>
        <v>Afternoon</v>
      </c>
      <c r="AD1895" t="s">
        <v>45</v>
      </c>
    </row>
    <row r="1896" spans="1:30" x14ac:dyDescent="0.3">
      <c r="A1896" t="s">
        <v>1591</v>
      </c>
      <c r="B1896" s="16">
        <v>45956</v>
      </c>
      <c r="C1896" t="s">
        <v>1592</v>
      </c>
      <c r="D1896" t="s">
        <v>5033</v>
      </c>
      <c r="E1896" t="s">
        <v>3962</v>
      </c>
      <c r="F1896" t="s">
        <v>362</v>
      </c>
      <c r="G1896" t="s">
        <v>6499</v>
      </c>
      <c r="H1896" t="s">
        <v>5844</v>
      </c>
      <c r="I1896" t="s">
        <v>504</v>
      </c>
      <c r="J1896" t="s">
        <v>5986</v>
      </c>
      <c r="K1896" t="s">
        <v>3863</v>
      </c>
      <c r="L1896">
        <v>2118448</v>
      </c>
      <c r="M1896">
        <v>1.3491008511891725E-3</v>
      </c>
      <c r="N1896" t="s">
        <v>1593</v>
      </c>
      <c r="O1896" t="s">
        <v>5547</v>
      </c>
      <c r="P1896" t="s">
        <v>5351</v>
      </c>
      <c r="Q1896">
        <v>8</v>
      </c>
      <c r="R1896">
        <v>345.17</v>
      </c>
      <c r="S1896">
        <v>10</v>
      </c>
      <c r="T1896">
        <v>276.14</v>
      </c>
      <c r="U1896">
        <v>2858</v>
      </c>
      <c r="V1896">
        <v>2011.36</v>
      </c>
      <c r="W1896">
        <v>846.64</v>
      </c>
      <c r="X1896" s="15">
        <f t="shared" si="58"/>
        <v>0.29623512946116171</v>
      </c>
      <c r="Y1896" t="s">
        <v>72</v>
      </c>
      <c r="Z1896" t="s">
        <v>24</v>
      </c>
      <c r="AA1896" t="s">
        <v>25</v>
      </c>
      <c r="AB1896" s="17">
        <v>0.61805555555555558</v>
      </c>
      <c r="AC1896" s="17" t="str">
        <f t="shared" si="59"/>
        <v>Afternoon</v>
      </c>
      <c r="AD1896" t="s">
        <v>26</v>
      </c>
    </row>
    <row r="1897" spans="1:30" x14ac:dyDescent="0.3">
      <c r="A1897" t="s">
        <v>1589</v>
      </c>
      <c r="B1897" s="16">
        <v>46011</v>
      </c>
      <c r="C1897" t="s">
        <v>1590</v>
      </c>
      <c r="D1897" t="s">
        <v>4164</v>
      </c>
      <c r="E1897" t="s">
        <v>3864</v>
      </c>
      <c r="F1897" t="s">
        <v>108</v>
      </c>
      <c r="G1897" t="s">
        <v>5715</v>
      </c>
      <c r="H1897" t="s">
        <v>5690</v>
      </c>
      <c r="I1897" t="s">
        <v>105</v>
      </c>
      <c r="J1897" t="s">
        <v>6110</v>
      </c>
      <c r="K1897" t="s">
        <v>3863</v>
      </c>
      <c r="L1897">
        <v>4650212</v>
      </c>
      <c r="M1897">
        <v>2.357591438841928E-4</v>
      </c>
      <c r="N1897" t="s">
        <v>393</v>
      </c>
      <c r="O1897" t="s">
        <v>5507</v>
      </c>
      <c r="P1897" t="s">
        <v>5354</v>
      </c>
      <c r="Q1897">
        <v>3</v>
      </c>
      <c r="R1897">
        <v>397.22</v>
      </c>
      <c r="S1897">
        <v>20</v>
      </c>
      <c r="T1897">
        <v>238.33</v>
      </c>
      <c r="U1897">
        <v>1096.33</v>
      </c>
      <c r="V1897">
        <v>958.11</v>
      </c>
      <c r="W1897">
        <v>138.22</v>
      </c>
      <c r="X1897" s="15">
        <f t="shared" si="58"/>
        <v>0.12607517809418689</v>
      </c>
      <c r="Y1897" t="s">
        <v>44</v>
      </c>
      <c r="Z1897" t="s">
        <v>24</v>
      </c>
      <c r="AA1897" t="s">
        <v>32</v>
      </c>
      <c r="AB1897" s="17">
        <v>0.5493055555555556</v>
      </c>
      <c r="AC1897" s="17" t="str">
        <f t="shared" si="59"/>
        <v>Afternoon</v>
      </c>
      <c r="AD1897" t="s">
        <v>26</v>
      </c>
    </row>
    <row r="1898" spans="1:30" x14ac:dyDescent="0.3">
      <c r="A1898" t="s">
        <v>1587</v>
      </c>
      <c r="B1898" s="16">
        <v>45969</v>
      </c>
      <c r="C1898" t="s">
        <v>987</v>
      </c>
      <c r="D1898" t="s">
        <v>5045</v>
      </c>
      <c r="E1898" t="s">
        <v>3868</v>
      </c>
      <c r="F1898" t="s">
        <v>236</v>
      </c>
      <c r="G1898" t="s">
        <v>5744</v>
      </c>
      <c r="H1898" t="s">
        <v>5721</v>
      </c>
      <c r="I1898" t="s">
        <v>894</v>
      </c>
      <c r="J1898" t="s">
        <v>6028</v>
      </c>
      <c r="K1898" t="s">
        <v>3863</v>
      </c>
      <c r="L1898">
        <v>977898</v>
      </c>
      <c r="M1898">
        <v>4.9916248933937896E-4</v>
      </c>
      <c r="N1898" t="s">
        <v>1588</v>
      </c>
      <c r="O1898" t="s">
        <v>5626</v>
      </c>
      <c r="P1898" t="s">
        <v>5360</v>
      </c>
      <c r="Q1898">
        <v>4</v>
      </c>
      <c r="R1898">
        <v>124.84</v>
      </c>
      <c r="S1898">
        <v>15</v>
      </c>
      <c r="T1898">
        <v>74.900000000000006</v>
      </c>
      <c r="U1898">
        <v>488.13</v>
      </c>
      <c r="V1898">
        <v>389.4</v>
      </c>
      <c r="W1898">
        <v>98.73</v>
      </c>
      <c r="X1898" s="15">
        <f t="shared" si="58"/>
        <v>0.20226169258189422</v>
      </c>
      <c r="Y1898" t="s">
        <v>23</v>
      </c>
      <c r="Z1898" t="s">
        <v>24</v>
      </c>
      <c r="AA1898" t="s">
        <v>25</v>
      </c>
      <c r="AB1898" s="17">
        <v>0.55555555555555558</v>
      </c>
      <c r="AC1898" s="17" t="str">
        <f t="shared" si="59"/>
        <v>Afternoon</v>
      </c>
      <c r="AD1898" t="s">
        <v>26</v>
      </c>
    </row>
    <row r="1899" spans="1:30" x14ac:dyDescent="0.3">
      <c r="A1899" t="s">
        <v>1585</v>
      </c>
      <c r="B1899" s="16">
        <v>45953</v>
      </c>
      <c r="C1899" t="s">
        <v>1586</v>
      </c>
      <c r="D1899" t="s">
        <v>4431</v>
      </c>
      <c r="E1899" t="s">
        <v>3868</v>
      </c>
      <c r="F1899" t="s">
        <v>415</v>
      </c>
      <c r="G1899" t="s">
        <v>5833</v>
      </c>
      <c r="H1899" t="s">
        <v>5861</v>
      </c>
      <c r="I1899" t="s">
        <v>486</v>
      </c>
      <c r="J1899" t="s">
        <v>6212</v>
      </c>
      <c r="K1899" t="s">
        <v>3885</v>
      </c>
      <c r="L1899">
        <v>4410653</v>
      </c>
      <c r="M1899">
        <v>9.092984644223882E-5</v>
      </c>
      <c r="N1899" t="s">
        <v>487</v>
      </c>
      <c r="O1899" t="s">
        <v>5415</v>
      </c>
      <c r="P1899" t="s">
        <v>5351</v>
      </c>
      <c r="Q1899">
        <v>1</v>
      </c>
      <c r="R1899">
        <v>401.06</v>
      </c>
      <c r="S1899">
        <v>0</v>
      </c>
      <c r="T1899">
        <v>0</v>
      </c>
      <c r="U1899">
        <v>401.06</v>
      </c>
      <c r="V1899">
        <v>347.47</v>
      </c>
      <c r="W1899">
        <v>53.59</v>
      </c>
      <c r="X1899" s="15">
        <f t="shared" si="58"/>
        <v>0.13362090460280251</v>
      </c>
      <c r="Y1899" t="s">
        <v>38</v>
      </c>
      <c r="Z1899" t="s">
        <v>24</v>
      </c>
      <c r="AA1899" t="s">
        <v>25</v>
      </c>
      <c r="AB1899" s="17">
        <v>0.82361111111111107</v>
      </c>
      <c r="AC1899" s="17" t="str">
        <f t="shared" si="59"/>
        <v>Evening</v>
      </c>
      <c r="AD1899" t="s">
        <v>45</v>
      </c>
    </row>
    <row r="1900" spans="1:30" x14ac:dyDescent="0.3">
      <c r="A1900" t="s">
        <v>1584</v>
      </c>
      <c r="B1900" s="16">
        <v>45781</v>
      </c>
      <c r="C1900" t="s">
        <v>643</v>
      </c>
      <c r="D1900" t="s">
        <v>6504</v>
      </c>
      <c r="E1900" t="s">
        <v>3864</v>
      </c>
      <c r="F1900" t="s">
        <v>612</v>
      </c>
      <c r="G1900" t="s">
        <v>5684</v>
      </c>
      <c r="H1900" t="s">
        <v>5655</v>
      </c>
      <c r="I1900" t="s">
        <v>522</v>
      </c>
      <c r="J1900" t="s">
        <v>5979</v>
      </c>
      <c r="K1900" t="s">
        <v>3863</v>
      </c>
      <c r="L1900">
        <v>3928553</v>
      </c>
      <c r="M1900">
        <v>4.4354753518661959E-5</v>
      </c>
      <c r="N1900" t="s">
        <v>523</v>
      </c>
      <c r="O1900" t="s">
        <v>5462</v>
      </c>
      <c r="P1900" t="s">
        <v>5358</v>
      </c>
      <c r="Q1900">
        <v>1</v>
      </c>
      <c r="R1900">
        <v>168.36</v>
      </c>
      <c r="S1900">
        <v>10</v>
      </c>
      <c r="T1900">
        <v>16.84</v>
      </c>
      <c r="U1900">
        <v>174.25</v>
      </c>
      <c r="V1900">
        <v>102.23</v>
      </c>
      <c r="W1900">
        <v>72.02</v>
      </c>
      <c r="X1900" s="15">
        <f t="shared" si="58"/>
        <v>0.41331420373027256</v>
      </c>
      <c r="Y1900" t="s">
        <v>44</v>
      </c>
      <c r="Z1900" t="s">
        <v>24</v>
      </c>
      <c r="AA1900" t="s">
        <v>25</v>
      </c>
      <c r="AB1900" s="17">
        <v>0.41249999999999998</v>
      </c>
      <c r="AC1900" s="17" t="str">
        <f t="shared" si="59"/>
        <v>Morning</v>
      </c>
      <c r="AD1900" t="s">
        <v>26</v>
      </c>
    </row>
    <row r="1901" spans="1:30" x14ac:dyDescent="0.3">
      <c r="A1901" t="s">
        <v>1583</v>
      </c>
      <c r="B1901" s="16">
        <v>46063</v>
      </c>
      <c r="C1901" t="s">
        <v>1434</v>
      </c>
      <c r="D1901" t="s">
        <v>4963</v>
      </c>
      <c r="E1901" t="s">
        <v>3868</v>
      </c>
      <c r="F1901" t="s">
        <v>587</v>
      </c>
      <c r="G1901" t="s">
        <v>5671</v>
      </c>
      <c r="H1901" t="s">
        <v>5690</v>
      </c>
      <c r="I1901" t="s">
        <v>288</v>
      </c>
      <c r="J1901" t="s">
        <v>5973</v>
      </c>
      <c r="K1901" t="s">
        <v>3863</v>
      </c>
      <c r="L1901">
        <v>2561982</v>
      </c>
      <c r="M1901">
        <v>2.2627403315089647E-4</v>
      </c>
      <c r="N1901" t="s">
        <v>289</v>
      </c>
      <c r="O1901" t="s">
        <v>5571</v>
      </c>
      <c r="P1901" t="s">
        <v>5374</v>
      </c>
      <c r="Q1901">
        <v>4</v>
      </c>
      <c r="R1901">
        <v>161.03</v>
      </c>
      <c r="S1901">
        <v>10</v>
      </c>
      <c r="T1901">
        <v>64.41</v>
      </c>
      <c r="U1901">
        <v>579.71</v>
      </c>
      <c r="V1901">
        <v>496.96</v>
      </c>
      <c r="W1901">
        <v>82.75</v>
      </c>
      <c r="X1901" s="15">
        <f t="shared" si="58"/>
        <v>0.14274378568594651</v>
      </c>
      <c r="Y1901" t="s">
        <v>116</v>
      </c>
      <c r="Z1901" t="s">
        <v>24</v>
      </c>
      <c r="AA1901" t="s">
        <v>51</v>
      </c>
      <c r="AB1901" s="17">
        <v>0.59791666666666665</v>
      </c>
      <c r="AC1901" s="17" t="str">
        <f t="shared" si="59"/>
        <v>Afternoon</v>
      </c>
      <c r="AD1901" t="s">
        <v>45</v>
      </c>
    </row>
    <row r="1902" spans="1:30" x14ac:dyDescent="0.3">
      <c r="A1902" t="s">
        <v>1582</v>
      </c>
      <c r="B1902" s="16">
        <v>45899</v>
      </c>
      <c r="C1902" t="s">
        <v>813</v>
      </c>
      <c r="D1902" t="s">
        <v>4923</v>
      </c>
      <c r="E1902" t="s">
        <v>3962</v>
      </c>
      <c r="F1902" t="s">
        <v>293</v>
      </c>
      <c r="G1902" t="s">
        <v>5807</v>
      </c>
      <c r="H1902" t="s">
        <v>5794</v>
      </c>
      <c r="I1902" t="s">
        <v>559</v>
      </c>
      <c r="J1902" t="s">
        <v>6134</v>
      </c>
      <c r="K1902" t="s">
        <v>3943</v>
      </c>
      <c r="L1902">
        <v>2143974</v>
      </c>
      <c r="M1902">
        <v>1.5708632660657266E-3</v>
      </c>
      <c r="N1902" t="s">
        <v>821</v>
      </c>
      <c r="O1902" t="s">
        <v>5451</v>
      </c>
      <c r="P1902" t="s">
        <v>5358</v>
      </c>
      <c r="Q1902">
        <v>6</v>
      </c>
      <c r="R1902">
        <v>488.1</v>
      </c>
      <c r="S1902">
        <v>0</v>
      </c>
      <c r="T1902">
        <v>0</v>
      </c>
      <c r="U1902">
        <v>3367.89</v>
      </c>
      <c r="V1902">
        <v>1953.66</v>
      </c>
      <c r="W1902">
        <v>1414.23</v>
      </c>
      <c r="X1902" s="15">
        <f t="shared" si="58"/>
        <v>0.41991573358987372</v>
      </c>
      <c r="Y1902" t="s">
        <v>62</v>
      </c>
      <c r="Z1902" t="s">
        <v>24</v>
      </c>
      <c r="AA1902" t="s">
        <v>25</v>
      </c>
      <c r="AB1902" s="17">
        <v>0.78541666666666665</v>
      </c>
      <c r="AC1902" s="17" t="str">
        <f t="shared" si="59"/>
        <v>Evening</v>
      </c>
      <c r="AD1902" t="s">
        <v>26</v>
      </c>
    </row>
    <row r="1903" spans="1:30" x14ac:dyDescent="0.3">
      <c r="A1903" t="s">
        <v>1580</v>
      </c>
      <c r="B1903" s="16">
        <v>45775</v>
      </c>
      <c r="C1903" t="s">
        <v>1494</v>
      </c>
      <c r="D1903" t="s">
        <v>4120</v>
      </c>
      <c r="E1903" t="s">
        <v>3962</v>
      </c>
      <c r="F1903" t="s">
        <v>239</v>
      </c>
      <c r="G1903" t="s">
        <v>5809</v>
      </c>
      <c r="H1903" t="s">
        <v>5794</v>
      </c>
      <c r="I1903" t="s">
        <v>522</v>
      </c>
      <c r="J1903" t="s">
        <v>5979</v>
      </c>
      <c r="K1903" t="s">
        <v>3863</v>
      </c>
      <c r="L1903">
        <v>3928553</v>
      </c>
      <c r="M1903">
        <v>1.3442099419302731E-4</v>
      </c>
      <c r="N1903" t="s">
        <v>1581</v>
      </c>
      <c r="O1903" t="s">
        <v>5494</v>
      </c>
      <c r="P1903" t="s">
        <v>5358</v>
      </c>
      <c r="Q1903">
        <v>7</v>
      </c>
      <c r="R1903">
        <v>75.44</v>
      </c>
      <c r="S1903">
        <v>0</v>
      </c>
      <c r="T1903">
        <v>0</v>
      </c>
      <c r="U1903">
        <v>528.08000000000004</v>
      </c>
      <c r="V1903">
        <v>380.24</v>
      </c>
      <c r="W1903">
        <v>147.84</v>
      </c>
      <c r="X1903" s="15">
        <f t="shared" si="58"/>
        <v>0.27995758218451755</v>
      </c>
      <c r="Y1903" t="s">
        <v>38</v>
      </c>
      <c r="Z1903" t="s">
        <v>24</v>
      </c>
      <c r="AA1903" t="s">
        <v>25</v>
      </c>
      <c r="AB1903" s="17">
        <v>0.4513888888888889</v>
      </c>
      <c r="AC1903" s="17" t="str">
        <f t="shared" si="59"/>
        <v>Morning</v>
      </c>
      <c r="AD1903" t="s">
        <v>45</v>
      </c>
    </row>
    <row r="1904" spans="1:30" x14ac:dyDescent="0.3">
      <c r="A1904" t="s">
        <v>1578</v>
      </c>
      <c r="B1904" s="16">
        <v>45793</v>
      </c>
      <c r="C1904" t="s">
        <v>1579</v>
      </c>
      <c r="D1904" t="s">
        <v>4826</v>
      </c>
      <c r="E1904" t="s">
        <v>3864</v>
      </c>
      <c r="F1904" t="s">
        <v>512</v>
      </c>
      <c r="G1904" t="s">
        <v>5852</v>
      </c>
      <c r="H1904" t="s">
        <v>5844</v>
      </c>
      <c r="I1904" t="s">
        <v>583</v>
      </c>
      <c r="J1904" t="s">
        <v>6516</v>
      </c>
      <c r="K1904" t="s">
        <v>3943</v>
      </c>
      <c r="L1904">
        <v>5188197</v>
      </c>
      <c r="M1904">
        <v>2.1434613990178089E-4</v>
      </c>
      <c r="N1904" t="s">
        <v>584</v>
      </c>
      <c r="O1904" t="s">
        <v>5476</v>
      </c>
      <c r="P1904" t="s">
        <v>5360</v>
      </c>
      <c r="Q1904">
        <v>4</v>
      </c>
      <c r="R1904">
        <v>327.08</v>
      </c>
      <c r="S1904">
        <v>15</v>
      </c>
      <c r="T1904">
        <v>196.25</v>
      </c>
      <c r="U1904">
        <v>1112.07</v>
      </c>
      <c r="V1904">
        <v>1098.44</v>
      </c>
      <c r="W1904">
        <v>13.63</v>
      </c>
      <c r="X1904" s="15">
        <f t="shared" si="58"/>
        <v>1.2256422707203578E-2</v>
      </c>
      <c r="Y1904" t="s">
        <v>38</v>
      </c>
      <c r="Z1904" t="s">
        <v>24</v>
      </c>
      <c r="AA1904" t="s">
        <v>25</v>
      </c>
      <c r="AB1904" s="17">
        <v>0.56805555555555554</v>
      </c>
      <c r="AC1904" s="17" t="str">
        <f t="shared" si="59"/>
        <v>Afternoon</v>
      </c>
      <c r="AD1904" t="s">
        <v>45</v>
      </c>
    </row>
    <row r="1905" spans="1:30" x14ac:dyDescent="0.3">
      <c r="A1905" t="s">
        <v>1577</v>
      </c>
      <c r="B1905" s="16">
        <v>46095</v>
      </c>
      <c r="C1905" t="s">
        <v>1320</v>
      </c>
      <c r="D1905" t="s">
        <v>4895</v>
      </c>
      <c r="E1905" t="s">
        <v>3864</v>
      </c>
      <c r="F1905" t="s">
        <v>512</v>
      </c>
      <c r="G1905" t="s">
        <v>5852</v>
      </c>
      <c r="H1905" t="s">
        <v>5844</v>
      </c>
      <c r="I1905" t="s">
        <v>1329</v>
      </c>
      <c r="J1905" t="s">
        <v>6064</v>
      </c>
      <c r="K1905" t="s">
        <v>3863</v>
      </c>
      <c r="L1905">
        <v>1996693</v>
      </c>
      <c r="M1905">
        <v>4.8037429890323646E-4</v>
      </c>
      <c r="N1905" t="s">
        <v>124</v>
      </c>
      <c r="O1905" t="s">
        <v>5474</v>
      </c>
      <c r="P1905" t="s">
        <v>5351</v>
      </c>
      <c r="Q1905">
        <v>3</v>
      </c>
      <c r="R1905">
        <v>327.08</v>
      </c>
      <c r="S1905">
        <v>15</v>
      </c>
      <c r="T1905">
        <v>147.19</v>
      </c>
      <c r="U1905">
        <v>959.16</v>
      </c>
      <c r="V1905">
        <v>823.83</v>
      </c>
      <c r="W1905">
        <v>135.33000000000001</v>
      </c>
      <c r="X1905" s="15">
        <f t="shared" si="58"/>
        <v>0.14109220567996991</v>
      </c>
      <c r="Y1905" t="s">
        <v>38</v>
      </c>
      <c r="Z1905" t="s">
        <v>24</v>
      </c>
      <c r="AA1905" t="s">
        <v>25</v>
      </c>
      <c r="AB1905" s="17">
        <v>0.54236111111111107</v>
      </c>
      <c r="AC1905" s="17" t="str">
        <f t="shared" si="59"/>
        <v>Afternoon</v>
      </c>
      <c r="AD1905" t="s">
        <v>26</v>
      </c>
    </row>
    <row r="1906" spans="1:30" x14ac:dyDescent="0.3">
      <c r="A1906" t="s">
        <v>1575</v>
      </c>
      <c r="B1906" s="16">
        <v>45941</v>
      </c>
      <c r="C1906" t="s">
        <v>573</v>
      </c>
      <c r="D1906" t="s">
        <v>5219</v>
      </c>
      <c r="E1906" t="s">
        <v>3962</v>
      </c>
      <c r="F1906" t="s">
        <v>254</v>
      </c>
      <c r="G1906" t="s">
        <v>5673</v>
      </c>
      <c r="H1906" t="s">
        <v>5655</v>
      </c>
      <c r="I1906" t="s">
        <v>1576</v>
      </c>
      <c r="J1906" t="s">
        <v>6165</v>
      </c>
      <c r="K1906" t="s">
        <v>3943</v>
      </c>
      <c r="L1906">
        <v>2138213</v>
      </c>
      <c r="M1906">
        <v>1.3229832575145696E-3</v>
      </c>
      <c r="N1906" t="s">
        <v>940</v>
      </c>
      <c r="O1906" t="s">
        <v>5372</v>
      </c>
      <c r="P1906" t="s">
        <v>5358</v>
      </c>
      <c r="Q1906">
        <v>7</v>
      </c>
      <c r="R1906">
        <v>369.9</v>
      </c>
      <c r="S1906">
        <v>5</v>
      </c>
      <c r="T1906">
        <v>129.46</v>
      </c>
      <c r="U1906">
        <v>2828.82</v>
      </c>
      <c r="V1906">
        <v>1514.24</v>
      </c>
      <c r="W1906">
        <v>1314.58</v>
      </c>
      <c r="X1906" s="15">
        <f t="shared" si="58"/>
        <v>0.46470966692825988</v>
      </c>
      <c r="Y1906" t="s">
        <v>116</v>
      </c>
      <c r="Z1906" t="s">
        <v>24</v>
      </c>
      <c r="AA1906" t="s">
        <v>51</v>
      </c>
      <c r="AB1906" s="17">
        <v>0.47430555555555554</v>
      </c>
      <c r="AC1906" s="17" t="str">
        <f t="shared" si="59"/>
        <v>Morning</v>
      </c>
      <c r="AD1906" t="s">
        <v>26</v>
      </c>
    </row>
    <row r="1907" spans="1:30" x14ac:dyDescent="0.3">
      <c r="A1907" t="s">
        <v>1574</v>
      </c>
      <c r="B1907" s="16">
        <v>45896</v>
      </c>
      <c r="C1907" t="s">
        <v>798</v>
      </c>
      <c r="D1907" t="s">
        <v>4283</v>
      </c>
      <c r="E1907" t="s">
        <v>3962</v>
      </c>
      <c r="F1907" t="s">
        <v>468</v>
      </c>
      <c r="G1907" t="s">
        <v>5785</v>
      </c>
      <c r="H1907" t="s">
        <v>5770</v>
      </c>
      <c r="I1907" t="s">
        <v>780</v>
      </c>
      <c r="J1907" t="s">
        <v>6119</v>
      </c>
      <c r="K1907" t="s">
        <v>3943</v>
      </c>
      <c r="L1907">
        <v>1021792</v>
      </c>
      <c r="M1907">
        <v>2.729870658607623E-3</v>
      </c>
      <c r="N1907" t="s">
        <v>781</v>
      </c>
      <c r="O1907" t="s">
        <v>5603</v>
      </c>
      <c r="P1907" t="s">
        <v>5358</v>
      </c>
      <c r="Q1907">
        <v>8</v>
      </c>
      <c r="R1907">
        <v>348.67</v>
      </c>
      <c r="S1907">
        <v>0</v>
      </c>
      <c r="T1907">
        <v>0</v>
      </c>
      <c r="U1907">
        <v>2789.36</v>
      </c>
      <c r="V1907">
        <v>2043.92</v>
      </c>
      <c r="W1907">
        <v>745.44</v>
      </c>
      <c r="X1907" s="15">
        <f t="shared" si="58"/>
        <v>0.26724409900478963</v>
      </c>
      <c r="Y1907" t="s">
        <v>44</v>
      </c>
      <c r="Z1907" t="s">
        <v>24</v>
      </c>
      <c r="AA1907" t="s">
        <v>25</v>
      </c>
      <c r="AB1907" s="17">
        <v>0.38958333333333334</v>
      </c>
      <c r="AC1907" s="17" t="str">
        <f t="shared" si="59"/>
        <v>Morning</v>
      </c>
      <c r="AD1907" t="s">
        <v>45</v>
      </c>
    </row>
    <row r="1908" spans="1:30" x14ac:dyDescent="0.3">
      <c r="A1908" t="s">
        <v>1572</v>
      </c>
      <c r="B1908" s="16">
        <v>45780</v>
      </c>
      <c r="C1908" t="s">
        <v>1573</v>
      </c>
      <c r="D1908" t="s">
        <v>4371</v>
      </c>
      <c r="E1908" t="s">
        <v>3868</v>
      </c>
      <c r="F1908" t="s">
        <v>598</v>
      </c>
      <c r="G1908" t="s">
        <v>5879</v>
      </c>
      <c r="H1908" t="s">
        <v>5876</v>
      </c>
      <c r="I1908" t="s">
        <v>486</v>
      </c>
      <c r="J1908" t="s">
        <v>6212</v>
      </c>
      <c r="K1908" t="s">
        <v>3885</v>
      </c>
      <c r="L1908">
        <v>4410653</v>
      </c>
      <c r="M1908">
        <v>5.9186247478547961E-5</v>
      </c>
      <c r="N1908" t="s">
        <v>487</v>
      </c>
      <c r="O1908" t="s">
        <v>5415</v>
      </c>
      <c r="P1908" t="s">
        <v>5351</v>
      </c>
      <c r="Q1908">
        <v>1</v>
      </c>
      <c r="R1908">
        <v>227</v>
      </c>
      <c r="S1908">
        <v>0</v>
      </c>
      <c r="T1908">
        <v>0</v>
      </c>
      <c r="U1908">
        <v>261.05</v>
      </c>
      <c r="V1908">
        <v>196.3</v>
      </c>
      <c r="W1908">
        <v>64.75</v>
      </c>
      <c r="X1908" s="15">
        <f t="shared" si="58"/>
        <v>0.24803677456425971</v>
      </c>
      <c r="Y1908" t="s">
        <v>38</v>
      </c>
      <c r="Z1908" t="s">
        <v>24</v>
      </c>
      <c r="AA1908" t="s">
        <v>51</v>
      </c>
      <c r="AB1908" s="17">
        <v>0.7895833333333333</v>
      </c>
      <c r="AC1908" s="17" t="str">
        <f t="shared" si="59"/>
        <v>Evening</v>
      </c>
      <c r="AD1908" t="s">
        <v>26</v>
      </c>
    </row>
    <row r="1909" spans="1:30" x14ac:dyDescent="0.3">
      <c r="A1909" t="s">
        <v>1570</v>
      </c>
      <c r="B1909" s="16">
        <v>46009</v>
      </c>
      <c r="C1909" t="s">
        <v>1571</v>
      </c>
      <c r="D1909" t="s">
        <v>5207</v>
      </c>
      <c r="E1909" t="s">
        <v>3864</v>
      </c>
      <c r="F1909" t="s">
        <v>69</v>
      </c>
      <c r="G1909" t="s">
        <v>5875</v>
      </c>
      <c r="H1909" t="s">
        <v>5876</v>
      </c>
      <c r="I1909" t="s">
        <v>1329</v>
      </c>
      <c r="J1909" t="s">
        <v>6064</v>
      </c>
      <c r="K1909" t="s">
        <v>3863</v>
      </c>
      <c r="L1909">
        <v>1996693</v>
      </c>
      <c r="M1909">
        <v>1.1812031193578582E-4</v>
      </c>
      <c r="N1909" t="s">
        <v>651</v>
      </c>
      <c r="O1909" t="s">
        <v>5449</v>
      </c>
      <c r="P1909" t="s">
        <v>5363</v>
      </c>
      <c r="Q1909">
        <v>2</v>
      </c>
      <c r="R1909">
        <v>131.03</v>
      </c>
      <c r="S1909">
        <v>10</v>
      </c>
      <c r="T1909">
        <v>26.21</v>
      </c>
      <c r="U1909">
        <v>235.85</v>
      </c>
      <c r="V1909">
        <v>234.54</v>
      </c>
      <c r="W1909">
        <v>1.31</v>
      </c>
      <c r="X1909" s="15">
        <f t="shared" si="58"/>
        <v>5.5543777824888802E-3</v>
      </c>
      <c r="Y1909" t="s">
        <v>38</v>
      </c>
      <c r="Z1909" t="s">
        <v>24</v>
      </c>
      <c r="AA1909" t="s">
        <v>25</v>
      </c>
      <c r="AB1909" s="17">
        <v>0.55902777777777779</v>
      </c>
      <c r="AC1909" s="17" t="str">
        <f t="shared" si="59"/>
        <v>Afternoon</v>
      </c>
      <c r="AD1909" t="s">
        <v>45</v>
      </c>
    </row>
    <row r="1910" spans="1:30" x14ac:dyDescent="0.3">
      <c r="A1910" t="s">
        <v>1568</v>
      </c>
      <c r="B1910" s="16">
        <v>45980</v>
      </c>
      <c r="C1910" t="s">
        <v>1392</v>
      </c>
      <c r="D1910" t="s">
        <v>4485</v>
      </c>
      <c r="E1910" t="s">
        <v>3868</v>
      </c>
      <c r="F1910" t="s">
        <v>622</v>
      </c>
      <c r="G1910" t="s">
        <v>5759</v>
      </c>
      <c r="H1910" t="s">
        <v>5751</v>
      </c>
      <c r="I1910" t="s">
        <v>1067</v>
      </c>
      <c r="J1910" t="s">
        <v>6067</v>
      </c>
      <c r="K1910" t="s">
        <v>3863</v>
      </c>
      <c r="L1910">
        <v>523684</v>
      </c>
      <c r="M1910">
        <v>1.6639805684343994E-3</v>
      </c>
      <c r="N1910" t="s">
        <v>1569</v>
      </c>
      <c r="O1910" t="s">
        <v>5478</v>
      </c>
      <c r="P1910" t="s">
        <v>5354</v>
      </c>
      <c r="Q1910">
        <v>4</v>
      </c>
      <c r="R1910">
        <v>217.85</v>
      </c>
      <c r="S1910">
        <v>0</v>
      </c>
      <c r="T1910">
        <v>0</v>
      </c>
      <c r="U1910">
        <v>871.4</v>
      </c>
      <c r="V1910">
        <v>758.76</v>
      </c>
      <c r="W1910">
        <v>112.64</v>
      </c>
      <c r="X1910" s="15">
        <f t="shared" si="58"/>
        <v>0.1292632545329355</v>
      </c>
      <c r="Y1910" t="s">
        <v>62</v>
      </c>
      <c r="Z1910" t="s">
        <v>24</v>
      </c>
      <c r="AA1910" t="s">
        <v>25</v>
      </c>
      <c r="AB1910" s="17">
        <v>0.78472222222222221</v>
      </c>
      <c r="AC1910" s="17" t="str">
        <f t="shared" si="59"/>
        <v>Evening</v>
      </c>
      <c r="AD1910" t="s">
        <v>45</v>
      </c>
    </row>
    <row r="1911" spans="1:30" x14ac:dyDescent="0.3">
      <c r="A1911" t="s">
        <v>1567</v>
      </c>
      <c r="B1911" s="16">
        <v>45954</v>
      </c>
      <c r="C1911" t="s">
        <v>1363</v>
      </c>
      <c r="D1911" t="s">
        <v>4992</v>
      </c>
      <c r="E1911" t="s">
        <v>3868</v>
      </c>
      <c r="F1911" t="s">
        <v>159</v>
      </c>
      <c r="G1911" t="s">
        <v>5742</v>
      </c>
      <c r="H1911" t="s">
        <v>5721</v>
      </c>
      <c r="I1911" t="s">
        <v>699</v>
      </c>
      <c r="J1911" t="s">
        <v>5995</v>
      </c>
      <c r="K1911" t="s">
        <v>3863</v>
      </c>
      <c r="L1911">
        <v>2110688</v>
      </c>
      <c r="M1911">
        <v>5.1504533119058808E-4</v>
      </c>
      <c r="N1911" t="s">
        <v>106</v>
      </c>
      <c r="O1911" t="s">
        <v>5586</v>
      </c>
      <c r="P1911" t="s">
        <v>5363</v>
      </c>
      <c r="Q1911">
        <v>5</v>
      </c>
      <c r="R1911">
        <v>217.42</v>
      </c>
      <c r="S1911">
        <v>0</v>
      </c>
      <c r="T1911">
        <v>0</v>
      </c>
      <c r="U1911">
        <v>1087.0999999999999</v>
      </c>
      <c r="V1911">
        <v>885.15</v>
      </c>
      <c r="W1911">
        <v>201.95</v>
      </c>
      <c r="X1911" s="15">
        <f t="shared" si="58"/>
        <v>0.18576947842884733</v>
      </c>
      <c r="Y1911" t="s">
        <v>44</v>
      </c>
      <c r="Z1911" t="s">
        <v>24</v>
      </c>
      <c r="AA1911" t="s">
        <v>25</v>
      </c>
      <c r="AB1911" s="17">
        <v>0.72291666666666665</v>
      </c>
      <c r="AC1911" s="17" t="str">
        <f t="shared" si="59"/>
        <v>Evening</v>
      </c>
      <c r="AD1911" t="s">
        <v>45</v>
      </c>
    </row>
    <row r="1912" spans="1:30" x14ac:dyDescent="0.3">
      <c r="A1912" t="s">
        <v>1565</v>
      </c>
      <c r="B1912" s="16">
        <v>45997</v>
      </c>
      <c r="C1912" t="s">
        <v>1562</v>
      </c>
      <c r="D1912" t="s">
        <v>4629</v>
      </c>
      <c r="E1912" t="s">
        <v>3864</v>
      </c>
      <c r="F1912" t="s">
        <v>89</v>
      </c>
      <c r="G1912" t="s">
        <v>5694</v>
      </c>
      <c r="H1912" t="s">
        <v>5690</v>
      </c>
      <c r="I1912" t="s">
        <v>1498</v>
      </c>
      <c r="J1912" t="s">
        <v>6166</v>
      </c>
      <c r="K1912" t="s">
        <v>3943</v>
      </c>
      <c r="L1912">
        <v>442084</v>
      </c>
      <c r="M1912">
        <v>2.8831850960450954E-3</v>
      </c>
      <c r="N1912" t="s">
        <v>1566</v>
      </c>
      <c r="O1912" t="s">
        <v>5544</v>
      </c>
      <c r="P1912" t="s">
        <v>5351</v>
      </c>
      <c r="Q1912">
        <v>3</v>
      </c>
      <c r="R1912">
        <v>434.65</v>
      </c>
      <c r="S1912">
        <v>15</v>
      </c>
      <c r="T1912">
        <v>195.59</v>
      </c>
      <c r="U1912">
        <v>1274.6099999999999</v>
      </c>
      <c r="V1912">
        <v>1054.8900000000001</v>
      </c>
      <c r="W1912">
        <v>219.72</v>
      </c>
      <c r="X1912" s="15">
        <f t="shared" si="58"/>
        <v>0.17238214041942226</v>
      </c>
      <c r="Y1912" t="s">
        <v>38</v>
      </c>
      <c r="Z1912" t="s">
        <v>24</v>
      </c>
      <c r="AA1912" t="s">
        <v>32</v>
      </c>
      <c r="AB1912" s="17">
        <v>0.86111111111111116</v>
      </c>
      <c r="AC1912" s="17" t="str">
        <f t="shared" si="59"/>
        <v>Evening</v>
      </c>
      <c r="AD1912" t="s">
        <v>26</v>
      </c>
    </row>
    <row r="1913" spans="1:30" x14ac:dyDescent="0.3">
      <c r="A1913" t="s">
        <v>1564</v>
      </c>
      <c r="B1913" s="16">
        <v>45936</v>
      </c>
      <c r="C1913" t="s">
        <v>654</v>
      </c>
      <c r="D1913" t="s">
        <v>4575</v>
      </c>
      <c r="E1913" t="s">
        <v>3868</v>
      </c>
      <c r="F1913" t="s">
        <v>1310</v>
      </c>
      <c r="G1913" t="s">
        <v>5821</v>
      </c>
      <c r="H1913" t="s">
        <v>5822</v>
      </c>
      <c r="I1913" t="s">
        <v>188</v>
      </c>
      <c r="J1913" t="s">
        <v>5987</v>
      </c>
      <c r="K1913" t="s">
        <v>3863</v>
      </c>
      <c r="L1913">
        <v>4219703</v>
      </c>
      <c r="M1913">
        <v>2.4897960828048797E-4</v>
      </c>
      <c r="N1913" t="s">
        <v>965</v>
      </c>
      <c r="O1913" t="s">
        <v>4761</v>
      </c>
      <c r="P1913" t="s">
        <v>5374</v>
      </c>
      <c r="Q1913">
        <v>5</v>
      </c>
      <c r="R1913">
        <v>233.47</v>
      </c>
      <c r="S1913">
        <v>10</v>
      </c>
      <c r="T1913">
        <v>116.73</v>
      </c>
      <c r="U1913">
        <v>1050.6199999999999</v>
      </c>
      <c r="V1913">
        <v>944.9</v>
      </c>
      <c r="W1913">
        <v>105.72</v>
      </c>
      <c r="X1913" s="15">
        <f t="shared" si="58"/>
        <v>0.10062629685328656</v>
      </c>
      <c r="Y1913" t="s">
        <v>44</v>
      </c>
      <c r="Z1913" t="s">
        <v>24</v>
      </c>
      <c r="AA1913" t="s">
        <v>25</v>
      </c>
      <c r="AB1913" s="17">
        <v>0.45069444444444445</v>
      </c>
      <c r="AC1913" s="17" t="str">
        <f t="shared" si="59"/>
        <v>Morning</v>
      </c>
      <c r="AD1913" t="s">
        <v>45</v>
      </c>
    </row>
    <row r="1914" spans="1:30" x14ac:dyDescent="0.3">
      <c r="A1914" t="s">
        <v>1561</v>
      </c>
      <c r="B1914" s="16">
        <v>45969</v>
      </c>
      <c r="C1914" t="s">
        <v>1562</v>
      </c>
      <c r="D1914" t="s">
        <v>4629</v>
      </c>
      <c r="E1914" t="s">
        <v>3864</v>
      </c>
      <c r="F1914" t="s">
        <v>1563</v>
      </c>
      <c r="G1914" t="s">
        <v>5944</v>
      </c>
      <c r="H1914" t="s">
        <v>5941</v>
      </c>
      <c r="I1914" t="s">
        <v>431</v>
      </c>
      <c r="J1914" t="s">
        <v>6154</v>
      </c>
      <c r="K1914" t="s">
        <v>3943</v>
      </c>
      <c r="L1914">
        <v>590020</v>
      </c>
      <c r="M1914">
        <v>6.8707840412189419E-4</v>
      </c>
      <c r="N1914" t="s">
        <v>432</v>
      </c>
      <c r="O1914" t="s">
        <v>4565</v>
      </c>
      <c r="P1914" t="s">
        <v>5351</v>
      </c>
      <c r="Q1914">
        <v>1</v>
      </c>
      <c r="R1914">
        <v>352.51</v>
      </c>
      <c r="S1914">
        <v>0</v>
      </c>
      <c r="T1914">
        <v>0</v>
      </c>
      <c r="U1914">
        <v>405.39</v>
      </c>
      <c r="V1914">
        <v>260.06</v>
      </c>
      <c r="W1914">
        <v>145.33000000000001</v>
      </c>
      <c r="X1914" s="15">
        <f t="shared" si="58"/>
        <v>0.35849428944966572</v>
      </c>
      <c r="Y1914" t="s">
        <v>38</v>
      </c>
      <c r="Z1914" t="s">
        <v>24</v>
      </c>
      <c r="AA1914" t="s">
        <v>25</v>
      </c>
      <c r="AB1914" s="17">
        <v>0.6020833333333333</v>
      </c>
      <c r="AC1914" s="17" t="str">
        <f t="shared" si="59"/>
        <v>Afternoon</v>
      </c>
      <c r="AD1914" t="s">
        <v>26</v>
      </c>
    </row>
    <row r="1915" spans="1:30" x14ac:dyDescent="0.3">
      <c r="A1915" t="s">
        <v>1560</v>
      </c>
      <c r="B1915" s="16">
        <v>46040</v>
      </c>
      <c r="C1915" t="s">
        <v>463</v>
      </c>
      <c r="D1915" t="s">
        <v>6485</v>
      </c>
      <c r="E1915" t="s">
        <v>3962</v>
      </c>
      <c r="F1915" t="s">
        <v>264</v>
      </c>
      <c r="G1915" t="s">
        <v>5725</v>
      </c>
      <c r="H1915" t="s">
        <v>5721</v>
      </c>
      <c r="I1915" t="s">
        <v>632</v>
      </c>
      <c r="J1915" t="s">
        <v>5965</v>
      </c>
      <c r="K1915" t="s">
        <v>3863</v>
      </c>
      <c r="L1915">
        <v>591044</v>
      </c>
      <c r="M1915">
        <v>3.9029412361854614E-3</v>
      </c>
      <c r="N1915" t="s">
        <v>975</v>
      </c>
      <c r="O1915" t="s">
        <v>5199</v>
      </c>
      <c r="P1915" t="s">
        <v>5351</v>
      </c>
      <c r="Q1915">
        <v>7</v>
      </c>
      <c r="R1915">
        <v>337.13</v>
      </c>
      <c r="S1915">
        <v>15</v>
      </c>
      <c r="T1915">
        <v>353.99</v>
      </c>
      <c r="U1915">
        <v>2306.81</v>
      </c>
      <c r="V1915">
        <v>1730.75</v>
      </c>
      <c r="W1915">
        <v>576.05999999999995</v>
      </c>
      <c r="X1915" s="15">
        <f t="shared" si="58"/>
        <v>0.24972147684464691</v>
      </c>
      <c r="Y1915" t="s">
        <v>72</v>
      </c>
      <c r="Z1915" t="s">
        <v>24</v>
      </c>
      <c r="AA1915" t="s">
        <v>32</v>
      </c>
      <c r="AB1915" s="17">
        <v>0.6958333333333333</v>
      </c>
      <c r="AC1915" s="17" t="str">
        <f t="shared" si="59"/>
        <v>Afternoon</v>
      </c>
      <c r="AD1915" t="s">
        <v>26</v>
      </c>
    </row>
    <row r="1916" spans="1:30" x14ac:dyDescent="0.3">
      <c r="A1916" t="s">
        <v>1557</v>
      </c>
      <c r="B1916" s="16">
        <v>46011</v>
      </c>
      <c r="C1916" t="s">
        <v>1558</v>
      </c>
      <c r="D1916" t="s">
        <v>4228</v>
      </c>
      <c r="E1916" t="s">
        <v>3962</v>
      </c>
      <c r="F1916" t="s">
        <v>283</v>
      </c>
      <c r="G1916" t="s">
        <v>5817</v>
      </c>
      <c r="H1916" t="s">
        <v>5794</v>
      </c>
      <c r="I1916" t="s">
        <v>65</v>
      </c>
      <c r="J1916" t="s">
        <v>5993</v>
      </c>
      <c r="K1916" t="s">
        <v>3863</v>
      </c>
      <c r="L1916">
        <v>967200</v>
      </c>
      <c r="M1916">
        <v>1.1457092638544253E-3</v>
      </c>
      <c r="N1916" t="s">
        <v>1559</v>
      </c>
      <c r="O1916" t="s">
        <v>5406</v>
      </c>
      <c r="P1916" t="s">
        <v>5360</v>
      </c>
      <c r="Q1916">
        <v>6</v>
      </c>
      <c r="R1916">
        <v>188.94</v>
      </c>
      <c r="S1916">
        <v>15</v>
      </c>
      <c r="T1916">
        <v>170.05</v>
      </c>
      <c r="U1916">
        <v>1108.1300000000001</v>
      </c>
      <c r="V1916">
        <v>813.96</v>
      </c>
      <c r="W1916">
        <v>294.17</v>
      </c>
      <c r="X1916" s="15">
        <f t="shared" si="58"/>
        <v>0.26546524324763343</v>
      </c>
      <c r="Y1916" t="s">
        <v>23</v>
      </c>
      <c r="Z1916" t="s">
        <v>24</v>
      </c>
      <c r="AA1916" t="s">
        <v>25</v>
      </c>
      <c r="AB1916" s="17">
        <v>0.69652777777777775</v>
      </c>
      <c r="AC1916" s="17" t="str">
        <f t="shared" si="59"/>
        <v>Afternoon</v>
      </c>
      <c r="AD1916" t="s">
        <v>26</v>
      </c>
    </row>
    <row r="1917" spans="1:30" x14ac:dyDescent="0.3">
      <c r="A1917" t="s">
        <v>1555</v>
      </c>
      <c r="B1917" s="16">
        <v>45773</v>
      </c>
      <c r="C1917" t="s">
        <v>172</v>
      </c>
      <c r="D1917" t="s">
        <v>5027</v>
      </c>
      <c r="E1917" t="s">
        <v>3864</v>
      </c>
      <c r="F1917" t="s">
        <v>311</v>
      </c>
      <c r="G1917" t="s">
        <v>5732</v>
      </c>
      <c r="H1917" t="s">
        <v>5721</v>
      </c>
      <c r="I1917" t="s">
        <v>294</v>
      </c>
      <c r="J1917" t="s">
        <v>5968</v>
      </c>
      <c r="K1917" t="s">
        <v>3863</v>
      </c>
      <c r="L1917">
        <v>890380</v>
      </c>
      <c r="M1917">
        <v>4.9095891641770929E-4</v>
      </c>
      <c r="N1917" t="s">
        <v>1556</v>
      </c>
      <c r="O1917" t="s">
        <v>5566</v>
      </c>
      <c r="P1917" t="s">
        <v>5354</v>
      </c>
      <c r="Q1917">
        <v>1</v>
      </c>
      <c r="R1917">
        <v>380.12</v>
      </c>
      <c r="S1917">
        <v>0</v>
      </c>
      <c r="T1917">
        <v>0</v>
      </c>
      <c r="U1917">
        <v>437.14</v>
      </c>
      <c r="V1917">
        <v>309.98</v>
      </c>
      <c r="W1917">
        <v>127.16</v>
      </c>
      <c r="X1917" s="15">
        <f t="shared" si="58"/>
        <v>0.2908907901358832</v>
      </c>
      <c r="Y1917" t="s">
        <v>62</v>
      </c>
      <c r="Z1917" t="s">
        <v>24</v>
      </c>
      <c r="AA1917" t="s">
        <v>25</v>
      </c>
      <c r="AB1917" s="17">
        <v>0.6958333333333333</v>
      </c>
      <c r="AC1917" s="17" t="str">
        <f t="shared" si="59"/>
        <v>Afternoon</v>
      </c>
      <c r="AD1917" t="s">
        <v>26</v>
      </c>
    </row>
    <row r="1918" spans="1:30" x14ac:dyDescent="0.3">
      <c r="A1918" t="s">
        <v>1554</v>
      </c>
      <c r="B1918" s="16">
        <v>45997</v>
      </c>
      <c r="C1918" t="s">
        <v>1287</v>
      </c>
      <c r="D1918" t="s">
        <v>4619</v>
      </c>
      <c r="E1918" t="s">
        <v>3868</v>
      </c>
      <c r="F1918" t="s">
        <v>232</v>
      </c>
      <c r="G1918" t="s">
        <v>5778</v>
      </c>
      <c r="H1918" t="s">
        <v>5770</v>
      </c>
      <c r="I1918" t="s">
        <v>632</v>
      </c>
      <c r="J1918" t="s">
        <v>5965</v>
      </c>
      <c r="K1918" t="s">
        <v>3863</v>
      </c>
      <c r="L1918">
        <v>591044</v>
      </c>
      <c r="M1918">
        <v>9.4866033662468452E-5</v>
      </c>
      <c r="N1918" t="s">
        <v>470</v>
      </c>
      <c r="O1918" t="s">
        <v>5403</v>
      </c>
      <c r="P1918" t="s">
        <v>5351</v>
      </c>
      <c r="Q1918">
        <v>1</v>
      </c>
      <c r="R1918">
        <v>51.33</v>
      </c>
      <c r="S1918">
        <v>5</v>
      </c>
      <c r="T1918">
        <v>2.57</v>
      </c>
      <c r="U1918">
        <v>56.07</v>
      </c>
      <c r="V1918">
        <v>37.479999999999997</v>
      </c>
      <c r="W1918">
        <v>18.59</v>
      </c>
      <c r="X1918" s="15">
        <f t="shared" si="58"/>
        <v>0.33154984840378104</v>
      </c>
      <c r="Y1918" t="s">
        <v>116</v>
      </c>
      <c r="Z1918" t="s">
        <v>24</v>
      </c>
      <c r="AA1918" t="s">
        <v>51</v>
      </c>
      <c r="AB1918" s="17">
        <v>0.52500000000000002</v>
      </c>
      <c r="AC1918" s="17" t="str">
        <f t="shared" si="59"/>
        <v>Afternoon</v>
      </c>
      <c r="AD1918" t="s">
        <v>26</v>
      </c>
    </row>
    <row r="1919" spans="1:30" x14ac:dyDescent="0.3">
      <c r="A1919" t="s">
        <v>1553</v>
      </c>
      <c r="B1919" s="16">
        <v>45811</v>
      </c>
      <c r="C1919" t="s">
        <v>449</v>
      </c>
      <c r="D1919" t="s">
        <v>5039</v>
      </c>
      <c r="E1919" t="s">
        <v>3962</v>
      </c>
      <c r="F1919" t="s">
        <v>415</v>
      </c>
      <c r="G1919" t="s">
        <v>5833</v>
      </c>
      <c r="H1919" t="s">
        <v>5861</v>
      </c>
      <c r="I1919" t="s">
        <v>1118</v>
      </c>
      <c r="J1919" t="s">
        <v>6163</v>
      </c>
      <c r="K1919" t="s">
        <v>3943</v>
      </c>
      <c r="L1919">
        <v>2213249</v>
      </c>
      <c r="M1919">
        <v>5.4290321604121364E-4</v>
      </c>
      <c r="N1919" t="s">
        <v>1119</v>
      </c>
      <c r="O1919" t="s">
        <v>5405</v>
      </c>
      <c r="P1919" t="s">
        <v>5363</v>
      </c>
      <c r="Q1919">
        <v>3</v>
      </c>
      <c r="R1919">
        <v>445.03</v>
      </c>
      <c r="S1919">
        <v>10</v>
      </c>
      <c r="T1919">
        <v>133.51</v>
      </c>
      <c r="U1919">
        <v>1201.58</v>
      </c>
      <c r="V1919">
        <v>1042.4100000000001</v>
      </c>
      <c r="W1919">
        <v>159.16999999999999</v>
      </c>
      <c r="X1919" s="15">
        <f t="shared" si="58"/>
        <v>0.13246725145225441</v>
      </c>
      <c r="Y1919" t="s">
        <v>62</v>
      </c>
      <c r="Z1919" t="s">
        <v>24</v>
      </c>
      <c r="AA1919" t="s">
        <v>32</v>
      </c>
      <c r="AB1919" s="17">
        <v>0.81388888888888888</v>
      </c>
      <c r="AC1919" s="17" t="str">
        <f t="shared" si="59"/>
        <v>Evening</v>
      </c>
      <c r="AD1919" t="s">
        <v>45</v>
      </c>
    </row>
    <row r="1920" spans="1:30" x14ac:dyDescent="0.3">
      <c r="A1920" t="s">
        <v>1552</v>
      </c>
      <c r="B1920" s="16">
        <v>45816</v>
      </c>
      <c r="C1920" t="s">
        <v>977</v>
      </c>
      <c r="D1920" t="s">
        <v>4515</v>
      </c>
      <c r="E1920" t="s">
        <v>3864</v>
      </c>
      <c r="F1920" t="s">
        <v>279</v>
      </c>
      <c r="G1920" t="s">
        <v>5750</v>
      </c>
      <c r="H1920" t="s">
        <v>5751</v>
      </c>
      <c r="I1920" t="s">
        <v>123</v>
      </c>
      <c r="J1920" t="s">
        <v>6004</v>
      </c>
      <c r="K1920" t="s">
        <v>3863</v>
      </c>
      <c r="L1920">
        <v>5159296</v>
      </c>
      <c r="M1920">
        <v>1.3943956694866897E-4</v>
      </c>
      <c r="N1920" t="s">
        <v>124</v>
      </c>
      <c r="O1920" t="s">
        <v>5474</v>
      </c>
      <c r="P1920" t="s">
        <v>5351</v>
      </c>
      <c r="Q1920">
        <v>3</v>
      </c>
      <c r="R1920">
        <v>245.32</v>
      </c>
      <c r="S1920">
        <v>15</v>
      </c>
      <c r="T1920">
        <v>110.39</v>
      </c>
      <c r="U1920">
        <v>719.41</v>
      </c>
      <c r="V1920">
        <v>628.14</v>
      </c>
      <c r="W1920">
        <v>91.27</v>
      </c>
      <c r="X1920" s="15">
        <f t="shared" si="58"/>
        <v>0.12686785004378587</v>
      </c>
      <c r="Y1920" t="s">
        <v>23</v>
      </c>
      <c r="Z1920" t="s">
        <v>24</v>
      </c>
      <c r="AA1920" t="s">
        <v>25</v>
      </c>
      <c r="AB1920" s="17">
        <v>0.77222222222222225</v>
      </c>
      <c r="AC1920" s="17" t="str">
        <f t="shared" si="59"/>
        <v>Evening</v>
      </c>
      <c r="AD1920" t="s">
        <v>26</v>
      </c>
    </row>
    <row r="1921" spans="1:30" x14ac:dyDescent="0.3">
      <c r="A1921" t="s">
        <v>1550</v>
      </c>
      <c r="B1921" s="16">
        <v>46083</v>
      </c>
      <c r="C1921" t="s">
        <v>1551</v>
      </c>
      <c r="D1921" t="s">
        <v>4569</v>
      </c>
      <c r="E1921" t="s">
        <v>3864</v>
      </c>
      <c r="F1921" t="s">
        <v>1173</v>
      </c>
      <c r="G1921" t="s">
        <v>5912</v>
      </c>
      <c r="H1921" t="s">
        <v>5899</v>
      </c>
      <c r="I1921" t="s">
        <v>451</v>
      </c>
      <c r="J1921" t="s">
        <v>5991</v>
      </c>
      <c r="K1921" t="s">
        <v>3863</v>
      </c>
      <c r="L1921">
        <v>970105</v>
      </c>
      <c r="M1921">
        <v>3.7808278485318599E-4</v>
      </c>
      <c r="N1921" t="s">
        <v>452</v>
      </c>
      <c r="O1921" t="s">
        <v>5611</v>
      </c>
      <c r="P1921" t="s">
        <v>5360</v>
      </c>
      <c r="Q1921">
        <v>2</v>
      </c>
      <c r="R1921">
        <v>183.39</v>
      </c>
      <c r="S1921">
        <v>0</v>
      </c>
      <c r="T1921">
        <v>0</v>
      </c>
      <c r="U1921">
        <v>366.78</v>
      </c>
      <c r="V1921">
        <v>316.86</v>
      </c>
      <c r="W1921">
        <v>49.92</v>
      </c>
      <c r="X1921" s="15">
        <f t="shared" si="58"/>
        <v>0.13610338622607548</v>
      </c>
      <c r="Y1921" t="s">
        <v>38</v>
      </c>
      <c r="Z1921" t="s">
        <v>24</v>
      </c>
      <c r="AA1921" t="s">
        <v>51</v>
      </c>
      <c r="AB1921" s="17">
        <v>0.8208333333333333</v>
      </c>
      <c r="AC1921" s="17" t="str">
        <f t="shared" si="59"/>
        <v>Evening</v>
      </c>
      <c r="AD1921" t="s">
        <v>45</v>
      </c>
    </row>
    <row r="1922" spans="1:30" x14ac:dyDescent="0.3">
      <c r="A1922" t="s">
        <v>1549</v>
      </c>
      <c r="B1922" s="16">
        <v>45949</v>
      </c>
      <c r="C1922" t="s">
        <v>222</v>
      </c>
      <c r="D1922" t="s">
        <v>4533</v>
      </c>
      <c r="E1922" t="s">
        <v>3962</v>
      </c>
      <c r="F1922" t="s">
        <v>833</v>
      </c>
      <c r="G1922" t="s">
        <v>5812</v>
      </c>
      <c r="H1922" t="s">
        <v>5794</v>
      </c>
      <c r="I1922" t="s">
        <v>160</v>
      </c>
      <c r="J1922" t="s">
        <v>6101</v>
      </c>
      <c r="K1922" t="s">
        <v>3863</v>
      </c>
      <c r="L1922">
        <v>926537</v>
      </c>
      <c r="M1922">
        <v>2.466010531689506E-3</v>
      </c>
      <c r="N1922" t="s">
        <v>161</v>
      </c>
      <c r="O1922" t="s">
        <v>5569</v>
      </c>
      <c r="P1922" t="s">
        <v>5360</v>
      </c>
      <c r="Q1922">
        <v>7</v>
      </c>
      <c r="R1922">
        <v>315.37</v>
      </c>
      <c r="S1922">
        <v>10</v>
      </c>
      <c r="T1922">
        <v>220.76</v>
      </c>
      <c r="U1922">
        <v>2284.85</v>
      </c>
      <c r="V1922">
        <v>1394.12</v>
      </c>
      <c r="W1922">
        <v>890.73</v>
      </c>
      <c r="X1922" s="15">
        <f t="shared" ref="X1922:X1985" si="60">(U1922-V1922)/U1922</f>
        <v>0.38984178392454649</v>
      </c>
      <c r="Y1922" t="s">
        <v>72</v>
      </c>
      <c r="Z1922" t="s">
        <v>24</v>
      </c>
      <c r="AA1922" t="s">
        <v>25</v>
      </c>
      <c r="AB1922" s="17">
        <v>0.54861111111111116</v>
      </c>
      <c r="AC1922" s="17" t="str">
        <f t="shared" ref="AC1922:AC1985" si="61">IF(HOUR(AB1922)&gt;=6,IF(HOUR(AB1922)&lt;12,"Morning",IF(HOUR(AB1922)&lt;17,"Afternoon",IF(HOUR(AB1922)&lt;21,"Evening","Night"))),"Night")</f>
        <v>Afternoon</v>
      </c>
      <c r="AD1922" t="s">
        <v>26</v>
      </c>
    </row>
    <row r="1923" spans="1:30" x14ac:dyDescent="0.3">
      <c r="A1923" t="s">
        <v>1547</v>
      </c>
      <c r="B1923" s="16">
        <v>45845</v>
      </c>
      <c r="C1923" t="s">
        <v>1548</v>
      </c>
      <c r="D1923" t="s">
        <v>4359</v>
      </c>
      <c r="E1923" t="s">
        <v>3864</v>
      </c>
      <c r="F1923" t="s">
        <v>727</v>
      </c>
      <c r="G1923" t="s">
        <v>5847</v>
      </c>
      <c r="H1923" t="s">
        <v>5844</v>
      </c>
      <c r="I1923" t="s">
        <v>551</v>
      </c>
      <c r="J1923" t="s">
        <v>6159</v>
      </c>
      <c r="K1923" t="s">
        <v>3943</v>
      </c>
      <c r="L1923">
        <v>520137</v>
      </c>
      <c r="M1923">
        <v>7.7785275802336683E-4</v>
      </c>
      <c r="N1923" t="s">
        <v>620</v>
      </c>
      <c r="O1923" t="s">
        <v>5601</v>
      </c>
      <c r="P1923" t="s">
        <v>5360</v>
      </c>
      <c r="Q1923">
        <v>1</v>
      </c>
      <c r="R1923">
        <v>425.88</v>
      </c>
      <c r="S1923">
        <v>5</v>
      </c>
      <c r="T1923">
        <v>21.29</v>
      </c>
      <c r="U1923">
        <v>404.59</v>
      </c>
      <c r="V1923">
        <v>357.47</v>
      </c>
      <c r="W1923">
        <v>47.12</v>
      </c>
      <c r="X1923" s="15">
        <f t="shared" si="60"/>
        <v>0.11646358041474072</v>
      </c>
      <c r="Y1923" t="s">
        <v>72</v>
      </c>
      <c r="Z1923" t="s">
        <v>24</v>
      </c>
      <c r="AA1923" t="s">
        <v>25</v>
      </c>
      <c r="AB1923" s="17">
        <v>0.49166666666666664</v>
      </c>
      <c r="AC1923" s="17" t="str">
        <f t="shared" si="61"/>
        <v>Morning</v>
      </c>
      <c r="AD1923" t="s">
        <v>45</v>
      </c>
    </row>
    <row r="1924" spans="1:30" x14ac:dyDescent="0.3">
      <c r="A1924" t="s">
        <v>1544</v>
      </c>
      <c r="B1924" s="16">
        <v>45784</v>
      </c>
      <c r="C1924" t="s">
        <v>1545</v>
      </c>
      <c r="D1924" t="s">
        <v>5341</v>
      </c>
      <c r="E1924" t="s">
        <v>3962</v>
      </c>
      <c r="F1924" t="s">
        <v>192</v>
      </c>
      <c r="G1924" t="s">
        <v>5804</v>
      </c>
      <c r="H1924" t="s">
        <v>5794</v>
      </c>
      <c r="I1924" t="s">
        <v>1125</v>
      </c>
      <c r="J1924" t="s">
        <v>5977</v>
      </c>
      <c r="K1924" t="s">
        <v>3863</v>
      </c>
      <c r="L1924">
        <v>429599</v>
      </c>
      <c r="M1924">
        <v>3.925940237291055E-3</v>
      </c>
      <c r="N1924" t="s">
        <v>1546</v>
      </c>
      <c r="O1924" t="s">
        <v>5630</v>
      </c>
      <c r="P1924" t="s">
        <v>5351</v>
      </c>
      <c r="Q1924">
        <v>6</v>
      </c>
      <c r="R1924">
        <v>351.37</v>
      </c>
      <c r="S1924">
        <v>20</v>
      </c>
      <c r="T1924">
        <v>421.64</v>
      </c>
      <c r="U1924">
        <v>1686.58</v>
      </c>
      <c r="V1924">
        <v>1330.32</v>
      </c>
      <c r="W1924">
        <v>356.26</v>
      </c>
      <c r="X1924" s="15">
        <f t="shared" si="60"/>
        <v>0.21123219770185819</v>
      </c>
      <c r="Y1924" t="s">
        <v>72</v>
      </c>
      <c r="Z1924" t="s">
        <v>24</v>
      </c>
      <c r="AA1924" t="s">
        <v>25</v>
      </c>
      <c r="AB1924" s="17">
        <v>0.54583333333333328</v>
      </c>
      <c r="AC1924" s="17" t="str">
        <f t="shared" si="61"/>
        <v>Afternoon</v>
      </c>
      <c r="AD1924" t="s">
        <v>45</v>
      </c>
    </row>
    <row r="1925" spans="1:30" x14ac:dyDescent="0.3">
      <c r="A1925" t="s">
        <v>1543</v>
      </c>
      <c r="B1925" s="16">
        <v>46083</v>
      </c>
      <c r="C1925" t="s">
        <v>297</v>
      </c>
      <c r="D1925" t="s">
        <v>4933</v>
      </c>
      <c r="E1925" t="s">
        <v>3962</v>
      </c>
      <c r="F1925" t="s">
        <v>89</v>
      </c>
      <c r="G1925" t="s">
        <v>5694</v>
      </c>
      <c r="H1925" t="s">
        <v>5690</v>
      </c>
      <c r="I1925" t="s">
        <v>90</v>
      </c>
      <c r="J1925" t="s">
        <v>6030</v>
      </c>
      <c r="K1925" t="s">
        <v>3863</v>
      </c>
      <c r="L1925">
        <v>835833</v>
      </c>
      <c r="M1925">
        <v>2.567067823357058E-3</v>
      </c>
      <c r="N1925" t="s">
        <v>91</v>
      </c>
      <c r="O1925" t="s">
        <v>5567</v>
      </c>
      <c r="P1925" t="s">
        <v>5351</v>
      </c>
      <c r="Q1925">
        <v>5</v>
      </c>
      <c r="R1925">
        <v>476.81</v>
      </c>
      <c r="S1925">
        <v>10</v>
      </c>
      <c r="T1925">
        <v>238.41</v>
      </c>
      <c r="U1925">
        <v>2145.64</v>
      </c>
      <c r="V1925">
        <v>1758.15</v>
      </c>
      <c r="W1925">
        <v>387.49</v>
      </c>
      <c r="X1925" s="15">
        <f t="shared" si="60"/>
        <v>0.18059413508323849</v>
      </c>
      <c r="Y1925" t="s">
        <v>72</v>
      </c>
      <c r="Z1925" t="s">
        <v>24</v>
      </c>
      <c r="AA1925" t="s">
        <v>25</v>
      </c>
      <c r="AB1925" s="17">
        <v>0.7729166666666667</v>
      </c>
      <c r="AC1925" s="17" t="str">
        <f t="shared" si="61"/>
        <v>Evening</v>
      </c>
      <c r="AD1925" t="s">
        <v>45</v>
      </c>
    </row>
    <row r="1926" spans="1:30" x14ac:dyDescent="0.3">
      <c r="A1926" t="s">
        <v>1541</v>
      </c>
      <c r="B1926" s="16">
        <v>45949</v>
      </c>
      <c r="C1926" t="s">
        <v>1542</v>
      </c>
      <c r="D1926" t="s">
        <v>4078</v>
      </c>
      <c r="E1926" t="s">
        <v>3864</v>
      </c>
      <c r="F1926" t="s">
        <v>410</v>
      </c>
      <c r="G1926" t="s">
        <v>5706</v>
      </c>
      <c r="H1926" t="s">
        <v>5690</v>
      </c>
      <c r="I1926" t="s">
        <v>319</v>
      </c>
      <c r="J1926" t="s">
        <v>6014</v>
      </c>
      <c r="K1926" t="s">
        <v>3863</v>
      </c>
      <c r="L1926">
        <v>1058381</v>
      </c>
      <c r="M1926">
        <v>2.5271617687770286E-4</v>
      </c>
      <c r="N1926" t="s">
        <v>760</v>
      </c>
      <c r="O1926" t="s">
        <v>5617</v>
      </c>
      <c r="P1926" t="s">
        <v>5386</v>
      </c>
      <c r="Q1926">
        <v>1</v>
      </c>
      <c r="R1926">
        <v>232.58</v>
      </c>
      <c r="S1926">
        <v>0</v>
      </c>
      <c r="T1926">
        <v>0</v>
      </c>
      <c r="U1926">
        <v>267.47000000000003</v>
      </c>
      <c r="V1926">
        <v>191.2</v>
      </c>
      <c r="W1926">
        <v>76.27</v>
      </c>
      <c r="X1926" s="15">
        <f t="shared" si="60"/>
        <v>0.28515347515609241</v>
      </c>
      <c r="Y1926" t="s">
        <v>44</v>
      </c>
      <c r="Z1926" t="s">
        <v>24</v>
      </c>
      <c r="AA1926" t="s">
        <v>51</v>
      </c>
      <c r="AB1926" s="17">
        <v>0.61805555555555558</v>
      </c>
      <c r="AC1926" s="17" t="str">
        <f t="shared" si="61"/>
        <v>Afternoon</v>
      </c>
      <c r="AD1926" t="s">
        <v>26</v>
      </c>
    </row>
    <row r="1927" spans="1:30" x14ac:dyDescent="0.3">
      <c r="A1927" t="s">
        <v>1540</v>
      </c>
      <c r="B1927" s="16">
        <v>45803</v>
      </c>
      <c r="C1927" t="s">
        <v>1038</v>
      </c>
      <c r="D1927" t="s">
        <v>5320</v>
      </c>
      <c r="E1927" t="s">
        <v>3868</v>
      </c>
      <c r="F1927" t="s">
        <v>348</v>
      </c>
      <c r="G1927" t="s">
        <v>5860</v>
      </c>
      <c r="H1927" t="s">
        <v>5861</v>
      </c>
      <c r="I1927" t="s">
        <v>36</v>
      </c>
      <c r="J1927" t="s">
        <v>5975</v>
      </c>
      <c r="K1927" t="s">
        <v>3863</v>
      </c>
      <c r="L1927">
        <v>2481146</v>
      </c>
      <c r="M1927">
        <v>3.8981986549763694E-5</v>
      </c>
      <c r="N1927" t="s">
        <v>1484</v>
      </c>
      <c r="O1927" t="s">
        <v>5623</v>
      </c>
      <c r="P1927" t="s">
        <v>5360</v>
      </c>
      <c r="Q1927">
        <v>1</v>
      </c>
      <c r="R1927">
        <v>96.72</v>
      </c>
      <c r="S1927">
        <v>0</v>
      </c>
      <c r="T1927">
        <v>0</v>
      </c>
      <c r="U1927">
        <v>96.72</v>
      </c>
      <c r="V1927">
        <v>79.819999999999993</v>
      </c>
      <c r="W1927">
        <v>16.899999999999999</v>
      </c>
      <c r="X1927" s="15">
        <f t="shared" si="60"/>
        <v>0.17473118279569899</v>
      </c>
      <c r="Y1927" t="s">
        <v>38</v>
      </c>
      <c r="Z1927" t="s">
        <v>290</v>
      </c>
      <c r="AA1927" t="s">
        <v>25</v>
      </c>
      <c r="AB1927" s="17">
        <v>0.76041666666666663</v>
      </c>
      <c r="AC1927" s="17" t="str">
        <f t="shared" si="61"/>
        <v>Evening</v>
      </c>
      <c r="AD1927" t="s">
        <v>45</v>
      </c>
    </row>
    <row r="1928" spans="1:30" x14ac:dyDescent="0.3">
      <c r="A1928" t="s">
        <v>1537</v>
      </c>
      <c r="B1928" s="16">
        <v>46082</v>
      </c>
      <c r="C1928" t="s">
        <v>1538</v>
      </c>
      <c r="D1928" t="s">
        <v>5339</v>
      </c>
      <c r="E1928" t="s">
        <v>3868</v>
      </c>
      <c r="F1928" t="s">
        <v>602</v>
      </c>
      <c r="G1928" t="s">
        <v>5680</v>
      </c>
      <c r="H1928" t="s">
        <v>5655</v>
      </c>
      <c r="I1928" t="s">
        <v>1329</v>
      </c>
      <c r="J1928" t="s">
        <v>6064</v>
      </c>
      <c r="K1928" t="s">
        <v>3863</v>
      </c>
      <c r="L1928">
        <v>1996693</v>
      </c>
      <c r="M1928">
        <v>3.812303644075479E-4</v>
      </c>
      <c r="N1928" t="s">
        <v>1539</v>
      </c>
      <c r="O1928" t="s">
        <v>5413</v>
      </c>
      <c r="P1928" t="s">
        <v>5358</v>
      </c>
      <c r="Q1928">
        <v>1</v>
      </c>
      <c r="R1928">
        <v>661.91</v>
      </c>
      <c r="S1928">
        <v>0</v>
      </c>
      <c r="T1928">
        <v>0</v>
      </c>
      <c r="U1928">
        <v>761.2</v>
      </c>
      <c r="V1928">
        <v>398.72</v>
      </c>
      <c r="W1928">
        <v>362.48</v>
      </c>
      <c r="X1928" s="15">
        <f t="shared" si="60"/>
        <v>0.47619548081975827</v>
      </c>
      <c r="Y1928" t="s">
        <v>116</v>
      </c>
      <c r="Z1928" t="s">
        <v>24</v>
      </c>
      <c r="AA1928" t="s">
        <v>25</v>
      </c>
      <c r="AB1928" s="17">
        <v>0.55625000000000002</v>
      </c>
      <c r="AC1928" s="17" t="str">
        <f t="shared" si="61"/>
        <v>Afternoon</v>
      </c>
      <c r="AD1928" t="s">
        <v>26</v>
      </c>
    </row>
    <row r="1929" spans="1:30" x14ac:dyDescent="0.3">
      <c r="A1929" t="s">
        <v>1535</v>
      </c>
      <c r="B1929" s="16">
        <v>46062</v>
      </c>
      <c r="C1929" t="s">
        <v>1536</v>
      </c>
      <c r="D1929" t="s">
        <v>5056</v>
      </c>
      <c r="E1929" t="s">
        <v>3864</v>
      </c>
      <c r="F1929" t="s">
        <v>982</v>
      </c>
      <c r="G1929" t="s">
        <v>5682</v>
      </c>
      <c r="H1929" t="s">
        <v>5655</v>
      </c>
      <c r="I1929" t="s">
        <v>699</v>
      </c>
      <c r="J1929" t="s">
        <v>5995</v>
      </c>
      <c r="K1929" t="s">
        <v>3863</v>
      </c>
      <c r="L1929">
        <v>2110688</v>
      </c>
      <c r="M1929">
        <v>3.2820577934777667E-4</v>
      </c>
      <c r="N1929" t="s">
        <v>106</v>
      </c>
      <c r="O1929" t="s">
        <v>5586</v>
      </c>
      <c r="P1929" t="s">
        <v>5363</v>
      </c>
      <c r="Q1929">
        <v>4</v>
      </c>
      <c r="R1929">
        <v>182.3</v>
      </c>
      <c r="S1929">
        <v>5</v>
      </c>
      <c r="T1929">
        <v>36.46</v>
      </c>
      <c r="U1929">
        <v>692.74</v>
      </c>
      <c r="V1929">
        <v>430.4</v>
      </c>
      <c r="W1929">
        <v>262.33999999999997</v>
      </c>
      <c r="X1929" s="15">
        <f t="shared" si="60"/>
        <v>0.37869907901954564</v>
      </c>
      <c r="Y1929" t="s">
        <v>44</v>
      </c>
      <c r="Z1929" t="s">
        <v>24</v>
      </c>
      <c r="AA1929" t="s">
        <v>25</v>
      </c>
      <c r="AB1929" s="17">
        <v>0.71875</v>
      </c>
      <c r="AC1929" s="17" t="str">
        <f t="shared" si="61"/>
        <v>Evening</v>
      </c>
      <c r="AD1929" t="s">
        <v>45</v>
      </c>
    </row>
    <row r="1930" spans="1:30" x14ac:dyDescent="0.3">
      <c r="A1930" t="s">
        <v>1533</v>
      </c>
      <c r="B1930" s="16">
        <v>45934</v>
      </c>
      <c r="C1930" t="s">
        <v>1534</v>
      </c>
      <c r="D1930" t="s">
        <v>4879</v>
      </c>
      <c r="E1930" t="s">
        <v>3864</v>
      </c>
      <c r="F1930" t="s">
        <v>455</v>
      </c>
      <c r="G1930" t="s">
        <v>5848</v>
      </c>
      <c r="H1930" t="s">
        <v>5844</v>
      </c>
      <c r="I1930" t="s">
        <v>456</v>
      </c>
      <c r="J1930" t="s">
        <v>6009</v>
      </c>
      <c r="K1930" t="s">
        <v>3863</v>
      </c>
      <c r="L1930">
        <v>4027644</v>
      </c>
      <c r="M1930">
        <v>6.3275205057845236E-5</v>
      </c>
      <c r="N1930" t="s">
        <v>1150</v>
      </c>
      <c r="O1930" t="s">
        <v>5532</v>
      </c>
      <c r="P1930" t="s">
        <v>5374</v>
      </c>
      <c r="Q1930">
        <v>1</v>
      </c>
      <c r="R1930">
        <v>221.61</v>
      </c>
      <c r="S1930">
        <v>0</v>
      </c>
      <c r="T1930">
        <v>0</v>
      </c>
      <c r="U1930">
        <v>254.85</v>
      </c>
      <c r="V1930">
        <v>182.17</v>
      </c>
      <c r="W1930">
        <v>72.680000000000007</v>
      </c>
      <c r="X1930" s="15">
        <f t="shared" si="60"/>
        <v>0.28518736511673537</v>
      </c>
      <c r="Y1930" t="s">
        <v>44</v>
      </c>
      <c r="Z1930" t="s">
        <v>24</v>
      </c>
      <c r="AA1930" t="s">
        <v>51</v>
      </c>
      <c r="AB1930" s="17">
        <v>0.8833333333333333</v>
      </c>
      <c r="AC1930" s="17" t="str">
        <f t="shared" si="61"/>
        <v>Night</v>
      </c>
      <c r="AD1930" t="s">
        <v>26</v>
      </c>
    </row>
    <row r="1931" spans="1:30" x14ac:dyDescent="0.3">
      <c r="A1931" t="s">
        <v>1531</v>
      </c>
      <c r="B1931" s="16">
        <v>45873</v>
      </c>
      <c r="C1931" t="s">
        <v>919</v>
      </c>
      <c r="D1931" t="s">
        <v>4864</v>
      </c>
      <c r="E1931" t="s">
        <v>3868</v>
      </c>
      <c r="F1931" t="s">
        <v>306</v>
      </c>
      <c r="G1931" t="s">
        <v>5698</v>
      </c>
      <c r="H1931" t="s">
        <v>5690</v>
      </c>
      <c r="I1931" t="s">
        <v>95</v>
      </c>
      <c r="J1931" t="s">
        <v>6059</v>
      </c>
      <c r="K1931" t="s">
        <v>3885</v>
      </c>
      <c r="L1931">
        <v>2220333</v>
      </c>
      <c r="M1931">
        <v>2.0698696997252213E-4</v>
      </c>
      <c r="N1931" t="s">
        <v>1532</v>
      </c>
      <c r="O1931" t="s">
        <v>4442</v>
      </c>
      <c r="P1931" t="s">
        <v>5351</v>
      </c>
      <c r="Q1931">
        <v>1</v>
      </c>
      <c r="R1931">
        <v>459.58</v>
      </c>
      <c r="S1931">
        <v>0</v>
      </c>
      <c r="T1931">
        <v>0</v>
      </c>
      <c r="U1931">
        <v>459.58</v>
      </c>
      <c r="V1931">
        <v>386.89</v>
      </c>
      <c r="W1931">
        <v>72.69</v>
      </c>
      <c r="X1931" s="15">
        <f t="shared" si="60"/>
        <v>0.1581661517037295</v>
      </c>
      <c r="Y1931" t="s">
        <v>62</v>
      </c>
      <c r="Z1931" t="s">
        <v>24</v>
      </c>
      <c r="AA1931" t="s">
        <v>25</v>
      </c>
      <c r="AB1931" s="17">
        <v>0.73819444444444449</v>
      </c>
      <c r="AC1931" s="17" t="str">
        <f t="shared" si="61"/>
        <v>Evening</v>
      </c>
      <c r="AD1931" t="s">
        <v>45</v>
      </c>
    </row>
    <row r="1932" spans="1:30" x14ac:dyDescent="0.3">
      <c r="A1932" t="s">
        <v>1529</v>
      </c>
      <c r="B1932" s="16">
        <v>45917</v>
      </c>
      <c r="C1932" t="s">
        <v>1530</v>
      </c>
      <c r="D1932" t="s">
        <v>4658</v>
      </c>
      <c r="E1932" t="s">
        <v>3962</v>
      </c>
      <c r="F1932" t="s">
        <v>104</v>
      </c>
      <c r="G1932" t="s">
        <v>5740</v>
      </c>
      <c r="H1932" t="s">
        <v>5721</v>
      </c>
      <c r="I1932" t="s">
        <v>60</v>
      </c>
      <c r="J1932" t="s">
        <v>6057</v>
      </c>
      <c r="K1932" t="s">
        <v>3863</v>
      </c>
      <c r="L1932">
        <v>982441</v>
      </c>
      <c r="M1932">
        <v>1.1885497449719627E-3</v>
      </c>
      <c r="N1932" t="s">
        <v>538</v>
      </c>
      <c r="O1932" t="s">
        <v>5382</v>
      </c>
      <c r="P1932" t="s">
        <v>5360</v>
      </c>
      <c r="Q1932">
        <v>8</v>
      </c>
      <c r="R1932">
        <v>145.96</v>
      </c>
      <c r="S1932">
        <v>0</v>
      </c>
      <c r="T1932">
        <v>0</v>
      </c>
      <c r="U1932">
        <v>1167.68</v>
      </c>
      <c r="V1932">
        <v>927.28</v>
      </c>
      <c r="W1932">
        <v>240.4</v>
      </c>
      <c r="X1932" s="15">
        <f t="shared" si="60"/>
        <v>0.20587832282817217</v>
      </c>
      <c r="Y1932" t="s">
        <v>38</v>
      </c>
      <c r="Z1932" t="s">
        <v>24</v>
      </c>
      <c r="AA1932" t="s">
        <v>25</v>
      </c>
      <c r="AB1932" s="17">
        <v>0.72013888888888888</v>
      </c>
      <c r="AC1932" s="17" t="str">
        <f t="shared" si="61"/>
        <v>Evening</v>
      </c>
      <c r="AD1932" t="s">
        <v>45</v>
      </c>
    </row>
    <row r="1933" spans="1:30" x14ac:dyDescent="0.3">
      <c r="A1933" t="s">
        <v>1527</v>
      </c>
      <c r="B1933" s="16">
        <v>45834</v>
      </c>
      <c r="C1933" t="s">
        <v>1528</v>
      </c>
      <c r="D1933" t="s">
        <v>5297</v>
      </c>
      <c r="E1933" t="s">
        <v>3962</v>
      </c>
      <c r="F1933" t="s">
        <v>1310</v>
      </c>
      <c r="G1933" t="s">
        <v>5821</v>
      </c>
      <c r="H1933" t="s">
        <v>5822</v>
      </c>
      <c r="I1933" t="s">
        <v>537</v>
      </c>
      <c r="J1933" t="s">
        <v>6215</v>
      </c>
      <c r="K1933" t="s">
        <v>3885</v>
      </c>
      <c r="L1933">
        <v>426625</v>
      </c>
      <c r="M1933">
        <v>2.9200117198945209E-3</v>
      </c>
      <c r="N1933" t="s">
        <v>538</v>
      </c>
      <c r="O1933" t="s">
        <v>5382</v>
      </c>
      <c r="P1933" t="s">
        <v>5360</v>
      </c>
      <c r="Q1933">
        <v>5</v>
      </c>
      <c r="R1933">
        <v>249.15</v>
      </c>
      <c r="S1933">
        <v>0</v>
      </c>
      <c r="T1933">
        <v>0</v>
      </c>
      <c r="U1933">
        <v>1245.75</v>
      </c>
      <c r="V1933">
        <v>944.9</v>
      </c>
      <c r="W1933">
        <v>300.85000000000002</v>
      </c>
      <c r="X1933" s="15">
        <f t="shared" si="60"/>
        <v>0.24150110375275941</v>
      </c>
      <c r="Y1933" t="s">
        <v>62</v>
      </c>
      <c r="Z1933" t="s">
        <v>290</v>
      </c>
      <c r="AA1933" t="s">
        <v>51</v>
      </c>
      <c r="AB1933" s="17">
        <v>0.61458333333333337</v>
      </c>
      <c r="AC1933" s="17" t="str">
        <f t="shared" si="61"/>
        <v>Afternoon</v>
      </c>
      <c r="AD1933" t="s">
        <v>45</v>
      </c>
    </row>
    <row r="1934" spans="1:30" x14ac:dyDescent="0.3">
      <c r="A1934" t="s">
        <v>1525</v>
      </c>
      <c r="B1934" s="16">
        <v>46040</v>
      </c>
      <c r="C1934" t="s">
        <v>1526</v>
      </c>
      <c r="D1934" t="s">
        <v>4098</v>
      </c>
      <c r="E1934" t="s">
        <v>3868</v>
      </c>
      <c r="F1934" t="s">
        <v>41</v>
      </c>
      <c r="G1934" t="s">
        <v>5668</v>
      </c>
      <c r="H1934" t="s">
        <v>5655</v>
      </c>
      <c r="I1934" t="s">
        <v>522</v>
      </c>
      <c r="J1934" t="s">
        <v>5979</v>
      </c>
      <c r="K1934" t="s">
        <v>3863</v>
      </c>
      <c r="L1934">
        <v>3928553</v>
      </c>
      <c r="M1934">
        <v>2.3315709371873053E-4</v>
      </c>
      <c r="N1934" t="s">
        <v>1459</v>
      </c>
      <c r="O1934" t="s">
        <v>5356</v>
      </c>
      <c r="P1934" t="s">
        <v>5351</v>
      </c>
      <c r="Q1934">
        <v>2</v>
      </c>
      <c r="R1934">
        <v>398.25</v>
      </c>
      <c r="S1934">
        <v>0</v>
      </c>
      <c r="T1934">
        <v>0</v>
      </c>
      <c r="U1934">
        <v>915.97</v>
      </c>
      <c r="V1934">
        <v>473.08</v>
      </c>
      <c r="W1934">
        <v>442.89</v>
      </c>
      <c r="X1934" s="15">
        <f t="shared" si="60"/>
        <v>0.48352020262672363</v>
      </c>
      <c r="Y1934" t="s">
        <v>72</v>
      </c>
      <c r="Z1934" t="s">
        <v>24</v>
      </c>
      <c r="AA1934" t="s">
        <v>51</v>
      </c>
      <c r="AB1934" s="17">
        <v>0.43819444444444444</v>
      </c>
      <c r="AC1934" s="17" t="str">
        <f t="shared" si="61"/>
        <v>Morning</v>
      </c>
      <c r="AD1934" t="s">
        <v>26</v>
      </c>
    </row>
    <row r="1935" spans="1:30" x14ac:dyDescent="0.3">
      <c r="A1935" t="s">
        <v>1524</v>
      </c>
      <c r="B1935" s="16">
        <v>45945</v>
      </c>
      <c r="C1935" t="s">
        <v>1262</v>
      </c>
      <c r="D1935" t="s">
        <v>4452</v>
      </c>
      <c r="E1935" t="s">
        <v>3868</v>
      </c>
      <c r="F1935" t="s">
        <v>410</v>
      </c>
      <c r="G1935" t="s">
        <v>5706</v>
      </c>
      <c r="H1935" t="s">
        <v>5690</v>
      </c>
      <c r="I1935" t="s">
        <v>738</v>
      </c>
      <c r="J1935" t="s">
        <v>6051</v>
      </c>
      <c r="K1935" t="s">
        <v>3863</v>
      </c>
      <c r="L1935">
        <v>2005131</v>
      </c>
      <c r="M1935">
        <v>1.1599242144278853E-4</v>
      </c>
      <c r="N1935" t="s">
        <v>739</v>
      </c>
      <c r="O1935" t="s">
        <v>5410</v>
      </c>
      <c r="P1935" t="s">
        <v>5351</v>
      </c>
      <c r="Q1935">
        <v>1</v>
      </c>
      <c r="R1935">
        <v>232.58</v>
      </c>
      <c r="S1935">
        <v>0</v>
      </c>
      <c r="T1935">
        <v>0</v>
      </c>
      <c r="U1935">
        <v>232.58</v>
      </c>
      <c r="V1935">
        <v>191.2</v>
      </c>
      <c r="W1935">
        <v>41.38</v>
      </c>
      <c r="X1935" s="15">
        <f t="shared" si="60"/>
        <v>0.17791727577607713</v>
      </c>
      <c r="Y1935" t="s">
        <v>62</v>
      </c>
      <c r="Z1935" t="s">
        <v>24</v>
      </c>
      <c r="AA1935" t="s">
        <v>25</v>
      </c>
      <c r="AB1935" s="17">
        <v>0.89722222222222225</v>
      </c>
      <c r="AC1935" s="17" t="str">
        <f t="shared" si="61"/>
        <v>Night</v>
      </c>
      <c r="AD1935" t="s">
        <v>45</v>
      </c>
    </row>
    <row r="1936" spans="1:30" x14ac:dyDescent="0.3">
      <c r="A1936" t="s">
        <v>1523</v>
      </c>
      <c r="B1936" s="16">
        <v>46006</v>
      </c>
      <c r="C1936" t="s">
        <v>426</v>
      </c>
      <c r="D1936" t="s">
        <v>4654</v>
      </c>
      <c r="E1936" t="s">
        <v>3868</v>
      </c>
      <c r="F1936" t="s">
        <v>79</v>
      </c>
      <c r="G1936" t="s">
        <v>5713</v>
      </c>
      <c r="H1936" t="s">
        <v>5690</v>
      </c>
      <c r="I1936" t="s">
        <v>1139</v>
      </c>
      <c r="J1936" t="s">
        <v>6514</v>
      </c>
      <c r="K1936" t="s">
        <v>3943</v>
      </c>
      <c r="L1936">
        <v>2397693</v>
      </c>
      <c r="M1936">
        <v>4.8371497101588904E-5</v>
      </c>
      <c r="N1936" t="s">
        <v>1144</v>
      </c>
      <c r="O1936" t="s">
        <v>5514</v>
      </c>
      <c r="P1936" t="s">
        <v>5360</v>
      </c>
      <c r="Q1936">
        <v>3</v>
      </c>
      <c r="R1936">
        <v>38.659999999999997</v>
      </c>
      <c r="S1936">
        <v>0</v>
      </c>
      <c r="T1936">
        <v>0</v>
      </c>
      <c r="U1936">
        <v>115.98</v>
      </c>
      <c r="V1936">
        <v>97.2</v>
      </c>
      <c r="W1936">
        <v>18.78</v>
      </c>
      <c r="X1936" s="15">
        <f t="shared" si="60"/>
        <v>0.16192446973616142</v>
      </c>
      <c r="Y1936" t="s">
        <v>116</v>
      </c>
      <c r="Z1936" t="s">
        <v>24</v>
      </c>
      <c r="AA1936" t="s">
        <v>25</v>
      </c>
      <c r="AB1936" s="17">
        <v>0.51111111111111107</v>
      </c>
      <c r="AC1936" s="17" t="str">
        <f t="shared" si="61"/>
        <v>Afternoon</v>
      </c>
      <c r="AD1936" t="s">
        <v>45</v>
      </c>
    </row>
    <row r="1937" spans="1:30" x14ac:dyDescent="0.3">
      <c r="A1937" t="s">
        <v>1520</v>
      </c>
      <c r="B1937" s="16">
        <v>45767</v>
      </c>
      <c r="C1937" t="s">
        <v>825</v>
      </c>
      <c r="D1937" t="s">
        <v>4812</v>
      </c>
      <c r="E1937" t="s">
        <v>3868</v>
      </c>
      <c r="F1937" t="s">
        <v>1101</v>
      </c>
      <c r="G1937" t="s">
        <v>5792</v>
      </c>
      <c r="H1937" t="s">
        <v>5770</v>
      </c>
      <c r="I1937" t="s">
        <v>1521</v>
      </c>
      <c r="J1937" t="s">
        <v>6197</v>
      </c>
      <c r="K1937" t="s">
        <v>3885</v>
      </c>
      <c r="L1937">
        <v>2119213</v>
      </c>
      <c r="M1937">
        <v>4.9179105639687946E-4</v>
      </c>
      <c r="N1937" t="s">
        <v>1522</v>
      </c>
      <c r="O1937" t="s">
        <v>5461</v>
      </c>
      <c r="P1937" t="s">
        <v>5360</v>
      </c>
      <c r="Q1937">
        <v>3</v>
      </c>
      <c r="R1937">
        <v>317.99</v>
      </c>
      <c r="S1937">
        <v>5</v>
      </c>
      <c r="T1937">
        <v>47.7</v>
      </c>
      <c r="U1937">
        <v>1042.21</v>
      </c>
      <c r="V1937">
        <v>705.15</v>
      </c>
      <c r="W1937">
        <v>337.06</v>
      </c>
      <c r="X1937" s="15">
        <f t="shared" si="60"/>
        <v>0.32340890991258964</v>
      </c>
      <c r="Y1937" t="s">
        <v>72</v>
      </c>
      <c r="Z1937" t="s">
        <v>24</v>
      </c>
      <c r="AA1937" t="s">
        <v>51</v>
      </c>
      <c r="AB1937" s="17">
        <v>0.68263888888888891</v>
      </c>
      <c r="AC1937" s="17" t="str">
        <f t="shared" si="61"/>
        <v>Afternoon</v>
      </c>
      <c r="AD1937" t="s">
        <v>26</v>
      </c>
    </row>
    <row r="1938" spans="1:30" x14ac:dyDescent="0.3">
      <c r="A1938" t="s">
        <v>1519</v>
      </c>
      <c r="B1938" s="16">
        <v>45819</v>
      </c>
      <c r="C1938" t="s">
        <v>155</v>
      </c>
      <c r="D1938" t="s">
        <v>5163</v>
      </c>
      <c r="E1938" t="s">
        <v>3962</v>
      </c>
      <c r="F1938" t="s">
        <v>737</v>
      </c>
      <c r="G1938" t="s">
        <v>5704</v>
      </c>
      <c r="H1938" t="s">
        <v>5690</v>
      </c>
      <c r="I1938" t="s">
        <v>685</v>
      </c>
      <c r="J1938" t="s">
        <v>6162</v>
      </c>
      <c r="K1938" t="s">
        <v>3943</v>
      </c>
      <c r="L1938">
        <v>1069200</v>
      </c>
      <c r="M1938">
        <v>1.6601571268237934E-3</v>
      </c>
      <c r="N1938" t="s">
        <v>1164</v>
      </c>
      <c r="O1938" t="s">
        <v>5565</v>
      </c>
      <c r="P1938" t="s">
        <v>5358</v>
      </c>
      <c r="Q1938">
        <v>4</v>
      </c>
      <c r="R1938">
        <v>522.07000000000005</v>
      </c>
      <c r="S1938">
        <v>15</v>
      </c>
      <c r="T1938">
        <v>313.24</v>
      </c>
      <c r="U1938">
        <v>1775.04</v>
      </c>
      <c r="V1938">
        <v>1590.76</v>
      </c>
      <c r="W1938">
        <v>184.28</v>
      </c>
      <c r="X1938" s="15">
        <f t="shared" si="60"/>
        <v>0.10381737876329546</v>
      </c>
      <c r="Y1938" t="s">
        <v>23</v>
      </c>
      <c r="Z1938" t="s">
        <v>24</v>
      </c>
      <c r="AA1938" t="s">
        <v>25</v>
      </c>
      <c r="AB1938" s="17">
        <v>0.87152777777777779</v>
      </c>
      <c r="AC1938" s="17" t="str">
        <f t="shared" si="61"/>
        <v>Evening</v>
      </c>
      <c r="AD1938" t="s">
        <v>45</v>
      </c>
    </row>
    <row r="1939" spans="1:30" x14ac:dyDescent="0.3">
      <c r="A1939" t="s">
        <v>1517</v>
      </c>
      <c r="B1939" s="16">
        <v>46096</v>
      </c>
      <c r="C1939" t="s">
        <v>919</v>
      </c>
      <c r="D1939" t="s">
        <v>4864</v>
      </c>
      <c r="E1939" t="s">
        <v>3868</v>
      </c>
      <c r="F1939" t="s">
        <v>1318</v>
      </c>
      <c r="G1939" t="s">
        <v>6503</v>
      </c>
      <c r="H1939" t="s">
        <v>5941</v>
      </c>
      <c r="I1939" t="s">
        <v>307</v>
      </c>
      <c r="J1939" t="s">
        <v>6039</v>
      </c>
      <c r="K1939" t="s">
        <v>3863</v>
      </c>
      <c r="L1939">
        <v>1910418</v>
      </c>
      <c r="M1939">
        <v>1.3851942349789418E-4</v>
      </c>
      <c r="N1939" t="s">
        <v>1518</v>
      </c>
      <c r="O1939" t="s">
        <v>4195</v>
      </c>
      <c r="P1939" t="s">
        <v>5351</v>
      </c>
      <c r="Q1939">
        <v>1</v>
      </c>
      <c r="R1939">
        <v>242.22</v>
      </c>
      <c r="S1939">
        <v>5</v>
      </c>
      <c r="T1939">
        <v>12.11</v>
      </c>
      <c r="U1939">
        <v>264.63</v>
      </c>
      <c r="V1939">
        <v>186.04</v>
      </c>
      <c r="W1939">
        <v>78.59</v>
      </c>
      <c r="X1939" s="15">
        <f t="shared" si="60"/>
        <v>0.29698069002002797</v>
      </c>
      <c r="Y1939" t="s">
        <v>72</v>
      </c>
      <c r="Z1939" t="s">
        <v>24</v>
      </c>
      <c r="AA1939" t="s">
        <v>25</v>
      </c>
      <c r="AB1939" s="17">
        <v>0.50555555555555554</v>
      </c>
      <c r="AC1939" s="17" t="str">
        <f t="shared" si="61"/>
        <v>Afternoon</v>
      </c>
      <c r="AD1939" t="s">
        <v>26</v>
      </c>
    </row>
    <row r="1940" spans="1:30" x14ac:dyDescent="0.3">
      <c r="A1940" t="s">
        <v>1516</v>
      </c>
      <c r="B1940" s="16">
        <v>45845</v>
      </c>
      <c r="C1940" t="s">
        <v>1249</v>
      </c>
      <c r="D1940" t="s">
        <v>4935</v>
      </c>
      <c r="E1940" t="s">
        <v>3962</v>
      </c>
      <c r="F1940" t="s">
        <v>79</v>
      </c>
      <c r="G1940" t="s">
        <v>5713</v>
      </c>
      <c r="H1940" t="s">
        <v>5690</v>
      </c>
      <c r="I1940" t="s">
        <v>738</v>
      </c>
      <c r="J1940" t="s">
        <v>6051</v>
      </c>
      <c r="K1940" t="s">
        <v>3863</v>
      </c>
      <c r="L1940">
        <v>2005131</v>
      </c>
      <c r="M1940">
        <v>9.351508704418813E-5</v>
      </c>
      <c r="N1940" t="s">
        <v>739</v>
      </c>
      <c r="O1940" t="s">
        <v>5410</v>
      </c>
      <c r="P1940" t="s">
        <v>5351</v>
      </c>
      <c r="Q1940">
        <v>5</v>
      </c>
      <c r="R1940">
        <v>44.12</v>
      </c>
      <c r="S1940">
        <v>15</v>
      </c>
      <c r="T1940">
        <v>33.090000000000003</v>
      </c>
      <c r="U1940">
        <v>187.51</v>
      </c>
      <c r="V1940">
        <v>162</v>
      </c>
      <c r="W1940">
        <v>25.51</v>
      </c>
      <c r="X1940" s="15">
        <f t="shared" si="60"/>
        <v>0.13604607754253104</v>
      </c>
      <c r="Y1940" t="s">
        <v>44</v>
      </c>
      <c r="Z1940" t="s">
        <v>290</v>
      </c>
      <c r="AA1940" t="s">
        <v>32</v>
      </c>
      <c r="AB1940" s="17">
        <v>0.39374999999999999</v>
      </c>
      <c r="AC1940" s="17" t="str">
        <f t="shared" si="61"/>
        <v>Morning</v>
      </c>
      <c r="AD1940" t="s">
        <v>45</v>
      </c>
    </row>
    <row r="1941" spans="1:30" x14ac:dyDescent="0.3">
      <c r="A1941" t="s">
        <v>1514</v>
      </c>
      <c r="B1941" s="16">
        <v>46089</v>
      </c>
      <c r="C1941" t="s">
        <v>1515</v>
      </c>
      <c r="D1941" t="s">
        <v>4019</v>
      </c>
      <c r="E1941" t="s">
        <v>3962</v>
      </c>
      <c r="F1941" t="s">
        <v>54</v>
      </c>
      <c r="G1941" t="s">
        <v>5739</v>
      </c>
      <c r="H1941" t="s">
        <v>5721</v>
      </c>
      <c r="I1941" t="s">
        <v>599</v>
      </c>
      <c r="J1941" t="s">
        <v>6150</v>
      </c>
      <c r="K1941" t="s">
        <v>3943</v>
      </c>
      <c r="L1941">
        <v>2120932</v>
      </c>
      <c r="M1941">
        <v>1.1339307436542048E-3</v>
      </c>
      <c r="N1941" t="s">
        <v>600</v>
      </c>
      <c r="O1941" t="s">
        <v>5531</v>
      </c>
      <c r="P1941" t="s">
        <v>5386</v>
      </c>
      <c r="Q1941">
        <v>6</v>
      </c>
      <c r="R1941">
        <v>348.55</v>
      </c>
      <c r="S1941">
        <v>0</v>
      </c>
      <c r="T1941">
        <v>0</v>
      </c>
      <c r="U1941">
        <v>2404.9899999999998</v>
      </c>
      <c r="V1941">
        <v>1630.68</v>
      </c>
      <c r="W1941">
        <v>774.31</v>
      </c>
      <c r="X1941" s="15">
        <f t="shared" si="60"/>
        <v>0.32195975866843513</v>
      </c>
      <c r="Y1941" t="s">
        <v>44</v>
      </c>
      <c r="Z1941" t="s">
        <v>24</v>
      </c>
      <c r="AA1941" t="s">
        <v>25</v>
      </c>
      <c r="AB1941" s="17">
        <v>0.6069444444444444</v>
      </c>
      <c r="AC1941" s="17" t="str">
        <f t="shared" si="61"/>
        <v>Afternoon</v>
      </c>
      <c r="AD1941" t="s">
        <v>26</v>
      </c>
    </row>
    <row r="1942" spans="1:30" x14ac:dyDescent="0.3">
      <c r="A1942" t="s">
        <v>1513</v>
      </c>
      <c r="B1942" s="16">
        <v>45923</v>
      </c>
      <c r="C1942" t="s">
        <v>562</v>
      </c>
      <c r="D1942" t="s">
        <v>5084</v>
      </c>
      <c r="E1942" t="s">
        <v>3864</v>
      </c>
      <c r="F1942" t="s">
        <v>958</v>
      </c>
      <c r="G1942" t="s">
        <v>5908</v>
      </c>
      <c r="H1942" t="s">
        <v>5899</v>
      </c>
      <c r="I1942" t="s">
        <v>312</v>
      </c>
      <c r="J1942" t="s">
        <v>6179</v>
      </c>
      <c r="K1942" t="s">
        <v>3943</v>
      </c>
      <c r="L1942">
        <v>2496578</v>
      </c>
      <c r="M1942">
        <v>1.9476259103460818E-4</v>
      </c>
      <c r="N1942" t="s">
        <v>313</v>
      </c>
      <c r="O1942" t="s">
        <v>5412</v>
      </c>
      <c r="P1942" t="s">
        <v>5351</v>
      </c>
      <c r="Q1942">
        <v>5</v>
      </c>
      <c r="R1942">
        <v>121.56</v>
      </c>
      <c r="S1942">
        <v>20</v>
      </c>
      <c r="T1942">
        <v>121.56</v>
      </c>
      <c r="U1942">
        <v>486.24</v>
      </c>
      <c r="V1942">
        <v>464.8</v>
      </c>
      <c r="W1942">
        <v>21.44</v>
      </c>
      <c r="X1942" s="15">
        <f t="shared" si="60"/>
        <v>4.409345179335307E-2</v>
      </c>
      <c r="Y1942" t="s">
        <v>38</v>
      </c>
      <c r="Z1942" t="s">
        <v>24</v>
      </c>
      <c r="AA1942" t="s">
        <v>51</v>
      </c>
      <c r="AB1942" s="17">
        <v>0.41041666666666665</v>
      </c>
      <c r="AC1942" s="17" t="str">
        <f t="shared" si="61"/>
        <v>Morning</v>
      </c>
      <c r="AD1942" t="s">
        <v>45</v>
      </c>
    </row>
    <row r="1943" spans="1:30" x14ac:dyDescent="0.3">
      <c r="A1943" t="s">
        <v>1512</v>
      </c>
      <c r="B1943" s="16">
        <v>46012</v>
      </c>
      <c r="C1943" t="s">
        <v>697</v>
      </c>
      <c r="D1943" t="s">
        <v>4469</v>
      </c>
      <c r="E1943" t="s">
        <v>3962</v>
      </c>
      <c r="F1943" t="s">
        <v>146</v>
      </c>
      <c r="G1943" t="s">
        <v>5888</v>
      </c>
      <c r="H1943" t="s">
        <v>5876</v>
      </c>
      <c r="I1943" t="s">
        <v>494</v>
      </c>
      <c r="J1943" t="s">
        <v>5989</v>
      </c>
      <c r="K1943" t="s">
        <v>3863</v>
      </c>
      <c r="L1943">
        <v>4616552</v>
      </c>
      <c r="M1943">
        <v>4.0142296675094315E-4</v>
      </c>
      <c r="N1943" t="s">
        <v>477</v>
      </c>
      <c r="O1943" t="s">
        <v>5477</v>
      </c>
      <c r="P1943" t="s">
        <v>5358</v>
      </c>
      <c r="Q1943">
        <v>7</v>
      </c>
      <c r="R1943">
        <v>230.21</v>
      </c>
      <c r="S1943">
        <v>0</v>
      </c>
      <c r="T1943">
        <v>0</v>
      </c>
      <c r="U1943">
        <v>1853.19</v>
      </c>
      <c r="V1943">
        <v>1336.3</v>
      </c>
      <c r="W1943">
        <v>516.89</v>
      </c>
      <c r="X1943" s="15">
        <f t="shared" si="60"/>
        <v>0.27891905309223558</v>
      </c>
      <c r="Y1943" t="s">
        <v>38</v>
      </c>
      <c r="Z1943" t="s">
        <v>24</v>
      </c>
      <c r="AA1943" t="s">
        <v>25</v>
      </c>
      <c r="AB1943" s="17">
        <v>0.46458333333333335</v>
      </c>
      <c r="AC1943" s="17" t="str">
        <f t="shared" si="61"/>
        <v>Morning</v>
      </c>
      <c r="AD1943" t="s">
        <v>26</v>
      </c>
    </row>
    <row r="1944" spans="1:30" x14ac:dyDescent="0.3">
      <c r="A1944" t="s">
        <v>1511</v>
      </c>
      <c r="B1944" s="16">
        <v>45955</v>
      </c>
      <c r="C1944" t="s">
        <v>568</v>
      </c>
      <c r="D1944" t="s">
        <v>5254</v>
      </c>
      <c r="E1944" t="s">
        <v>3868</v>
      </c>
      <c r="F1944" t="s">
        <v>48</v>
      </c>
      <c r="G1944" t="s">
        <v>5719</v>
      </c>
      <c r="H1944" t="s">
        <v>5690</v>
      </c>
      <c r="I1944" t="s">
        <v>398</v>
      </c>
      <c r="J1944" t="s">
        <v>6169</v>
      </c>
      <c r="K1944" t="s">
        <v>3943</v>
      </c>
      <c r="L1944">
        <v>2124862</v>
      </c>
      <c r="M1944">
        <v>8.482668521532222E-4</v>
      </c>
      <c r="N1944" t="s">
        <v>399</v>
      </c>
      <c r="O1944" t="s">
        <v>5419</v>
      </c>
      <c r="P1944" t="s">
        <v>5360</v>
      </c>
      <c r="Q1944">
        <v>5</v>
      </c>
      <c r="R1944">
        <v>313.47000000000003</v>
      </c>
      <c r="S1944">
        <v>0</v>
      </c>
      <c r="T1944">
        <v>0</v>
      </c>
      <c r="U1944">
        <v>1802.45</v>
      </c>
      <c r="V1944">
        <v>1230.5999999999999</v>
      </c>
      <c r="W1944">
        <v>571.85</v>
      </c>
      <c r="X1944" s="15">
        <f t="shared" si="60"/>
        <v>0.31726261477433498</v>
      </c>
      <c r="Y1944" t="s">
        <v>44</v>
      </c>
      <c r="Z1944" t="s">
        <v>24</v>
      </c>
      <c r="AA1944" t="s">
        <v>25</v>
      </c>
      <c r="AB1944" s="17">
        <v>0.4201388888888889</v>
      </c>
      <c r="AC1944" s="17" t="str">
        <f t="shared" si="61"/>
        <v>Morning</v>
      </c>
      <c r="AD1944" t="s">
        <v>26</v>
      </c>
    </row>
    <row r="1945" spans="1:30" x14ac:dyDescent="0.3">
      <c r="A1945" t="s">
        <v>1509</v>
      </c>
      <c r="B1945" s="16">
        <v>45930</v>
      </c>
      <c r="C1945" t="s">
        <v>1510</v>
      </c>
      <c r="D1945" t="s">
        <v>5332</v>
      </c>
      <c r="E1945" t="s">
        <v>3868</v>
      </c>
      <c r="F1945" t="s">
        <v>249</v>
      </c>
      <c r="G1945" t="s">
        <v>5798</v>
      </c>
      <c r="H1945" t="s">
        <v>5794</v>
      </c>
      <c r="I1945" t="s">
        <v>785</v>
      </c>
      <c r="J1945" t="s">
        <v>6195</v>
      </c>
      <c r="K1945" t="s">
        <v>3885</v>
      </c>
      <c r="L1945">
        <v>2474333</v>
      </c>
      <c r="M1945">
        <v>4.1021156004466657E-4</v>
      </c>
      <c r="N1945" t="s">
        <v>1370</v>
      </c>
      <c r="O1945" t="s">
        <v>5573</v>
      </c>
      <c r="P1945" t="s">
        <v>5386</v>
      </c>
      <c r="Q1945">
        <v>2</v>
      </c>
      <c r="R1945">
        <v>507.5</v>
      </c>
      <c r="S1945">
        <v>0</v>
      </c>
      <c r="T1945">
        <v>0</v>
      </c>
      <c r="U1945">
        <v>1015</v>
      </c>
      <c r="V1945">
        <v>726.58</v>
      </c>
      <c r="W1945">
        <v>288.42</v>
      </c>
      <c r="X1945" s="15">
        <f t="shared" si="60"/>
        <v>0.28415763546798023</v>
      </c>
      <c r="Y1945" t="s">
        <v>116</v>
      </c>
      <c r="Z1945" t="s">
        <v>24</v>
      </c>
      <c r="AA1945" t="s">
        <v>25</v>
      </c>
      <c r="AB1945" s="17">
        <v>0.59236111111111112</v>
      </c>
      <c r="AC1945" s="17" t="str">
        <f t="shared" si="61"/>
        <v>Afternoon</v>
      </c>
      <c r="AD1945" t="s">
        <v>45</v>
      </c>
    </row>
    <row r="1946" spans="1:30" x14ac:dyDescent="0.3">
      <c r="A1946" t="s">
        <v>1507</v>
      </c>
      <c r="B1946" s="16">
        <v>46004</v>
      </c>
      <c r="C1946" t="s">
        <v>1508</v>
      </c>
      <c r="D1946" t="s">
        <v>4677</v>
      </c>
      <c r="E1946" t="s">
        <v>3962</v>
      </c>
      <c r="F1946" t="s">
        <v>1060</v>
      </c>
      <c r="G1946" t="s">
        <v>5842</v>
      </c>
      <c r="H1946" t="s">
        <v>5822</v>
      </c>
      <c r="I1946" t="s">
        <v>1093</v>
      </c>
      <c r="J1946" t="s">
        <v>6060</v>
      </c>
      <c r="K1946" t="s">
        <v>3863</v>
      </c>
      <c r="L1946">
        <v>2456631</v>
      </c>
      <c r="M1946">
        <v>7.9893968609856346E-5</v>
      </c>
      <c r="N1946" t="s">
        <v>1094</v>
      </c>
      <c r="O1946" t="s">
        <v>5585</v>
      </c>
      <c r="P1946" t="s">
        <v>5351</v>
      </c>
      <c r="Q1946">
        <v>3</v>
      </c>
      <c r="R1946">
        <v>56.89</v>
      </c>
      <c r="S1946">
        <v>0</v>
      </c>
      <c r="T1946">
        <v>0</v>
      </c>
      <c r="U1946">
        <v>196.27</v>
      </c>
      <c r="V1946">
        <v>134.88</v>
      </c>
      <c r="W1946">
        <v>61.39</v>
      </c>
      <c r="X1946" s="15">
        <f t="shared" si="60"/>
        <v>0.31278341060783621</v>
      </c>
      <c r="Y1946" t="s">
        <v>38</v>
      </c>
      <c r="Z1946" t="s">
        <v>24</v>
      </c>
      <c r="AA1946" t="s">
        <v>51</v>
      </c>
      <c r="AB1946" s="17">
        <v>0.67222222222222228</v>
      </c>
      <c r="AC1946" s="17" t="str">
        <f t="shared" si="61"/>
        <v>Afternoon</v>
      </c>
      <c r="AD1946" t="s">
        <v>26</v>
      </c>
    </row>
    <row r="1947" spans="1:30" x14ac:dyDescent="0.3">
      <c r="A1947" t="s">
        <v>1505</v>
      </c>
      <c r="B1947" s="16">
        <v>45842</v>
      </c>
      <c r="C1947" t="s">
        <v>749</v>
      </c>
      <c r="D1947" t="s">
        <v>4489</v>
      </c>
      <c r="E1947" t="s">
        <v>3868</v>
      </c>
      <c r="F1947" t="s">
        <v>54</v>
      </c>
      <c r="G1947" t="s">
        <v>5739</v>
      </c>
      <c r="H1947" t="s">
        <v>5721</v>
      </c>
      <c r="I1947" t="s">
        <v>349</v>
      </c>
      <c r="J1947" t="s">
        <v>6085</v>
      </c>
      <c r="K1947" t="s">
        <v>3863</v>
      </c>
      <c r="L1947">
        <v>1041021</v>
      </c>
      <c r="M1947">
        <v>1.2500708439118903E-3</v>
      </c>
      <c r="N1947" t="s">
        <v>1506</v>
      </c>
      <c r="O1947" t="s">
        <v>4155</v>
      </c>
      <c r="P1947" t="s">
        <v>5351</v>
      </c>
      <c r="Q1947">
        <v>4</v>
      </c>
      <c r="R1947">
        <v>342.46</v>
      </c>
      <c r="S1947">
        <v>5</v>
      </c>
      <c r="T1947">
        <v>68.489999999999995</v>
      </c>
      <c r="U1947">
        <v>1301.3499999999999</v>
      </c>
      <c r="V1947">
        <v>1087.1199999999999</v>
      </c>
      <c r="W1947">
        <v>214.23</v>
      </c>
      <c r="X1947" s="15">
        <f t="shared" si="60"/>
        <v>0.16462135474699352</v>
      </c>
      <c r="Y1947" t="s">
        <v>72</v>
      </c>
      <c r="Z1947" t="s">
        <v>24</v>
      </c>
      <c r="AA1947" t="s">
        <v>25</v>
      </c>
      <c r="AB1947" s="17">
        <v>0.44305555555555554</v>
      </c>
      <c r="AC1947" s="17" t="str">
        <f t="shared" si="61"/>
        <v>Morning</v>
      </c>
      <c r="AD1947" t="s">
        <v>45</v>
      </c>
    </row>
    <row r="1948" spans="1:30" x14ac:dyDescent="0.3">
      <c r="A1948" t="s">
        <v>1504</v>
      </c>
      <c r="B1948" s="16">
        <v>45914</v>
      </c>
      <c r="C1948" t="s">
        <v>1066</v>
      </c>
      <c r="D1948" t="s">
        <v>6485</v>
      </c>
      <c r="E1948" t="s">
        <v>3864</v>
      </c>
      <c r="F1948" t="s">
        <v>587</v>
      </c>
      <c r="G1948" t="s">
        <v>5671</v>
      </c>
      <c r="H1948" t="s">
        <v>5690</v>
      </c>
      <c r="I1948" t="s">
        <v>132</v>
      </c>
      <c r="J1948" t="s">
        <v>6041</v>
      </c>
      <c r="K1948" t="s">
        <v>3863</v>
      </c>
      <c r="L1948">
        <v>968457</v>
      </c>
      <c r="M1948">
        <v>7.6486617371757343E-4</v>
      </c>
      <c r="N1948" t="s">
        <v>133</v>
      </c>
      <c r="O1948" t="s">
        <v>5370</v>
      </c>
      <c r="P1948" t="s">
        <v>5351</v>
      </c>
      <c r="Q1948">
        <v>4</v>
      </c>
      <c r="R1948">
        <v>161.03</v>
      </c>
      <c r="S1948">
        <v>0</v>
      </c>
      <c r="T1948">
        <v>0</v>
      </c>
      <c r="U1948">
        <v>740.74</v>
      </c>
      <c r="V1948">
        <v>496.96</v>
      </c>
      <c r="W1948">
        <v>243.78</v>
      </c>
      <c r="X1948" s="15">
        <f t="shared" si="60"/>
        <v>0.32910332910332912</v>
      </c>
      <c r="Y1948" t="s">
        <v>44</v>
      </c>
      <c r="Z1948" t="s">
        <v>24</v>
      </c>
      <c r="AA1948" t="s">
        <v>25</v>
      </c>
      <c r="AB1948" s="17">
        <v>0.75486111111111109</v>
      </c>
      <c r="AC1948" s="17" t="str">
        <f t="shared" si="61"/>
        <v>Evening</v>
      </c>
      <c r="AD1948" t="s">
        <v>26</v>
      </c>
    </row>
    <row r="1949" spans="1:30" x14ac:dyDescent="0.3">
      <c r="A1949" t="s">
        <v>1502</v>
      </c>
      <c r="B1949" s="16">
        <v>45859</v>
      </c>
      <c r="C1949" t="s">
        <v>1503</v>
      </c>
      <c r="D1949" t="s">
        <v>4296</v>
      </c>
      <c r="E1949" t="s">
        <v>3868</v>
      </c>
      <c r="F1949" t="s">
        <v>54</v>
      </c>
      <c r="G1949" t="s">
        <v>5739</v>
      </c>
      <c r="H1949" t="s">
        <v>5721</v>
      </c>
      <c r="I1949" t="s">
        <v>100</v>
      </c>
      <c r="J1949" t="s">
        <v>5971</v>
      </c>
      <c r="K1949" t="s">
        <v>3863</v>
      </c>
      <c r="L1949">
        <v>983603</v>
      </c>
      <c r="M1949">
        <v>1.4797128516281467E-3</v>
      </c>
      <c r="N1949" t="s">
        <v>101</v>
      </c>
      <c r="O1949" t="s">
        <v>5460</v>
      </c>
      <c r="P1949" t="s">
        <v>5351</v>
      </c>
      <c r="Q1949">
        <v>5</v>
      </c>
      <c r="R1949">
        <v>342.46</v>
      </c>
      <c r="S1949">
        <v>15</v>
      </c>
      <c r="T1949">
        <v>256.85000000000002</v>
      </c>
      <c r="U1949">
        <v>1455.45</v>
      </c>
      <c r="V1949">
        <v>1358.9</v>
      </c>
      <c r="W1949">
        <v>96.55</v>
      </c>
      <c r="X1949" s="15">
        <f t="shared" si="60"/>
        <v>6.6336871757875532E-2</v>
      </c>
      <c r="Y1949" t="s">
        <v>116</v>
      </c>
      <c r="Z1949" t="s">
        <v>24</v>
      </c>
      <c r="AA1949" t="s">
        <v>25</v>
      </c>
      <c r="AB1949" s="17">
        <v>0.52083333333333337</v>
      </c>
      <c r="AC1949" s="17" t="str">
        <f t="shared" si="61"/>
        <v>Afternoon</v>
      </c>
      <c r="AD1949" t="s">
        <v>45</v>
      </c>
    </row>
    <row r="1950" spans="1:30" x14ac:dyDescent="0.3">
      <c r="A1950" t="s">
        <v>1501</v>
      </c>
      <c r="B1950" s="16">
        <v>45965</v>
      </c>
      <c r="C1950" t="s">
        <v>1303</v>
      </c>
      <c r="D1950" t="s">
        <v>4951</v>
      </c>
      <c r="E1950" t="s">
        <v>3868</v>
      </c>
      <c r="F1950" t="s">
        <v>69</v>
      </c>
      <c r="G1950" t="s">
        <v>5875</v>
      </c>
      <c r="H1950" t="s">
        <v>5876</v>
      </c>
      <c r="I1950" t="s">
        <v>685</v>
      </c>
      <c r="J1950" t="s">
        <v>6162</v>
      </c>
      <c r="K1950" t="s">
        <v>3943</v>
      </c>
      <c r="L1950">
        <v>1069200</v>
      </c>
      <c r="M1950">
        <v>2.9411709689487471E-4</v>
      </c>
      <c r="N1950" t="s">
        <v>686</v>
      </c>
      <c r="O1950" t="s">
        <v>5472</v>
      </c>
      <c r="P1950" t="s">
        <v>5374</v>
      </c>
      <c r="Q1950">
        <v>3</v>
      </c>
      <c r="R1950">
        <v>131.03</v>
      </c>
      <c r="S1950">
        <v>20</v>
      </c>
      <c r="T1950">
        <v>78.62</v>
      </c>
      <c r="U1950">
        <v>314.47000000000003</v>
      </c>
      <c r="V1950">
        <v>351.81</v>
      </c>
      <c r="W1950">
        <v>-37.340000000000003</v>
      </c>
      <c r="X1950" s="15">
        <f t="shared" si="60"/>
        <v>-0.11873946640379042</v>
      </c>
      <c r="Y1950" t="s">
        <v>44</v>
      </c>
      <c r="Z1950" t="s">
        <v>24</v>
      </c>
      <c r="AA1950" t="s">
        <v>51</v>
      </c>
      <c r="AB1950" s="17">
        <v>0.7895833333333333</v>
      </c>
      <c r="AC1950" s="17" t="str">
        <f t="shared" si="61"/>
        <v>Evening</v>
      </c>
      <c r="AD1950" t="s">
        <v>45</v>
      </c>
    </row>
    <row r="1951" spans="1:30" x14ac:dyDescent="0.3">
      <c r="A1951" t="s">
        <v>1499</v>
      </c>
      <c r="B1951" s="16">
        <v>45951</v>
      </c>
      <c r="C1951" t="s">
        <v>759</v>
      </c>
      <c r="D1951" t="s">
        <v>4088</v>
      </c>
      <c r="E1951" t="s">
        <v>3868</v>
      </c>
      <c r="F1951" t="s">
        <v>563</v>
      </c>
      <c r="G1951" t="s">
        <v>5870</v>
      </c>
      <c r="H1951" t="s">
        <v>5861</v>
      </c>
      <c r="I1951" t="s">
        <v>367</v>
      </c>
      <c r="J1951" t="s">
        <v>5985</v>
      </c>
      <c r="K1951" t="s">
        <v>3863</v>
      </c>
      <c r="L1951">
        <v>2203116</v>
      </c>
      <c r="M1951">
        <v>1.6409031571646703E-4</v>
      </c>
      <c r="N1951" t="s">
        <v>1500</v>
      </c>
      <c r="O1951" t="s">
        <v>5570</v>
      </c>
      <c r="P1951" t="s">
        <v>5351</v>
      </c>
      <c r="Q1951">
        <v>1</v>
      </c>
      <c r="R1951">
        <v>451.89</v>
      </c>
      <c r="S1951">
        <v>20</v>
      </c>
      <c r="T1951">
        <v>90.38</v>
      </c>
      <c r="U1951">
        <v>361.51</v>
      </c>
      <c r="V1951">
        <v>387.16</v>
      </c>
      <c r="W1951">
        <v>-25.65</v>
      </c>
      <c r="X1951" s="15">
        <f t="shared" si="60"/>
        <v>-7.095239412464395E-2</v>
      </c>
      <c r="Y1951" t="s">
        <v>38</v>
      </c>
      <c r="Z1951" t="s">
        <v>24</v>
      </c>
      <c r="AA1951" t="s">
        <v>25</v>
      </c>
      <c r="AB1951" s="17">
        <v>0.55208333333333337</v>
      </c>
      <c r="AC1951" s="17" t="str">
        <f t="shared" si="61"/>
        <v>Afternoon</v>
      </c>
      <c r="AD1951" t="s">
        <v>45</v>
      </c>
    </row>
    <row r="1952" spans="1:30" x14ac:dyDescent="0.3">
      <c r="A1952" t="s">
        <v>1497</v>
      </c>
      <c r="B1952" s="16">
        <v>46070</v>
      </c>
      <c r="C1952" t="s">
        <v>900</v>
      </c>
      <c r="D1952" t="s">
        <v>4838</v>
      </c>
      <c r="E1952" t="s">
        <v>3962</v>
      </c>
      <c r="F1952" t="s">
        <v>450</v>
      </c>
      <c r="G1952" t="s">
        <v>5811</v>
      </c>
      <c r="H1952" t="s">
        <v>5794</v>
      </c>
      <c r="I1952" t="s">
        <v>1498</v>
      </c>
      <c r="J1952" t="s">
        <v>6166</v>
      </c>
      <c r="K1952" t="s">
        <v>3943</v>
      </c>
      <c r="L1952">
        <v>442084</v>
      </c>
      <c r="M1952">
        <v>5.5391735507279161E-3</v>
      </c>
      <c r="N1952" t="s">
        <v>189</v>
      </c>
      <c r="O1952" t="s">
        <v>4242</v>
      </c>
      <c r="P1952" t="s">
        <v>5351</v>
      </c>
      <c r="Q1952">
        <v>7</v>
      </c>
      <c r="R1952">
        <v>411.56</v>
      </c>
      <c r="S1952">
        <v>15</v>
      </c>
      <c r="T1952">
        <v>432.14</v>
      </c>
      <c r="U1952">
        <v>2448.7800000000002</v>
      </c>
      <c r="V1952">
        <v>1929.69</v>
      </c>
      <c r="W1952">
        <v>519.09</v>
      </c>
      <c r="X1952" s="15">
        <f t="shared" si="60"/>
        <v>0.21197902629064272</v>
      </c>
      <c r="Y1952" t="s">
        <v>44</v>
      </c>
      <c r="Z1952" t="s">
        <v>24</v>
      </c>
      <c r="AA1952" t="s">
        <v>51</v>
      </c>
      <c r="AB1952" s="17">
        <v>0.61250000000000004</v>
      </c>
      <c r="AC1952" s="17" t="str">
        <f t="shared" si="61"/>
        <v>Afternoon</v>
      </c>
      <c r="AD1952" t="s">
        <v>45</v>
      </c>
    </row>
    <row r="1953" spans="1:30" x14ac:dyDescent="0.3">
      <c r="A1953" t="s">
        <v>1495</v>
      </c>
      <c r="B1953" s="16">
        <v>46015</v>
      </c>
      <c r="C1953" t="s">
        <v>1124</v>
      </c>
      <c r="D1953" t="s">
        <v>4715</v>
      </c>
      <c r="E1953" t="s">
        <v>3864</v>
      </c>
      <c r="F1953" t="s">
        <v>753</v>
      </c>
      <c r="G1953" t="s">
        <v>5930</v>
      </c>
      <c r="H1953" t="s">
        <v>5919</v>
      </c>
      <c r="I1953" t="s">
        <v>1496</v>
      </c>
      <c r="J1953" t="s">
        <v>6236</v>
      </c>
      <c r="K1953" t="s">
        <v>3880</v>
      </c>
      <c r="L1953">
        <v>1936383</v>
      </c>
      <c r="M1953">
        <v>1.6350071241071629E-4</v>
      </c>
      <c r="N1953" t="s">
        <v>734</v>
      </c>
      <c r="O1953" t="s">
        <v>5411</v>
      </c>
      <c r="P1953" t="s">
        <v>5363</v>
      </c>
      <c r="Q1953">
        <v>1</v>
      </c>
      <c r="R1953">
        <v>351.78</v>
      </c>
      <c r="S1953">
        <v>10</v>
      </c>
      <c r="T1953">
        <v>35.18</v>
      </c>
      <c r="U1953">
        <v>316.60000000000002</v>
      </c>
      <c r="V1953">
        <v>253.83</v>
      </c>
      <c r="W1953">
        <v>62.77</v>
      </c>
      <c r="X1953" s="15">
        <f t="shared" si="60"/>
        <v>0.19826279216677198</v>
      </c>
      <c r="Y1953" t="s">
        <v>44</v>
      </c>
      <c r="Z1953" t="s">
        <v>24</v>
      </c>
      <c r="AA1953" t="s">
        <v>51</v>
      </c>
      <c r="AB1953" s="17">
        <v>0.57499999999999996</v>
      </c>
      <c r="AC1953" s="17" t="str">
        <f t="shared" si="61"/>
        <v>Afternoon</v>
      </c>
      <c r="AD1953" t="s">
        <v>45</v>
      </c>
    </row>
    <row r="1954" spans="1:30" x14ac:dyDescent="0.3">
      <c r="A1954" t="s">
        <v>1493</v>
      </c>
      <c r="B1954" s="16">
        <v>45966</v>
      </c>
      <c r="C1954" t="s">
        <v>1494</v>
      </c>
      <c r="D1954" t="s">
        <v>4120</v>
      </c>
      <c r="E1954" t="s">
        <v>3962</v>
      </c>
      <c r="F1954" t="s">
        <v>929</v>
      </c>
      <c r="G1954" t="s">
        <v>5773</v>
      </c>
      <c r="H1954" t="s">
        <v>5770</v>
      </c>
      <c r="I1954" t="s">
        <v>202</v>
      </c>
      <c r="J1954" t="s">
        <v>6012</v>
      </c>
      <c r="K1954" t="s">
        <v>3863</v>
      </c>
      <c r="L1954">
        <v>1018249</v>
      </c>
      <c r="M1954">
        <v>1.043634710174034E-3</v>
      </c>
      <c r="N1954" t="s">
        <v>435</v>
      </c>
      <c r="O1954" t="s">
        <v>5446</v>
      </c>
      <c r="P1954" t="s">
        <v>5360</v>
      </c>
      <c r="Q1954">
        <v>7</v>
      </c>
      <c r="R1954">
        <v>168.68</v>
      </c>
      <c r="S1954">
        <v>10</v>
      </c>
      <c r="T1954">
        <v>118.08</v>
      </c>
      <c r="U1954">
        <v>1062.68</v>
      </c>
      <c r="V1954">
        <v>764.47</v>
      </c>
      <c r="W1954">
        <v>298.20999999999998</v>
      </c>
      <c r="X1954" s="15">
        <f t="shared" si="60"/>
        <v>0.28062069484699065</v>
      </c>
      <c r="Y1954" t="s">
        <v>44</v>
      </c>
      <c r="Z1954" t="s">
        <v>24</v>
      </c>
      <c r="AA1954" t="s">
        <v>25</v>
      </c>
      <c r="AB1954" s="17">
        <v>0.82499999999999996</v>
      </c>
      <c r="AC1954" s="17" t="str">
        <f t="shared" si="61"/>
        <v>Evening</v>
      </c>
      <c r="AD1954" t="s">
        <v>45</v>
      </c>
    </row>
    <row r="1955" spans="1:30" x14ac:dyDescent="0.3">
      <c r="A1955" t="s">
        <v>1492</v>
      </c>
      <c r="B1955" s="16">
        <v>45871</v>
      </c>
      <c r="C1955" t="s">
        <v>391</v>
      </c>
      <c r="D1955" t="s">
        <v>5252</v>
      </c>
      <c r="E1955" t="s">
        <v>3962</v>
      </c>
      <c r="F1955" t="s">
        <v>886</v>
      </c>
      <c r="G1955" t="s">
        <v>5881</v>
      </c>
      <c r="H1955" t="s">
        <v>5876</v>
      </c>
      <c r="I1955" t="s">
        <v>105</v>
      </c>
      <c r="J1955" t="s">
        <v>6110</v>
      </c>
      <c r="K1955" t="s">
        <v>3863</v>
      </c>
      <c r="L1955">
        <v>4650212</v>
      </c>
      <c r="M1955">
        <v>4.6748621353177015E-4</v>
      </c>
      <c r="N1955" t="s">
        <v>1087</v>
      </c>
      <c r="O1955" t="s">
        <v>5353</v>
      </c>
      <c r="P1955" t="s">
        <v>5354</v>
      </c>
      <c r="Q1955">
        <v>5</v>
      </c>
      <c r="R1955">
        <v>420.08</v>
      </c>
      <c r="S1955">
        <v>10</v>
      </c>
      <c r="T1955">
        <v>210.04</v>
      </c>
      <c r="U1955">
        <v>2173.91</v>
      </c>
      <c r="V1955">
        <v>1742.05</v>
      </c>
      <c r="W1955">
        <v>431.86</v>
      </c>
      <c r="X1955" s="15">
        <f t="shared" si="60"/>
        <v>0.19865587811822932</v>
      </c>
      <c r="Y1955" t="s">
        <v>72</v>
      </c>
      <c r="Z1955" t="s">
        <v>24</v>
      </c>
      <c r="AA1955" t="s">
        <v>32</v>
      </c>
      <c r="AB1955" s="17">
        <v>0.83819444444444446</v>
      </c>
      <c r="AC1955" s="17" t="str">
        <f t="shared" si="61"/>
        <v>Evening</v>
      </c>
      <c r="AD1955" t="s">
        <v>26</v>
      </c>
    </row>
    <row r="1956" spans="1:30" x14ac:dyDescent="0.3">
      <c r="A1956" t="s">
        <v>1491</v>
      </c>
      <c r="B1956" s="16">
        <v>46101</v>
      </c>
      <c r="C1956" t="s">
        <v>968</v>
      </c>
      <c r="D1956" t="s">
        <v>4421</v>
      </c>
      <c r="E1956" t="s">
        <v>3868</v>
      </c>
      <c r="F1956" t="s">
        <v>563</v>
      </c>
      <c r="G1956" t="s">
        <v>5870</v>
      </c>
      <c r="H1956" t="s">
        <v>5861</v>
      </c>
      <c r="I1956" t="s">
        <v>70</v>
      </c>
      <c r="J1956" t="s">
        <v>6062</v>
      </c>
      <c r="K1956" t="s">
        <v>3863</v>
      </c>
      <c r="L1956">
        <v>789602</v>
      </c>
      <c r="M1956">
        <v>5.7230098201372336E-4</v>
      </c>
      <c r="N1956" t="s">
        <v>71</v>
      </c>
      <c r="O1956" t="s">
        <v>4507</v>
      </c>
      <c r="P1956" t="s">
        <v>5360</v>
      </c>
      <c r="Q1956">
        <v>1</v>
      </c>
      <c r="R1956">
        <v>451.89</v>
      </c>
      <c r="S1956">
        <v>0</v>
      </c>
      <c r="T1956">
        <v>0</v>
      </c>
      <c r="U1956">
        <v>451.89</v>
      </c>
      <c r="V1956">
        <v>387.16</v>
      </c>
      <c r="W1956">
        <v>64.73</v>
      </c>
      <c r="X1956" s="15">
        <f t="shared" si="60"/>
        <v>0.1432428245812033</v>
      </c>
      <c r="Y1956" t="s">
        <v>72</v>
      </c>
      <c r="Z1956" t="s">
        <v>24</v>
      </c>
      <c r="AA1956" t="s">
        <v>51</v>
      </c>
      <c r="AB1956" s="17">
        <v>0.76944444444444449</v>
      </c>
      <c r="AC1956" s="17" t="str">
        <f t="shared" si="61"/>
        <v>Evening</v>
      </c>
      <c r="AD1956" t="s">
        <v>45</v>
      </c>
    </row>
    <row r="1957" spans="1:30" x14ac:dyDescent="0.3">
      <c r="A1957" t="s">
        <v>1488</v>
      </c>
      <c r="B1957" s="16">
        <v>46089</v>
      </c>
      <c r="C1957" t="s">
        <v>1489</v>
      </c>
      <c r="D1957" t="s">
        <v>4038</v>
      </c>
      <c r="E1957" t="s">
        <v>3868</v>
      </c>
      <c r="F1957" t="s">
        <v>283</v>
      </c>
      <c r="G1957" t="s">
        <v>5817</v>
      </c>
      <c r="H1957" t="s">
        <v>5794</v>
      </c>
      <c r="I1957" t="s">
        <v>776</v>
      </c>
      <c r="J1957" t="s">
        <v>6005</v>
      </c>
      <c r="K1957" t="s">
        <v>3863</v>
      </c>
      <c r="L1957">
        <v>489039</v>
      </c>
      <c r="M1957">
        <v>7.0125286531340033E-4</v>
      </c>
      <c r="N1957" t="s">
        <v>1490</v>
      </c>
      <c r="O1957" t="s">
        <v>4629</v>
      </c>
      <c r="P1957" t="s">
        <v>5363</v>
      </c>
      <c r="Q1957">
        <v>2</v>
      </c>
      <c r="R1957">
        <v>186.38</v>
      </c>
      <c r="S1957">
        <v>20</v>
      </c>
      <c r="T1957">
        <v>74.55</v>
      </c>
      <c r="U1957">
        <v>342.94</v>
      </c>
      <c r="V1957">
        <v>271.32</v>
      </c>
      <c r="W1957">
        <v>71.62</v>
      </c>
      <c r="X1957" s="15">
        <f t="shared" si="60"/>
        <v>0.2088411967107949</v>
      </c>
      <c r="Y1957" t="s">
        <v>72</v>
      </c>
      <c r="Z1957" t="s">
        <v>24</v>
      </c>
      <c r="AA1957" t="s">
        <v>32</v>
      </c>
      <c r="AB1957" s="17">
        <v>0.76458333333333328</v>
      </c>
      <c r="AC1957" s="17" t="str">
        <f t="shared" si="61"/>
        <v>Evening</v>
      </c>
      <c r="AD1957" t="s">
        <v>26</v>
      </c>
    </row>
    <row r="1958" spans="1:30" x14ac:dyDescent="0.3">
      <c r="A1958" t="s">
        <v>1485</v>
      </c>
      <c r="B1958" s="16">
        <v>46014</v>
      </c>
      <c r="C1958" t="s">
        <v>1486</v>
      </c>
      <c r="D1958" t="s">
        <v>4931</v>
      </c>
      <c r="E1958" t="s">
        <v>3864</v>
      </c>
      <c r="F1958" t="s">
        <v>79</v>
      </c>
      <c r="G1958" t="s">
        <v>5713</v>
      </c>
      <c r="H1958" t="s">
        <v>5690</v>
      </c>
      <c r="I1958" t="s">
        <v>1487</v>
      </c>
      <c r="J1958" t="s">
        <v>6214</v>
      </c>
      <c r="K1958" t="s">
        <v>3885</v>
      </c>
      <c r="L1958">
        <v>4933324</v>
      </c>
      <c r="M1958">
        <v>1.567300262459956E-5</v>
      </c>
      <c r="N1958" t="s">
        <v>438</v>
      </c>
      <c r="O1958" t="s">
        <v>5404</v>
      </c>
      <c r="P1958" t="s">
        <v>5374</v>
      </c>
      <c r="Q1958">
        <v>2</v>
      </c>
      <c r="R1958">
        <v>38.659999999999997</v>
      </c>
      <c r="S1958">
        <v>0</v>
      </c>
      <c r="T1958">
        <v>0</v>
      </c>
      <c r="U1958">
        <v>77.319999999999993</v>
      </c>
      <c r="V1958">
        <v>64.8</v>
      </c>
      <c r="W1958">
        <v>12.52</v>
      </c>
      <c r="X1958" s="15">
        <f t="shared" si="60"/>
        <v>0.16192446973616137</v>
      </c>
      <c r="Y1958" t="s">
        <v>62</v>
      </c>
      <c r="Z1958" t="s">
        <v>24</v>
      </c>
      <c r="AA1958" t="s">
        <v>25</v>
      </c>
      <c r="AB1958" s="17">
        <v>0.43819444444444444</v>
      </c>
      <c r="AC1958" s="17" t="str">
        <f t="shared" si="61"/>
        <v>Morning</v>
      </c>
      <c r="AD1958" t="s">
        <v>45</v>
      </c>
    </row>
    <row r="1959" spans="1:30" x14ac:dyDescent="0.3">
      <c r="A1959" t="s">
        <v>1482</v>
      </c>
      <c r="B1959" s="16">
        <v>45832</v>
      </c>
      <c r="C1959" t="s">
        <v>1483</v>
      </c>
      <c r="D1959" t="s">
        <v>4744</v>
      </c>
      <c r="E1959" t="s">
        <v>3864</v>
      </c>
      <c r="F1959" t="s">
        <v>602</v>
      </c>
      <c r="G1959" t="s">
        <v>5680</v>
      </c>
      <c r="H1959" t="s">
        <v>5655</v>
      </c>
      <c r="I1959" t="s">
        <v>705</v>
      </c>
      <c r="J1959" t="s">
        <v>6065</v>
      </c>
      <c r="K1959" t="s">
        <v>3863</v>
      </c>
      <c r="L1959">
        <v>5240750</v>
      </c>
      <c r="M1959">
        <v>3.2206649811572768E-4</v>
      </c>
      <c r="N1959" t="s">
        <v>1484</v>
      </c>
      <c r="O1959" t="s">
        <v>5623</v>
      </c>
      <c r="P1959" t="s">
        <v>5360</v>
      </c>
      <c r="Q1959">
        <v>3</v>
      </c>
      <c r="R1959">
        <v>661.91</v>
      </c>
      <c r="S1959">
        <v>15</v>
      </c>
      <c r="T1959">
        <v>297.86</v>
      </c>
      <c r="U1959">
        <v>1687.87</v>
      </c>
      <c r="V1959">
        <v>1196.1600000000001</v>
      </c>
      <c r="W1959">
        <v>491.71</v>
      </c>
      <c r="X1959" s="15">
        <f t="shared" si="60"/>
        <v>0.2913198291337602</v>
      </c>
      <c r="Y1959" t="s">
        <v>62</v>
      </c>
      <c r="Z1959" t="s">
        <v>24</v>
      </c>
      <c r="AA1959" t="s">
        <v>25</v>
      </c>
      <c r="AB1959" s="17">
        <v>0.73263888888888884</v>
      </c>
      <c r="AC1959" s="17" t="str">
        <f t="shared" si="61"/>
        <v>Evening</v>
      </c>
      <c r="AD1959" t="s">
        <v>45</v>
      </c>
    </row>
    <row r="1960" spans="1:30" x14ac:dyDescent="0.3">
      <c r="A1960" t="s">
        <v>1480</v>
      </c>
      <c r="B1960" s="16">
        <v>45900</v>
      </c>
      <c r="C1960" t="s">
        <v>163</v>
      </c>
      <c r="D1960" t="s">
        <v>4982</v>
      </c>
      <c r="E1960" t="s">
        <v>3868</v>
      </c>
      <c r="F1960" t="s">
        <v>627</v>
      </c>
      <c r="G1960" t="s">
        <v>5828</v>
      </c>
      <c r="H1960" t="s">
        <v>5822</v>
      </c>
      <c r="I1960" t="s">
        <v>105</v>
      </c>
      <c r="J1960" t="s">
        <v>6110</v>
      </c>
      <c r="K1960" t="s">
        <v>3863</v>
      </c>
      <c r="L1960">
        <v>4650212</v>
      </c>
      <c r="M1960">
        <v>8.4144550829080481E-5</v>
      </c>
      <c r="N1960" t="s">
        <v>1481</v>
      </c>
      <c r="O1960" t="s">
        <v>5447</v>
      </c>
      <c r="P1960" t="s">
        <v>5351</v>
      </c>
      <c r="Q1960">
        <v>1</v>
      </c>
      <c r="R1960">
        <v>340.25</v>
      </c>
      <c r="S1960">
        <v>0</v>
      </c>
      <c r="T1960">
        <v>0</v>
      </c>
      <c r="U1960">
        <v>391.29</v>
      </c>
      <c r="V1960">
        <v>263.85000000000002</v>
      </c>
      <c r="W1960">
        <v>127.44</v>
      </c>
      <c r="X1960" s="15">
        <f t="shared" si="60"/>
        <v>0.32569194203787472</v>
      </c>
      <c r="Y1960" t="s">
        <v>44</v>
      </c>
      <c r="Z1960" t="s">
        <v>24</v>
      </c>
      <c r="AA1960" t="s">
        <v>25</v>
      </c>
      <c r="AB1960" s="17">
        <v>0.79027777777777775</v>
      </c>
      <c r="AC1960" s="17" t="str">
        <f t="shared" si="61"/>
        <v>Evening</v>
      </c>
      <c r="AD1960" t="s">
        <v>26</v>
      </c>
    </row>
    <row r="1961" spans="1:30" x14ac:dyDescent="0.3">
      <c r="A1961" t="s">
        <v>1478</v>
      </c>
      <c r="B1961" s="16">
        <v>45859</v>
      </c>
      <c r="C1961" t="s">
        <v>1479</v>
      </c>
      <c r="D1961" t="s">
        <v>5337</v>
      </c>
      <c r="E1961" t="s">
        <v>3864</v>
      </c>
      <c r="F1961" t="s">
        <v>730</v>
      </c>
      <c r="G1961" t="s">
        <v>5857</v>
      </c>
      <c r="H1961" t="s">
        <v>5844</v>
      </c>
      <c r="I1961" t="s">
        <v>862</v>
      </c>
      <c r="J1961" t="s">
        <v>6037</v>
      </c>
      <c r="K1961" t="s">
        <v>3863</v>
      </c>
      <c r="L1961">
        <v>808240</v>
      </c>
      <c r="M1961">
        <v>5.15651291695536E-4</v>
      </c>
      <c r="N1961" t="s">
        <v>863</v>
      </c>
      <c r="O1961" t="s">
        <v>5425</v>
      </c>
      <c r="P1961" t="s">
        <v>5351</v>
      </c>
      <c r="Q1961">
        <v>1</v>
      </c>
      <c r="R1961">
        <v>438.7</v>
      </c>
      <c r="S1961">
        <v>5</v>
      </c>
      <c r="T1961">
        <v>21.93</v>
      </c>
      <c r="U1961">
        <v>416.77</v>
      </c>
      <c r="V1961">
        <v>370.18</v>
      </c>
      <c r="W1961">
        <v>46.59</v>
      </c>
      <c r="X1961" s="15">
        <f t="shared" si="60"/>
        <v>0.11178827650742611</v>
      </c>
      <c r="Y1961" t="s">
        <v>23</v>
      </c>
      <c r="Z1961" t="s">
        <v>24</v>
      </c>
      <c r="AA1961" t="s">
        <v>25</v>
      </c>
      <c r="AB1961" s="17">
        <v>0.86527777777777781</v>
      </c>
      <c r="AC1961" s="17" t="str">
        <f t="shared" si="61"/>
        <v>Evening</v>
      </c>
      <c r="AD1961" t="s">
        <v>45</v>
      </c>
    </row>
    <row r="1962" spans="1:30" x14ac:dyDescent="0.3">
      <c r="A1962" t="s">
        <v>1476</v>
      </c>
      <c r="B1962" s="16">
        <v>45774</v>
      </c>
      <c r="C1962" t="s">
        <v>1407</v>
      </c>
      <c r="D1962" t="s">
        <v>4383</v>
      </c>
      <c r="E1962" t="s">
        <v>3864</v>
      </c>
      <c r="F1962" t="s">
        <v>460</v>
      </c>
      <c r="G1962" t="s">
        <v>5815</v>
      </c>
      <c r="H1962" t="s">
        <v>5794</v>
      </c>
      <c r="I1962" t="s">
        <v>1044</v>
      </c>
      <c r="J1962" t="s">
        <v>6108</v>
      </c>
      <c r="K1962" t="s">
        <v>3863</v>
      </c>
      <c r="L1962">
        <v>2434234</v>
      </c>
      <c r="M1962">
        <v>8.8291018858499223E-4</v>
      </c>
      <c r="N1962" t="s">
        <v>1477</v>
      </c>
      <c r="O1962" t="s">
        <v>5421</v>
      </c>
      <c r="P1962" t="s">
        <v>5351</v>
      </c>
      <c r="Q1962">
        <v>4</v>
      </c>
      <c r="R1962">
        <v>491.81</v>
      </c>
      <c r="S1962">
        <v>5</v>
      </c>
      <c r="T1962">
        <v>98.36</v>
      </c>
      <c r="U1962">
        <v>2149.21</v>
      </c>
      <c r="V1962">
        <v>1462.28</v>
      </c>
      <c r="W1962">
        <v>686.93</v>
      </c>
      <c r="X1962" s="15">
        <f t="shared" si="60"/>
        <v>0.31961976726332003</v>
      </c>
      <c r="Y1962" t="s">
        <v>23</v>
      </c>
      <c r="Z1962" t="s">
        <v>24</v>
      </c>
      <c r="AA1962" t="s">
        <v>51</v>
      </c>
      <c r="AB1962" s="17">
        <v>0.62708333333333333</v>
      </c>
      <c r="AC1962" s="17" t="str">
        <f t="shared" si="61"/>
        <v>Afternoon</v>
      </c>
      <c r="AD1962" t="s">
        <v>26</v>
      </c>
    </row>
    <row r="1963" spans="1:30" x14ac:dyDescent="0.3">
      <c r="A1963" t="s">
        <v>1474</v>
      </c>
      <c r="B1963" s="16">
        <v>45977</v>
      </c>
      <c r="C1963" t="s">
        <v>1203</v>
      </c>
      <c r="D1963" t="s">
        <v>5183</v>
      </c>
      <c r="E1963" t="s">
        <v>3962</v>
      </c>
      <c r="F1963" t="s">
        <v>1304</v>
      </c>
      <c r="G1963" t="s">
        <v>6497</v>
      </c>
      <c r="H1963" t="s">
        <v>5794</v>
      </c>
      <c r="I1963" t="s">
        <v>202</v>
      </c>
      <c r="J1963" t="s">
        <v>6012</v>
      </c>
      <c r="K1963" t="s">
        <v>3863</v>
      </c>
      <c r="L1963">
        <v>1018249</v>
      </c>
      <c r="M1963">
        <v>1.4018476816574335E-3</v>
      </c>
      <c r="N1963" t="s">
        <v>1475</v>
      </c>
      <c r="O1963" t="s">
        <v>5429</v>
      </c>
      <c r="P1963" t="s">
        <v>5351</v>
      </c>
      <c r="Q1963">
        <v>6</v>
      </c>
      <c r="R1963">
        <v>243.38</v>
      </c>
      <c r="S1963">
        <v>15</v>
      </c>
      <c r="T1963">
        <v>219.04</v>
      </c>
      <c r="U1963">
        <v>1427.43</v>
      </c>
      <c r="V1963">
        <v>965.88</v>
      </c>
      <c r="W1963">
        <v>461.55</v>
      </c>
      <c r="X1963" s="15">
        <f t="shared" si="60"/>
        <v>0.32334335133771885</v>
      </c>
      <c r="Y1963" t="s">
        <v>116</v>
      </c>
      <c r="Z1963" t="s">
        <v>24</v>
      </c>
      <c r="AA1963" t="s">
        <v>25</v>
      </c>
      <c r="AB1963" s="17">
        <v>0.47499999999999998</v>
      </c>
      <c r="AC1963" s="17" t="str">
        <f t="shared" si="61"/>
        <v>Morning</v>
      </c>
      <c r="AD1963" t="s">
        <v>26</v>
      </c>
    </row>
    <row r="1964" spans="1:30" x14ac:dyDescent="0.3">
      <c r="A1964" t="s">
        <v>1473</v>
      </c>
      <c r="B1964" s="16">
        <v>45923</v>
      </c>
      <c r="C1964" t="s">
        <v>1009</v>
      </c>
      <c r="D1964" t="s">
        <v>5080</v>
      </c>
      <c r="E1964" t="s">
        <v>3962</v>
      </c>
      <c r="F1964" t="s">
        <v>982</v>
      </c>
      <c r="G1964" t="s">
        <v>5682</v>
      </c>
      <c r="H1964" t="s">
        <v>5655</v>
      </c>
      <c r="I1964" t="s">
        <v>183</v>
      </c>
      <c r="J1964" t="s">
        <v>6078</v>
      </c>
      <c r="K1964" t="s">
        <v>3863</v>
      </c>
      <c r="L1964">
        <v>3875742</v>
      </c>
      <c r="M1964">
        <v>2.3603222299110725E-4</v>
      </c>
      <c r="N1964" t="s">
        <v>184</v>
      </c>
      <c r="O1964" t="s">
        <v>5458</v>
      </c>
      <c r="P1964" t="s">
        <v>5351</v>
      </c>
      <c r="Q1964">
        <v>5</v>
      </c>
      <c r="R1964">
        <v>182.96</v>
      </c>
      <c r="S1964">
        <v>0</v>
      </c>
      <c r="T1964">
        <v>0</v>
      </c>
      <c r="U1964">
        <v>914.8</v>
      </c>
      <c r="V1964">
        <v>538</v>
      </c>
      <c r="W1964">
        <v>376.8</v>
      </c>
      <c r="X1964" s="15">
        <f t="shared" si="60"/>
        <v>0.41189331001311758</v>
      </c>
      <c r="Y1964" t="s">
        <v>72</v>
      </c>
      <c r="Z1964" t="s">
        <v>24</v>
      </c>
      <c r="AA1964" t="s">
        <v>51</v>
      </c>
      <c r="AB1964" s="17">
        <v>0.81180555555555556</v>
      </c>
      <c r="AC1964" s="17" t="str">
        <f t="shared" si="61"/>
        <v>Evening</v>
      </c>
      <c r="AD1964" t="s">
        <v>45</v>
      </c>
    </row>
    <row r="1965" spans="1:30" x14ac:dyDescent="0.3">
      <c r="A1965" t="s">
        <v>1472</v>
      </c>
      <c r="B1965" s="16">
        <v>45867</v>
      </c>
      <c r="C1965" t="s">
        <v>1230</v>
      </c>
      <c r="D1965" t="s">
        <v>4003</v>
      </c>
      <c r="E1965" t="s">
        <v>3962</v>
      </c>
      <c r="F1965" t="s">
        <v>418</v>
      </c>
      <c r="G1965" t="s">
        <v>5745</v>
      </c>
      <c r="H1965" t="s">
        <v>5721</v>
      </c>
      <c r="I1965" t="s">
        <v>353</v>
      </c>
      <c r="J1965" t="s">
        <v>6010</v>
      </c>
      <c r="K1965" t="s">
        <v>3863</v>
      </c>
      <c r="L1965">
        <v>2023274</v>
      </c>
      <c r="M1965">
        <v>7.348782221290838E-4</v>
      </c>
      <c r="N1965" t="s">
        <v>644</v>
      </c>
      <c r="O1965" t="s">
        <v>3889</v>
      </c>
      <c r="P1965" t="s">
        <v>5351</v>
      </c>
      <c r="Q1965">
        <v>3</v>
      </c>
      <c r="R1965">
        <v>550.69000000000005</v>
      </c>
      <c r="S1965">
        <v>10</v>
      </c>
      <c r="T1965">
        <v>165.21</v>
      </c>
      <c r="U1965">
        <v>1486.86</v>
      </c>
      <c r="V1965">
        <v>1169.4000000000001</v>
      </c>
      <c r="W1965">
        <v>317.45999999999998</v>
      </c>
      <c r="X1965" s="15">
        <f t="shared" si="60"/>
        <v>0.21351035067188562</v>
      </c>
      <c r="Y1965" t="s">
        <v>38</v>
      </c>
      <c r="Z1965" t="s">
        <v>24</v>
      </c>
      <c r="AA1965" t="s">
        <v>51</v>
      </c>
      <c r="AB1965" s="17">
        <v>0.43958333333333333</v>
      </c>
      <c r="AC1965" s="17" t="str">
        <f t="shared" si="61"/>
        <v>Morning</v>
      </c>
      <c r="AD1965" t="s">
        <v>45</v>
      </c>
    </row>
    <row r="1966" spans="1:30" x14ac:dyDescent="0.3">
      <c r="A1966" t="s">
        <v>1471</v>
      </c>
      <c r="B1966" s="16">
        <v>45794</v>
      </c>
      <c r="C1966" t="s">
        <v>808</v>
      </c>
      <c r="D1966" t="s">
        <v>4381</v>
      </c>
      <c r="E1966" t="s">
        <v>3962</v>
      </c>
      <c r="F1966" t="s">
        <v>108</v>
      </c>
      <c r="G1966" t="s">
        <v>5715</v>
      </c>
      <c r="H1966" t="s">
        <v>5690</v>
      </c>
      <c r="I1966" t="s">
        <v>583</v>
      </c>
      <c r="J1966" t="s">
        <v>6516</v>
      </c>
      <c r="K1966" t="s">
        <v>3943</v>
      </c>
      <c r="L1966">
        <v>5188197</v>
      </c>
      <c r="M1966">
        <v>3.9473636024229614E-4</v>
      </c>
      <c r="N1966" t="s">
        <v>584</v>
      </c>
      <c r="O1966" t="s">
        <v>5476</v>
      </c>
      <c r="P1966" t="s">
        <v>5360</v>
      </c>
      <c r="Q1966">
        <v>4</v>
      </c>
      <c r="R1966">
        <v>445.21</v>
      </c>
      <c r="S1966">
        <v>0</v>
      </c>
      <c r="T1966">
        <v>0</v>
      </c>
      <c r="U1966">
        <v>2047.97</v>
      </c>
      <c r="V1966">
        <v>1277.48</v>
      </c>
      <c r="W1966">
        <v>770.49</v>
      </c>
      <c r="X1966" s="15">
        <f t="shared" si="60"/>
        <v>0.37622133136715868</v>
      </c>
      <c r="Y1966" t="s">
        <v>23</v>
      </c>
      <c r="Z1966" t="s">
        <v>24</v>
      </c>
      <c r="AA1966" t="s">
        <v>51</v>
      </c>
      <c r="AB1966" s="17">
        <v>0.83888888888888891</v>
      </c>
      <c r="AC1966" s="17" t="str">
        <f t="shared" si="61"/>
        <v>Evening</v>
      </c>
      <c r="AD1966" t="s">
        <v>26</v>
      </c>
    </row>
    <row r="1967" spans="1:30" x14ac:dyDescent="0.3">
      <c r="A1967" t="s">
        <v>1470</v>
      </c>
      <c r="B1967" s="16">
        <v>46077</v>
      </c>
      <c r="C1967" t="s">
        <v>454</v>
      </c>
      <c r="D1967" t="s">
        <v>4023</v>
      </c>
      <c r="E1967" t="s">
        <v>3962</v>
      </c>
      <c r="F1967" t="s">
        <v>201</v>
      </c>
      <c r="G1967" t="s">
        <v>5688</v>
      </c>
      <c r="H1967" t="s">
        <v>5655</v>
      </c>
      <c r="I1967" t="s">
        <v>666</v>
      </c>
      <c r="J1967" t="s">
        <v>6022</v>
      </c>
      <c r="K1967" t="s">
        <v>3863</v>
      </c>
      <c r="L1967">
        <v>4125485</v>
      </c>
      <c r="M1967">
        <v>9.4761949201124232E-4</v>
      </c>
      <c r="N1967" t="s">
        <v>1258</v>
      </c>
      <c r="O1967" t="s">
        <v>3983</v>
      </c>
      <c r="P1967" t="s">
        <v>5358</v>
      </c>
      <c r="Q1967">
        <v>8</v>
      </c>
      <c r="R1967">
        <v>574.91</v>
      </c>
      <c r="S1967">
        <v>15</v>
      </c>
      <c r="T1967">
        <v>689.89</v>
      </c>
      <c r="U1967">
        <v>3909.39</v>
      </c>
      <c r="V1967">
        <v>2691.2</v>
      </c>
      <c r="W1967">
        <v>1218.19</v>
      </c>
      <c r="X1967" s="15">
        <f t="shared" si="60"/>
        <v>0.3116061585055469</v>
      </c>
      <c r="Y1967" t="s">
        <v>38</v>
      </c>
      <c r="Z1967" t="s">
        <v>24</v>
      </c>
      <c r="AA1967" t="s">
        <v>51</v>
      </c>
      <c r="AB1967" s="17">
        <v>0.86458333333333337</v>
      </c>
      <c r="AC1967" s="17" t="str">
        <f t="shared" si="61"/>
        <v>Evening</v>
      </c>
      <c r="AD1967" t="s">
        <v>45</v>
      </c>
    </row>
    <row r="1968" spans="1:30" x14ac:dyDescent="0.3">
      <c r="A1968" t="s">
        <v>1469</v>
      </c>
      <c r="B1968" s="16">
        <v>45940</v>
      </c>
      <c r="C1968" t="s">
        <v>437</v>
      </c>
      <c r="D1968" t="s">
        <v>4765</v>
      </c>
      <c r="E1968" t="s">
        <v>3868</v>
      </c>
      <c r="F1968" t="s">
        <v>379</v>
      </c>
      <c r="G1968" t="s">
        <v>6500</v>
      </c>
      <c r="H1968" t="s">
        <v>5861</v>
      </c>
      <c r="I1968" t="s">
        <v>188</v>
      </c>
      <c r="J1968" t="s">
        <v>5987</v>
      </c>
      <c r="K1968" t="s">
        <v>3863</v>
      </c>
      <c r="L1968">
        <v>4219703</v>
      </c>
      <c r="M1968">
        <v>3.9022651594199879E-4</v>
      </c>
      <c r="N1968" t="s">
        <v>71</v>
      </c>
      <c r="O1968" t="s">
        <v>4507</v>
      </c>
      <c r="P1968" t="s">
        <v>5360</v>
      </c>
      <c r="Q1968">
        <v>5</v>
      </c>
      <c r="R1968">
        <v>365.92</v>
      </c>
      <c r="S1968">
        <v>10</v>
      </c>
      <c r="T1968">
        <v>182.96</v>
      </c>
      <c r="U1968">
        <v>1646.64</v>
      </c>
      <c r="V1968">
        <v>1551.9</v>
      </c>
      <c r="W1968">
        <v>94.74</v>
      </c>
      <c r="X1968" s="15">
        <f t="shared" si="60"/>
        <v>5.7535344701938496E-2</v>
      </c>
      <c r="Y1968" t="s">
        <v>72</v>
      </c>
      <c r="Z1968" t="s">
        <v>24</v>
      </c>
      <c r="AA1968" t="s">
        <v>25</v>
      </c>
      <c r="AB1968" s="17">
        <v>0.85486111111111107</v>
      </c>
      <c r="AC1968" s="17" t="str">
        <f t="shared" si="61"/>
        <v>Evening</v>
      </c>
      <c r="AD1968" t="s">
        <v>45</v>
      </c>
    </row>
    <row r="1969" spans="1:30" x14ac:dyDescent="0.3">
      <c r="A1969" t="s">
        <v>1467</v>
      </c>
      <c r="B1969" s="16">
        <v>45758</v>
      </c>
      <c r="C1969" t="s">
        <v>759</v>
      </c>
      <c r="D1969" t="s">
        <v>4088</v>
      </c>
      <c r="E1969" t="s">
        <v>3868</v>
      </c>
      <c r="F1969" t="s">
        <v>1468</v>
      </c>
      <c r="G1969" t="s">
        <v>5955</v>
      </c>
      <c r="H1969" t="s">
        <v>5941</v>
      </c>
      <c r="I1969" t="s">
        <v>476</v>
      </c>
      <c r="J1969" t="s">
        <v>6121</v>
      </c>
      <c r="K1969" t="s">
        <v>3943</v>
      </c>
      <c r="L1969">
        <v>2632479</v>
      </c>
      <c r="M1969">
        <v>3.7253858435337941E-5</v>
      </c>
      <c r="N1969" t="s">
        <v>925</v>
      </c>
      <c r="O1969" t="s">
        <v>5637</v>
      </c>
      <c r="P1969" t="s">
        <v>5360</v>
      </c>
      <c r="Q1969">
        <v>1</v>
      </c>
      <c r="R1969">
        <v>108.97</v>
      </c>
      <c r="S1969">
        <v>10</v>
      </c>
      <c r="T1969">
        <v>10.9</v>
      </c>
      <c r="U1969">
        <v>98.07</v>
      </c>
      <c r="V1969">
        <v>83.33</v>
      </c>
      <c r="W1969">
        <v>14.74</v>
      </c>
      <c r="X1969" s="15">
        <f t="shared" si="60"/>
        <v>0.15030080554705819</v>
      </c>
      <c r="Y1969" t="s">
        <v>44</v>
      </c>
      <c r="Z1969" t="s">
        <v>24</v>
      </c>
      <c r="AA1969" t="s">
        <v>25</v>
      </c>
      <c r="AB1969" s="17">
        <v>0.84097222222222223</v>
      </c>
      <c r="AC1969" s="17" t="str">
        <f t="shared" si="61"/>
        <v>Evening</v>
      </c>
      <c r="AD1969" t="s">
        <v>45</v>
      </c>
    </row>
    <row r="1970" spans="1:30" x14ac:dyDescent="0.3">
      <c r="A1970" t="s">
        <v>1466</v>
      </c>
      <c r="B1970" s="16">
        <v>45973</v>
      </c>
      <c r="C1970" t="s">
        <v>1424</v>
      </c>
      <c r="D1970" t="s">
        <v>4965</v>
      </c>
      <c r="E1970" t="s">
        <v>3864</v>
      </c>
      <c r="F1970" t="s">
        <v>182</v>
      </c>
      <c r="G1970" t="s">
        <v>5782</v>
      </c>
      <c r="H1970" t="s">
        <v>5770</v>
      </c>
      <c r="I1970" t="s">
        <v>738</v>
      </c>
      <c r="J1970" t="s">
        <v>6051</v>
      </c>
      <c r="K1970" t="s">
        <v>3863</v>
      </c>
      <c r="L1970">
        <v>2005131</v>
      </c>
      <c r="M1970">
        <v>1.4759135438033725E-4</v>
      </c>
      <c r="N1970" t="s">
        <v>739</v>
      </c>
      <c r="O1970" t="s">
        <v>5410</v>
      </c>
      <c r="P1970" t="s">
        <v>5351</v>
      </c>
      <c r="Q1970">
        <v>2</v>
      </c>
      <c r="R1970">
        <v>147.97</v>
      </c>
      <c r="S1970">
        <v>0</v>
      </c>
      <c r="T1970">
        <v>0</v>
      </c>
      <c r="U1970">
        <v>295.94</v>
      </c>
      <c r="V1970">
        <v>225.6</v>
      </c>
      <c r="W1970">
        <v>70.34</v>
      </c>
      <c r="X1970" s="15">
        <f t="shared" si="60"/>
        <v>0.23768331418530786</v>
      </c>
      <c r="Y1970" t="s">
        <v>44</v>
      </c>
      <c r="Z1970" t="s">
        <v>24</v>
      </c>
      <c r="AA1970" t="s">
        <v>51</v>
      </c>
      <c r="AB1970" s="17">
        <v>0.45208333333333334</v>
      </c>
      <c r="AC1970" s="17" t="str">
        <f t="shared" si="61"/>
        <v>Morning</v>
      </c>
      <c r="AD1970" t="s">
        <v>45</v>
      </c>
    </row>
    <row r="1971" spans="1:30" x14ac:dyDescent="0.3">
      <c r="A1971" t="s">
        <v>1464</v>
      </c>
      <c r="B1971" s="16">
        <v>46086</v>
      </c>
      <c r="C1971" t="s">
        <v>1249</v>
      </c>
      <c r="D1971" t="s">
        <v>4935</v>
      </c>
      <c r="E1971" t="s">
        <v>3962</v>
      </c>
      <c r="F1971" t="s">
        <v>737</v>
      </c>
      <c r="G1971" t="s">
        <v>5704</v>
      </c>
      <c r="H1971" t="s">
        <v>5690</v>
      </c>
      <c r="I1971" t="s">
        <v>1104</v>
      </c>
      <c r="J1971" t="s">
        <v>6234</v>
      </c>
      <c r="K1971" t="s">
        <v>3880</v>
      </c>
      <c r="L1971">
        <v>2083650</v>
      </c>
      <c r="M1971">
        <v>1.7732728625248963E-3</v>
      </c>
      <c r="N1971" t="s">
        <v>1465</v>
      </c>
      <c r="O1971" t="s">
        <v>5572</v>
      </c>
      <c r="P1971" t="s">
        <v>5354</v>
      </c>
      <c r="Q1971">
        <v>7</v>
      </c>
      <c r="R1971">
        <v>527.84</v>
      </c>
      <c r="S1971">
        <v>0</v>
      </c>
      <c r="T1971">
        <v>0</v>
      </c>
      <c r="U1971">
        <v>3694.88</v>
      </c>
      <c r="V1971">
        <v>2783.83</v>
      </c>
      <c r="W1971">
        <v>911.05</v>
      </c>
      <c r="X1971" s="15">
        <f t="shared" si="60"/>
        <v>0.2465709305850258</v>
      </c>
      <c r="Y1971" t="s">
        <v>23</v>
      </c>
      <c r="Z1971" t="s">
        <v>24</v>
      </c>
      <c r="AA1971" t="s">
        <v>25</v>
      </c>
      <c r="AB1971" s="17">
        <v>0.49930555555555556</v>
      </c>
      <c r="AC1971" s="17" t="str">
        <f t="shared" si="61"/>
        <v>Morning</v>
      </c>
      <c r="AD1971" t="s">
        <v>45</v>
      </c>
    </row>
    <row r="1972" spans="1:30" x14ac:dyDescent="0.3">
      <c r="A1972" t="s">
        <v>1462</v>
      </c>
      <c r="B1972" s="16">
        <v>45948</v>
      </c>
      <c r="C1972" t="s">
        <v>1463</v>
      </c>
      <c r="D1972" t="s">
        <v>4643</v>
      </c>
      <c r="E1972" t="s">
        <v>3864</v>
      </c>
      <c r="F1972" t="s">
        <v>698</v>
      </c>
      <c r="G1972" t="s">
        <v>5841</v>
      </c>
      <c r="H1972" t="s">
        <v>5822</v>
      </c>
      <c r="I1972" t="s">
        <v>128</v>
      </c>
      <c r="J1972" t="s">
        <v>6047</v>
      </c>
      <c r="K1972" t="s">
        <v>3863</v>
      </c>
      <c r="L1972">
        <v>2525315</v>
      </c>
      <c r="M1972">
        <v>3.2016599909318245E-4</v>
      </c>
      <c r="N1972" t="s">
        <v>303</v>
      </c>
      <c r="O1972" t="s">
        <v>5506</v>
      </c>
      <c r="P1972" t="s">
        <v>5386</v>
      </c>
      <c r="Q1972">
        <v>3</v>
      </c>
      <c r="R1972">
        <v>275.70999999999998</v>
      </c>
      <c r="S1972">
        <v>15</v>
      </c>
      <c r="T1972">
        <v>124.07</v>
      </c>
      <c r="U1972">
        <v>808.52</v>
      </c>
      <c r="V1972">
        <v>618.9</v>
      </c>
      <c r="W1972">
        <v>189.62</v>
      </c>
      <c r="X1972" s="15">
        <f t="shared" si="60"/>
        <v>0.23452728442091725</v>
      </c>
      <c r="Y1972" t="s">
        <v>62</v>
      </c>
      <c r="Z1972" t="s">
        <v>24</v>
      </c>
      <c r="AA1972" t="s">
        <v>25</v>
      </c>
      <c r="AB1972" s="17">
        <v>0.61805555555555558</v>
      </c>
      <c r="AC1972" s="17" t="str">
        <f t="shared" si="61"/>
        <v>Afternoon</v>
      </c>
      <c r="AD1972" t="s">
        <v>26</v>
      </c>
    </row>
    <row r="1973" spans="1:30" x14ac:dyDescent="0.3">
      <c r="A1973" t="s">
        <v>1460</v>
      </c>
      <c r="B1973" s="16">
        <v>45989</v>
      </c>
      <c r="C1973" t="s">
        <v>1461</v>
      </c>
      <c r="D1973" t="s">
        <v>4254</v>
      </c>
      <c r="E1973" t="s">
        <v>3868</v>
      </c>
      <c r="F1973" t="s">
        <v>924</v>
      </c>
      <c r="G1973" t="s">
        <v>5819</v>
      </c>
      <c r="H1973" t="s">
        <v>5794</v>
      </c>
      <c r="I1973" t="s">
        <v>80</v>
      </c>
      <c r="J1973" t="s">
        <v>6099</v>
      </c>
      <c r="K1973" t="s">
        <v>3863</v>
      </c>
      <c r="L1973">
        <v>5001334</v>
      </c>
      <c r="M1973">
        <v>4.4537517390360248E-4</v>
      </c>
      <c r="N1973" t="s">
        <v>81</v>
      </c>
      <c r="O1973" t="s">
        <v>5592</v>
      </c>
      <c r="P1973" t="s">
        <v>5351</v>
      </c>
      <c r="Q1973">
        <v>5</v>
      </c>
      <c r="R1973">
        <v>468.94</v>
      </c>
      <c r="S1973">
        <v>5</v>
      </c>
      <c r="T1973">
        <v>117.23</v>
      </c>
      <c r="U1973">
        <v>2227.4699999999998</v>
      </c>
      <c r="V1973">
        <v>1684</v>
      </c>
      <c r="W1973">
        <v>543.47</v>
      </c>
      <c r="X1973" s="15">
        <f t="shared" si="60"/>
        <v>0.24398532864640146</v>
      </c>
      <c r="Y1973" t="s">
        <v>72</v>
      </c>
      <c r="Z1973" t="s">
        <v>24</v>
      </c>
      <c r="AA1973" t="s">
        <v>25</v>
      </c>
      <c r="AB1973" s="17">
        <v>0.46388888888888891</v>
      </c>
      <c r="AC1973" s="17" t="str">
        <f t="shared" si="61"/>
        <v>Morning</v>
      </c>
      <c r="AD1973" t="s">
        <v>45</v>
      </c>
    </row>
    <row r="1974" spans="1:30" x14ac:dyDescent="0.3">
      <c r="A1974" t="s">
        <v>1458</v>
      </c>
      <c r="B1974" s="16">
        <v>45846</v>
      </c>
      <c r="C1974" t="s">
        <v>331</v>
      </c>
      <c r="D1974" t="s">
        <v>4866</v>
      </c>
      <c r="E1974" t="s">
        <v>3868</v>
      </c>
      <c r="F1974" t="s">
        <v>41</v>
      </c>
      <c r="G1974" t="s">
        <v>5668</v>
      </c>
      <c r="H1974" t="s">
        <v>5655</v>
      </c>
      <c r="I1974" t="s">
        <v>367</v>
      </c>
      <c r="J1974" t="s">
        <v>5985</v>
      </c>
      <c r="K1974" t="s">
        <v>3863</v>
      </c>
      <c r="L1974">
        <v>2203116</v>
      </c>
      <c r="M1974">
        <v>8.1345240105378024E-4</v>
      </c>
      <c r="N1974" t="s">
        <v>1459</v>
      </c>
      <c r="O1974" t="s">
        <v>5356</v>
      </c>
      <c r="P1974" t="s">
        <v>5351</v>
      </c>
      <c r="Q1974">
        <v>5</v>
      </c>
      <c r="R1974">
        <v>398.25</v>
      </c>
      <c r="S1974">
        <v>10</v>
      </c>
      <c r="T1974">
        <v>199.12</v>
      </c>
      <c r="U1974">
        <v>1792.13</v>
      </c>
      <c r="V1974">
        <v>1182.7</v>
      </c>
      <c r="W1974">
        <v>609.42999999999995</v>
      </c>
      <c r="X1974" s="15">
        <f t="shared" si="60"/>
        <v>0.34005903589583347</v>
      </c>
      <c r="Y1974" t="s">
        <v>116</v>
      </c>
      <c r="Z1974" t="s">
        <v>24</v>
      </c>
      <c r="AA1974" t="s">
        <v>51</v>
      </c>
      <c r="AB1974" s="17">
        <v>0.60763888888888884</v>
      </c>
      <c r="AC1974" s="17" t="str">
        <f t="shared" si="61"/>
        <v>Afternoon</v>
      </c>
      <c r="AD1974" t="s">
        <v>45</v>
      </c>
    </row>
    <row r="1975" spans="1:30" x14ac:dyDescent="0.3">
      <c r="A1975" t="s">
        <v>1455</v>
      </c>
      <c r="B1975" s="16">
        <v>45861</v>
      </c>
      <c r="C1975" t="s">
        <v>1456</v>
      </c>
      <c r="D1975" t="s">
        <v>4230</v>
      </c>
      <c r="E1975" t="s">
        <v>3868</v>
      </c>
      <c r="F1975" t="s">
        <v>35</v>
      </c>
      <c r="G1975" t="s">
        <v>5905</v>
      </c>
      <c r="H1975" t="s">
        <v>5899</v>
      </c>
      <c r="I1975" t="s">
        <v>559</v>
      </c>
      <c r="J1975" t="s">
        <v>6134</v>
      </c>
      <c r="K1975" t="s">
        <v>3943</v>
      </c>
      <c r="L1975">
        <v>2143974</v>
      </c>
      <c r="M1975">
        <v>3.9436112564797892E-4</v>
      </c>
      <c r="N1975" t="s">
        <v>1457</v>
      </c>
      <c r="O1975" t="s">
        <v>6491</v>
      </c>
      <c r="P1975" t="s">
        <v>5354</v>
      </c>
      <c r="Q1975">
        <v>4</v>
      </c>
      <c r="R1975">
        <v>234.86</v>
      </c>
      <c r="S1975">
        <v>10</v>
      </c>
      <c r="T1975">
        <v>93.94</v>
      </c>
      <c r="U1975">
        <v>845.5</v>
      </c>
      <c r="V1975">
        <v>852.92</v>
      </c>
      <c r="W1975">
        <v>-7.42</v>
      </c>
      <c r="X1975" s="15">
        <f t="shared" si="60"/>
        <v>-8.775872264931945E-3</v>
      </c>
      <c r="Y1975" t="s">
        <v>38</v>
      </c>
      <c r="Z1975" t="s">
        <v>24</v>
      </c>
      <c r="AA1975" t="s">
        <v>51</v>
      </c>
      <c r="AB1975" s="17">
        <v>0.89583333333333337</v>
      </c>
      <c r="AC1975" s="17" t="str">
        <f t="shared" si="61"/>
        <v>Night</v>
      </c>
      <c r="AD1975" t="s">
        <v>45</v>
      </c>
    </row>
    <row r="1976" spans="1:30" x14ac:dyDescent="0.3">
      <c r="A1976" t="s">
        <v>1453</v>
      </c>
      <c r="B1976" s="16">
        <v>45961</v>
      </c>
      <c r="C1976" t="s">
        <v>1454</v>
      </c>
      <c r="D1976" t="s">
        <v>4149</v>
      </c>
      <c r="E1976" t="s">
        <v>3864</v>
      </c>
      <c r="F1976" t="s">
        <v>818</v>
      </c>
      <c r="G1976" t="s">
        <v>5837</v>
      </c>
      <c r="H1976" t="s">
        <v>5822</v>
      </c>
      <c r="I1976" t="s">
        <v>70</v>
      </c>
      <c r="J1976" t="s">
        <v>6062</v>
      </c>
      <c r="K1976" t="s">
        <v>3863</v>
      </c>
      <c r="L1976">
        <v>789602</v>
      </c>
      <c r="M1976">
        <v>3.3124282866558091E-4</v>
      </c>
      <c r="N1976" t="s">
        <v>71</v>
      </c>
      <c r="O1976" t="s">
        <v>4507</v>
      </c>
      <c r="P1976" t="s">
        <v>5360</v>
      </c>
      <c r="Q1976">
        <v>1</v>
      </c>
      <c r="R1976">
        <v>261.55</v>
      </c>
      <c r="S1976">
        <v>0</v>
      </c>
      <c r="T1976">
        <v>0</v>
      </c>
      <c r="U1976">
        <v>261.55</v>
      </c>
      <c r="V1976">
        <v>215.03</v>
      </c>
      <c r="W1976">
        <v>46.52</v>
      </c>
      <c r="X1976" s="15">
        <f t="shared" si="60"/>
        <v>0.17786274134964636</v>
      </c>
      <c r="Y1976" t="s">
        <v>38</v>
      </c>
      <c r="Z1976" t="s">
        <v>290</v>
      </c>
      <c r="AA1976" t="s">
        <v>25</v>
      </c>
      <c r="AB1976" s="17">
        <v>0.68333333333333335</v>
      </c>
      <c r="AC1976" s="17" t="str">
        <f t="shared" si="61"/>
        <v>Afternoon</v>
      </c>
      <c r="AD1976" t="s">
        <v>45</v>
      </c>
    </row>
    <row r="1977" spans="1:30" x14ac:dyDescent="0.3">
      <c r="A1977" t="s">
        <v>1452</v>
      </c>
      <c r="B1977" s="16">
        <v>45920</v>
      </c>
      <c r="C1977" t="s">
        <v>900</v>
      </c>
      <c r="D1977" t="s">
        <v>4838</v>
      </c>
      <c r="E1977" t="s">
        <v>3962</v>
      </c>
      <c r="F1977" t="s">
        <v>89</v>
      </c>
      <c r="G1977" t="s">
        <v>5694</v>
      </c>
      <c r="H1977" t="s">
        <v>5690</v>
      </c>
      <c r="I1977" t="s">
        <v>275</v>
      </c>
      <c r="J1977" t="s">
        <v>6112</v>
      </c>
      <c r="K1977" t="s">
        <v>3863</v>
      </c>
      <c r="L1977">
        <v>1922335</v>
      </c>
      <c r="M1977">
        <v>1.1092447466232473E-3</v>
      </c>
      <c r="N1977" t="s">
        <v>728</v>
      </c>
      <c r="O1977" t="s">
        <v>5635</v>
      </c>
      <c r="P1977" t="s">
        <v>5354</v>
      </c>
      <c r="Q1977">
        <v>4</v>
      </c>
      <c r="R1977">
        <v>487.95</v>
      </c>
      <c r="S1977">
        <v>5</v>
      </c>
      <c r="T1977">
        <v>97.59</v>
      </c>
      <c r="U1977">
        <v>2132.34</v>
      </c>
      <c r="V1977">
        <v>1406.52</v>
      </c>
      <c r="W1977">
        <v>725.82</v>
      </c>
      <c r="X1977" s="15">
        <f t="shared" si="60"/>
        <v>0.34038661751878224</v>
      </c>
      <c r="Y1977" t="s">
        <v>23</v>
      </c>
      <c r="Z1977" t="s">
        <v>24</v>
      </c>
      <c r="AA1977" t="s">
        <v>25</v>
      </c>
      <c r="AB1977" s="17">
        <v>0.53541666666666665</v>
      </c>
      <c r="AC1977" s="17" t="str">
        <f t="shared" si="61"/>
        <v>Afternoon</v>
      </c>
      <c r="AD1977" t="s">
        <v>26</v>
      </c>
    </row>
    <row r="1978" spans="1:30" x14ac:dyDescent="0.3">
      <c r="A1978" t="s">
        <v>1451</v>
      </c>
      <c r="B1978" s="16">
        <v>45963</v>
      </c>
      <c r="C1978" t="s">
        <v>626</v>
      </c>
      <c r="D1978" t="s">
        <v>4531</v>
      </c>
      <c r="E1978" t="s">
        <v>3962</v>
      </c>
      <c r="F1978" t="s">
        <v>447</v>
      </c>
      <c r="G1978" t="s">
        <v>5890</v>
      </c>
      <c r="H1978" t="s">
        <v>5876</v>
      </c>
      <c r="I1978" t="s">
        <v>666</v>
      </c>
      <c r="J1978" t="s">
        <v>6022</v>
      </c>
      <c r="K1978" t="s">
        <v>3863</v>
      </c>
      <c r="L1978">
        <v>4125485</v>
      </c>
      <c r="M1978">
        <v>2.369903175020634E-4</v>
      </c>
      <c r="N1978" t="s">
        <v>1258</v>
      </c>
      <c r="O1978" t="s">
        <v>3983</v>
      </c>
      <c r="P1978" t="s">
        <v>5358</v>
      </c>
      <c r="Q1978">
        <v>3</v>
      </c>
      <c r="R1978">
        <v>283.39</v>
      </c>
      <c r="S1978">
        <v>0</v>
      </c>
      <c r="T1978">
        <v>0</v>
      </c>
      <c r="U1978">
        <v>977.7</v>
      </c>
      <c r="V1978">
        <v>631.55999999999995</v>
      </c>
      <c r="W1978">
        <v>346.14</v>
      </c>
      <c r="X1978" s="15">
        <f t="shared" si="60"/>
        <v>0.35403498005523176</v>
      </c>
      <c r="Y1978" t="s">
        <v>72</v>
      </c>
      <c r="Z1978" t="s">
        <v>24</v>
      </c>
      <c r="AA1978" t="s">
        <v>25</v>
      </c>
      <c r="AB1978" s="17">
        <v>0.67083333333333328</v>
      </c>
      <c r="AC1978" s="17" t="str">
        <f t="shared" si="61"/>
        <v>Afternoon</v>
      </c>
      <c r="AD1978" t="s">
        <v>26</v>
      </c>
    </row>
    <row r="1979" spans="1:30" x14ac:dyDescent="0.3">
      <c r="A1979" t="s">
        <v>1449</v>
      </c>
      <c r="B1979" s="16">
        <v>45951</v>
      </c>
      <c r="C1979" t="s">
        <v>1450</v>
      </c>
      <c r="D1979" t="s">
        <v>5054</v>
      </c>
      <c r="E1979" t="s">
        <v>3868</v>
      </c>
      <c r="F1979" t="s">
        <v>264</v>
      </c>
      <c r="G1979" t="s">
        <v>5725</v>
      </c>
      <c r="H1979" t="s">
        <v>5721</v>
      </c>
      <c r="I1979" t="s">
        <v>328</v>
      </c>
      <c r="J1979" t="s">
        <v>6513</v>
      </c>
      <c r="K1979" t="s">
        <v>3863</v>
      </c>
      <c r="L1979">
        <v>2183318</v>
      </c>
      <c r="M1979">
        <v>6.0401645568808576E-4</v>
      </c>
      <c r="N1979" t="s">
        <v>203</v>
      </c>
      <c r="O1979" t="s">
        <v>5466</v>
      </c>
      <c r="P1979" t="s">
        <v>5351</v>
      </c>
      <c r="Q1979">
        <v>5</v>
      </c>
      <c r="R1979">
        <v>329.69</v>
      </c>
      <c r="S1979">
        <v>20</v>
      </c>
      <c r="T1979">
        <v>329.69</v>
      </c>
      <c r="U1979">
        <v>1318.76</v>
      </c>
      <c r="V1979">
        <v>1236.25</v>
      </c>
      <c r="W1979">
        <v>82.51</v>
      </c>
      <c r="X1979" s="15">
        <f t="shared" si="60"/>
        <v>6.2566350207770932E-2</v>
      </c>
      <c r="Y1979" t="s">
        <v>62</v>
      </c>
      <c r="Z1979" t="s">
        <v>24</v>
      </c>
      <c r="AA1979" t="s">
        <v>51</v>
      </c>
      <c r="AB1979" s="17">
        <v>0.69305555555555554</v>
      </c>
      <c r="AC1979" s="17" t="str">
        <f t="shared" si="61"/>
        <v>Afternoon</v>
      </c>
      <c r="AD1979" t="s">
        <v>45</v>
      </c>
    </row>
    <row r="1980" spans="1:30" x14ac:dyDescent="0.3">
      <c r="A1980" t="s">
        <v>1448</v>
      </c>
      <c r="B1980" s="16">
        <v>46109</v>
      </c>
      <c r="C1980" t="s">
        <v>1047</v>
      </c>
      <c r="D1980" t="s">
        <v>5217</v>
      </c>
      <c r="E1980" t="s">
        <v>3864</v>
      </c>
      <c r="F1980" t="s">
        <v>547</v>
      </c>
      <c r="G1980" t="s">
        <v>5895</v>
      </c>
      <c r="H1980" t="s">
        <v>5876</v>
      </c>
      <c r="I1980" t="s">
        <v>1000</v>
      </c>
      <c r="J1980" t="s">
        <v>6053</v>
      </c>
      <c r="K1980" t="s">
        <v>3863</v>
      </c>
      <c r="L1980">
        <v>4116030</v>
      </c>
      <c r="M1980">
        <v>3.1231550790446135E-4</v>
      </c>
      <c r="N1980" t="s">
        <v>1001</v>
      </c>
      <c r="O1980" t="s">
        <v>4431</v>
      </c>
      <c r="P1980" t="s">
        <v>5351</v>
      </c>
      <c r="Q1980">
        <v>3</v>
      </c>
      <c r="R1980">
        <v>372.61</v>
      </c>
      <c r="S1980">
        <v>0</v>
      </c>
      <c r="T1980">
        <v>0</v>
      </c>
      <c r="U1980">
        <v>1285.5</v>
      </c>
      <c r="V1980">
        <v>959.73</v>
      </c>
      <c r="W1980">
        <v>325.77</v>
      </c>
      <c r="X1980" s="15">
        <f t="shared" si="60"/>
        <v>0.25341890315052507</v>
      </c>
      <c r="Y1980" t="s">
        <v>62</v>
      </c>
      <c r="Z1980" t="s">
        <v>24</v>
      </c>
      <c r="AA1980" t="s">
        <v>25</v>
      </c>
      <c r="AB1980" s="17">
        <v>0.8041666666666667</v>
      </c>
      <c r="AC1980" s="17" t="str">
        <f t="shared" si="61"/>
        <v>Evening</v>
      </c>
      <c r="AD1980" t="s">
        <v>26</v>
      </c>
    </row>
    <row r="1981" spans="1:30" x14ac:dyDescent="0.3">
      <c r="A1981" t="s">
        <v>1447</v>
      </c>
      <c r="B1981" s="16">
        <v>45911</v>
      </c>
      <c r="C1981" t="s">
        <v>853</v>
      </c>
      <c r="D1981" t="s">
        <v>4820</v>
      </c>
      <c r="E1981" t="s">
        <v>3868</v>
      </c>
      <c r="F1981" t="s">
        <v>48</v>
      </c>
      <c r="G1981" t="s">
        <v>5719</v>
      </c>
      <c r="H1981" t="s">
        <v>5690</v>
      </c>
      <c r="I1981" t="s">
        <v>353</v>
      </c>
      <c r="J1981" t="s">
        <v>6010</v>
      </c>
      <c r="K1981" t="s">
        <v>3863</v>
      </c>
      <c r="L1981">
        <v>2023274</v>
      </c>
      <c r="M1981">
        <v>4.6479616700456785E-4</v>
      </c>
      <c r="N1981" t="s">
        <v>644</v>
      </c>
      <c r="O1981" t="s">
        <v>3889</v>
      </c>
      <c r="P1981" t="s">
        <v>5351</v>
      </c>
      <c r="Q1981">
        <v>3</v>
      </c>
      <c r="R1981">
        <v>313.47000000000003</v>
      </c>
      <c r="S1981">
        <v>0</v>
      </c>
      <c r="T1981">
        <v>0</v>
      </c>
      <c r="U1981">
        <v>940.41</v>
      </c>
      <c r="V1981">
        <v>738.36</v>
      </c>
      <c r="W1981">
        <v>202.05</v>
      </c>
      <c r="X1981" s="15">
        <f t="shared" si="60"/>
        <v>0.21485309599004684</v>
      </c>
      <c r="Y1981" t="s">
        <v>44</v>
      </c>
      <c r="Z1981" t="s">
        <v>24</v>
      </c>
      <c r="AA1981" t="s">
        <v>32</v>
      </c>
      <c r="AB1981" s="17">
        <v>0.44097222222222221</v>
      </c>
      <c r="AC1981" s="17" t="str">
        <f t="shared" si="61"/>
        <v>Morning</v>
      </c>
      <c r="AD1981" t="s">
        <v>45</v>
      </c>
    </row>
    <row r="1982" spans="1:30" x14ac:dyDescent="0.3">
      <c r="A1982" t="s">
        <v>1445</v>
      </c>
      <c r="B1982" s="16">
        <v>45985</v>
      </c>
      <c r="C1982" t="s">
        <v>1446</v>
      </c>
      <c r="D1982" t="s">
        <v>5192</v>
      </c>
      <c r="E1982" t="s">
        <v>3868</v>
      </c>
      <c r="F1982" t="s">
        <v>146</v>
      </c>
      <c r="G1982" t="s">
        <v>5888</v>
      </c>
      <c r="H1982" t="s">
        <v>5876</v>
      </c>
      <c r="I1982" t="s">
        <v>1414</v>
      </c>
      <c r="J1982" t="s">
        <v>6098</v>
      </c>
      <c r="K1982" t="s">
        <v>3863</v>
      </c>
      <c r="L1982">
        <v>461555</v>
      </c>
      <c r="M1982">
        <v>1.9538299877587717E-3</v>
      </c>
      <c r="N1982" t="s">
        <v>1415</v>
      </c>
      <c r="O1982" t="s">
        <v>5416</v>
      </c>
      <c r="P1982" t="s">
        <v>5351</v>
      </c>
      <c r="Q1982">
        <v>4</v>
      </c>
      <c r="R1982">
        <v>225.45</v>
      </c>
      <c r="S1982">
        <v>0</v>
      </c>
      <c r="T1982">
        <v>0</v>
      </c>
      <c r="U1982">
        <v>901.8</v>
      </c>
      <c r="V1982">
        <v>763.6</v>
      </c>
      <c r="W1982">
        <v>138.19999999999999</v>
      </c>
      <c r="X1982" s="15">
        <f t="shared" si="60"/>
        <v>0.15324905744067413</v>
      </c>
      <c r="Y1982" t="s">
        <v>116</v>
      </c>
      <c r="Z1982" t="s">
        <v>24</v>
      </c>
      <c r="AA1982" t="s">
        <v>32</v>
      </c>
      <c r="AB1982" s="17">
        <v>0.47569444444444442</v>
      </c>
      <c r="AC1982" s="17" t="str">
        <f t="shared" si="61"/>
        <v>Morning</v>
      </c>
      <c r="AD1982" t="s">
        <v>45</v>
      </c>
    </row>
    <row r="1983" spans="1:30" x14ac:dyDescent="0.3">
      <c r="A1983" t="s">
        <v>1444</v>
      </c>
      <c r="B1983" s="16">
        <v>45928</v>
      </c>
      <c r="C1983" t="s">
        <v>1252</v>
      </c>
      <c r="D1983" t="s">
        <v>5283</v>
      </c>
      <c r="E1983" t="s">
        <v>3864</v>
      </c>
      <c r="F1983" t="s">
        <v>323</v>
      </c>
      <c r="G1983" t="s">
        <v>5851</v>
      </c>
      <c r="H1983" t="s">
        <v>5844</v>
      </c>
      <c r="I1983" t="s">
        <v>288</v>
      </c>
      <c r="J1983" t="s">
        <v>5973</v>
      </c>
      <c r="K1983" t="s">
        <v>3863</v>
      </c>
      <c r="L1983">
        <v>2561982</v>
      </c>
      <c r="M1983">
        <v>3.1479534204377702E-4</v>
      </c>
      <c r="N1983" t="s">
        <v>289</v>
      </c>
      <c r="O1983" t="s">
        <v>5571</v>
      </c>
      <c r="P1983" t="s">
        <v>5374</v>
      </c>
      <c r="Q1983">
        <v>2</v>
      </c>
      <c r="R1983">
        <v>389.61</v>
      </c>
      <c r="S1983">
        <v>10</v>
      </c>
      <c r="T1983">
        <v>77.92</v>
      </c>
      <c r="U1983">
        <v>806.5</v>
      </c>
      <c r="V1983">
        <v>672.14</v>
      </c>
      <c r="W1983">
        <v>134.36000000000001</v>
      </c>
      <c r="X1983" s="15">
        <f t="shared" si="60"/>
        <v>0.16659640421574706</v>
      </c>
      <c r="Y1983" t="s">
        <v>62</v>
      </c>
      <c r="Z1983" t="s">
        <v>24</v>
      </c>
      <c r="AA1983" t="s">
        <v>25</v>
      </c>
      <c r="AB1983" s="17">
        <v>0.46944444444444444</v>
      </c>
      <c r="AC1983" s="17" t="str">
        <f t="shared" si="61"/>
        <v>Morning</v>
      </c>
      <c r="AD1983" t="s">
        <v>26</v>
      </c>
    </row>
    <row r="1984" spans="1:30" x14ac:dyDescent="0.3">
      <c r="A1984" t="s">
        <v>1443</v>
      </c>
      <c r="B1984" s="16">
        <v>45949</v>
      </c>
      <c r="C1984" t="s">
        <v>479</v>
      </c>
      <c r="D1984" t="s">
        <v>4729</v>
      </c>
      <c r="E1984" t="s">
        <v>3962</v>
      </c>
      <c r="F1984" t="s">
        <v>558</v>
      </c>
      <c r="G1984" t="s">
        <v>5885</v>
      </c>
      <c r="H1984" t="s">
        <v>5876</v>
      </c>
      <c r="I1984" t="s">
        <v>859</v>
      </c>
      <c r="J1984" t="s">
        <v>6069</v>
      </c>
      <c r="K1984" t="s">
        <v>3863</v>
      </c>
      <c r="L1984">
        <v>4677332</v>
      </c>
      <c r="M1984">
        <v>2.3991241160559057E-4</v>
      </c>
      <c r="N1984" t="s">
        <v>860</v>
      </c>
      <c r="O1984" t="s">
        <v>5553</v>
      </c>
      <c r="P1984" t="s">
        <v>5351</v>
      </c>
      <c r="Q1984">
        <v>6</v>
      </c>
      <c r="R1984">
        <v>162.63</v>
      </c>
      <c r="S1984">
        <v>0</v>
      </c>
      <c r="T1984">
        <v>0</v>
      </c>
      <c r="U1984">
        <v>1122.1500000000001</v>
      </c>
      <c r="V1984">
        <v>827.7</v>
      </c>
      <c r="W1984">
        <v>294.45</v>
      </c>
      <c r="X1984" s="15">
        <f t="shared" si="60"/>
        <v>0.2623980751236466</v>
      </c>
      <c r="Y1984" t="s">
        <v>62</v>
      </c>
      <c r="Z1984" t="s">
        <v>24</v>
      </c>
      <c r="AA1984" t="s">
        <v>25</v>
      </c>
      <c r="AB1984" s="17">
        <v>0.79722222222222228</v>
      </c>
      <c r="AC1984" s="17" t="str">
        <f t="shared" si="61"/>
        <v>Evening</v>
      </c>
      <c r="AD1984" t="s">
        <v>26</v>
      </c>
    </row>
    <row r="1985" spans="1:30" x14ac:dyDescent="0.3">
      <c r="A1985" t="s">
        <v>1441</v>
      </c>
      <c r="B1985" s="16">
        <v>45983</v>
      </c>
      <c r="C1985" t="s">
        <v>243</v>
      </c>
      <c r="D1985" t="s">
        <v>5295</v>
      </c>
      <c r="E1985" t="s">
        <v>3962</v>
      </c>
      <c r="F1985" t="s">
        <v>311</v>
      </c>
      <c r="G1985" t="s">
        <v>5732</v>
      </c>
      <c r="H1985" t="s">
        <v>5721</v>
      </c>
      <c r="I1985" t="s">
        <v>988</v>
      </c>
      <c r="J1985" t="s">
        <v>6089</v>
      </c>
      <c r="K1985" t="s">
        <v>3863</v>
      </c>
      <c r="L1985">
        <v>496445</v>
      </c>
      <c r="M1985">
        <v>5.734230377987491E-3</v>
      </c>
      <c r="N1985" t="s">
        <v>1442</v>
      </c>
      <c r="O1985" t="s">
        <v>4598</v>
      </c>
      <c r="P1985" t="s">
        <v>5374</v>
      </c>
      <c r="Q1985">
        <v>6</v>
      </c>
      <c r="R1985">
        <v>412.57</v>
      </c>
      <c r="S1985">
        <v>0</v>
      </c>
      <c r="T1985">
        <v>0</v>
      </c>
      <c r="U1985">
        <v>2846.73</v>
      </c>
      <c r="V1985">
        <v>1859.88</v>
      </c>
      <c r="W1985">
        <v>986.85</v>
      </c>
      <c r="X1985" s="15">
        <f t="shared" si="60"/>
        <v>0.34666090567071689</v>
      </c>
      <c r="Y1985" t="s">
        <v>23</v>
      </c>
      <c r="Z1985" t="s">
        <v>24</v>
      </c>
      <c r="AA1985" t="s">
        <v>25</v>
      </c>
      <c r="AB1985" s="17">
        <v>0.71597222222222223</v>
      </c>
      <c r="AC1985" s="17" t="str">
        <f t="shared" si="61"/>
        <v>Evening</v>
      </c>
      <c r="AD1985" t="s">
        <v>26</v>
      </c>
    </row>
    <row r="1986" spans="1:30" x14ac:dyDescent="0.3">
      <c r="A1986" t="s">
        <v>1439</v>
      </c>
      <c r="B1986" s="16">
        <v>45942</v>
      </c>
      <c r="C1986" t="s">
        <v>1440</v>
      </c>
      <c r="D1986" t="s">
        <v>4052</v>
      </c>
      <c r="E1986" t="s">
        <v>3868</v>
      </c>
      <c r="F1986" t="s">
        <v>498</v>
      </c>
      <c r="G1986" t="s">
        <v>5865</v>
      </c>
      <c r="H1986" t="s">
        <v>5861</v>
      </c>
      <c r="I1986" t="s">
        <v>650</v>
      </c>
      <c r="J1986" t="s">
        <v>6080</v>
      </c>
      <c r="K1986" t="s">
        <v>3863</v>
      </c>
      <c r="L1986">
        <v>4760462</v>
      </c>
      <c r="M1986">
        <v>1.5540508463254198E-5</v>
      </c>
      <c r="N1986" t="s">
        <v>651</v>
      </c>
      <c r="O1986" t="s">
        <v>5449</v>
      </c>
      <c r="P1986" t="s">
        <v>5363</v>
      </c>
      <c r="Q1986">
        <v>1</v>
      </c>
      <c r="R1986">
        <v>75.680000000000007</v>
      </c>
      <c r="S1986">
        <v>15</v>
      </c>
      <c r="T1986">
        <v>11.35</v>
      </c>
      <c r="U1986">
        <v>73.98</v>
      </c>
      <c r="V1986">
        <v>62.14</v>
      </c>
      <c r="W1986">
        <v>11.84</v>
      </c>
      <c r="X1986" s="15">
        <f t="shared" ref="X1986:X2049" si="62">(U1986-V1986)/U1986</f>
        <v>0.16004325493376592</v>
      </c>
      <c r="Y1986" t="s">
        <v>116</v>
      </c>
      <c r="Z1986" t="s">
        <v>24</v>
      </c>
      <c r="AA1986" t="s">
        <v>25</v>
      </c>
      <c r="AB1986" s="17">
        <v>0.6166666666666667</v>
      </c>
      <c r="AC1986" s="17" t="str">
        <f t="shared" ref="AC1986:AC2049" si="63">IF(HOUR(AB1986)&gt;=6,IF(HOUR(AB1986)&lt;12,"Morning",IF(HOUR(AB1986)&lt;17,"Afternoon",IF(HOUR(AB1986)&lt;21,"Evening","Night"))),"Night")</f>
        <v>Afternoon</v>
      </c>
      <c r="AD1986" t="s">
        <v>26</v>
      </c>
    </row>
    <row r="1987" spans="1:30" x14ac:dyDescent="0.3">
      <c r="A1987" t="s">
        <v>1438</v>
      </c>
      <c r="B1987" s="16">
        <v>45849</v>
      </c>
      <c r="C1987" t="s">
        <v>47</v>
      </c>
      <c r="D1987" t="s">
        <v>4179</v>
      </c>
      <c r="E1987" t="s">
        <v>3962</v>
      </c>
      <c r="F1987" t="s">
        <v>543</v>
      </c>
      <c r="G1987" t="s">
        <v>5859</v>
      </c>
      <c r="H1987" t="s">
        <v>5844</v>
      </c>
      <c r="I1987" t="s">
        <v>55</v>
      </c>
      <c r="J1987" t="s">
        <v>6001</v>
      </c>
      <c r="K1987" t="s">
        <v>3863</v>
      </c>
      <c r="L1987">
        <v>578838</v>
      </c>
      <c r="M1987">
        <v>1.4150073077441355E-3</v>
      </c>
      <c r="N1987" t="s">
        <v>995</v>
      </c>
      <c r="O1987" t="s">
        <v>5420</v>
      </c>
      <c r="P1987" t="s">
        <v>5351</v>
      </c>
      <c r="Q1987">
        <v>4</v>
      </c>
      <c r="R1987">
        <v>240.9</v>
      </c>
      <c r="S1987">
        <v>15</v>
      </c>
      <c r="T1987">
        <v>144.54</v>
      </c>
      <c r="U1987">
        <v>819.06</v>
      </c>
      <c r="V1987">
        <v>769.56</v>
      </c>
      <c r="W1987">
        <v>49.5</v>
      </c>
      <c r="X1987" s="15">
        <f t="shared" si="62"/>
        <v>6.0435132957292512E-2</v>
      </c>
      <c r="Y1987" t="s">
        <v>38</v>
      </c>
      <c r="Z1987" t="s">
        <v>24</v>
      </c>
      <c r="AA1987" t="s">
        <v>25</v>
      </c>
      <c r="AB1987" s="17">
        <v>0.81458333333333333</v>
      </c>
      <c r="AC1987" s="17" t="str">
        <f t="shared" si="63"/>
        <v>Evening</v>
      </c>
      <c r="AD1987" t="s">
        <v>45</v>
      </c>
    </row>
    <row r="1988" spans="1:30" x14ac:dyDescent="0.3">
      <c r="A1988" t="s">
        <v>1435</v>
      </c>
      <c r="B1988" s="16">
        <v>46069</v>
      </c>
      <c r="C1988" t="s">
        <v>1436</v>
      </c>
      <c r="D1988" t="s">
        <v>4080</v>
      </c>
      <c r="E1988" t="s">
        <v>3868</v>
      </c>
      <c r="F1988" t="s">
        <v>196</v>
      </c>
      <c r="G1988" t="s">
        <v>5774</v>
      </c>
      <c r="H1988" t="s">
        <v>5770</v>
      </c>
      <c r="I1988" t="s">
        <v>469</v>
      </c>
      <c r="J1988" t="s">
        <v>6020</v>
      </c>
      <c r="K1988" t="s">
        <v>3863</v>
      </c>
      <c r="L1988">
        <v>2273658</v>
      </c>
      <c r="M1988">
        <v>6.9992936492647539E-4</v>
      </c>
      <c r="N1988" t="s">
        <v>1437</v>
      </c>
      <c r="O1988" t="s">
        <v>5624</v>
      </c>
      <c r="P1988" t="s">
        <v>5354</v>
      </c>
      <c r="Q1988">
        <v>4</v>
      </c>
      <c r="R1988">
        <v>418.79</v>
      </c>
      <c r="S1988">
        <v>5</v>
      </c>
      <c r="T1988">
        <v>83.76</v>
      </c>
      <c r="U1988">
        <v>1591.4</v>
      </c>
      <c r="V1988">
        <v>1235.76</v>
      </c>
      <c r="W1988">
        <v>355.64</v>
      </c>
      <c r="X1988" s="15">
        <f t="shared" si="62"/>
        <v>0.22347618449164264</v>
      </c>
      <c r="Y1988" t="s">
        <v>62</v>
      </c>
      <c r="Z1988" t="s">
        <v>24</v>
      </c>
      <c r="AA1988" t="s">
        <v>25</v>
      </c>
      <c r="AB1988" s="17">
        <v>0.64722222222222225</v>
      </c>
      <c r="AC1988" s="17" t="str">
        <f t="shared" si="63"/>
        <v>Afternoon</v>
      </c>
      <c r="AD1988" t="s">
        <v>45</v>
      </c>
    </row>
    <row r="1989" spans="1:30" x14ac:dyDescent="0.3">
      <c r="A1989" t="s">
        <v>1433</v>
      </c>
      <c r="B1989" s="16">
        <v>45997</v>
      </c>
      <c r="C1989" t="s">
        <v>1434</v>
      </c>
      <c r="D1989" t="s">
        <v>4963</v>
      </c>
      <c r="E1989" t="s">
        <v>3868</v>
      </c>
      <c r="F1989" t="s">
        <v>723</v>
      </c>
      <c r="G1989" t="s">
        <v>5843</v>
      </c>
      <c r="H1989" t="s">
        <v>5844</v>
      </c>
      <c r="I1989" t="s">
        <v>164</v>
      </c>
      <c r="J1989" t="s">
        <v>6032</v>
      </c>
      <c r="K1989" t="s">
        <v>3863</v>
      </c>
      <c r="L1989">
        <v>486040</v>
      </c>
      <c r="M1989">
        <v>4.959879845280224E-4</v>
      </c>
      <c r="N1989" t="s">
        <v>3846</v>
      </c>
      <c r="O1989" t="s">
        <v>6492</v>
      </c>
      <c r="P1989" t="s">
        <v>6537</v>
      </c>
      <c r="Q1989">
        <v>1</v>
      </c>
      <c r="R1989">
        <v>232.92</v>
      </c>
      <c r="S1989">
        <v>10</v>
      </c>
      <c r="T1989">
        <v>23.29</v>
      </c>
      <c r="U1989">
        <v>241.07</v>
      </c>
      <c r="V1989">
        <v>192.41</v>
      </c>
      <c r="W1989">
        <v>48.66</v>
      </c>
      <c r="X1989" s="15">
        <f t="shared" si="62"/>
        <v>0.20185008503754095</v>
      </c>
      <c r="Y1989" t="s">
        <v>72</v>
      </c>
      <c r="Z1989" t="s">
        <v>24</v>
      </c>
      <c r="AA1989" t="s">
        <v>51</v>
      </c>
      <c r="AB1989" s="17">
        <v>0.75277777777777777</v>
      </c>
      <c r="AC1989" s="17" t="str">
        <f t="shared" si="63"/>
        <v>Evening</v>
      </c>
      <c r="AD1989" t="s">
        <v>26</v>
      </c>
    </row>
    <row r="1990" spans="1:30" x14ac:dyDescent="0.3">
      <c r="A1990" t="s">
        <v>1432</v>
      </c>
      <c r="B1990" s="16">
        <v>45795</v>
      </c>
      <c r="C1990" t="s">
        <v>213</v>
      </c>
      <c r="D1990" t="s">
        <v>4713</v>
      </c>
      <c r="E1990" t="s">
        <v>3962</v>
      </c>
      <c r="F1990" t="s">
        <v>136</v>
      </c>
      <c r="G1990" t="s">
        <v>5883</v>
      </c>
      <c r="H1990" t="s">
        <v>5876</v>
      </c>
      <c r="I1990" t="s">
        <v>90</v>
      </c>
      <c r="J1990" t="s">
        <v>6030</v>
      </c>
      <c r="K1990" t="s">
        <v>3863</v>
      </c>
      <c r="L1990">
        <v>835833</v>
      </c>
      <c r="M1990">
        <v>2.5247387935149728E-3</v>
      </c>
      <c r="N1990" t="s">
        <v>91</v>
      </c>
      <c r="O1990" t="s">
        <v>5567</v>
      </c>
      <c r="P1990" t="s">
        <v>5351</v>
      </c>
      <c r="Q1990">
        <v>7</v>
      </c>
      <c r="R1990">
        <v>327.68</v>
      </c>
      <c r="S1990">
        <v>20</v>
      </c>
      <c r="T1990">
        <v>458.75</v>
      </c>
      <c r="U1990">
        <v>2110.2600000000002</v>
      </c>
      <c r="V1990">
        <v>1819.51</v>
      </c>
      <c r="W1990">
        <v>290.75</v>
      </c>
      <c r="X1990" s="15">
        <f t="shared" si="62"/>
        <v>0.1377792309952329</v>
      </c>
      <c r="Y1990" t="s">
        <v>38</v>
      </c>
      <c r="Z1990" t="s">
        <v>24</v>
      </c>
      <c r="AA1990" t="s">
        <v>25</v>
      </c>
      <c r="AB1990" s="17">
        <v>0.62430555555555556</v>
      </c>
      <c r="AC1990" s="17" t="str">
        <f t="shared" si="63"/>
        <v>Afternoon</v>
      </c>
      <c r="AD1990" t="s">
        <v>26</v>
      </c>
    </row>
    <row r="1991" spans="1:30" x14ac:dyDescent="0.3">
      <c r="A1991" t="s">
        <v>1431</v>
      </c>
      <c r="B1991" s="16">
        <v>45922</v>
      </c>
      <c r="C1991" t="s">
        <v>820</v>
      </c>
      <c r="D1991" t="s">
        <v>4325</v>
      </c>
      <c r="E1991" t="s">
        <v>3962</v>
      </c>
      <c r="F1991" t="s">
        <v>311</v>
      </c>
      <c r="G1991" t="s">
        <v>5732</v>
      </c>
      <c r="H1991" t="s">
        <v>5721</v>
      </c>
      <c r="I1991" t="s">
        <v>859</v>
      </c>
      <c r="J1991" t="s">
        <v>6069</v>
      </c>
      <c r="K1991" t="s">
        <v>3863</v>
      </c>
      <c r="L1991">
        <v>4677332</v>
      </c>
      <c r="M1991">
        <v>5.0302822207189905E-4</v>
      </c>
      <c r="N1991" t="s">
        <v>860</v>
      </c>
      <c r="O1991" t="s">
        <v>5553</v>
      </c>
      <c r="P1991" t="s">
        <v>5351</v>
      </c>
      <c r="Q1991">
        <v>6</v>
      </c>
      <c r="R1991">
        <v>435.71</v>
      </c>
      <c r="S1991">
        <v>10</v>
      </c>
      <c r="T1991">
        <v>261.43</v>
      </c>
      <c r="U1991">
        <v>2352.83</v>
      </c>
      <c r="V1991">
        <v>1859.88</v>
      </c>
      <c r="W1991">
        <v>492.95</v>
      </c>
      <c r="X1991" s="15">
        <f t="shared" si="62"/>
        <v>0.20951364951993975</v>
      </c>
      <c r="Y1991" t="s">
        <v>23</v>
      </c>
      <c r="Z1991" t="s">
        <v>24</v>
      </c>
      <c r="AA1991" t="s">
        <v>25</v>
      </c>
      <c r="AB1991" s="17">
        <v>0.57013888888888886</v>
      </c>
      <c r="AC1991" s="17" t="str">
        <f t="shared" si="63"/>
        <v>Afternoon</v>
      </c>
      <c r="AD1991" t="s">
        <v>45</v>
      </c>
    </row>
    <row r="1992" spans="1:30" x14ac:dyDescent="0.3">
      <c r="A1992" t="s">
        <v>1429</v>
      </c>
      <c r="B1992" s="16">
        <v>45938</v>
      </c>
      <c r="C1992" t="s">
        <v>340</v>
      </c>
      <c r="D1992" t="s">
        <v>4044</v>
      </c>
      <c r="E1992" t="s">
        <v>3864</v>
      </c>
      <c r="F1992" t="s">
        <v>418</v>
      </c>
      <c r="G1992" t="s">
        <v>5745</v>
      </c>
      <c r="H1992" t="s">
        <v>5721</v>
      </c>
      <c r="I1992" t="s">
        <v>1430</v>
      </c>
      <c r="J1992" t="s">
        <v>6203</v>
      </c>
      <c r="K1992" t="s">
        <v>3885</v>
      </c>
      <c r="L1992">
        <v>4459489</v>
      </c>
      <c r="M1992">
        <v>2.7089650854615854E-4</v>
      </c>
      <c r="N1992" t="s">
        <v>1032</v>
      </c>
      <c r="O1992" t="s">
        <v>4826</v>
      </c>
      <c r="P1992" t="s">
        <v>5360</v>
      </c>
      <c r="Q1992">
        <v>3</v>
      </c>
      <c r="R1992">
        <v>503.36</v>
      </c>
      <c r="S1992">
        <v>20</v>
      </c>
      <c r="T1992">
        <v>302.02</v>
      </c>
      <c r="U1992">
        <v>1208.06</v>
      </c>
      <c r="V1992">
        <v>1169.4000000000001</v>
      </c>
      <c r="W1992">
        <v>38.659999999999997</v>
      </c>
      <c r="X1992" s="15">
        <f t="shared" si="62"/>
        <v>3.2001721768786198E-2</v>
      </c>
      <c r="Y1992" t="s">
        <v>62</v>
      </c>
      <c r="Z1992" t="s">
        <v>24</v>
      </c>
      <c r="AA1992" t="s">
        <v>32</v>
      </c>
      <c r="AB1992" s="17">
        <v>0.49791666666666667</v>
      </c>
      <c r="AC1992" s="17" t="str">
        <f t="shared" si="63"/>
        <v>Morning</v>
      </c>
      <c r="AD1992" t="s">
        <v>45</v>
      </c>
    </row>
    <row r="1993" spans="1:30" x14ac:dyDescent="0.3">
      <c r="A1993" t="s">
        <v>1428</v>
      </c>
      <c r="B1993" s="16">
        <v>45794</v>
      </c>
      <c r="C1993" t="s">
        <v>1169</v>
      </c>
      <c r="D1993" t="s">
        <v>3992</v>
      </c>
      <c r="E1993" t="s">
        <v>3962</v>
      </c>
      <c r="F1993" t="s">
        <v>753</v>
      </c>
      <c r="G1993" t="s">
        <v>5930</v>
      </c>
      <c r="H1993" t="s">
        <v>5919</v>
      </c>
      <c r="I1993" t="s">
        <v>319</v>
      </c>
      <c r="J1993" t="s">
        <v>6014</v>
      </c>
      <c r="K1993" t="s">
        <v>3863</v>
      </c>
      <c r="L1993">
        <v>1058381</v>
      </c>
      <c r="M1993">
        <v>3.4111156568381331E-3</v>
      </c>
      <c r="N1993" t="s">
        <v>760</v>
      </c>
      <c r="O1993" t="s">
        <v>5617</v>
      </c>
      <c r="P1993" t="s">
        <v>5386</v>
      </c>
      <c r="Q1993">
        <v>8</v>
      </c>
      <c r="R1993">
        <v>392.42</v>
      </c>
      <c r="S1993">
        <v>0</v>
      </c>
      <c r="T1993">
        <v>0</v>
      </c>
      <c r="U1993">
        <v>3610.26</v>
      </c>
      <c r="V1993">
        <v>2030.64</v>
      </c>
      <c r="W1993">
        <v>1579.62</v>
      </c>
      <c r="X1993" s="15">
        <f t="shared" si="62"/>
        <v>0.43753635472237457</v>
      </c>
      <c r="Y1993" t="s">
        <v>38</v>
      </c>
      <c r="Z1993" t="s">
        <v>24</v>
      </c>
      <c r="AA1993" t="s">
        <v>25</v>
      </c>
      <c r="AB1993" s="17">
        <v>0.76736111111111116</v>
      </c>
      <c r="AC1993" s="17" t="str">
        <f t="shared" si="63"/>
        <v>Evening</v>
      </c>
      <c r="AD1993" t="s">
        <v>26</v>
      </c>
    </row>
    <row r="1994" spans="1:30" x14ac:dyDescent="0.3">
      <c r="A1994" t="s">
        <v>1426</v>
      </c>
      <c r="B1994" s="16">
        <v>46013</v>
      </c>
      <c r="C1994" t="s">
        <v>1427</v>
      </c>
      <c r="D1994" t="s">
        <v>5213</v>
      </c>
      <c r="E1994" t="s">
        <v>3962</v>
      </c>
      <c r="F1994" t="s">
        <v>383</v>
      </c>
      <c r="G1994" t="s">
        <v>5854</v>
      </c>
      <c r="H1994" t="s">
        <v>5844</v>
      </c>
      <c r="I1994" t="s">
        <v>632</v>
      </c>
      <c r="J1994" t="s">
        <v>5965</v>
      </c>
      <c r="K1994" t="s">
        <v>3863</v>
      </c>
      <c r="L1994">
        <v>591044</v>
      </c>
      <c r="M1994">
        <v>3.6185123273394198E-4</v>
      </c>
      <c r="N1994" t="s">
        <v>633</v>
      </c>
      <c r="O1994" t="s">
        <v>5502</v>
      </c>
      <c r="P1994" t="s">
        <v>5358</v>
      </c>
      <c r="Q1994">
        <v>3</v>
      </c>
      <c r="R1994">
        <v>71.290000000000006</v>
      </c>
      <c r="S1994">
        <v>0</v>
      </c>
      <c r="T1994">
        <v>0</v>
      </c>
      <c r="U1994">
        <v>213.87</v>
      </c>
      <c r="V1994">
        <v>178.11</v>
      </c>
      <c r="W1994">
        <v>35.76</v>
      </c>
      <c r="X1994" s="15">
        <f t="shared" si="62"/>
        <v>0.16720437649039133</v>
      </c>
      <c r="Y1994" t="s">
        <v>116</v>
      </c>
      <c r="Z1994" t="s">
        <v>24</v>
      </c>
      <c r="AA1994" t="s">
        <v>25</v>
      </c>
      <c r="AB1994" s="17">
        <v>0.4465277777777778</v>
      </c>
      <c r="AC1994" s="17" t="str">
        <f t="shared" si="63"/>
        <v>Morning</v>
      </c>
      <c r="AD1994" t="s">
        <v>45</v>
      </c>
    </row>
    <row r="1995" spans="1:30" x14ac:dyDescent="0.3">
      <c r="A1995" t="s">
        <v>1425</v>
      </c>
      <c r="B1995" s="16">
        <v>45760</v>
      </c>
      <c r="C1995" t="s">
        <v>535</v>
      </c>
      <c r="D1995" t="s">
        <v>4199</v>
      </c>
      <c r="E1995" t="s">
        <v>3868</v>
      </c>
      <c r="F1995" t="s">
        <v>392</v>
      </c>
      <c r="G1995" t="s">
        <v>5664</v>
      </c>
      <c r="H1995" t="s">
        <v>5655</v>
      </c>
      <c r="I1995" t="s">
        <v>486</v>
      </c>
      <c r="J1995" t="s">
        <v>6212</v>
      </c>
      <c r="K1995" t="s">
        <v>3885</v>
      </c>
      <c r="L1995">
        <v>4410653</v>
      </c>
      <c r="M1995">
        <v>7.6883400258419786E-4</v>
      </c>
      <c r="N1995" t="s">
        <v>487</v>
      </c>
      <c r="O1995" t="s">
        <v>5415</v>
      </c>
      <c r="P1995" t="s">
        <v>5351</v>
      </c>
      <c r="Q1995">
        <v>5</v>
      </c>
      <c r="R1995">
        <v>589.75</v>
      </c>
      <c r="S1995">
        <v>0</v>
      </c>
      <c r="T1995">
        <v>0</v>
      </c>
      <c r="U1995">
        <v>3391.06</v>
      </c>
      <c r="V1995">
        <v>1718.25</v>
      </c>
      <c r="W1995">
        <v>1672.81</v>
      </c>
      <c r="X1995" s="15">
        <f t="shared" si="62"/>
        <v>0.49330003007909029</v>
      </c>
      <c r="Y1995" t="s">
        <v>38</v>
      </c>
      <c r="Z1995" t="s">
        <v>24</v>
      </c>
      <c r="AA1995" t="s">
        <v>25</v>
      </c>
      <c r="AB1995" s="17">
        <v>0.52777777777777779</v>
      </c>
      <c r="AC1995" s="17" t="str">
        <f t="shared" si="63"/>
        <v>Afternoon</v>
      </c>
      <c r="AD1995" t="s">
        <v>26</v>
      </c>
    </row>
    <row r="1996" spans="1:30" x14ac:dyDescent="0.3">
      <c r="A1996" t="s">
        <v>1423</v>
      </c>
      <c r="B1996" s="16">
        <v>45853</v>
      </c>
      <c r="C1996" t="s">
        <v>1424</v>
      </c>
      <c r="D1996" t="s">
        <v>4965</v>
      </c>
      <c r="E1996" t="s">
        <v>3864</v>
      </c>
      <c r="F1996" t="s">
        <v>423</v>
      </c>
      <c r="G1996" t="s">
        <v>5887</v>
      </c>
      <c r="H1996" t="s">
        <v>5876</v>
      </c>
      <c r="I1996" t="s">
        <v>1139</v>
      </c>
      <c r="J1996" t="s">
        <v>6514</v>
      </c>
      <c r="K1996" t="s">
        <v>3943</v>
      </c>
      <c r="L1996">
        <v>2397693</v>
      </c>
      <c r="M1996">
        <v>1.156653499843391E-4</v>
      </c>
      <c r="N1996" t="s">
        <v>1144</v>
      </c>
      <c r="O1996" t="s">
        <v>5514</v>
      </c>
      <c r="P1996" t="s">
        <v>5360</v>
      </c>
      <c r="Q1996">
        <v>1</v>
      </c>
      <c r="R1996">
        <v>291.93</v>
      </c>
      <c r="S1996">
        <v>5</v>
      </c>
      <c r="T1996">
        <v>14.6</v>
      </c>
      <c r="U1996">
        <v>277.33</v>
      </c>
      <c r="V1996">
        <v>253.7</v>
      </c>
      <c r="W1996">
        <v>23.63</v>
      </c>
      <c r="X1996" s="15">
        <f t="shared" si="62"/>
        <v>8.5205351025853665E-2</v>
      </c>
      <c r="Y1996" t="s">
        <v>72</v>
      </c>
      <c r="Z1996" t="s">
        <v>24</v>
      </c>
      <c r="AA1996" t="s">
        <v>25</v>
      </c>
      <c r="AB1996" s="17">
        <v>0.91041666666666665</v>
      </c>
      <c r="AC1996" s="17" t="str">
        <f t="shared" si="63"/>
        <v>Night</v>
      </c>
      <c r="AD1996" t="s">
        <v>45</v>
      </c>
    </row>
    <row r="1997" spans="1:30" x14ac:dyDescent="0.3">
      <c r="A1997" t="s">
        <v>1421</v>
      </c>
      <c r="B1997" s="16">
        <v>45887</v>
      </c>
      <c r="C1997" t="s">
        <v>1422</v>
      </c>
      <c r="D1997" t="s">
        <v>4816</v>
      </c>
      <c r="E1997" t="s">
        <v>3868</v>
      </c>
      <c r="F1997" t="s">
        <v>283</v>
      </c>
      <c r="G1997" t="s">
        <v>5817</v>
      </c>
      <c r="H1997" t="s">
        <v>5794</v>
      </c>
      <c r="I1997" t="s">
        <v>930</v>
      </c>
      <c r="J1997" t="s">
        <v>6093</v>
      </c>
      <c r="K1997" t="s">
        <v>3863</v>
      </c>
      <c r="L1997">
        <v>2169082</v>
      </c>
      <c r="M1997">
        <v>2.4488700749902489E-4</v>
      </c>
      <c r="N1997" t="s">
        <v>931</v>
      </c>
      <c r="O1997" t="s">
        <v>5589</v>
      </c>
      <c r="P1997" t="s">
        <v>5363</v>
      </c>
      <c r="Q1997">
        <v>3</v>
      </c>
      <c r="R1997">
        <v>186.38</v>
      </c>
      <c r="S1997">
        <v>5</v>
      </c>
      <c r="T1997">
        <v>27.96</v>
      </c>
      <c r="U1997">
        <v>531.17999999999995</v>
      </c>
      <c r="V1997">
        <v>406.98</v>
      </c>
      <c r="W1997">
        <v>124.2</v>
      </c>
      <c r="X1997" s="15">
        <f t="shared" si="62"/>
        <v>0.23381904439173151</v>
      </c>
      <c r="Y1997" t="s">
        <v>38</v>
      </c>
      <c r="Z1997" t="s">
        <v>24</v>
      </c>
      <c r="AA1997" t="s">
        <v>25</v>
      </c>
      <c r="AB1997" s="17">
        <v>0.69930555555555551</v>
      </c>
      <c r="AC1997" s="17" t="str">
        <f t="shared" si="63"/>
        <v>Afternoon</v>
      </c>
      <c r="AD1997" t="s">
        <v>45</v>
      </c>
    </row>
    <row r="1998" spans="1:30" x14ac:dyDescent="0.3">
      <c r="A1998" t="s">
        <v>1420</v>
      </c>
      <c r="B1998" s="16">
        <v>45985</v>
      </c>
      <c r="C1998" t="s">
        <v>507</v>
      </c>
      <c r="D1998" t="s">
        <v>4493</v>
      </c>
      <c r="E1998" t="s">
        <v>3868</v>
      </c>
      <c r="F1998" t="s">
        <v>1418</v>
      </c>
      <c r="G1998" t="s">
        <v>5762</v>
      </c>
      <c r="H1998" t="s">
        <v>5751</v>
      </c>
      <c r="I1998" t="s">
        <v>307</v>
      </c>
      <c r="J1998" t="s">
        <v>6039</v>
      </c>
      <c r="K1998" t="s">
        <v>3863</v>
      </c>
      <c r="L1998">
        <v>1910418</v>
      </c>
      <c r="M1998">
        <v>1.0684049249954722E-4</v>
      </c>
      <c r="N1998" t="s">
        <v>786</v>
      </c>
      <c r="O1998" t="s">
        <v>5426</v>
      </c>
      <c r="P1998" t="s">
        <v>5360</v>
      </c>
      <c r="Q1998">
        <v>5</v>
      </c>
      <c r="R1998">
        <v>42.97</v>
      </c>
      <c r="S1998">
        <v>5</v>
      </c>
      <c r="T1998">
        <v>10.74</v>
      </c>
      <c r="U1998">
        <v>204.11</v>
      </c>
      <c r="V1998">
        <v>182.95</v>
      </c>
      <c r="W1998">
        <v>21.16</v>
      </c>
      <c r="X1998" s="15">
        <f t="shared" si="62"/>
        <v>0.10366958992700026</v>
      </c>
      <c r="Y1998" t="s">
        <v>44</v>
      </c>
      <c r="Z1998" t="s">
        <v>24</v>
      </c>
      <c r="AA1998" t="s">
        <v>51</v>
      </c>
      <c r="AB1998" s="17">
        <v>0.53819444444444442</v>
      </c>
      <c r="AC1998" s="17" t="str">
        <f t="shared" si="63"/>
        <v>Afternoon</v>
      </c>
      <c r="AD1998" t="s">
        <v>45</v>
      </c>
    </row>
    <row r="1999" spans="1:30" x14ac:dyDescent="0.3">
      <c r="A1999" t="s">
        <v>1419</v>
      </c>
      <c r="B1999" s="16">
        <v>45885</v>
      </c>
      <c r="C1999" t="s">
        <v>521</v>
      </c>
      <c r="D1999" t="s">
        <v>3935</v>
      </c>
      <c r="E1999" t="s">
        <v>3868</v>
      </c>
      <c r="F1999" t="s">
        <v>767</v>
      </c>
      <c r="G1999" t="s">
        <v>5791</v>
      </c>
      <c r="H1999" t="s">
        <v>5770</v>
      </c>
      <c r="I1999" t="s">
        <v>183</v>
      </c>
      <c r="J1999" t="s">
        <v>6078</v>
      </c>
      <c r="K1999" t="s">
        <v>3863</v>
      </c>
      <c r="L1999">
        <v>3875742</v>
      </c>
      <c r="M1999">
        <v>4.4535214160282082E-4</v>
      </c>
      <c r="N1999" t="s">
        <v>184</v>
      </c>
      <c r="O1999" t="s">
        <v>5458</v>
      </c>
      <c r="P1999" t="s">
        <v>5351</v>
      </c>
      <c r="Q1999">
        <v>5</v>
      </c>
      <c r="R1999">
        <v>333.54</v>
      </c>
      <c r="S1999">
        <v>10</v>
      </c>
      <c r="T1999">
        <v>166.77</v>
      </c>
      <c r="U1999">
        <v>1726.07</v>
      </c>
      <c r="V1999">
        <v>1192.1500000000001</v>
      </c>
      <c r="W1999">
        <v>533.91999999999996</v>
      </c>
      <c r="X1999" s="15">
        <f t="shared" si="62"/>
        <v>0.30932696819943561</v>
      </c>
      <c r="Y1999" t="s">
        <v>72</v>
      </c>
      <c r="Z1999" t="s">
        <v>24</v>
      </c>
      <c r="AA1999" t="s">
        <v>25</v>
      </c>
      <c r="AB1999" s="17">
        <v>0.74930555555555556</v>
      </c>
      <c r="AC1999" s="17" t="str">
        <f t="shared" si="63"/>
        <v>Evening</v>
      </c>
      <c r="AD1999" t="s">
        <v>26</v>
      </c>
    </row>
    <row r="2000" spans="1:30" x14ac:dyDescent="0.3">
      <c r="A2000" t="s">
        <v>1416</v>
      </c>
      <c r="B2000" s="16">
        <v>45934</v>
      </c>
      <c r="C2000" t="s">
        <v>1417</v>
      </c>
      <c r="D2000" t="s">
        <v>5165</v>
      </c>
      <c r="E2000" t="s">
        <v>3962</v>
      </c>
      <c r="F2000" t="s">
        <v>1418</v>
      </c>
      <c r="G2000" t="s">
        <v>5762</v>
      </c>
      <c r="H2000" t="s">
        <v>5751</v>
      </c>
      <c r="I2000" t="s">
        <v>1329</v>
      </c>
      <c r="J2000" t="s">
        <v>6064</v>
      </c>
      <c r="K2000" t="s">
        <v>3863</v>
      </c>
      <c r="L2000">
        <v>1996693</v>
      </c>
      <c r="M2000">
        <v>1.5896284506431384E-4</v>
      </c>
      <c r="N2000" t="s">
        <v>1247</v>
      </c>
      <c r="O2000" t="s">
        <v>6488</v>
      </c>
      <c r="P2000" t="s">
        <v>5354</v>
      </c>
      <c r="Q2000">
        <v>6</v>
      </c>
      <c r="R2000">
        <v>46</v>
      </c>
      <c r="S2000">
        <v>0</v>
      </c>
      <c r="T2000">
        <v>0</v>
      </c>
      <c r="U2000">
        <v>317.39999999999998</v>
      </c>
      <c r="V2000">
        <v>219.54</v>
      </c>
      <c r="W2000">
        <v>97.86</v>
      </c>
      <c r="X2000" s="15">
        <f t="shared" si="62"/>
        <v>0.30831758034026463</v>
      </c>
      <c r="Y2000" t="s">
        <v>44</v>
      </c>
      <c r="Z2000" t="s">
        <v>24</v>
      </c>
      <c r="AA2000" t="s">
        <v>51</v>
      </c>
      <c r="AB2000" s="17">
        <v>0.6958333333333333</v>
      </c>
      <c r="AC2000" s="17" t="str">
        <f t="shared" si="63"/>
        <v>Afternoon</v>
      </c>
      <c r="AD2000" t="s">
        <v>26</v>
      </c>
    </row>
    <row r="2001" spans="1:30" x14ac:dyDescent="0.3">
      <c r="A2001" t="s">
        <v>1412</v>
      </c>
      <c r="B2001" s="16">
        <v>45940</v>
      </c>
      <c r="C2001" t="s">
        <v>1413</v>
      </c>
      <c r="D2001" t="s">
        <v>4832</v>
      </c>
      <c r="E2001" t="s">
        <v>3864</v>
      </c>
      <c r="F2001" t="s">
        <v>730</v>
      </c>
      <c r="G2001" t="s">
        <v>5857</v>
      </c>
      <c r="H2001" t="s">
        <v>5844</v>
      </c>
      <c r="I2001" t="s">
        <v>1414</v>
      </c>
      <c r="J2001" t="s">
        <v>6098</v>
      </c>
      <c r="K2001" t="s">
        <v>3863</v>
      </c>
      <c r="L2001">
        <v>461555</v>
      </c>
      <c r="M2001">
        <v>2.8514478231196714E-3</v>
      </c>
      <c r="N2001" t="s">
        <v>1415</v>
      </c>
      <c r="O2001" t="s">
        <v>5416</v>
      </c>
      <c r="P2001" t="s">
        <v>5351</v>
      </c>
      <c r="Q2001">
        <v>3</v>
      </c>
      <c r="R2001">
        <v>438.7</v>
      </c>
      <c r="S2001">
        <v>0</v>
      </c>
      <c r="T2001">
        <v>0</v>
      </c>
      <c r="U2001">
        <v>1316.1</v>
      </c>
      <c r="V2001">
        <v>1110.54</v>
      </c>
      <c r="W2001">
        <v>205.56</v>
      </c>
      <c r="X2001" s="15">
        <f t="shared" si="62"/>
        <v>0.15618873945748801</v>
      </c>
      <c r="Y2001" t="s">
        <v>44</v>
      </c>
      <c r="Z2001" t="s">
        <v>24</v>
      </c>
      <c r="AA2001" t="s">
        <v>25</v>
      </c>
      <c r="AB2001" s="17">
        <v>0.41111111111111109</v>
      </c>
      <c r="AC2001" s="17" t="str">
        <f t="shared" si="63"/>
        <v>Morning</v>
      </c>
      <c r="AD2001" t="s">
        <v>45</v>
      </c>
    </row>
    <row r="2002" spans="1:30" x14ac:dyDescent="0.3">
      <c r="A2002" t="s">
        <v>1410</v>
      </c>
      <c r="B2002" s="16">
        <v>46030</v>
      </c>
      <c r="C2002" t="s">
        <v>150</v>
      </c>
      <c r="D2002" t="s">
        <v>4011</v>
      </c>
      <c r="E2002" t="s">
        <v>3868</v>
      </c>
      <c r="F2002" t="s">
        <v>223</v>
      </c>
      <c r="G2002" t="s">
        <v>5720</v>
      </c>
      <c r="H2002" t="s">
        <v>5721</v>
      </c>
      <c r="I2002" t="s">
        <v>21</v>
      </c>
      <c r="J2002" t="s">
        <v>6044</v>
      </c>
      <c r="K2002" t="s">
        <v>3863</v>
      </c>
      <c r="L2002">
        <v>457604</v>
      </c>
      <c r="M2002">
        <v>2.5142481272016851E-3</v>
      </c>
      <c r="N2002" t="s">
        <v>1411</v>
      </c>
      <c r="O2002" t="s">
        <v>4931</v>
      </c>
      <c r="P2002" t="s">
        <v>5360</v>
      </c>
      <c r="Q2002">
        <v>3</v>
      </c>
      <c r="R2002">
        <v>383.51</v>
      </c>
      <c r="S2002">
        <v>0</v>
      </c>
      <c r="T2002">
        <v>0</v>
      </c>
      <c r="U2002">
        <v>1150.53</v>
      </c>
      <c r="V2002">
        <v>857.7</v>
      </c>
      <c r="W2002">
        <v>292.83</v>
      </c>
      <c r="X2002" s="15">
        <f t="shared" si="62"/>
        <v>0.25451748324685142</v>
      </c>
      <c r="Y2002" t="s">
        <v>72</v>
      </c>
      <c r="Z2002" t="s">
        <v>24</v>
      </c>
      <c r="AA2002" t="s">
        <v>25</v>
      </c>
      <c r="AB2002" s="17">
        <v>0.6</v>
      </c>
      <c r="AC2002" s="17" t="str">
        <f t="shared" si="63"/>
        <v>Afternoon</v>
      </c>
      <c r="AD2002" t="s">
        <v>45</v>
      </c>
    </row>
    <row r="2003" spans="1:30" x14ac:dyDescent="0.3">
      <c r="A2003" t="s">
        <v>1409</v>
      </c>
      <c r="B2003" s="16">
        <v>45823</v>
      </c>
      <c r="C2003" t="s">
        <v>273</v>
      </c>
      <c r="D2003" t="s">
        <v>4263</v>
      </c>
      <c r="E2003" t="s">
        <v>3962</v>
      </c>
      <c r="F2003" t="s">
        <v>720</v>
      </c>
      <c r="G2003" t="s">
        <v>5786</v>
      </c>
      <c r="H2003" t="s">
        <v>5770</v>
      </c>
      <c r="I2003" t="s">
        <v>128</v>
      </c>
      <c r="J2003" t="s">
        <v>6047</v>
      </c>
      <c r="K2003" t="s">
        <v>3863</v>
      </c>
      <c r="L2003">
        <v>2525315</v>
      </c>
      <c r="M2003">
        <v>3.7002512557839318E-4</v>
      </c>
      <c r="N2003" t="s">
        <v>129</v>
      </c>
      <c r="O2003" t="s">
        <v>5361</v>
      </c>
      <c r="P2003" t="s">
        <v>5354</v>
      </c>
      <c r="Q2003">
        <v>3</v>
      </c>
      <c r="R2003">
        <v>270.85000000000002</v>
      </c>
      <c r="S2003">
        <v>0</v>
      </c>
      <c r="T2003">
        <v>0</v>
      </c>
      <c r="U2003">
        <v>934.43</v>
      </c>
      <c r="V2003">
        <v>583.91999999999996</v>
      </c>
      <c r="W2003">
        <v>350.51</v>
      </c>
      <c r="X2003" s="15">
        <f t="shared" si="62"/>
        <v>0.37510567939813577</v>
      </c>
      <c r="Y2003" t="s">
        <v>23</v>
      </c>
      <c r="Z2003" t="s">
        <v>24</v>
      </c>
      <c r="AA2003" t="s">
        <v>25</v>
      </c>
      <c r="AB2003" s="17">
        <v>0.39166666666666666</v>
      </c>
      <c r="AC2003" s="17" t="str">
        <f t="shared" si="63"/>
        <v>Morning</v>
      </c>
      <c r="AD2003" t="s">
        <v>26</v>
      </c>
    </row>
    <row r="2004" spans="1:30" x14ac:dyDescent="0.3">
      <c r="A2004" t="s">
        <v>1408</v>
      </c>
      <c r="B2004" s="16">
        <v>46061</v>
      </c>
      <c r="C2004" t="s">
        <v>1249</v>
      </c>
      <c r="D2004" t="s">
        <v>4935</v>
      </c>
      <c r="E2004" t="s">
        <v>3962</v>
      </c>
      <c r="F2004" t="s">
        <v>582</v>
      </c>
      <c r="G2004" t="s">
        <v>5769</v>
      </c>
      <c r="H2004" t="s">
        <v>5770</v>
      </c>
      <c r="I2004" t="s">
        <v>245</v>
      </c>
      <c r="J2004" t="s">
        <v>6042</v>
      </c>
      <c r="K2004" t="s">
        <v>3863</v>
      </c>
      <c r="L2004">
        <v>579392</v>
      </c>
      <c r="M2004">
        <v>3.2204966585662213E-3</v>
      </c>
      <c r="N2004" t="s">
        <v>1105</v>
      </c>
      <c r="O2004" t="s">
        <v>5437</v>
      </c>
      <c r="P2004" t="s">
        <v>5386</v>
      </c>
      <c r="Q2004">
        <v>3</v>
      </c>
      <c r="R2004">
        <v>540.85</v>
      </c>
      <c r="S2004">
        <v>0</v>
      </c>
      <c r="T2004">
        <v>0</v>
      </c>
      <c r="U2004">
        <v>1865.93</v>
      </c>
      <c r="V2004">
        <v>1031.67</v>
      </c>
      <c r="W2004">
        <v>834.26</v>
      </c>
      <c r="X2004" s="15">
        <f t="shared" si="62"/>
        <v>0.4471014453918421</v>
      </c>
      <c r="Y2004" t="s">
        <v>116</v>
      </c>
      <c r="Z2004" t="s">
        <v>24</v>
      </c>
      <c r="AA2004" t="s">
        <v>25</v>
      </c>
      <c r="AB2004" s="17">
        <v>0.62361111111111112</v>
      </c>
      <c r="AC2004" s="17" t="str">
        <f t="shared" si="63"/>
        <v>Afternoon</v>
      </c>
      <c r="AD2004" t="s">
        <v>26</v>
      </c>
    </row>
    <row r="2005" spans="1:30" x14ac:dyDescent="0.3">
      <c r="A2005" t="s">
        <v>1406</v>
      </c>
      <c r="B2005" s="16">
        <v>45802</v>
      </c>
      <c r="C2005" t="s">
        <v>1407</v>
      </c>
      <c r="D2005" t="s">
        <v>4383</v>
      </c>
      <c r="E2005" t="s">
        <v>3864</v>
      </c>
      <c r="F2005" t="s">
        <v>344</v>
      </c>
      <c r="G2005" t="s">
        <v>5654</v>
      </c>
      <c r="H2005" t="s">
        <v>5655</v>
      </c>
      <c r="I2005" t="s">
        <v>109</v>
      </c>
      <c r="J2005" t="s">
        <v>6083</v>
      </c>
      <c r="K2005" t="s">
        <v>3863</v>
      </c>
      <c r="L2005">
        <v>838760</v>
      </c>
      <c r="M2005">
        <v>1.2328556440459725E-3</v>
      </c>
      <c r="N2005" t="s">
        <v>345</v>
      </c>
      <c r="O2005" t="s">
        <v>5383</v>
      </c>
      <c r="P2005" t="s">
        <v>5351</v>
      </c>
      <c r="Q2005">
        <v>3</v>
      </c>
      <c r="R2005">
        <v>299.73</v>
      </c>
      <c r="S2005">
        <v>0</v>
      </c>
      <c r="T2005">
        <v>0</v>
      </c>
      <c r="U2005">
        <v>1034.07</v>
      </c>
      <c r="V2005">
        <v>554.22</v>
      </c>
      <c r="W2005">
        <v>479.85</v>
      </c>
      <c r="X2005" s="15">
        <f t="shared" si="62"/>
        <v>0.46404015202065618</v>
      </c>
      <c r="Y2005" t="s">
        <v>72</v>
      </c>
      <c r="Z2005" t="s">
        <v>24</v>
      </c>
      <c r="AA2005" t="s">
        <v>25</v>
      </c>
      <c r="AB2005" s="17">
        <v>0.5444444444444444</v>
      </c>
      <c r="AC2005" s="17" t="str">
        <f t="shared" si="63"/>
        <v>Afternoon</v>
      </c>
      <c r="AD2005" t="s">
        <v>26</v>
      </c>
    </row>
    <row r="2006" spans="1:30" x14ac:dyDescent="0.3">
      <c r="A2006" t="s">
        <v>1405</v>
      </c>
      <c r="B2006" s="16">
        <v>46013</v>
      </c>
      <c r="C2006" t="s">
        <v>811</v>
      </c>
      <c r="D2006" t="s">
        <v>4076</v>
      </c>
      <c r="E2006" t="s">
        <v>3868</v>
      </c>
      <c r="F2006" t="s">
        <v>146</v>
      </c>
      <c r="G2006" t="s">
        <v>5888</v>
      </c>
      <c r="H2006" t="s">
        <v>5876</v>
      </c>
      <c r="I2006" t="s">
        <v>95</v>
      </c>
      <c r="J2006" t="s">
        <v>6059</v>
      </c>
      <c r="K2006" t="s">
        <v>3885</v>
      </c>
      <c r="L2006">
        <v>2220333</v>
      </c>
      <c r="M2006">
        <v>8.6306873788751502E-5</v>
      </c>
      <c r="N2006" t="s">
        <v>605</v>
      </c>
      <c r="O2006" t="s">
        <v>5003</v>
      </c>
      <c r="P2006" t="s">
        <v>5351</v>
      </c>
      <c r="Q2006">
        <v>1</v>
      </c>
      <c r="R2006">
        <v>225.45</v>
      </c>
      <c r="S2006">
        <v>15</v>
      </c>
      <c r="T2006">
        <v>33.82</v>
      </c>
      <c r="U2006">
        <v>191.63</v>
      </c>
      <c r="V2006">
        <v>190.9</v>
      </c>
      <c r="W2006">
        <v>0.73</v>
      </c>
      <c r="X2006" s="15">
        <f t="shared" si="62"/>
        <v>3.809424411626519E-3</v>
      </c>
      <c r="Y2006" t="s">
        <v>72</v>
      </c>
      <c r="Z2006" t="s">
        <v>24</v>
      </c>
      <c r="AA2006" t="s">
        <v>51</v>
      </c>
      <c r="AB2006" s="17">
        <v>0.66597222222222219</v>
      </c>
      <c r="AC2006" s="17" t="str">
        <f t="shared" si="63"/>
        <v>Afternoon</v>
      </c>
      <c r="AD2006" t="s">
        <v>45</v>
      </c>
    </row>
    <row r="2007" spans="1:30" x14ac:dyDescent="0.3">
      <c r="A2007" t="s">
        <v>1403</v>
      </c>
      <c r="B2007" s="16">
        <v>46096</v>
      </c>
      <c r="C2007" t="s">
        <v>1404</v>
      </c>
      <c r="D2007" t="s">
        <v>5076</v>
      </c>
      <c r="E2007" t="s">
        <v>3864</v>
      </c>
      <c r="F2007" t="s">
        <v>274</v>
      </c>
      <c r="G2007" t="s">
        <v>6501</v>
      </c>
      <c r="H2007" t="s">
        <v>5861</v>
      </c>
      <c r="I2007" t="s">
        <v>219</v>
      </c>
      <c r="J2007" t="s">
        <v>6157</v>
      </c>
      <c r="K2007" t="s">
        <v>3943</v>
      </c>
      <c r="L2007">
        <v>563088</v>
      </c>
      <c r="M2007">
        <v>2.9433587645270364E-3</v>
      </c>
      <c r="N2007" t="s">
        <v>220</v>
      </c>
      <c r="O2007" t="s">
        <v>5568</v>
      </c>
      <c r="P2007" t="s">
        <v>5351</v>
      </c>
      <c r="Q2007">
        <v>4</v>
      </c>
      <c r="R2007">
        <v>400.33</v>
      </c>
      <c r="S2007">
        <v>10</v>
      </c>
      <c r="T2007">
        <v>160.13</v>
      </c>
      <c r="U2007">
        <v>1657.37</v>
      </c>
      <c r="V2007">
        <v>1363.6</v>
      </c>
      <c r="W2007">
        <v>293.77</v>
      </c>
      <c r="X2007" s="15">
        <f t="shared" si="62"/>
        <v>0.17725070442930668</v>
      </c>
      <c r="Y2007" t="s">
        <v>44</v>
      </c>
      <c r="Z2007" t="s">
        <v>24</v>
      </c>
      <c r="AA2007" t="s">
        <v>25</v>
      </c>
      <c r="AB2007" s="17">
        <v>0.7055555555555556</v>
      </c>
      <c r="AC2007" s="17" t="str">
        <f t="shared" si="63"/>
        <v>Afternoon</v>
      </c>
      <c r="AD2007" t="s">
        <v>26</v>
      </c>
    </row>
    <row r="2008" spans="1:30" x14ac:dyDescent="0.3">
      <c r="A2008" t="s">
        <v>1402</v>
      </c>
      <c r="B2008" s="16">
        <v>46012</v>
      </c>
      <c r="C2008" t="s">
        <v>766</v>
      </c>
      <c r="D2008" t="s">
        <v>4905</v>
      </c>
      <c r="E2008" t="s">
        <v>3962</v>
      </c>
      <c r="F2008" t="s">
        <v>159</v>
      </c>
      <c r="G2008" t="s">
        <v>5742</v>
      </c>
      <c r="H2008" t="s">
        <v>5721</v>
      </c>
      <c r="I2008" t="s">
        <v>738</v>
      </c>
      <c r="J2008" t="s">
        <v>6051</v>
      </c>
      <c r="K2008" t="s">
        <v>3863</v>
      </c>
      <c r="L2008">
        <v>2005131</v>
      </c>
      <c r="M2008">
        <v>8.0867534340649065E-4</v>
      </c>
      <c r="N2008" t="s">
        <v>739</v>
      </c>
      <c r="O2008" t="s">
        <v>5410</v>
      </c>
      <c r="P2008" t="s">
        <v>5351</v>
      </c>
      <c r="Q2008">
        <v>7</v>
      </c>
      <c r="R2008">
        <v>223.81</v>
      </c>
      <c r="S2008">
        <v>10</v>
      </c>
      <c r="T2008">
        <v>156.66999999999999</v>
      </c>
      <c r="U2008">
        <v>1621.5</v>
      </c>
      <c r="V2008">
        <v>1239.21</v>
      </c>
      <c r="W2008">
        <v>382.29</v>
      </c>
      <c r="X2008" s="15">
        <f t="shared" si="62"/>
        <v>0.23576318223866788</v>
      </c>
      <c r="Y2008" t="s">
        <v>72</v>
      </c>
      <c r="Z2008" t="s">
        <v>24</v>
      </c>
      <c r="AA2008" t="s">
        <v>25</v>
      </c>
      <c r="AB2008" s="17">
        <v>0.40694444444444444</v>
      </c>
      <c r="AC2008" s="17" t="str">
        <f t="shared" si="63"/>
        <v>Morning</v>
      </c>
      <c r="AD2008" t="s">
        <v>26</v>
      </c>
    </row>
    <row r="2009" spans="1:30" x14ac:dyDescent="0.3">
      <c r="A2009" t="s">
        <v>1401</v>
      </c>
      <c r="B2009" s="16">
        <v>45749</v>
      </c>
      <c r="C2009" t="s">
        <v>1203</v>
      </c>
      <c r="D2009" t="s">
        <v>5183</v>
      </c>
      <c r="E2009" t="s">
        <v>3962</v>
      </c>
      <c r="F2009" t="s">
        <v>415</v>
      </c>
      <c r="G2009" t="s">
        <v>5833</v>
      </c>
      <c r="H2009" t="s">
        <v>5861</v>
      </c>
      <c r="I2009" t="s">
        <v>988</v>
      </c>
      <c r="J2009" t="s">
        <v>6089</v>
      </c>
      <c r="K2009" t="s">
        <v>3863</v>
      </c>
      <c r="L2009">
        <v>496445</v>
      </c>
      <c r="M2009">
        <v>4.7078125472106679E-3</v>
      </c>
      <c r="N2009" t="s">
        <v>754</v>
      </c>
      <c r="O2009" t="s">
        <v>5599</v>
      </c>
      <c r="P2009" t="s">
        <v>5354</v>
      </c>
      <c r="Q2009">
        <v>6</v>
      </c>
      <c r="R2009">
        <v>432.81</v>
      </c>
      <c r="S2009">
        <v>10</v>
      </c>
      <c r="T2009">
        <v>259.69</v>
      </c>
      <c r="U2009">
        <v>2337.17</v>
      </c>
      <c r="V2009">
        <v>2084.8200000000002</v>
      </c>
      <c r="W2009">
        <v>252.35</v>
      </c>
      <c r="X2009" s="15">
        <f t="shared" si="62"/>
        <v>0.10797246242250239</v>
      </c>
      <c r="Y2009" t="s">
        <v>23</v>
      </c>
      <c r="Z2009" t="s">
        <v>24</v>
      </c>
      <c r="AA2009" t="s">
        <v>25</v>
      </c>
      <c r="AB2009" s="17">
        <v>0.75277777777777777</v>
      </c>
      <c r="AC2009" s="17" t="str">
        <f t="shared" si="63"/>
        <v>Evening</v>
      </c>
      <c r="AD2009" t="s">
        <v>45</v>
      </c>
    </row>
    <row r="2010" spans="1:30" x14ac:dyDescent="0.3">
      <c r="A2010" t="s">
        <v>1399</v>
      </c>
      <c r="B2010" s="16">
        <v>45994</v>
      </c>
      <c r="C2010" t="s">
        <v>1400</v>
      </c>
      <c r="D2010" t="s">
        <v>5058</v>
      </c>
      <c r="E2010" t="s">
        <v>3868</v>
      </c>
      <c r="F2010" t="s">
        <v>958</v>
      </c>
      <c r="G2010" t="s">
        <v>5908</v>
      </c>
      <c r="H2010" t="s">
        <v>5899</v>
      </c>
      <c r="I2010" t="s">
        <v>1000</v>
      </c>
      <c r="J2010" t="s">
        <v>6053</v>
      </c>
      <c r="K2010" t="s">
        <v>3863</v>
      </c>
      <c r="L2010">
        <v>4116030</v>
      </c>
      <c r="M2010">
        <v>2.1319086595578751E-5</v>
      </c>
      <c r="N2010" t="s">
        <v>1001</v>
      </c>
      <c r="O2010" t="s">
        <v>4431</v>
      </c>
      <c r="P2010" t="s">
        <v>5351</v>
      </c>
      <c r="Q2010">
        <v>1</v>
      </c>
      <c r="R2010">
        <v>109.69</v>
      </c>
      <c r="S2010">
        <v>20</v>
      </c>
      <c r="T2010">
        <v>21.94</v>
      </c>
      <c r="U2010">
        <v>87.75</v>
      </c>
      <c r="V2010">
        <v>92.96</v>
      </c>
      <c r="W2010">
        <v>-5.21</v>
      </c>
      <c r="X2010" s="15">
        <f t="shared" si="62"/>
        <v>-5.9373219373219301E-2</v>
      </c>
      <c r="Y2010" t="s">
        <v>72</v>
      </c>
      <c r="Z2010" t="s">
        <v>24</v>
      </c>
      <c r="AA2010" t="s">
        <v>25</v>
      </c>
      <c r="AB2010" s="17">
        <v>0.8</v>
      </c>
      <c r="AC2010" s="17" t="str">
        <f t="shared" si="63"/>
        <v>Evening</v>
      </c>
      <c r="AD2010" t="s">
        <v>45</v>
      </c>
    </row>
    <row r="2011" spans="1:30" x14ac:dyDescent="0.3">
      <c r="A2011" t="s">
        <v>1396</v>
      </c>
      <c r="B2011" s="16">
        <v>45951</v>
      </c>
      <c r="C2011" t="s">
        <v>1397</v>
      </c>
      <c r="D2011" t="s">
        <v>5311</v>
      </c>
      <c r="E2011" t="s">
        <v>3962</v>
      </c>
      <c r="F2011" t="s">
        <v>259</v>
      </c>
      <c r="G2011" t="s">
        <v>5678</v>
      </c>
      <c r="H2011" t="s">
        <v>5655</v>
      </c>
      <c r="I2011" t="s">
        <v>712</v>
      </c>
      <c r="J2011" t="s">
        <v>6241</v>
      </c>
      <c r="K2011" t="s">
        <v>3880</v>
      </c>
      <c r="L2011">
        <v>4606432</v>
      </c>
      <c r="M2011">
        <v>3.3390919479545127E-4</v>
      </c>
      <c r="N2011" t="s">
        <v>1398</v>
      </c>
      <c r="O2011" t="s">
        <v>5511</v>
      </c>
      <c r="P2011" t="s">
        <v>5351</v>
      </c>
      <c r="Q2011">
        <v>3</v>
      </c>
      <c r="R2011">
        <v>512.71</v>
      </c>
      <c r="S2011">
        <v>0</v>
      </c>
      <c r="T2011">
        <v>0</v>
      </c>
      <c r="U2011">
        <v>1538.13</v>
      </c>
      <c r="V2011">
        <v>848.64</v>
      </c>
      <c r="W2011">
        <v>689.49</v>
      </c>
      <c r="X2011" s="15">
        <f t="shared" si="62"/>
        <v>0.44826510112929341</v>
      </c>
      <c r="Y2011" t="s">
        <v>72</v>
      </c>
      <c r="Z2011" t="s">
        <v>24</v>
      </c>
      <c r="AA2011" t="s">
        <v>25</v>
      </c>
      <c r="AB2011" s="17">
        <v>0.82916666666666672</v>
      </c>
      <c r="AC2011" s="17" t="str">
        <f t="shared" si="63"/>
        <v>Evening</v>
      </c>
      <c r="AD2011" t="s">
        <v>45</v>
      </c>
    </row>
    <row r="2012" spans="1:30" x14ac:dyDescent="0.3">
      <c r="A2012" t="s">
        <v>1393</v>
      </c>
      <c r="B2012" s="16">
        <v>45980</v>
      </c>
      <c r="C2012" t="s">
        <v>1394</v>
      </c>
      <c r="D2012" t="s">
        <v>4893</v>
      </c>
      <c r="E2012" t="s">
        <v>3864</v>
      </c>
      <c r="F2012" t="s">
        <v>306</v>
      </c>
      <c r="G2012" t="s">
        <v>5698</v>
      </c>
      <c r="H2012" t="s">
        <v>5690</v>
      </c>
      <c r="I2012" t="s">
        <v>1044</v>
      </c>
      <c r="J2012" t="s">
        <v>6108</v>
      </c>
      <c r="K2012" t="s">
        <v>3863</v>
      </c>
      <c r="L2012">
        <v>2434234</v>
      </c>
      <c r="M2012">
        <v>1.8879861180149483E-4</v>
      </c>
      <c r="N2012" t="s">
        <v>1395</v>
      </c>
      <c r="O2012" t="s">
        <v>5417</v>
      </c>
      <c r="P2012" t="s">
        <v>5354</v>
      </c>
      <c r="Q2012">
        <v>1</v>
      </c>
      <c r="R2012">
        <v>459.58</v>
      </c>
      <c r="S2012">
        <v>0</v>
      </c>
      <c r="T2012">
        <v>0</v>
      </c>
      <c r="U2012">
        <v>459.58</v>
      </c>
      <c r="V2012">
        <v>386.89</v>
      </c>
      <c r="W2012">
        <v>72.69</v>
      </c>
      <c r="X2012" s="15">
        <f t="shared" si="62"/>
        <v>0.1581661517037295</v>
      </c>
      <c r="Y2012" t="s">
        <v>44</v>
      </c>
      <c r="Z2012" t="s">
        <v>24</v>
      </c>
      <c r="AA2012" t="s">
        <v>25</v>
      </c>
      <c r="AB2012" s="17">
        <v>0.46875</v>
      </c>
      <c r="AC2012" s="17" t="str">
        <f t="shared" si="63"/>
        <v>Morning</v>
      </c>
      <c r="AD2012" t="s">
        <v>45</v>
      </c>
    </row>
    <row r="2013" spans="1:30" x14ac:dyDescent="0.3">
      <c r="A2013" t="s">
        <v>1391</v>
      </c>
      <c r="B2013" s="16">
        <v>45975</v>
      </c>
      <c r="C2013" t="s">
        <v>1392</v>
      </c>
      <c r="D2013" t="s">
        <v>4485</v>
      </c>
      <c r="E2013" t="s">
        <v>3868</v>
      </c>
      <c r="F2013" t="s">
        <v>362</v>
      </c>
      <c r="G2013" t="s">
        <v>6499</v>
      </c>
      <c r="H2013" t="s">
        <v>5844</v>
      </c>
      <c r="I2013" t="s">
        <v>456</v>
      </c>
      <c r="J2013" t="s">
        <v>6009</v>
      </c>
      <c r="K2013" t="s">
        <v>3863</v>
      </c>
      <c r="L2013">
        <v>4027644</v>
      </c>
      <c r="M2013">
        <v>1.5178600690627078E-4</v>
      </c>
      <c r="N2013" t="s">
        <v>1150</v>
      </c>
      <c r="O2013" t="s">
        <v>5532</v>
      </c>
      <c r="P2013" t="s">
        <v>5374</v>
      </c>
      <c r="Q2013">
        <v>2</v>
      </c>
      <c r="R2013">
        <v>305.67</v>
      </c>
      <c r="S2013">
        <v>0</v>
      </c>
      <c r="T2013">
        <v>0</v>
      </c>
      <c r="U2013">
        <v>611.34</v>
      </c>
      <c r="V2013">
        <v>502.84</v>
      </c>
      <c r="W2013">
        <v>108.5</v>
      </c>
      <c r="X2013" s="15">
        <f t="shared" si="62"/>
        <v>0.17747898059999354</v>
      </c>
      <c r="Y2013" t="s">
        <v>62</v>
      </c>
      <c r="Z2013" t="s">
        <v>24</v>
      </c>
      <c r="AA2013" t="s">
        <v>25</v>
      </c>
      <c r="AB2013" s="17">
        <v>0.82847222222222228</v>
      </c>
      <c r="AC2013" s="17" t="str">
        <f t="shared" si="63"/>
        <v>Evening</v>
      </c>
      <c r="AD2013" t="s">
        <v>45</v>
      </c>
    </row>
    <row r="2014" spans="1:30" x14ac:dyDescent="0.3">
      <c r="A2014" t="s">
        <v>1390</v>
      </c>
      <c r="B2014" s="16">
        <v>46081</v>
      </c>
      <c r="C2014" t="s">
        <v>287</v>
      </c>
      <c r="D2014" t="s">
        <v>4921</v>
      </c>
      <c r="E2014" t="s">
        <v>3962</v>
      </c>
      <c r="F2014" t="s">
        <v>348</v>
      </c>
      <c r="G2014" t="s">
        <v>5860</v>
      </c>
      <c r="H2014" t="s">
        <v>5861</v>
      </c>
      <c r="I2014" t="s">
        <v>845</v>
      </c>
      <c r="J2014" t="s">
        <v>6201</v>
      </c>
      <c r="K2014" t="s">
        <v>3885</v>
      </c>
      <c r="L2014">
        <v>2062251</v>
      </c>
      <c r="M2014">
        <v>1.8310089315025184E-4</v>
      </c>
      <c r="N2014" t="s">
        <v>846</v>
      </c>
      <c r="O2014" t="s">
        <v>5583</v>
      </c>
      <c r="P2014" t="s">
        <v>5360</v>
      </c>
      <c r="Q2014">
        <v>4</v>
      </c>
      <c r="R2014">
        <v>102.61</v>
      </c>
      <c r="S2014">
        <v>20</v>
      </c>
      <c r="T2014">
        <v>82.09</v>
      </c>
      <c r="U2014">
        <v>377.6</v>
      </c>
      <c r="V2014">
        <v>319.27999999999997</v>
      </c>
      <c r="W2014">
        <v>58.32</v>
      </c>
      <c r="X2014" s="15">
        <f t="shared" si="62"/>
        <v>0.15444915254237301</v>
      </c>
      <c r="Y2014" t="s">
        <v>116</v>
      </c>
      <c r="Z2014" t="s">
        <v>24</v>
      </c>
      <c r="AA2014" t="s">
        <v>25</v>
      </c>
      <c r="AB2014" s="17">
        <v>0.80347222222222225</v>
      </c>
      <c r="AC2014" s="17" t="str">
        <f t="shared" si="63"/>
        <v>Evening</v>
      </c>
      <c r="AD2014" t="s">
        <v>26</v>
      </c>
    </row>
    <row r="2015" spans="1:30" x14ac:dyDescent="0.3">
      <c r="A2015" t="s">
        <v>1389</v>
      </c>
      <c r="B2015" s="16">
        <v>45860</v>
      </c>
      <c r="C2015" t="s">
        <v>443</v>
      </c>
      <c r="D2015" t="s">
        <v>3946</v>
      </c>
      <c r="E2015" t="s">
        <v>3864</v>
      </c>
      <c r="F2015" t="s">
        <v>881</v>
      </c>
      <c r="G2015" t="s">
        <v>5833</v>
      </c>
      <c r="H2015" t="s">
        <v>5822</v>
      </c>
      <c r="I2015" t="s">
        <v>690</v>
      </c>
      <c r="J2015" t="s">
        <v>6175</v>
      </c>
      <c r="K2015" t="s">
        <v>3943</v>
      </c>
      <c r="L2015">
        <v>2151660</v>
      </c>
      <c r="M2015">
        <v>1.1054720541349471E-4</v>
      </c>
      <c r="N2015" t="s">
        <v>1335</v>
      </c>
      <c r="O2015" t="s">
        <v>3997</v>
      </c>
      <c r="P2015" t="s">
        <v>5351</v>
      </c>
      <c r="Q2015">
        <v>1</v>
      </c>
      <c r="R2015">
        <v>297.32</v>
      </c>
      <c r="S2015">
        <v>20</v>
      </c>
      <c r="T2015">
        <v>59.46</v>
      </c>
      <c r="U2015">
        <v>237.86</v>
      </c>
      <c r="V2015">
        <v>225.28</v>
      </c>
      <c r="W2015">
        <v>12.58</v>
      </c>
      <c r="X2015" s="15">
        <f t="shared" si="62"/>
        <v>5.2888253594551467E-2</v>
      </c>
      <c r="Y2015" t="s">
        <v>116</v>
      </c>
      <c r="Z2015" t="s">
        <v>24</v>
      </c>
      <c r="AA2015" t="s">
        <v>51</v>
      </c>
      <c r="AB2015" s="17">
        <v>0.66388888888888886</v>
      </c>
      <c r="AC2015" s="17" t="str">
        <f t="shared" si="63"/>
        <v>Afternoon</v>
      </c>
      <c r="AD2015" t="s">
        <v>45</v>
      </c>
    </row>
    <row r="2016" spans="1:30" x14ac:dyDescent="0.3">
      <c r="A2016" t="s">
        <v>1388</v>
      </c>
      <c r="B2016" s="16">
        <v>46046</v>
      </c>
      <c r="C2016" t="s">
        <v>1208</v>
      </c>
      <c r="D2016" t="s">
        <v>4830</v>
      </c>
      <c r="E2016" t="s">
        <v>3868</v>
      </c>
      <c r="F2016" t="s">
        <v>249</v>
      </c>
      <c r="G2016" t="s">
        <v>5798</v>
      </c>
      <c r="H2016" t="s">
        <v>5794</v>
      </c>
      <c r="I2016" t="s">
        <v>681</v>
      </c>
      <c r="J2016" t="s">
        <v>6117</v>
      </c>
      <c r="K2016" t="s">
        <v>3943</v>
      </c>
      <c r="L2016">
        <v>1952402</v>
      </c>
      <c r="M2016">
        <v>5.9785331094723321E-4</v>
      </c>
      <c r="N2016" t="s">
        <v>682</v>
      </c>
      <c r="O2016" t="s">
        <v>5304</v>
      </c>
      <c r="P2016" t="s">
        <v>5363</v>
      </c>
      <c r="Q2016">
        <v>2</v>
      </c>
      <c r="R2016">
        <v>507.5</v>
      </c>
      <c r="S2016">
        <v>0</v>
      </c>
      <c r="T2016">
        <v>0</v>
      </c>
      <c r="U2016">
        <v>1167.25</v>
      </c>
      <c r="V2016">
        <v>726.58</v>
      </c>
      <c r="W2016">
        <v>440.67</v>
      </c>
      <c r="X2016" s="15">
        <f t="shared" si="62"/>
        <v>0.37752837866780892</v>
      </c>
      <c r="Y2016" t="s">
        <v>62</v>
      </c>
      <c r="Z2016" t="s">
        <v>24</v>
      </c>
      <c r="AA2016" t="s">
        <v>51</v>
      </c>
      <c r="AB2016" s="17">
        <v>0.73472222222222228</v>
      </c>
      <c r="AC2016" s="17" t="str">
        <f t="shared" si="63"/>
        <v>Evening</v>
      </c>
      <c r="AD2016" t="s">
        <v>26</v>
      </c>
    </row>
    <row r="2017" spans="1:30" x14ac:dyDescent="0.3">
      <c r="A2017" t="s">
        <v>1387</v>
      </c>
      <c r="B2017" s="16">
        <v>45910</v>
      </c>
      <c r="C2017" t="s">
        <v>994</v>
      </c>
      <c r="D2017" t="s">
        <v>5275</v>
      </c>
      <c r="E2017" t="s">
        <v>3962</v>
      </c>
      <c r="F2017" t="s">
        <v>954</v>
      </c>
      <c r="G2017" t="s">
        <v>5894</v>
      </c>
      <c r="H2017" t="s">
        <v>5876</v>
      </c>
      <c r="I2017" t="s">
        <v>476</v>
      </c>
      <c r="J2017" t="s">
        <v>6121</v>
      </c>
      <c r="K2017" t="s">
        <v>3943</v>
      </c>
      <c r="L2017">
        <v>2632479</v>
      </c>
      <c r="M2017">
        <v>4.1042302711626571E-4</v>
      </c>
      <c r="N2017" t="s">
        <v>477</v>
      </c>
      <c r="O2017" t="s">
        <v>5477</v>
      </c>
      <c r="P2017" t="s">
        <v>5358</v>
      </c>
      <c r="Q2017">
        <v>6</v>
      </c>
      <c r="R2017">
        <v>200.08</v>
      </c>
      <c r="S2017">
        <v>10</v>
      </c>
      <c r="T2017">
        <v>120.05</v>
      </c>
      <c r="U2017">
        <v>1080.43</v>
      </c>
      <c r="V2017">
        <v>949.68</v>
      </c>
      <c r="W2017">
        <v>130.75</v>
      </c>
      <c r="X2017" s="15">
        <f t="shared" si="62"/>
        <v>0.12101663226678276</v>
      </c>
      <c r="Y2017" t="s">
        <v>38</v>
      </c>
      <c r="Z2017" t="s">
        <v>24</v>
      </c>
      <c r="AA2017" t="s">
        <v>25</v>
      </c>
      <c r="AB2017" s="17">
        <v>0.72916666666666663</v>
      </c>
      <c r="AC2017" s="17" t="str">
        <f t="shared" si="63"/>
        <v>Evening</v>
      </c>
      <c r="AD2017" t="s">
        <v>45</v>
      </c>
    </row>
    <row r="2018" spans="1:30" x14ac:dyDescent="0.3">
      <c r="A2018" t="s">
        <v>1386</v>
      </c>
      <c r="B2018" s="16">
        <v>46110</v>
      </c>
      <c r="C2018" t="s">
        <v>382</v>
      </c>
      <c r="D2018" t="s">
        <v>4171</v>
      </c>
      <c r="E2018" t="s">
        <v>3868</v>
      </c>
      <c r="F2018" t="s">
        <v>958</v>
      </c>
      <c r="G2018" t="s">
        <v>5908</v>
      </c>
      <c r="H2018" t="s">
        <v>5899</v>
      </c>
      <c r="I2018" t="s">
        <v>1093</v>
      </c>
      <c r="J2018" t="s">
        <v>6060</v>
      </c>
      <c r="K2018" t="s">
        <v>3863</v>
      </c>
      <c r="L2018">
        <v>2456631</v>
      </c>
      <c r="M2018">
        <v>1.3863701956052821E-4</v>
      </c>
      <c r="N2018" t="s">
        <v>1094</v>
      </c>
      <c r="O2018" t="s">
        <v>5585</v>
      </c>
      <c r="P2018" t="s">
        <v>5351</v>
      </c>
      <c r="Q2018">
        <v>3</v>
      </c>
      <c r="R2018">
        <v>109.69</v>
      </c>
      <c r="S2018">
        <v>10</v>
      </c>
      <c r="T2018">
        <v>32.909999999999997</v>
      </c>
      <c r="U2018">
        <v>340.58</v>
      </c>
      <c r="V2018">
        <v>278.88</v>
      </c>
      <c r="W2018">
        <v>61.7</v>
      </c>
      <c r="X2018" s="15">
        <f t="shared" si="62"/>
        <v>0.18116154794761874</v>
      </c>
      <c r="Y2018" t="s">
        <v>62</v>
      </c>
      <c r="Z2018" t="s">
        <v>24</v>
      </c>
      <c r="AA2018" t="s">
        <v>51</v>
      </c>
      <c r="AB2018" s="17">
        <v>0.49722222222222223</v>
      </c>
      <c r="AC2018" s="17" t="str">
        <f t="shared" si="63"/>
        <v>Morning</v>
      </c>
      <c r="AD2018" t="s">
        <v>26</v>
      </c>
    </row>
    <row r="2019" spans="1:30" x14ac:dyDescent="0.3">
      <c r="A2019" t="s">
        <v>1384</v>
      </c>
      <c r="B2019" s="16">
        <v>46056</v>
      </c>
      <c r="C2019" t="s">
        <v>1007</v>
      </c>
      <c r="D2019" t="s">
        <v>4915</v>
      </c>
      <c r="E2019" t="s">
        <v>3962</v>
      </c>
      <c r="F2019" t="s">
        <v>89</v>
      </c>
      <c r="G2019" t="s">
        <v>5694</v>
      </c>
      <c r="H2019" t="s">
        <v>5690</v>
      </c>
      <c r="I2019" t="s">
        <v>647</v>
      </c>
      <c r="J2019" t="s">
        <v>6218</v>
      </c>
      <c r="K2019" t="s">
        <v>3885</v>
      </c>
      <c r="L2019">
        <v>4786252</v>
      </c>
      <c r="M2019">
        <v>3.7116307290130146E-4</v>
      </c>
      <c r="N2019" t="s">
        <v>1385</v>
      </c>
      <c r="O2019" t="s">
        <v>5643</v>
      </c>
      <c r="P2019" t="s">
        <v>5358</v>
      </c>
      <c r="Q2019">
        <v>5</v>
      </c>
      <c r="R2019">
        <v>444.12</v>
      </c>
      <c r="S2019">
        <v>20</v>
      </c>
      <c r="T2019">
        <v>444.12</v>
      </c>
      <c r="U2019">
        <v>1776.48</v>
      </c>
      <c r="V2019">
        <v>1758.15</v>
      </c>
      <c r="W2019">
        <v>18.329999999999998</v>
      </c>
      <c r="X2019" s="15">
        <f t="shared" si="62"/>
        <v>1.031815725479596E-2</v>
      </c>
      <c r="Y2019" t="s">
        <v>116</v>
      </c>
      <c r="Z2019" t="s">
        <v>24</v>
      </c>
      <c r="AA2019" t="s">
        <v>25</v>
      </c>
      <c r="AB2019" s="17">
        <v>0.76041666666666663</v>
      </c>
      <c r="AC2019" s="17" t="str">
        <f t="shared" si="63"/>
        <v>Evening</v>
      </c>
      <c r="AD2019" t="s">
        <v>45</v>
      </c>
    </row>
    <row r="2020" spans="1:30" x14ac:dyDescent="0.3">
      <c r="A2020" t="s">
        <v>1383</v>
      </c>
      <c r="B2020" s="16">
        <v>46019</v>
      </c>
      <c r="C2020" t="s">
        <v>1007</v>
      </c>
      <c r="D2020" t="s">
        <v>4915</v>
      </c>
      <c r="E2020" t="s">
        <v>3962</v>
      </c>
      <c r="F2020" t="s">
        <v>1325</v>
      </c>
      <c r="G2020" t="s">
        <v>5717</v>
      </c>
      <c r="H2020" t="s">
        <v>5690</v>
      </c>
      <c r="I2020" t="s">
        <v>419</v>
      </c>
      <c r="J2020" t="s">
        <v>6124</v>
      </c>
      <c r="K2020" t="s">
        <v>3943</v>
      </c>
      <c r="L2020">
        <v>572932</v>
      </c>
      <c r="M2020">
        <v>5.16644209085895E-3</v>
      </c>
      <c r="N2020" t="s">
        <v>1293</v>
      </c>
      <c r="O2020" t="s">
        <v>3937</v>
      </c>
      <c r="P2020" t="s">
        <v>5351</v>
      </c>
      <c r="Q2020">
        <v>8</v>
      </c>
      <c r="R2020">
        <v>357.49</v>
      </c>
      <c r="S2020">
        <v>10</v>
      </c>
      <c r="T2020">
        <v>285.99</v>
      </c>
      <c r="U2020">
        <v>2960.02</v>
      </c>
      <c r="V2020">
        <v>2128.8000000000002</v>
      </c>
      <c r="W2020">
        <v>831.22</v>
      </c>
      <c r="X2020" s="15">
        <f t="shared" si="62"/>
        <v>0.28081567016439074</v>
      </c>
      <c r="Y2020" t="s">
        <v>23</v>
      </c>
      <c r="Z2020" t="s">
        <v>24</v>
      </c>
      <c r="AA2020" t="s">
        <v>25</v>
      </c>
      <c r="AB2020" s="17">
        <v>0.86319444444444449</v>
      </c>
      <c r="AC2020" s="17" t="str">
        <f t="shared" si="63"/>
        <v>Evening</v>
      </c>
      <c r="AD2020" t="s">
        <v>26</v>
      </c>
    </row>
    <row r="2021" spans="1:30" x14ac:dyDescent="0.3">
      <c r="A2021" t="s">
        <v>1381</v>
      </c>
      <c r="B2021" s="16">
        <v>45803</v>
      </c>
      <c r="C2021" t="s">
        <v>1382</v>
      </c>
      <c r="D2021" t="s">
        <v>4361</v>
      </c>
      <c r="E2021" t="s">
        <v>3868</v>
      </c>
      <c r="F2021" t="s">
        <v>187</v>
      </c>
      <c r="G2021" t="s">
        <v>5671</v>
      </c>
      <c r="H2021" t="s">
        <v>5655</v>
      </c>
      <c r="I2021" t="s">
        <v>65</v>
      </c>
      <c r="J2021" t="s">
        <v>5993</v>
      </c>
      <c r="K2021" t="s">
        <v>3863</v>
      </c>
      <c r="L2021">
        <v>967200</v>
      </c>
      <c r="M2021">
        <v>1.3760959470636891E-3</v>
      </c>
      <c r="N2021" t="s">
        <v>66</v>
      </c>
      <c r="O2021" t="s">
        <v>5579</v>
      </c>
      <c r="P2021" t="s">
        <v>5363</v>
      </c>
      <c r="Q2021">
        <v>4</v>
      </c>
      <c r="R2021">
        <v>332.74</v>
      </c>
      <c r="S2021">
        <v>0</v>
      </c>
      <c r="T2021">
        <v>0</v>
      </c>
      <c r="U2021">
        <v>1330.96</v>
      </c>
      <c r="V2021">
        <v>821.08</v>
      </c>
      <c r="W2021">
        <v>509.88</v>
      </c>
      <c r="X2021" s="15">
        <f t="shared" si="62"/>
        <v>0.38309190358838729</v>
      </c>
      <c r="Y2021" t="s">
        <v>62</v>
      </c>
      <c r="Z2021" t="s">
        <v>24</v>
      </c>
      <c r="AA2021" t="s">
        <v>25</v>
      </c>
      <c r="AB2021" s="17">
        <v>0.78125</v>
      </c>
      <c r="AC2021" s="17" t="str">
        <f t="shared" si="63"/>
        <v>Evening</v>
      </c>
      <c r="AD2021" t="s">
        <v>45</v>
      </c>
    </row>
    <row r="2022" spans="1:30" x14ac:dyDescent="0.3">
      <c r="A2022" t="s">
        <v>1380</v>
      </c>
      <c r="B2022" s="16">
        <v>46011</v>
      </c>
      <c r="C2022" t="s">
        <v>766</v>
      </c>
      <c r="D2022" t="s">
        <v>4905</v>
      </c>
      <c r="E2022" t="s">
        <v>3962</v>
      </c>
      <c r="F2022" t="s">
        <v>1101</v>
      </c>
      <c r="G2022" t="s">
        <v>5792</v>
      </c>
      <c r="H2022" t="s">
        <v>5770</v>
      </c>
      <c r="I2022" t="s">
        <v>76</v>
      </c>
      <c r="J2022" t="s">
        <v>6076</v>
      </c>
      <c r="K2022" t="s">
        <v>3863</v>
      </c>
      <c r="L2022">
        <v>518088</v>
      </c>
      <c r="M2022">
        <v>5.7518606877596081E-3</v>
      </c>
      <c r="N2022" t="s">
        <v>1350</v>
      </c>
      <c r="O2022" t="s">
        <v>6490</v>
      </c>
      <c r="P2022" t="s">
        <v>5360</v>
      </c>
      <c r="Q2022">
        <v>8</v>
      </c>
      <c r="R2022">
        <v>323.91000000000003</v>
      </c>
      <c r="S2022">
        <v>0</v>
      </c>
      <c r="T2022">
        <v>0</v>
      </c>
      <c r="U2022">
        <v>2979.97</v>
      </c>
      <c r="V2022">
        <v>1880.4</v>
      </c>
      <c r="W2022">
        <v>1099.57</v>
      </c>
      <c r="X2022" s="15">
        <f t="shared" si="62"/>
        <v>0.36898693611009498</v>
      </c>
      <c r="Y2022" t="s">
        <v>23</v>
      </c>
      <c r="Z2022" t="s">
        <v>24</v>
      </c>
      <c r="AA2022" t="s">
        <v>25</v>
      </c>
      <c r="AB2022" s="17">
        <v>0.40138888888888891</v>
      </c>
      <c r="AC2022" s="17" t="str">
        <f t="shared" si="63"/>
        <v>Morning</v>
      </c>
      <c r="AD2022" t="s">
        <v>26</v>
      </c>
    </row>
    <row r="2023" spans="1:30" x14ac:dyDescent="0.3">
      <c r="A2023" t="s">
        <v>1379</v>
      </c>
      <c r="B2023" s="16">
        <v>46061</v>
      </c>
      <c r="C2023" t="s">
        <v>654</v>
      </c>
      <c r="D2023" t="s">
        <v>4575</v>
      </c>
      <c r="E2023" t="s">
        <v>3868</v>
      </c>
      <c r="F2023" t="s">
        <v>958</v>
      </c>
      <c r="G2023" t="s">
        <v>5908</v>
      </c>
      <c r="H2023" t="s">
        <v>5899</v>
      </c>
      <c r="I2023" t="s">
        <v>169</v>
      </c>
      <c r="J2023" t="s">
        <v>6104</v>
      </c>
      <c r="K2023" t="s">
        <v>3863</v>
      </c>
      <c r="L2023">
        <v>476658</v>
      </c>
      <c r="M2023">
        <v>8.4685455819476447E-4</v>
      </c>
      <c r="N2023" t="s">
        <v>569</v>
      </c>
      <c r="O2023" t="s">
        <v>5365</v>
      </c>
      <c r="P2023" t="s">
        <v>5360</v>
      </c>
      <c r="Q2023">
        <v>4</v>
      </c>
      <c r="R2023">
        <v>109.69</v>
      </c>
      <c r="S2023">
        <v>20</v>
      </c>
      <c r="T2023">
        <v>87.75</v>
      </c>
      <c r="U2023">
        <v>403.66</v>
      </c>
      <c r="V2023">
        <v>371.84</v>
      </c>
      <c r="W2023">
        <v>31.82</v>
      </c>
      <c r="X2023" s="15">
        <f t="shared" si="62"/>
        <v>7.8828717237279022E-2</v>
      </c>
      <c r="Y2023" t="s">
        <v>23</v>
      </c>
      <c r="Z2023" t="s">
        <v>24</v>
      </c>
      <c r="AA2023" t="s">
        <v>51</v>
      </c>
      <c r="AB2023" s="17">
        <v>0.71388888888888891</v>
      </c>
      <c r="AC2023" s="17" t="str">
        <f t="shared" si="63"/>
        <v>Evening</v>
      </c>
      <c r="AD2023" t="s">
        <v>26</v>
      </c>
    </row>
    <row r="2024" spans="1:30" x14ac:dyDescent="0.3">
      <c r="A2024" t="s">
        <v>1377</v>
      </c>
      <c r="B2024" s="16">
        <v>45858</v>
      </c>
      <c r="C2024" t="s">
        <v>1378</v>
      </c>
      <c r="D2024" t="s">
        <v>5285</v>
      </c>
      <c r="E2024" t="s">
        <v>3962</v>
      </c>
      <c r="F2024" t="s">
        <v>344</v>
      </c>
      <c r="G2024" t="s">
        <v>5654</v>
      </c>
      <c r="H2024" t="s">
        <v>5655</v>
      </c>
      <c r="I2024" t="s">
        <v>873</v>
      </c>
      <c r="J2024" t="s">
        <v>6517</v>
      </c>
      <c r="K2024" t="s">
        <v>3885</v>
      </c>
      <c r="L2024">
        <v>4185591</v>
      </c>
      <c r="M2024">
        <v>3.024208528735846E-4</v>
      </c>
      <c r="N2024" t="s">
        <v>874</v>
      </c>
      <c r="O2024" t="s">
        <v>5596</v>
      </c>
      <c r="P2024" t="s">
        <v>5358</v>
      </c>
      <c r="Q2024">
        <v>4</v>
      </c>
      <c r="R2024">
        <v>343.97</v>
      </c>
      <c r="S2024">
        <v>20</v>
      </c>
      <c r="T2024">
        <v>275.18</v>
      </c>
      <c r="U2024">
        <v>1265.81</v>
      </c>
      <c r="V2024">
        <v>738.96</v>
      </c>
      <c r="W2024">
        <v>526.85</v>
      </c>
      <c r="X2024" s="15">
        <f t="shared" si="62"/>
        <v>0.41621570377860811</v>
      </c>
      <c r="Y2024" t="s">
        <v>116</v>
      </c>
      <c r="Z2024" t="s">
        <v>24</v>
      </c>
      <c r="AA2024" t="s">
        <v>32</v>
      </c>
      <c r="AB2024" s="17">
        <v>0.42708333333333331</v>
      </c>
      <c r="AC2024" s="17" t="str">
        <f t="shared" si="63"/>
        <v>Morning</v>
      </c>
      <c r="AD2024" t="s">
        <v>26</v>
      </c>
    </row>
    <row r="2025" spans="1:30" x14ac:dyDescent="0.3">
      <c r="A2025" t="s">
        <v>1376</v>
      </c>
      <c r="B2025" s="16">
        <v>45959</v>
      </c>
      <c r="C2025" t="s">
        <v>693</v>
      </c>
      <c r="D2025" t="s">
        <v>5326</v>
      </c>
      <c r="E2025" t="s">
        <v>3868</v>
      </c>
      <c r="F2025" t="s">
        <v>29</v>
      </c>
      <c r="G2025" t="s">
        <v>5709</v>
      </c>
      <c r="H2025" t="s">
        <v>5690</v>
      </c>
      <c r="I2025" t="s">
        <v>288</v>
      </c>
      <c r="J2025" t="s">
        <v>5973</v>
      </c>
      <c r="K2025" t="s">
        <v>3863</v>
      </c>
      <c r="L2025">
        <v>2561982</v>
      </c>
      <c r="M2025">
        <v>1.4018443533170803E-4</v>
      </c>
      <c r="N2025" t="s">
        <v>289</v>
      </c>
      <c r="O2025" t="s">
        <v>5571</v>
      </c>
      <c r="P2025" t="s">
        <v>5374</v>
      </c>
      <c r="Q2025">
        <v>1</v>
      </c>
      <c r="R2025">
        <v>448.94</v>
      </c>
      <c r="S2025">
        <v>20</v>
      </c>
      <c r="T2025">
        <v>89.79</v>
      </c>
      <c r="U2025">
        <v>359.15</v>
      </c>
      <c r="V2025">
        <v>380.08</v>
      </c>
      <c r="W2025">
        <v>-20.93</v>
      </c>
      <c r="X2025" s="15">
        <f t="shared" si="62"/>
        <v>-5.827648614784911E-2</v>
      </c>
      <c r="Y2025" t="s">
        <v>72</v>
      </c>
      <c r="Z2025" t="s">
        <v>24</v>
      </c>
      <c r="AA2025" t="s">
        <v>25</v>
      </c>
      <c r="AB2025" s="17">
        <v>0.75416666666666665</v>
      </c>
      <c r="AC2025" s="17" t="str">
        <f t="shared" si="63"/>
        <v>Evening</v>
      </c>
      <c r="AD2025" t="s">
        <v>45</v>
      </c>
    </row>
    <row r="2026" spans="1:30" x14ac:dyDescent="0.3">
      <c r="A2026" t="s">
        <v>1373</v>
      </c>
      <c r="B2026" s="16">
        <v>45835</v>
      </c>
      <c r="C2026" t="s">
        <v>850</v>
      </c>
      <c r="D2026" t="s">
        <v>4662</v>
      </c>
      <c r="E2026" t="s">
        <v>3864</v>
      </c>
      <c r="F2026" t="s">
        <v>104</v>
      </c>
      <c r="G2026" t="s">
        <v>5740</v>
      </c>
      <c r="H2026" t="s">
        <v>5721</v>
      </c>
      <c r="I2026" t="s">
        <v>1374</v>
      </c>
      <c r="J2026" t="s">
        <v>6202</v>
      </c>
      <c r="K2026" t="s">
        <v>3885</v>
      </c>
      <c r="L2026">
        <v>2314617</v>
      </c>
      <c r="M2026">
        <v>5.7914549145711802E-5</v>
      </c>
      <c r="N2026" t="s">
        <v>1375</v>
      </c>
      <c r="O2026" t="s">
        <v>5595</v>
      </c>
      <c r="P2026" t="s">
        <v>5386</v>
      </c>
      <c r="Q2026">
        <v>1</v>
      </c>
      <c r="R2026">
        <v>141.11000000000001</v>
      </c>
      <c r="S2026">
        <v>5</v>
      </c>
      <c r="T2026">
        <v>7.06</v>
      </c>
      <c r="U2026">
        <v>134.05000000000001</v>
      </c>
      <c r="V2026">
        <v>115.91</v>
      </c>
      <c r="W2026">
        <v>18.14</v>
      </c>
      <c r="X2026" s="15">
        <f t="shared" si="62"/>
        <v>0.13532264080566964</v>
      </c>
      <c r="Y2026" t="s">
        <v>44</v>
      </c>
      <c r="Z2026" t="s">
        <v>24</v>
      </c>
      <c r="AA2026" t="s">
        <v>25</v>
      </c>
      <c r="AB2026" s="17">
        <v>0.84236111111111112</v>
      </c>
      <c r="AC2026" s="17" t="str">
        <f t="shared" si="63"/>
        <v>Evening</v>
      </c>
      <c r="AD2026" t="s">
        <v>45</v>
      </c>
    </row>
    <row r="2027" spans="1:30" x14ac:dyDescent="0.3">
      <c r="A2027" t="s">
        <v>1371</v>
      </c>
      <c r="B2027" s="16">
        <v>45812</v>
      </c>
      <c r="C2027" t="s">
        <v>1372</v>
      </c>
      <c r="D2027" t="s">
        <v>4573</v>
      </c>
      <c r="E2027" t="s">
        <v>3962</v>
      </c>
      <c r="F2027" t="s">
        <v>94</v>
      </c>
      <c r="G2027" t="s">
        <v>5701</v>
      </c>
      <c r="H2027" t="s">
        <v>5690</v>
      </c>
      <c r="I2027" t="s">
        <v>288</v>
      </c>
      <c r="J2027" t="s">
        <v>5973</v>
      </c>
      <c r="K2027" t="s">
        <v>3863</v>
      </c>
      <c r="L2027">
        <v>2561982</v>
      </c>
      <c r="M2027">
        <v>1.5674583193792929E-4</v>
      </c>
      <c r="N2027" t="s">
        <v>289</v>
      </c>
      <c r="O2027" t="s">
        <v>5571</v>
      </c>
      <c r="P2027" t="s">
        <v>5374</v>
      </c>
      <c r="Q2027">
        <v>6</v>
      </c>
      <c r="R2027">
        <v>66.930000000000007</v>
      </c>
      <c r="S2027">
        <v>0</v>
      </c>
      <c r="T2027">
        <v>0</v>
      </c>
      <c r="U2027">
        <v>401.58</v>
      </c>
      <c r="V2027">
        <v>288.89999999999998</v>
      </c>
      <c r="W2027">
        <v>112.68</v>
      </c>
      <c r="X2027" s="15">
        <f t="shared" si="62"/>
        <v>0.2805916629314209</v>
      </c>
      <c r="Y2027" t="s">
        <v>38</v>
      </c>
      <c r="Z2027" t="s">
        <v>24</v>
      </c>
      <c r="AA2027" t="s">
        <v>51</v>
      </c>
      <c r="AB2027" s="17">
        <v>0.39791666666666664</v>
      </c>
      <c r="AC2027" s="17" t="str">
        <f t="shared" si="63"/>
        <v>Morning</v>
      </c>
      <c r="AD2027" t="s">
        <v>45</v>
      </c>
    </row>
    <row r="2028" spans="1:30" x14ac:dyDescent="0.3">
      <c r="A2028" t="s">
        <v>1369</v>
      </c>
      <c r="B2028" s="16">
        <v>45804</v>
      </c>
      <c r="C2028" t="s">
        <v>1066</v>
      </c>
      <c r="D2028" t="s">
        <v>6485</v>
      </c>
      <c r="E2028" t="s">
        <v>3864</v>
      </c>
      <c r="F2028" t="s">
        <v>460</v>
      </c>
      <c r="G2028" t="s">
        <v>5815</v>
      </c>
      <c r="H2028" t="s">
        <v>5794</v>
      </c>
      <c r="I2028" t="s">
        <v>36</v>
      </c>
      <c r="J2028" t="s">
        <v>5975</v>
      </c>
      <c r="K2028" t="s">
        <v>3863</v>
      </c>
      <c r="L2028">
        <v>2481146</v>
      </c>
      <c r="M2028">
        <v>1.5857591612907906E-4</v>
      </c>
      <c r="N2028" t="s">
        <v>1370</v>
      </c>
      <c r="O2028" t="s">
        <v>5573</v>
      </c>
      <c r="P2028" t="s">
        <v>5386</v>
      </c>
      <c r="Q2028">
        <v>1</v>
      </c>
      <c r="R2028">
        <v>491.81</v>
      </c>
      <c r="S2028">
        <v>20</v>
      </c>
      <c r="T2028">
        <v>98.36</v>
      </c>
      <c r="U2028">
        <v>393.45</v>
      </c>
      <c r="V2028">
        <v>365.57</v>
      </c>
      <c r="W2028">
        <v>27.88</v>
      </c>
      <c r="X2028" s="15">
        <f t="shared" si="62"/>
        <v>7.0860338035328499E-2</v>
      </c>
      <c r="Y2028" t="s">
        <v>116</v>
      </c>
      <c r="Z2028" t="s">
        <v>24</v>
      </c>
      <c r="AA2028" t="s">
        <v>32</v>
      </c>
      <c r="AB2028" s="17">
        <v>0.64375000000000004</v>
      </c>
      <c r="AC2028" s="17" t="str">
        <f t="shared" si="63"/>
        <v>Afternoon</v>
      </c>
      <c r="AD2028" t="s">
        <v>45</v>
      </c>
    </row>
    <row r="2029" spans="1:30" x14ac:dyDescent="0.3">
      <c r="A2029" t="s">
        <v>1367</v>
      </c>
      <c r="B2029" s="16">
        <v>46062</v>
      </c>
      <c r="C2029" t="s">
        <v>806</v>
      </c>
      <c r="D2029" t="s">
        <v>4307</v>
      </c>
      <c r="E2029" t="s">
        <v>3962</v>
      </c>
      <c r="F2029" t="s">
        <v>306</v>
      </c>
      <c r="G2029" t="s">
        <v>5698</v>
      </c>
      <c r="H2029" t="s">
        <v>5690</v>
      </c>
      <c r="I2029" t="s">
        <v>776</v>
      </c>
      <c r="J2029" t="s">
        <v>6005</v>
      </c>
      <c r="K2029" t="s">
        <v>3863</v>
      </c>
      <c r="L2029">
        <v>489039</v>
      </c>
      <c r="M2029">
        <v>5.7034715022728248E-3</v>
      </c>
      <c r="N2029" t="s">
        <v>1368</v>
      </c>
      <c r="O2029" t="s">
        <v>5457</v>
      </c>
      <c r="P2029" t="s">
        <v>5360</v>
      </c>
      <c r="Q2029">
        <v>6</v>
      </c>
      <c r="R2029">
        <v>464.87</v>
      </c>
      <c r="S2029">
        <v>0</v>
      </c>
      <c r="T2029">
        <v>0</v>
      </c>
      <c r="U2029">
        <v>2789.22</v>
      </c>
      <c r="V2029">
        <v>2321.34</v>
      </c>
      <c r="W2029">
        <v>467.88</v>
      </c>
      <c r="X2029" s="15">
        <f t="shared" si="62"/>
        <v>0.16774582141243777</v>
      </c>
      <c r="Y2029" t="s">
        <v>38</v>
      </c>
      <c r="Z2029" t="s">
        <v>24</v>
      </c>
      <c r="AA2029" t="s">
        <v>51</v>
      </c>
      <c r="AB2029" s="17">
        <v>0.54722222222222228</v>
      </c>
      <c r="AC2029" s="17" t="str">
        <f t="shared" si="63"/>
        <v>Afternoon</v>
      </c>
      <c r="AD2029" t="s">
        <v>45</v>
      </c>
    </row>
    <row r="2030" spans="1:30" x14ac:dyDescent="0.3">
      <c r="A2030" t="s">
        <v>1366</v>
      </c>
      <c r="B2030" s="16">
        <v>46008</v>
      </c>
      <c r="C2030" t="s">
        <v>422</v>
      </c>
      <c r="D2030" t="s">
        <v>5167</v>
      </c>
      <c r="E2030" t="s">
        <v>3962</v>
      </c>
      <c r="F2030" t="s">
        <v>818</v>
      </c>
      <c r="G2030" t="s">
        <v>5837</v>
      </c>
      <c r="H2030" t="s">
        <v>5822</v>
      </c>
      <c r="I2030" t="s">
        <v>789</v>
      </c>
      <c r="J2030" t="s">
        <v>6155</v>
      </c>
      <c r="K2030" t="s">
        <v>3943</v>
      </c>
      <c r="L2030">
        <v>542771</v>
      </c>
      <c r="M2030">
        <v>1.2582470323580295E-3</v>
      </c>
      <c r="N2030" t="s">
        <v>790</v>
      </c>
      <c r="O2030" t="s">
        <v>5621</v>
      </c>
      <c r="P2030" t="s">
        <v>5360</v>
      </c>
      <c r="Q2030">
        <v>3</v>
      </c>
      <c r="R2030">
        <v>284.56</v>
      </c>
      <c r="S2030">
        <v>20</v>
      </c>
      <c r="T2030">
        <v>170.74</v>
      </c>
      <c r="U2030">
        <v>682.94</v>
      </c>
      <c r="V2030">
        <v>645.09</v>
      </c>
      <c r="W2030">
        <v>37.85</v>
      </c>
      <c r="X2030" s="15">
        <f t="shared" si="62"/>
        <v>5.5422145430052451E-2</v>
      </c>
      <c r="Y2030" t="s">
        <v>72</v>
      </c>
      <c r="Z2030" t="s">
        <v>24</v>
      </c>
      <c r="AA2030" t="s">
        <v>51</v>
      </c>
      <c r="AB2030" s="17">
        <v>0.46736111111111112</v>
      </c>
      <c r="AC2030" s="17" t="str">
        <f t="shared" si="63"/>
        <v>Morning</v>
      </c>
      <c r="AD2030" t="s">
        <v>45</v>
      </c>
    </row>
    <row r="2031" spans="1:30" x14ac:dyDescent="0.3">
      <c r="A2031" t="s">
        <v>1364</v>
      </c>
      <c r="B2031" s="16">
        <v>45966</v>
      </c>
      <c r="C2031" t="s">
        <v>1365</v>
      </c>
      <c r="D2031" t="s">
        <v>5139</v>
      </c>
      <c r="E2031" t="s">
        <v>3962</v>
      </c>
      <c r="F2031" t="s">
        <v>767</v>
      </c>
      <c r="G2031" t="s">
        <v>5791</v>
      </c>
      <c r="H2031" t="s">
        <v>5770</v>
      </c>
      <c r="I2031" t="s">
        <v>105</v>
      </c>
      <c r="J2031" t="s">
        <v>6110</v>
      </c>
      <c r="K2031" t="s">
        <v>3863</v>
      </c>
      <c r="L2031">
        <v>4650212</v>
      </c>
      <c r="M2031">
        <v>2.2522198987917109E-4</v>
      </c>
      <c r="N2031" t="s">
        <v>435</v>
      </c>
      <c r="O2031" t="s">
        <v>5446</v>
      </c>
      <c r="P2031" t="s">
        <v>5360</v>
      </c>
      <c r="Q2031">
        <v>3</v>
      </c>
      <c r="R2031">
        <v>349.11</v>
      </c>
      <c r="S2031">
        <v>0</v>
      </c>
      <c r="T2031">
        <v>0</v>
      </c>
      <c r="U2031">
        <v>1047.33</v>
      </c>
      <c r="V2031">
        <v>715.29</v>
      </c>
      <c r="W2031">
        <v>332.04</v>
      </c>
      <c r="X2031" s="15">
        <f t="shared" si="62"/>
        <v>0.31703474549568905</v>
      </c>
      <c r="Y2031" t="s">
        <v>38</v>
      </c>
      <c r="Z2031" t="s">
        <v>24</v>
      </c>
      <c r="AA2031" t="s">
        <v>25</v>
      </c>
      <c r="AB2031" s="17">
        <v>0.76249999999999996</v>
      </c>
      <c r="AC2031" s="17" t="str">
        <f t="shared" si="63"/>
        <v>Evening</v>
      </c>
      <c r="AD2031" t="s">
        <v>45</v>
      </c>
    </row>
    <row r="2032" spans="1:30" x14ac:dyDescent="0.3">
      <c r="A2032" t="s">
        <v>1362</v>
      </c>
      <c r="B2032" s="16">
        <v>46090</v>
      </c>
      <c r="C2032" t="s">
        <v>1363</v>
      </c>
      <c r="D2032" t="s">
        <v>4992</v>
      </c>
      <c r="E2032" t="s">
        <v>3868</v>
      </c>
      <c r="F2032" t="s">
        <v>254</v>
      </c>
      <c r="G2032" t="s">
        <v>5673</v>
      </c>
      <c r="H2032" t="s">
        <v>5655</v>
      </c>
      <c r="I2032" t="s">
        <v>771</v>
      </c>
      <c r="J2032" t="s">
        <v>5998</v>
      </c>
      <c r="K2032" t="s">
        <v>3863</v>
      </c>
      <c r="L2032">
        <v>4282083</v>
      </c>
      <c r="M2032">
        <v>4.0115990278563027E-4</v>
      </c>
      <c r="N2032" t="s">
        <v>638</v>
      </c>
      <c r="O2032" t="s">
        <v>3912</v>
      </c>
      <c r="P2032" t="s">
        <v>5360</v>
      </c>
      <c r="Q2032">
        <v>5</v>
      </c>
      <c r="R2032">
        <v>343.56</v>
      </c>
      <c r="S2032">
        <v>0</v>
      </c>
      <c r="T2032">
        <v>0</v>
      </c>
      <c r="U2032">
        <v>1717.8</v>
      </c>
      <c r="V2032">
        <v>1081.5999999999999</v>
      </c>
      <c r="W2032">
        <v>636.20000000000005</v>
      </c>
      <c r="X2032" s="15">
        <f t="shared" si="62"/>
        <v>0.37035743392711612</v>
      </c>
      <c r="Y2032" t="s">
        <v>23</v>
      </c>
      <c r="Z2032" t="s">
        <v>24</v>
      </c>
      <c r="AA2032" t="s">
        <v>32</v>
      </c>
      <c r="AB2032" s="17">
        <v>0.77986111111111112</v>
      </c>
      <c r="AC2032" s="17" t="str">
        <f t="shared" si="63"/>
        <v>Evening</v>
      </c>
      <c r="AD2032" t="s">
        <v>45</v>
      </c>
    </row>
    <row r="2033" spans="1:30" x14ac:dyDescent="0.3">
      <c r="A2033" t="s">
        <v>1360</v>
      </c>
      <c r="B2033" s="16">
        <v>46026</v>
      </c>
      <c r="C2033" t="s">
        <v>1361</v>
      </c>
      <c r="D2033" t="s">
        <v>4147</v>
      </c>
      <c r="E2033" t="s">
        <v>3864</v>
      </c>
      <c r="F2033" t="s">
        <v>498</v>
      </c>
      <c r="G2033" t="s">
        <v>5865</v>
      </c>
      <c r="H2033" t="s">
        <v>5861</v>
      </c>
      <c r="I2033" t="s">
        <v>513</v>
      </c>
      <c r="J2033" t="s">
        <v>6100</v>
      </c>
      <c r="K2033" t="s">
        <v>3863</v>
      </c>
      <c r="L2033">
        <v>1009286</v>
      </c>
      <c r="M2033">
        <v>1.3796882152333431E-4</v>
      </c>
      <c r="N2033" t="s">
        <v>905</v>
      </c>
      <c r="O2033" t="s">
        <v>5424</v>
      </c>
      <c r="P2033" t="s">
        <v>5351</v>
      </c>
      <c r="Q2033">
        <v>2</v>
      </c>
      <c r="R2033">
        <v>75.680000000000007</v>
      </c>
      <c r="S2033">
        <v>20</v>
      </c>
      <c r="T2033">
        <v>30.27</v>
      </c>
      <c r="U2033">
        <v>139.25</v>
      </c>
      <c r="V2033">
        <v>124.28</v>
      </c>
      <c r="W2033">
        <v>14.97</v>
      </c>
      <c r="X2033" s="15">
        <f t="shared" si="62"/>
        <v>0.10750448833034111</v>
      </c>
      <c r="Y2033" t="s">
        <v>62</v>
      </c>
      <c r="Z2033" t="s">
        <v>24</v>
      </c>
      <c r="AA2033" t="s">
        <v>25</v>
      </c>
      <c r="AB2033" s="17">
        <v>0.85</v>
      </c>
      <c r="AC2033" s="17" t="str">
        <f t="shared" si="63"/>
        <v>Evening</v>
      </c>
      <c r="AD2033" t="s">
        <v>26</v>
      </c>
    </row>
    <row r="2034" spans="1:30" x14ac:dyDescent="0.3">
      <c r="A2034" t="s">
        <v>1358</v>
      </c>
      <c r="B2034" s="16">
        <v>45974</v>
      </c>
      <c r="C2034" t="s">
        <v>1359</v>
      </c>
      <c r="D2034" t="s">
        <v>4275</v>
      </c>
      <c r="E2034" t="s">
        <v>3868</v>
      </c>
      <c r="F2034" t="s">
        <v>182</v>
      </c>
      <c r="G2034" t="s">
        <v>5782</v>
      </c>
      <c r="H2034" t="s">
        <v>5770</v>
      </c>
      <c r="I2034" t="s">
        <v>1118</v>
      </c>
      <c r="J2034" t="s">
        <v>6163</v>
      </c>
      <c r="K2034" t="s">
        <v>3943</v>
      </c>
      <c r="L2034">
        <v>2213249</v>
      </c>
      <c r="M2034">
        <v>3.3428231527496454E-4</v>
      </c>
      <c r="N2034" t="s">
        <v>1119</v>
      </c>
      <c r="O2034" t="s">
        <v>5405</v>
      </c>
      <c r="P2034" t="s">
        <v>5363</v>
      </c>
      <c r="Q2034">
        <v>5</v>
      </c>
      <c r="R2034">
        <v>147.97</v>
      </c>
      <c r="S2034">
        <v>0</v>
      </c>
      <c r="T2034">
        <v>0</v>
      </c>
      <c r="U2034">
        <v>739.85</v>
      </c>
      <c r="V2034">
        <v>564</v>
      </c>
      <c r="W2034">
        <v>175.85</v>
      </c>
      <c r="X2034" s="15">
        <f t="shared" si="62"/>
        <v>0.23768331418530786</v>
      </c>
      <c r="Y2034" t="s">
        <v>38</v>
      </c>
      <c r="Z2034" t="s">
        <v>24</v>
      </c>
      <c r="AA2034" t="s">
        <v>25</v>
      </c>
      <c r="AB2034" s="17">
        <v>0.41041666666666665</v>
      </c>
      <c r="AC2034" s="17" t="str">
        <f t="shared" si="63"/>
        <v>Morning</v>
      </c>
      <c r="AD2034" t="s">
        <v>45</v>
      </c>
    </row>
    <row r="2035" spans="1:30" x14ac:dyDescent="0.3">
      <c r="A2035" t="s">
        <v>1357</v>
      </c>
      <c r="B2035" s="16">
        <v>45913</v>
      </c>
      <c r="C2035" t="s">
        <v>322</v>
      </c>
      <c r="D2035" t="s">
        <v>4405</v>
      </c>
      <c r="E2035" t="s">
        <v>3962</v>
      </c>
      <c r="F2035" t="s">
        <v>450</v>
      </c>
      <c r="G2035" t="s">
        <v>5811</v>
      </c>
      <c r="H2035" t="s">
        <v>5794</v>
      </c>
      <c r="I2035" t="s">
        <v>508</v>
      </c>
      <c r="J2035" t="s">
        <v>6000</v>
      </c>
      <c r="K2035" t="s">
        <v>3863</v>
      </c>
      <c r="L2035">
        <v>1059131</v>
      </c>
      <c r="M2035">
        <v>3.5169398308613382E-3</v>
      </c>
      <c r="N2035" t="s">
        <v>184</v>
      </c>
      <c r="O2035" t="s">
        <v>5458</v>
      </c>
      <c r="P2035" t="s">
        <v>5351</v>
      </c>
      <c r="Q2035">
        <v>8</v>
      </c>
      <c r="R2035">
        <v>404.88</v>
      </c>
      <c r="S2035">
        <v>0</v>
      </c>
      <c r="T2035">
        <v>0</v>
      </c>
      <c r="U2035">
        <v>3724.9</v>
      </c>
      <c r="V2035">
        <v>2205.36</v>
      </c>
      <c r="W2035">
        <v>1519.54</v>
      </c>
      <c r="X2035" s="15">
        <f t="shared" si="62"/>
        <v>0.40794115278262499</v>
      </c>
      <c r="Y2035" t="s">
        <v>38</v>
      </c>
      <c r="Z2035" t="s">
        <v>24</v>
      </c>
      <c r="AA2035" t="s">
        <v>51</v>
      </c>
      <c r="AB2035" s="17">
        <v>0.83611111111111114</v>
      </c>
      <c r="AC2035" s="17" t="str">
        <f t="shared" si="63"/>
        <v>Evening</v>
      </c>
      <c r="AD2035" t="s">
        <v>26</v>
      </c>
    </row>
    <row r="2036" spans="1:30" x14ac:dyDescent="0.3">
      <c r="A2036" t="s">
        <v>1356</v>
      </c>
      <c r="B2036" s="16">
        <v>45823</v>
      </c>
      <c r="C2036" t="s">
        <v>150</v>
      </c>
      <c r="D2036" t="s">
        <v>4011</v>
      </c>
      <c r="E2036" t="s">
        <v>3868</v>
      </c>
      <c r="F2036" t="s">
        <v>264</v>
      </c>
      <c r="G2036" t="s">
        <v>5725</v>
      </c>
      <c r="H2036" t="s">
        <v>5721</v>
      </c>
      <c r="I2036" t="s">
        <v>70</v>
      </c>
      <c r="J2036" t="s">
        <v>6062</v>
      </c>
      <c r="K2036" t="s">
        <v>3863</v>
      </c>
      <c r="L2036">
        <v>789602</v>
      </c>
      <c r="M2036">
        <v>2.2808072927880123E-3</v>
      </c>
      <c r="N2036" t="s">
        <v>71</v>
      </c>
      <c r="O2036" t="s">
        <v>4507</v>
      </c>
      <c r="P2036" t="s">
        <v>5360</v>
      </c>
      <c r="Q2036">
        <v>5</v>
      </c>
      <c r="R2036">
        <v>329.69</v>
      </c>
      <c r="S2036">
        <v>5</v>
      </c>
      <c r="T2036">
        <v>82.42</v>
      </c>
      <c r="U2036">
        <v>1800.93</v>
      </c>
      <c r="V2036">
        <v>1236.25</v>
      </c>
      <c r="W2036">
        <v>564.67999999999995</v>
      </c>
      <c r="X2036" s="15">
        <f t="shared" si="62"/>
        <v>0.31354911073723024</v>
      </c>
      <c r="Y2036" t="s">
        <v>23</v>
      </c>
      <c r="Z2036" t="s">
        <v>24</v>
      </c>
      <c r="AA2036" t="s">
        <v>25</v>
      </c>
      <c r="AB2036" s="17">
        <v>0.40138888888888891</v>
      </c>
      <c r="AC2036" s="17" t="str">
        <f t="shared" si="63"/>
        <v>Morning</v>
      </c>
      <c r="AD2036" t="s">
        <v>26</v>
      </c>
    </row>
    <row r="2037" spans="1:30" x14ac:dyDescent="0.3">
      <c r="A2037" t="s">
        <v>1354</v>
      </c>
      <c r="B2037" s="16">
        <v>45955</v>
      </c>
      <c r="C2037" t="s">
        <v>40</v>
      </c>
      <c r="D2037" t="s">
        <v>5302</v>
      </c>
      <c r="E2037" t="s">
        <v>3868</v>
      </c>
      <c r="F2037" t="s">
        <v>737</v>
      </c>
      <c r="G2037" t="s">
        <v>5704</v>
      </c>
      <c r="H2037" t="s">
        <v>5690</v>
      </c>
      <c r="I2037" t="s">
        <v>114</v>
      </c>
      <c r="J2037" t="s">
        <v>6014</v>
      </c>
      <c r="K2037" t="s">
        <v>3943</v>
      </c>
      <c r="L2037">
        <v>2425092</v>
      </c>
      <c r="M2037">
        <v>6.6068008966257779E-4</v>
      </c>
      <c r="N2037" t="s">
        <v>1355</v>
      </c>
      <c r="O2037" t="s">
        <v>5590</v>
      </c>
      <c r="P2037" t="s">
        <v>5351</v>
      </c>
      <c r="Q2037">
        <v>3</v>
      </c>
      <c r="R2037">
        <v>464.41</v>
      </c>
      <c r="S2037">
        <v>0</v>
      </c>
      <c r="T2037">
        <v>0</v>
      </c>
      <c r="U2037">
        <v>1602.21</v>
      </c>
      <c r="V2037">
        <v>1193.07</v>
      </c>
      <c r="W2037">
        <v>409.14</v>
      </c>
      <c r="X2037" s="15">
        <f t="shared" si="62"/>
        <v>0.25535978429793854</v>
      </c>
      <c r="Y2037" t="s">
        <v>62</v>
      </c>
      <c r="Z2037" t="s">
        <v>24</v>
      </c>
      <c r="AA2037" t="s">
        <v>25</v>
      </c>
      <c r="AB2037" s="17">
        <v>0.83819444444444446</v>
      </c>
      <c r="AC2037" s="17" t="str">
        <f t="shared" si="63"/>
        <v>Evening</v>
      </c>
      <c r="AD2037" t="s">
        <v>26</v>
      </c>
    </row>
    <row r="2038" spans="1:30" x14ac:dyDescent="0.3">
      <c r="A2038" t="s">
        <v>1352</v>
      </c>
      <c r="B2038" s="16">
        <v>45941</v>
      </c>
      <c r="C2038" t="s">
        <v>121</v>
      </c>
      <c r="D2038" t="s">
        <v>4385</v>
      </c>
      <c r="E2038" t="s">
        <v>3864</v>
      </c>
      <c r="F2038" t="s">
        <v>430</v>
      </c>
      <c r="G2038" t="s">
        <v>6498</v>
      </c>
      <c r="H2038" t="s">
        <v>5844</v>
      </c>
      <c r="I2038" t="s">
        <v>250</v>
      </c>
      <c r="J2038" t="s">
        <v>6017</v>
      </c>
      <c r="K2038" t="s">
        <v>3863</v>
      </c>
      <c r="L2038">
        <v>4405163</v>
      </c>
      <c r="M2038">
        <v>2.0086884412676671E-4</v>
      </c>
      <c r="N2038" t="s">
        <v>1353</v>
      </c>
      <c r="O2038" t="s">
        <v>4299</v>
      </c>
      <c r="P2038" t="s">
        <v>5351</v>
      </c>
      <c r="Q2038">
        <v>2</v>
      </c>
      <c r="R2038">
        <v>404.97</v>
      </c>
      <c r="S2038">
        <v>5</v>
      </c>
      <c r="T2038">
        <v>40.5</v>
      </c>
      <c r="U2038">
        <v>884.86</v>
      </c>
      <c r="V2038">
        <v>682.48</v>
      </c>
      <c r="W2038">
        <v>202.38</v>
      </c>
      <c r="X2038" s="15">
        <f t="shared" si="62"/>
        <v>0.22871414687069139</v>
      </c>
      <c r="Y2038" t="s">
        <v>62</v>
      </c>
      <c r="Z2038" t="s">
        <v>24</v>
      </c>
      <c r="AA2038" t="s">
        <v>25</v>
      </c>
      <c r="AB2038" s="17">
        <v>0.84791666666666665</v>
      </c>
      <c r="AC2038" s="17" t="str">
        <f t="shared" si="63"/>
        <v>Evening</v>
      </c>
      <c r="AD2038" t="s">
        <v>26</v>
      </c>
    </row>
    <row r="2039" spans="1:30" x14ac:dyDescent="0.3">
      <c r="A2039" t="s">
        <v>1351</v>
      </c>
      <c r="B2039" s="16">
        <v>45947</v>
      </c>
      <c r="C2039" t="s">
        <v>40</v>
      </c>
      <c r="D2039" t="s">
        <v>5302</v>
      </c>
      <c r="E2039" t="s">
        <v>3868</v>
      </c>
      <c r="F2039" t="s">
        <v>582</v>
      </c>
      <c r="G2039" t="s">
        <v>5769</v>
      </c>
      <c r="H2039" t="s">
        <v>5770</v>
      </c>
      <c r="I2039" t="s">
        <v>771</v>
      </c>
      <c r="J2039" t="s">
        <v>5998</v>
      </c>
      <c r="K2039" t="s">
        <v>3863</v>
      </c>
      <c r="L2039">
        <v>4282083</v>
      </c>
      <c r="M2039">
        <v>4.9832289565615617E-4</v>
      </c>
      <c r="N2039" t="s">
        <v>1308</v>
      </c>
      <c r="O2039" t="s">
        <v>5265</v>
      </c>
      <c r="P2039" t="s">
        <v>5360</v>
      </c>
      <c r="Q2039">
        <v>5</v>
      </c>
      <c r="R2039">
        <v>474.19</v>
      </c>
      <c r="S2039">
        <v>10</v>
      </c>
      <c r="T2039">
        <v>237.09</v>
      </c>
      <c r="U2039">
        <v>2133.86</v>
      </c>
      <c r="V2039">
        <v>1719.45</v>
      </c>
      <c r="W2039">
        <v>414.41</v>
      </c>
      <c r="X2039" s="15">
        <f t="shared" si="62"/>
        <v>0.1942067427103934</v>
      </c>
      <c r="Y2039" t="s">
        <v>38</v>
      </c>
      <c r="Z2039" t="s">
        <v>24</v>
      </c>
      <c r="AA2039" t="s">
        <v>51</v>
      </c>
      <c r="AB2039" s="17">
        <v>0.59375</v>
      </c>
      <c r="AC2039" s="17" t="str">
        <f t="shared" si="63"/>
        <v>Afternoon</v>
      </c>
      <c r="AD2039" t="s">
        <v>45</v>
      </c>
    </row>
    <row r="2040" spans="1:30" x14ac:dyDescent="0.3">
      <c r="A2040" t="s">
        <v>1349</v>
      </c>
      <c r="B2040" s="16">
        <v>46002</v>
      </c>
      <c r="C2040" t="s">
        <v>1199</v>
      </c>
      <c r="D2040" t="s">
        <v>4794</v>
      </c>
      <c r="E2040" t="s">
        <v>3962</v>
      </c>
      <c r="F2040" t="s">
        <v>418</v>
      </c>
      <c r="G2040" t="s">
        <v>5745</v>
      </c>
      <c r="H2040" t="s">
        <v>5721</v>
      </c>
      <c r="I2040" t="s">
        <v>76</v>
      </c>
      <c r="J2040" t="s">
        <v>6076</v>
      </c>
      <c r="K2040" t="s">
        <v>3863</v>
      </c>
      <c r="L2040">
        <v>518088</v>
      </c>
      <c r="M2040">
        <v>3.2460894674263829E-3</v>
      </c>
      <c r="N2040" t="s">
        <v>1350</v>
      </c>
      <c r="O2040" t="s">
        <v>6490</v>
      </c>
      <c r="P2040" t="s">
        <v>5360</v>
      </c>
      <c r="Q2040">
        <v>4</v>
      </c>
      <c r="R2040">
        <v>525.54999999999995</v>
      </c>
      <c r="S2040">
        <v>20</v>
      </c>
      <c r="T2040">
        <v>420.44</v>
      </c>
      <c r="U2040">
        <v>1681.76</v>
      </c>
      <c r="V2040">
        <v>1559.2</v>
      </c>
      <c r="W2040">
        <v>122.56</v>
      </c>
      <c r="X2040" s="15">
        <f t="shared" si="62"/>
        <v>7.2876034630387179E-2</v>
      </c>
      <c r="Y2040" t="s">
        <v>23</v>
      </c>
      <c r="Z2040" t="s">
        <v>290</v>
      </c>
      <c r="AA2040" t="s">
        <v>25</v>
      </c>
      <c r="AB2040" s="17">
        <v>0.6381944444444444</v>
      </c>
      <c r="AC2040" s="17" t="str">
        <f t="shared" si="63"/>
        <v>Afternoon</v>
      </c>
      <c r="AD2040" t="s">
        <v>45</v>
      </c>
    </row>
    <row r="2041" spans="1:30" x14ac:dyDescent="0.3">
      <c r="A2041" t="s">
        <v>510</v>
      </c>
      <c r="B2041" s="16">
        <v>45804</v>
      </c>
      <c r="C2041" t="s">
        <v>1348</v>
      </c>
      <c r="D2041" t="s">
        <v>6506</v>
      </c>
      <c r="E2041" t="s">
        <v>3962</v>
      </c>
      <c r="F2041" t="s">
        <v>958</v>
      </c>
      <c r="G2041" t="s">
        <v>5908</v>
      </c>
      <c r="H2041" t="s">
        <v>5899</v>
      </c>
      <c r="I2041" t="s">
        <v>197</v>
      </c>
      <c r="J2041" t="s">
        <v>6016</v>
      </c>
      <c r="K2041" t="s">
        <v>3863</v>
      </c>
      <c r="L2041">
        <v>924804</v>
      </c>
      <c r="M2041">
        <v>1.0043209155669742E-3</v>
      </c>
      <c r="N2041" t="s">
        <v>198</v>
      </c>
      <c r="O2041" t="s">
        <v>5402</v>
      </c>
      <c r="P2041" t="s">
        <v>5354</v>
      </c>
      <c r="Q2041">
        <v>8</v>
      </c>
      <c r="R2041">
        <v>116.1</v>
      </c>
      <c r="S2041">
        <v>0</v>
      </c>
      <c r="T2041">
        <v>0</v>
      </c>
      <c r="U2041">
        <v>928.8</v>
      </c>
      <c r="V2041">
        <v>743.68</v>
      </c>
      <c r="W2041">
        <v>185.12</v>
      </c>
      <c r="X2041" s="15">
        <f t="shared" si="62"/>
        <v>0.19931093884582257</v>
      </c>
      <c r="Y2041" t="s">
        <v>116</v>
      </c>
      <c r="Z2041" t="s">
        <v>24</v>
      </c>
      <c r="AA2041" t="s">
        <v>51</v>
      </c>
      <c r="AB2041" s="17">
        <v>0.38263888888888886</v>
      </c>
      <c r="AC2041" s="17" t="str">
        <f t="shared" si="63"/>
        <v>Morning</v>
      </c>
      <c r="AD2041" t="s">
        <v>45</v>
      </c>
    </row>
    <row r="2042" spans="1:30" x14ac:dyDescent="0.3">
      <c r="A2042" t="s">
        <v>510</v>
      </c>
      <c r="B2042" s="16">
        <v>45823</v>
      </c>
      <c r="C2042" t="s">
        <v>511</v>
      </c>
      <c r="D2042" t="s">
        <v>3973</v>
      </c>
      <c r="E2042" t="s">
        <v>3864</v>
      </c>
      <c r="F2042" t="s">
        <v>512</v>
      </c>
      <c r="G2042" t="s">
        <v>5852</v>
      </c>
      <c r="H2042" t="s">
        <v>5844</v>
      </c>
      <c r="I2042" t="s">
        <v>513</v>
      </c>
      <c r="J2042" t="s">
        <v>6100</v>
      </c>
      <c r="K2042" t="s">
        <v>3863</v>
      </c>
      <c r="L2042">
        <v>1009286</v>
      </c>
      <c r="M2042">
        <v>3.7267930002001415E-4</v>
      </c>
      <c r="N2042" t="s">
        <v>514</v>
      </c>
      <c r="O2042" t="s">
        <v>5482</v>
      </c>
      <c r="P2042" t="s">
        <v>5363</v>
      </c>
      <c r="Q2042">
        <v>1</v>
      </c>
      <c r="R2042">
        <v>327.08</v>
      </c>
      <c r="S2042">
        <v>0</v>
      </c>
      <c r="T2042">
        <v>0</v>
      </c>
      <c r="U2042">
        <v>376.14</v>
      </c>
      <c r="V2042">
        <v>274.61</v>
      </c>
      <c r="W2042">
        <v>101.53</v>
      </c>
      <c r="X2042" s="15">
        <f t="shared" si="62"/>
        <v>0.26992609134896572</v>
      </c>
      <c r="Y2042" t="s">
        <v>23</v>
      </c>
      <c r="Z2042" t="s">
        <v>24</v>
      </c>
      <c r="AA2042" t="s">
        <v>25</v>
      </c>
      <c r="AB2042" s="17">
        <v>0.66041666666666665</v>
      </c>
      <c r="AC2042" s="17" t="str">
        <f t="shared" si="63"/>
        <v>Afternoon</v>
      </c>
      <c r="AD2042" t="s">
        <v>26</v>
      </c>
    </row>
    <row r="2043" spans="1:30" x14ac:dyDescent="0.3">
      <c r="A2043" t="s">
        <v>1346</v>
      </c>
      <c r="B2043" s="16">
        <v>45892</v>
      </c>
      <c r="C2043" t="s">
        <v>752</v>
      </c>
      <c r="D2043" t="s">
        <v>4637</v>
      </c>
      <c r="E2043" t="s">
        <v>3864</v>
      </c>
      <c r="F2043" t="s">
        <v>1347</v>
      </c>
      <c r="G2043" t="s">
        <v>5898</v>
      </c>
      <c r="H2043" t="s">
        <v>5899</v>
      </c>
      <c r="I2043" t="s">
        <v>55</v>
      </c>
      <c r="J2043" t="s">
        <v>6001</v>
      </c>
      <c r="K2043" t="s">
        <v>3863</v>
      </c>
      <c r="L2043">
        <v>578838</v>
      </c>
      <c r="M2043">
        <v>1.0661705002090395E-3</v>
      </c>
      <c r="N2043" t="s">
        <v>56</v>
      </c>
      <c r="O2043" t="s">
        <v>5587</v>
      </c>
      <c r="P2043" t="s">
        <v>5351</v>
      </c>
      <c r="Q2043">
        <v>2</v>
      </c>
      <c r="R2043">
        <v>268.32</v>
      </c>
      <c r="S2043">
        <v>0</v>
      </c>
      <c r="T2043">
        <v>0</v>
      </c>
      <c r="U2043">
        <v>617.14</v>
      </c>
      <c r="V2043">
        <v>482.88</v>
      </c>
      <c r="W2043">
        <v>134.26</v>
      </c>
      <c r="X2043" s="15">
        <f t="shared" si="62"/>
        <v>0.21755193311080143</v>
      </c>
      <c r="Y2043" t="s">
        <v>23</v>
      </c>
      <c r="Z2043" t="s">
        <v>24</v>
      </c>
      <c r="AA2043" t="s">
        <v>25</v>
      </c>
      <c r="AB2043" s="17">
        <v>0.50416666666666665</v>
      </c>
      <c r="AC2043" s="17" t="str">
        <f t="shared" si="63"/>
        <v>Afternoon</v>
      </c>
      <c r="AD2043" t="s">
        <v>26</v>
      </c>
    </row>
    <row r="2044" spans="1:30" x14ac:dyDescent="0.3">
      <c r="A2044" t="s">
        <v>1344</v>
      </c>
      <c r="B2044" s="16">
        <v>45780</v>
      </c>
      <c r="C2044" t="s">
        <v>1345</v>
      </c>
      <c r="D2044" t="s">
        <v>5306</v>
      </c>
      <c r="E2044" t="s">
        <v>3868</v>
      </c>
      <c r="F2044" t="s">
        <v>264</v>
      </c>
      <c r="G2044" t="s">
        <v>5725</v>
      </c>
      <c r="H2044" t="s">
        <v>5721</v>
      </c>
      <c r="I2044" t="s">
        <v>55</v>
      </c>
      <c r="J2044" t="s">
        <v>6001</v>
      </c>
      <c r="K2044" t="s">
        <v>3863</v>
      </c>
      <c r="L2044">
        <v>578838</v>
      </c>
      <c r="M2044">
        <v>1.1135067151776489E-3</v>
      </c>
      <c r="N2044" t="s">
        <v>995</v>
      </c>
      <c r="O2044" t="s">
        <v>5420</v>
      </c>
      <c r="P2044" t="s">
        <v>5351</v>
      </c>
      <c r="Q2044">
        <v>2</v>
      </c>
      <c r="R2044">
        <v>329.69</v>
      </c>
      <c r="S2044">
        <v>15</v>
      </c>
      <c r="T2044">
        <v>98.91</v>
      </c>
      <c r="U2044">
        <v>644.54</v>
      </c>
      <c r="V2044">
        <v>494.5</v>
      </c>
      <c r="W2044">
        <v>150.04</v>
      </c>
      <c r="X2044" s="15">
        <f t="shared" si="62"/>
        <v>0.2327861730846805</v>
      </c>
      <c r="Y2044" t="s">
        <v>72</v>
      </c>
      <c r="Z2044" t="s">
        <v>24</v>
      </c>
      <c r="AA2044" t="s">
        <v>25</v>
      </c>
      <c r="AB2044" s="17">
        <v>0.48125000000000001</v>
      </c>
      <c r="AC2044" s="17" t="str">
        <f t="shared" si="63"/>
        <v>Morning</v>
      </c>
      <c r="AD2044" t="s">
        <v>26</v>
      </c>
    </row>
    <row r="2045" spans="1:30" x14ac:dyDescent="0.3">
      <c r="A2045" t="s">
        <v>1342</v>
      </c>
      <c r="B2045" s="16">
        <v>45961</v>
      </c>
      <c r="C2045" t="s">
        <v>1343</v>
      </c>
      <c r="D2045" t="s">
        <v>5229</v>
      </c>
      <c r="E2045" t="s">
        <v>3864</v>
      </c>
      <c r="F2045" t="s">
        <v>173</v>
      </c>
      <c r="G2045" t="s">
        <v>5866</v>
      </c>
      <c r="H2045" t="s">
        <v>5861</v>
      </c>
      <c r="I2045" t="s">
        <v>451</v>
      </c>
      <c r="J2045" t="s">
        <v>5991</v>
      </c>
      <c r="K2045" t="s">
        <v>3863</v>
      </c>
      <c r="L2045">
        <v>970105</v>
      </c>
      <c r="M2045">
        <v>3.8209266007287873E-4</v>
      </c>
      <c r="N2045" t="s">
        <v>452</v>
      </c>
      <c r="O2045" t="s">
        <v>5611</v>
      </c>
      <c r="P2045" t="s">
        <v>5360</v>
      </c>
      <c r="Q2045">
        <v>2</v>
      </c>
      <c r="R2045">
        <v>205.93</v>
      </c>
      <c r="S2045">
        <v>10</v>
      </c>
      <c r="T2045">
        <v>41.19</v>
      </c>
      <c r="U2045">
        <v>370.67</v>
      </c>
      <c r="V2045">
        <v>340.4</v>
      </c>
      <c r="W2045">
        <v>30.27</v>
      </c>
      <c r="X2045" s="15">
        <f t="shared" si="62"/>
        <v>8.1662934685839253E-2</v>
      </c>
      <c r="Y2045" t="s">
        <v>72</v>
      </c>
      <c r="Z2045" t="s">
        <v>24</v>
      </c>
      <c r="AA2045" t="s">
        <v>32</v>
      </c>
      <c r="AB2045" s="17">
        <v>0.71666666666666667</v>
      </c>
      <c r="AC2045" s="17" t="str">
        <f t="shared" si="63"/>
        <v>Evening</v>
      </c>
      <c r="AD2045" t="s">
        <v>45</v>
      </c>
    </row>
    <row r="2046" spans="1:30" x14ac:dyDescent="0.3">
      <c r="A2046" t="s">
        <v>1340</v>
      </c>
      <c r="B2046" s="16">
        <v>45786</v>
      </c>
      <c r="C2046" t="s">
        <v>1341</v>
      </c>
      <c r="D2046" t="s">
        <v>4988</v>
      </c>
      <c r="E2046" t="s">
        <v>3864</v>
      </c>
      <c r="F2046" t="s">
        <v>323</v>
      </c>
      <c r="G2046" t="s">
        <v>5851</v>
      </c>
      <c r="H2046" t="s">
        <v>5844</v>
      </c>
      <c r="I2046" t="s">
        <v>160</v>
      </c>
      <c r="J2046" t="s">
        <v>6101</v>
      </c>
      <c r="K2046" t="s">
        <v>3863</v>
      </c>
      <c r="L2046">
        <v>926537</v>
      </c>
      <c r="M2046">
        <v>3.3640318735247488E-4</v>
      </c>
      <c r="N2046" t="s">
        <v>161</v>
      </c>
      <c r="O2046" t="s">
        <v>5569</v>
      </c>
      <c r="P2046" t="s">
        <v>5360</v>
      </c>
      <c r="Q2046">
        <v>1</v>
      </c>
      <c r="R2046">
        <v>389.61</v>
      </c>
      <c r="S2046">
        <v>20</v>
      </c>
      <c r="T2046">
        <v>77.92</v>
      </c>
      <c r="U2046">
        <v>311.69</v>
      </c>
      <c r="V2046">
        <v>336.07</v>
      </c>
      <c r="W2046">
        <v>-24.38</v>
      </c>
      <c r="X2046" s="15">
        <f t="shared" si="62"/>
        <v>-7.8218742981808836E-2</v>
      </c>
      <c r="Y2046" t="s">
        <v>72</v>
      </c>
      <c r="Z2046" t="s">
        <v>24</v>
      </c>
      <c r="AA2046" t="s">
        <v>25</v>
      </c>
      <c r="AB2046" s="17">
        <v>0.74861111111111112</v>
      </c>
      <c r="AC2046" s="17" t="str">
        <f t="shared" si="63"/>
        <v>Evening</v>
      </c>
      <c r="AD2046" t="s">
        <v>45</v>
      </c>
    </row>
    <row r="2047" spans="1:30" x14ac:dyDescent="0.3">
      <c r="A2047" t="s">
        <v>1338</v>
      </c>
      <c r="B2047" s="16">
        <v>45795</v>
      </c>
      <c r="C2047" t="s">
        <v>1339</v>
      </c>
      <c r="D2047" t="s">
        <v>4222</v>
      </c>
      <c r="E2047" t="s">
        <v>3864</v>
      </c>
      <c r="F2047" t="s">
        <v>1041</v>
      </c>
      <c r="G2047" t="s">
        <v>5922</v>
      </c>
      <c r="H2047" t="s">
        <v>5919</v>
      </c>
      <c r="I2047" t="s">
        <v>30</v>
      </c>
      <c r="J2047" t="s">
        <v>6096</v>
      </c>
      <c r="K2047" t="s">
        <v>3863</v>
      </c>
      <c r="L2047">
        <v>5200952</v>
      </c>
      <c r="M2047">
        <v>3.9021894453169343E-4</v>
      </c>
      <c r="N2047" t="s">
        <v>31</v>
      </c>
      <c r="O2047" t="s">
        <v>5450</v>
      </c>
      <c r="P2047" t="s">
        <v>5363</v>
      </c>
      <c r="Q2047">
        <v>4</v>
      </c>
      <c r="R2047">
        <v>490.22</v>
      </c>
      <c r="S2047">
        <v>10</v>
      </c>
      <c r="T2047">
        <v>196.09</v>
      </c>
      <c r="U2047">
        <v>2029.51</v>
      </c>
      <c r="V2047">
        <v>1494.32</v>
      </c>
      <c r="W2047">
        <v>535.19000000000005</v>
      </c>
      <c r="X2047" s="15">
        <f t="shared" si="62"/>
        <v>0.26370404678961917</v>
      </c>
      <c r="Y2047" t="s">
        <v>116</v>
      </c>
      <c r="Z2047" t="s">
        <v>24</v>
      </c>
      <c r="AA2047" t="s">
        <v>25</v>
      </c>
      <c r="AB2047" s="17">
        <v>0.78402777777777777</v>
      </c>
      <c r="AC2047" s="17" t="str">
        <f t="shared" si="63"/>
        <v>Evening</v>
      </c>
      <c r="AD2047" t="s">
        <v>26</v>
      </c>
    </row>
    <row r="2048" spans="1:30" x14ac:dyDescent="0.3">
      <c r="A2048" t="s">
        <v>1337</v>
      </c>
      <c r="B2048" s="16">
        <v>45941</v>
      </c>
      <c r="C2048" t="s">
        <v>258</v>
      </c>
      <c r="D2048" t="s">
        <v>4317</v>
      </c>
      <c r="E2048" t="s">
        <v>3962</v>
      </c>
      <c r="F2048" t="s">
        <v>232</v>
      </c>
      <c r="G2048" t="s">
        <v>5778</v>
      </c>
      <c r="H2048" t="s">
        <v>5770</v>
      </c>
      <c r="I2048" t="s">
        <v>324</v>
      </c>
      <c r="J2048" t="s">
        <v>6184</v>
      </c>
      <c r="K2048" t="s">
        <v>3885</v>
      </c>
      <c r="L2048">
        <v>496598</v>
      </c>
      <c r="M2048">
        <v>6.532849508052792E-4</v>
      </c>
      <c r="N2048" t="s">
        <v>325</v>
      </c>
      <c r="O2048" t="s">
        <v>5524</v>
      </c>
      <c r="P2048" t="s">
        <v>5360</v>
      </c>
      <c r="Q2048">
        <v>5</v>
      </c>
      <c r="R2048">
        <v>56.42</v>
      </c>
      <c r="S2048">
        <v>0</v>
      </c>
      <c r="T2048">
        <v>0</v>
      </c>
      <c r="U2048">
        <v>324.42</v>
      </c>
      <c r="V2048">
        <v>187.4</v>
      </c>
      <c r="W2048">
        <v>137.02000000000001</v>
      </c>
      <c r="X2048" s="15">
        <f t="shared" si="62"/>
        <v>0.42235373898033413</v>
      </c>
      <c r="Y2048" t="s">
        <v>116</v>
      </c>
      <c r="Z2048" t="s">
        <v>24</v>
      </c>
      <c r="AA2048" t="s">
        <v>51</v>
      </c>
      <c r="AB2048" s="17">
        <v>0.65694444444444444</v>
      </c>
      <c r="AC2048" s="17" t="str">
        <f t="shared" si="63"/>
        <v>Afternoon</v>
      </c>
      <c r="AD2048" t="s">
        <v>26</v>
      </c>
    </row>
    <row r="2049" spans="1:30" x14ac:dyDescent="0.3">
      <c r="A2049" t="s">
        <v>1336</v>
      </c>
      <c r="B2049" s="16">
        <v>45778</v>
      </c>
      <c r="C2049" t="s">
        <v>783</v>
      </c>
      <c r="D2049" t="s">
        <v>5177</v>
      </c>
      <c r="E2049" t="s">
        <v>3962</v>
      </c>
      <c r="F2049" t="s">
        <v>1101</v>
      </c>
      <c r="G2049" t="s">
        <v>5792</v>
      </c>
      <c r="H2049" t="s">
        <v>5770</v>
      </c>
      <c r="I2049" t="s">
        <v>152</v>
      </c>
      <c r="J2049" t="s">
        <v>6132</v>
      </c>
      <c r="K2049" t="s">
        <v>3943</v>
      </c>
      <c r="L2049">
        <v>4613748</v>
      </c>
      <c r="M2049">
        <v>2.4762297377316662E-4</v>
      </c>
      <c r="N2049" t="s">
        <v>280</v>
      </c>
      <c r="O2049" t="s">
        <v>5479</v>
      </c>
      <c r="P2049" t="s">
        <v>5354</v>
      </c>
      <c r="Q2049">
        <v>4</v>
      </c>
      <c r="R2049">
        <v>336.02</v>
      </c>
      <c r="S2049">
        <v>15</v>
      </c>
      <c r="T2049">
        <v>201.61</v>
      </c>
      <c r="U2049">
        <v>1142.47</v>
      </c>
      <c r="V2049">
        <v>940.2</v>
      </c>
      <c r="W2049">
        <v>202.27</v>
      </c>
      <c r="X2049" s="15">
        <f t="shared" si="62"/>
        <v>0.17704622440851836</v>
      </c>
      <c r="Y2049" t="s">
        <v>116</v>
      </c>
      <c r="Z2049" t="s">
        <v>24</v>
      </c>
      <c r="AA2049" t="s">
        <v>51</v>
      </c>
      <c r="AB2049" s="17">
        <v>0.56458333333333333</v>
      </c>
      <c r="AC2049" s="17" t="str">
        <f t="shared" si="63"/>
        <v>Afternoon</v>
      </c>
      <c r="AD2049" t="s">
        <v>45</v>
      </c>
    </row>
    <row r="2050" spans="1:30" x14ac:dyDescent="0.3">
      <c r="A2050" t="s">
        <v>1333</v>
      </c>
      <c r="B2050" s="16">
        <v>45802</v>
      </c>
      <c r="C2050" t="s">
        <v>1334</v>
      </c>
      <c r="D2050" t="s">
        <v>4552</v>
      </c>
      <c r="E2050" t="s">
        <v>3868</v>
      </c>
      <c r="F2050" t="s">
        <v>375</v>
      </c>
      <c r="G2050" t="s">
        <v>5834</v>
      </c>
      <c r="H2050" t="s">
        <v>5822</v>
      </c>
      <c r="I2050" t="s">
        <v>690</v>
      </c>
      <c r="J2050" t="s">
        <v>6175</v>
      </c>
      <c r="K2050" t="s">
        <v>3943</v>
      </c>
      <c r="L2050">
        <v>2151660</v>
      </c>
      <c r="M2050">
        <v>5.7096381398548098E-4</v>
      </c>
      <c r="N2050" t="s">
        <v>1335</v>
      </c>
      <c r="O2050" t="s">
        <v>3997</v>
      </c>
      <c r="P2050" t="s">
        <v>5351</v>
      </c>
      <c r="Q2050">
        <v>3</v>
      </c>
      <c r="R2050">
        <v>395.66</v>
      </c>
      <c r="S2050">
        <v>10</v>
      </c>
      <c r="T2050">
        <v>118.7</v>
      </c>
      <c r="U2050">
        <v>1228.52</v>
      </c>
      <c r="V2050">
        <v>960.57</v>
      </c>
      <c r="W2050">
        <v>267.95</v>
      </c>
      <c r="X2050" s="15">
        <f t="shared" ref="X2050:X2113" si="64">(U2050-V2050)/U2050</f>
        <v>0.21810796731025944</v>
      </c>
      <c r="Y2050" t="s">
        <v>62</v>
      </c>
      <c r="Z2050" t="s">
        <v>24</v>
      </c>
      <c r="AA2050" t="s">
        <v>25</v>
      </c>
      <c r="AB2050" s="17">
        <v>0.66805555555555551</v>
      </c>
      <c r="AC2050" s="17" t="str">
        <f t="shared" ref="AC2050:AC2113" si="65">IF(HOUR(AB2050)&gt;=6,IF(HOUR(AB2050)&lt;12,"Morning",IF(HOUR(AB2050)&lt;17,"Afternoon",IF(HOUR(AB2050)&lt;21,"Evening","Night"))),"Night")</f>
        <v>Afternoon</v>
      </c>
      <c r="AD2050" t="s">
        <v>26</v>
      </c>
    </row>
    <row r="2051" spans="1:30" x14ac:dyDescent="0.3">
      <c r="A2051" t="s">
        <v>1332</v>
      </c>
      <c r="B2051" s="16">
        <v>45974</v>
      </c>
      <c r="C2051" t="s">
        <v>1103</v>
      </c>
      <c r="D2051" t="s">
        <v>3960</v>
      </c>
      <c r="E2051" t="s">
        <v>3962</v>
      </c>
      <c r="F2051" t="s">
        <v>269</v>
      </c>
      <c r="G2051" t="s">
        <v>5954</v>
      </c>
      <c r="H2051" t="s">
        <v>5941</v>
      </c>
      <c r="I2051" t="s">
        <v>21</v>
      </c>
      <c r="J2051" t="s">
        <v>6044</v>
      </c>
      <c r="K2051" t="s">
        <v>3863</v>
      </c>
      <c r="L2051">
        <v>457604</v>
      </c>
      <c r="M2051">
        <v>9.0423160636707712E-4</v>
      </c>
      <c r="N2051" t="s">
        <v>399</v>
      </c>
      <c r="O2051" t="s">
        <v>5419</v>
      </c>
      <c r="P2051" t="s">
        <v>5360</v>
      </c>
      <c r="Q2051">
        <v>7</v>
      </c>
      <c r="R2051">
        <v>73.89</v>
      </c>
      <c r="S2051">
        <v>20</v>
      </c>
      <c r="T2051">
        <v>103.45</v>
      </c>
      <c r="U2051">
        <v>413.78</v>
      </c>
      <c r="V2051">
        <v>353.01</v>
      </c>
      <c r="W2051">
        <v>60.77</v>
      </c>
      <c r="X2051" s="15">
        <f t="shared" si="64"/>
        <v>0.14686548407366229</v>
      </c>
      <c r="Y2051" t="s">
        <v>116</v>
      </c>
      <c r="Z2051" t="s">
        <v>24</v>
      </c>
      <c r="AA2051" t="s">
        <v>25</v>
      </c>
      <c r="AB2051" s="17">
        <v>0.48472222222222222</v>
      </c>
      <c r="AC2051" s="17" t="str">
        <f t="shared" si="65"/>
        <v>Morning</v>
      </c>
      <c r="AD2051" t="s">
        <v>45</v>
      </c>
    </row>
    <row r="2052" spans="1:30" x14ac:dyDescent="0.3">
      <c r="A2052" t="s">
        <v>1330</v>
      </c>
      <c r="B2052" s="16">
        <v>45823</v>
      </c>
      <c r="C2052" t="s">
        <v>764</v>
      </c>
      <c r="D2052" t="s">
        <v>4419</v>
      </c>
      <c r="E2052" t="s">
        <v>3868</v>
      </c>
      <c r="F2052" t="s">
        <v>182</v>
      </c>
      <c r="G2052" t="s">
        <v>5782</v>
      </c>
      <c r="H2052" t="s">
        <v>5770</v>
      </c>
      <c r="I2052" t="s">
        <v>882</v>
      </c>
      <c r="J2052" t="s">
        <v>6136</v>
      </c>
      <c r="K2052" t="s">
        <v>3943</v>
      </c>
      <c r="L2052">
        <v>1016387</v>
      </c>
      <c r="M2052">
        <v>7.1153999411641437E-4</v>
      </c>
      <c r="N2052" t="s">
        <v>1331</v>
      </c>
      <c r="O2052" t="s">
        <v>5371</v>
      </c>
      <c r="P2052" t="s">
        <v>5360</v>
      </c>
      <c r="Q2052">
        <v>5</v>
      </c>
      <c r="R2052">
        <v>147.97</v>
      </c>
      <c r="S2052">
        <v>15</v>
      </c>
      <c r="T2052">
        <v>110.98</v>
      </c>
      <c r="U2052">
        <v>723.2</v>
      </c>
      <c r="V2052">
        <v>564</v>
      </c>
      <c r="W2052">
        <v>159.19999999999999</v>
      </c>
      <c r="X2052" s="15">
        <f t="shared" si="64"/>
        <v>0.2201327433628319</v>
      </c>
      <c r="Y2052" t="s">
        <v>116</v>
      </c>
      <c r="Z2052" t="s">
        <v>24</v>
      </c>
      <c r="AA2052" t="s">
        <v>25</v>
      </c>
      <c r="AB2052" s="17">
        <v>0.75069444444444444</v>
      </c>
      <c r="AC2052" s="17" t="str">
        <f t="shared" si="65"/>
        <v>Evening</v>
      </c>
      <c r="AD2052" t="s">
        <v>26</v>
      </c>
    </row>
    <row r="2053" spans="1:30" x14ac:dyDescent="0.3">
      <c r="A2053" t="s">
        <v>1327</v>
      </c>
      <c r="B2053" s="16">
        <v>45775</v>
      </c>
      <c r="C2053" t="s">
        <v>1328</v>
      </c>
      <c r="D2053" t="s">
        <v>4975</v>
      </c>
      <c r="E2053" t="s">
        <v>3864</v>
      </c>
      <c r="F2053" t="s">
        <v>958</v>
      </c>
      <c r="G2053" t="s">
        <v>5908</v>
      </c>
      <c r="H2053" t="s">
        <v>5899</v>
      </c>
      <c r="I2053" t="s">
        <v>1329</v>
      </c>
      <c r="J2053" t="s">
        <v>6064</v>
      </c>
      <c r="K2053" t="s">
        <v>3863</v>
      </c>
      <c r="L2053">
        <v>1996693</v>
      </c>
      <c r="M2053">
        <v>5.4935836405496487E-5</v>
      </c>
      <c r="N2053" t="s">
        <v>1096</v>
      </c>
      <c r="O2053" t="s">
        <v>5359</v>
      </c>
      <c r="P2053" t="s">
        <v>5360</v>
      </c>
      <c r="Q2053">
        <v>1</v>
      </c>
      <c r="R2053">
        <v>109.69</v>
      </c>
      <c r="S2053">
        <v>0</v>
      </c>
      <c r="T2053">
        <v>0</v>
      </c>
      <c r="U2053">
        <v>109.69</v>
      </c>
      <c r="V2053">
        <v>92.96</v>
      </c>
      <c r="W2053">
        <v>16.73</v>
      </c>
      <c r="X2053" s="15">
        <f t="shared" si="64"/>
        <v>0.15252074026802812</v>
      </c>
      <c r="Y2053" t="s">
        <v>116</v>
      </c>
      <c r="Z2053" t="s">
        <v>24</v>
      </c>
      <c r="AA2053" t="s">
        <v>51</v>
      </c>
      <c r="AB2053" s="17">
        <v>0.81736111111111109</v>
      </c>
      <c r="AC2053" s="17" t="str">
        <f t="shared" si="65"/>
        <v>Evening</v>
      </c>
      <c r="AD2053" t="s">
        <v>45</v>
      </c>
    </row>
    <row r="2054" spans="1:30" x14ac:dyDescent="0.3">
      <c r="A2054" t="s">
        <v>1326</v>
      </c>
      <c r="B2054" s="16">
        <v>45832</v>
      </c>
      <c r="C2054" t="s">
        <v>1036</v>
      </c>
      <c r="D2054" t="s">
        <v>4286</v>
      </c>
      <c r="E2054" t="s">
        <v>3864</v>
      </c>
      <c r="F2054" t="s">
        <v>187</v>
      </c>
      <c r="G2054" t="s">
        <v>5671</v>
      </c>
      <c r="H2054" t="s">
        <v>5655</v>
      </c>
      <c r="I2054" t="s">
        <v>522</v>
      </c>
      <c r="J2054" t="s">
        <v>5979</v>
      </c>
      <c r="K2054" t="s">
        <v>3863</v>
      </c>
      <c r="L2054">
        <v>3928553</v>
      </c>
      <c r="M2054">
        <v>3.387914074215112E-4</v>
      </c>
      <c r="N2054" t="s">
        <v>523</v>
      </c>
      <c r="O2054" t="s">
        <v>5462</v>
      </c>
      <c r="P2054" t="s">
        <v>5358</v>
      </c>
      <c r="Q2054">
        <v>4</v>
      </c>
      <c r="R2054">
        <v>332.74</v>
      </c>
      <c r="S2054">
        <v>0</v>
      </c>
      <c r="T2054">
        <v>0</v>
      </c>
      <c r="U2054">
        <v>1330.96</v>
      </c>
      <c r="V2054">
        <v>821.08</v>
      </c>
      <c r="W2054">
        <v>509.88</v>
      </c>
      <c r="X2054" s="15">
        <f t="shared" si="64"/>
        <v>0.38309190358838729</v>
      </c>
      <c r="Y2054" t="s">
        <v>23</v>
      </c>
      <c r="Z2054" t="s">
        <v>24</v>
      </c>
      <c r="AA2054" t="s">
        <v>51</v>
      </c>
      <c r="AB2054" s="17">
        <v>0.37638888888888888</v>
      </c>
      <c r="AC2054" s="17" t="str">
        <f t="shared" si="65"/>
        <v>Morning</v>
      </c>
      <c r="AD2054" t="s">
        <v>45</v>
      </c>
    </row>
    <row r="2055" spans="1:30" x14ac:dyDescent="0.3">
      <c r="A2055" t="s">
        <v>1324</v>
      </c>
      <c r="B2055" s="16">
        <v>45791</v>
      </c>
      <c r="C2055" t="s">
        <v>813</v>
      </c>
      <c r="D2055" t="s">
        <v>4923</v>
      </c>
      <c r="E2055" t="s">
        <v>3962</v>
      </c>
      <c r="F2055" t="s">
        <v>1325</v>
      </c>
      <c r="G2055" t="s">
        <v>5717</v>
      </c>
      <c r="H2055" t="s">
        <v>5690</v>
      </c>
      <c r="I2055" t="s">
        <v>298</v>
      </c>
      <c r="J2055" t="s">
        <v>6106</v>
      </c>
      <c r="K2055" t="s">
        <v>3863</v>
      </c>
      <c r="L2055">
        <v>846057</v>
      </c>
      <c r="M2055">
        <v>1.3216721804795658E-3</v>
      </c>
      <c r="N2055" t="s">
        <v>299</v>
      </c>
      <c r="O2055" t="s">
        <v>5441</v>
      </c>
      <c r="P2055" t="s">
        <v>5360</v>
      </c>
      <c r="Q2055">
        <v>4</v>
      </c>
      <c r="R2055">
        <v>349.44</v>
      </c>
      <c r="S2055">
        <v>20</v>
      </c>
      <c r="T2055">
        <v>279.55</v>
      </c>
      <c r="U2055">
        <v>1118.21</v>
      </c>
      <c r="V2055">
        <v>1064.4000000000001</v>
      </c>
      <c r="W2055">
        <v>53.81</v>
      </c>
      <c r="X2055" s="15">
        <f t="shared" si="64"/>
        <v>4.8121551408053895E-2</v>
      </c>
      <c r="Y2055" t="s">
        <v>44</v>
      </c>
      <c r="Z2055" t="s">
        <v>24</v>
      </c>
      <c r="AA2055" t="s">
        <v>25</v>
      </c>
      <c r="AB2055" s="17">
        <v>0.48541666666666666</v>
      </c>
      <c r="AC2055" s="17" t="str">
        <f t="shared" si="65"/>
        <v>Morning</v>
      </c>
      <c r="AD2055" t="s">
        <v>45</v>
      </c>
    </row>
    <row r="2056" spans="1:30" x14ac:dyDescent="0.3">
      <c r="A2056" t="s">
        <v>1323</v>
      </c>
      <c r="B2056" s="16">
        <v>45948</v>
      </c>
      <c r="C2056" t="s">
        <v>463</v>
      </c>
      <c r="D2056" t="s">
        <v>6485</v>
      </c>
      <c r="E2056" t="s">
        <v>3962</v>
      </c>
      <c r="F2056" t="s">
        <v>711</v>
      </c>
      <c r="G2056" t="s">
        <v>5957</v>
      </c>
      <c r="H2056" t="s">
        <v>5941</v>
      </c>
      <c r="I2056" t="s">
        <v>353</v>
      </c>
      <c r="J2056" t="s">
        <v>6010</v>
      </c>
      <c r="K2056" t="s">
        <v>3863</v>
      </c>
      <c r="L2056">
        <v>2023274</v>
      </c>
      <c r="M2056">
        <v>3.4036418201390418E-4</v>
      </c>
      <c r="N2056" t="s">
        <v>644</v>
      </c>
      <c r="O2056" t="s">
        <v>3889</v>
      </c>
      <c r="P2056" t="s">
        <v>5351</v>
      </c>
      <c r="Q2056">
        <v>3</v>
      </c>
      <c r="R2056">
        <v>221.79</v>
      </c>
      <c r="S2056">
        <v>10</v>
      </c>
      <c r="T2056">
        <v>66.540000000000006</v>
      </c>
      <c r="U2056">
        <v>688.65</v>
      </c>
      <c r="V2056">
        <v>474.18</v>
      </c>
      <c r="W2056">
        <v>214.47</v>
      </c>
      <c r="X2056" s="15">
        <f t="shared" si="64"/>
        <v>0.31143541712045303</v>
      </c>
      <c r="Y2056" t="s">
        <v>38</v>
      </c>
      <c r="Z2056" t="s">
        <v>24</v>
      </c>
      <c r="AA2056" t="s">
        <v>25</v>
      </c>
      <c r="AB2056" s="17">
        <v>0.55277777777777781</v>
      </c>
      <c r="AC2056" s="17" t="str">
        <f t="shared" si="65"/>
        <v>Afternoon</v>
      </c>
      <c r="AD2056" t="s">
        <v>26</v>
      </c>
    </row>
    <row r="2057" spans="1:30" x14ac:dyDescent="0.3">
      <c r="A2057" t="s">
        <v>1321</v>
      </c>
      <c r="B2057" s="16">
        <v>45867</v>
      </c>
      <c r="C2057" t="s">
        <v>1322</v>
      </c>
      <c r="D2057" t="s">
        <v>4967</v>
      </c>
      <c r="E2057" t="s">
        <v>3962</v>
      </c>
      <c r="F2057" t="s">
        <v>316</v>
      </c>
      <c r="G2057" t="s">
        <v>5825</v>
      </c>
      <c r="H2057" t="s">
        <v>5822</v>
      </c>
      <c r="I2057" t="s">
        <v>260</v>
      </c>
      <c r="J2057" t="s">
        <v>6072</v>
      </c>
      <c r="K2057" t="s">
        <v>3863</v>
      </c>
      <c r="L2057">
        <v>503493</v>
      </c>
      <c r="M2057">
        <v>3.2763116865577082E-4</v>
      </c>
      <c r="N2057" t="s">
        <v>376</v>
      </c>
      <c r="O2057" t="s">
        <v>4499</v>
      </c>
      <c r="P2057" t="s">
        <v>5351</v>
      </c>
      <c r="Q2057">
        <v>3</v>
      </c>
      <c r="R2057">
        <v>57.88</v>
      </c>
      <c r="S2057">
        <v>5</v>
      </c>
      <c r="T2057">
        <v>8.68</v>
      </c>
      <c r="U2057">
        <v>164.96</v>
      </c>
      <c r="V2057">
        <v>129.03</v>
      </c>
      <c r="W2057">
        <v>35.93</v>
      </c>
      <c r="X2057" s="15">
        <f t="shared" si="64"/>
        <v>0.21781037827352087</v>
      </c>
      <c r="Y2057" t="s">
        <v>23</v>
      </c>
      <c r="Z2057" t="s">
        <v>24</v>
      </c>
      <c r="AA2057" t="s">
        <v>51</v>
      </c>
      <c r="AB2057" s="17">
        <v>0.46041666666666664</v>
      </c>
      <c r="AC2057" s="17" t="str">
        <f t="shared" si="65"/>
        <v>Morning</v>
      </c>
      <c r="AD2057" t="s">
        <v>45</v>
      </c>
    </row>
    <row r="2058" spans="1:30" x14ac:dyDescent="0.3">
      <c r="A2058" t="s">
        <v>1319</v>
      </c>
      <c r="B2058" s="16">
        <v>45956</v>
      </c>
      <c r="C2058" t="s">
        <v>1320</v>
      </c>
      <c r="D2058" t="s">
        <v>4895</v>
      </c>
      <c r="E2058" t="s">
        <v>3864</v>
      </c>
      <c r="F2058" t="s">
        <v>598</v>
      </c>
      <c r="G2058" t="s">
        <v>5879</v>
      </c>
      <c r="H2058" t="s">
        <v>5876</v>
      </c>
      <c r="I2058" t="s">
        <v>55</v>
      </c>
      <c r="J2058" t="s">
        <v>6001</v>
      </c>
      <c r="K2058" t="s">
        <v>3863</v>
      </c>
      <c r="L2058">
        <v>578838</v>
      </c>
      <c r="M2058">
        <v>4.5098974151662469E-4</v>
      </c>
      <c r="N2058" t="s">
        <v>564</v>
      </c>
      <c r="O2058" t="s">
        <v>5625</v>
      </c>
      <c r="P2058" t="s">
        <v>5351</v>
      </c>
      <c r="Q2058">
        <v>1</v>
      </c>
      <c r="R2058">
        <v>227</v>
      </c>
      <c r="S2058">
        <v>0</v>
      </c>
      <c r="T2058">
        <v>0</v>
      </c>
      <c r="U2058">
        <v>261.05</v>
      </c>
      <c r="V2058">
        <v>196.3</v>
      </c>
      <c r="W2058">
        <v>64.75</v>
      </c>
      <c r="X2058" s="15">
        <f t="shared" si="64"/>
        <v>0.24803677456425971</v>
      </c>
      <c r="Y2058" t="s">
        <v>72</v>
      </c>
      <c r="Z2058" t="s">
        <v>24</v>
      </c>
      <c r="AA2058" t="s">
        <v>51</v>
      </c>
      <c r="AB2058" s="17">
        <v>0.70763888888888893</v>
      </c>
      <c r="AC2058" s="17" t="str">
        <f t="shared" si="65"/>
        <v>Afternoon</v>
      </c>
      <c r="AD2058" t="s">
        <v>26</v>
      </c>
    </row>
    <row r="2059" spans="1:30" x14ac:dyDescent="0.3">
      <c r="A2059" t="s">
        <v>1317</v>
      </c>
      <c r="B2059" s="16">
        <v>45990</v>
      </c>
      <c r="C2059" t="s">
        <v>322</v>
      </c>
      <c r="D2059" t="s">
        <v>4405</v>
      </c>
      <c r="E2059" t="s">
        <v>3962</v>
      </c>
      <c r="F2059" t="s">
        <v>1318</v>
      </c>
      <c r="G2059" t="s">
        <v>6503</v>
      </c>
      <c r="H2059" t="s">
        <v>5941</v>
      </c>
      <c r="I2059" t="s">
        <v>456</v>
      </c>
      <c r="J2059" t="s">
        <v>6009</v>
      </c>
      <c r="K2059" t="s">
        <v>3863</v>
      </c>
      <c r="L2059">
        <v>4027644</v>
      </c>
      <c r="M2059">
        <v>3.8228552473853203E-4</v>
      </c>
      <c r="N2059" t="s">
        <v>457</v>
      </c>
      <c r="O2059" t="s">
        <v>5387</v>
      </c>
      <c r="P2059" t="s">
        <v>5360</v>
      </c>
      <c r="Q2059">
        <v>6</v>
      </c>
      <c r="R2059">
        <v>247.94</v>
      </c>
      <c r="S2059">
        <v>10</v>
      </c>
      <c r="T2059">
        <v>148.76</v>
      </c>
      <c r="U2059">
        <v>1539.71</v>
      </c>
      <c r="V2059">
        <v>1116.24</v>
      </c>
      <c r="W2059">
        <v>423.47</v>
      </c>
      <c r="X2059" s="15">
        <f t="shared" si="64"/>
        <v>0.27503231127939676</v>
      </c>
      <c r="Y2059" t="s">
        <v>62</v>
      </c>
      <c r="Z2059" t="s">
        <v>24</v>
      </c>
      <c r="AA2059" t="s">
        <v>25</v>
      </c>
      <c r="AB2059" s="17">
        <v>0.68541666666666667</v>
      </c>
      <c r="AC2059" s="17" t="str">
        <f t="shared" si="65"/>
        <v>Afternoon</v>
      </c>
      <c r="AD2059" t="s">
        <v>26</v>
      </c>
    </row>
    <row r="2060" spans="1:30" x14ac:dyDescent="0.3">
      <c r="A2060" t="s">
        <v>1314</v>
      </c>
      <c r="B2060" s="16">
        <v>46026</v>
      </c>
      <c r="C2060" t="s">
        <v>1315</v>
      </c>
      <c r="D2060" t="s">
        <v>5174</v>
      </c>
      <c r="E2060" t="s">
        <v>3868</v>
      </c>
      <c r="F2060" t="s">
        <v>336</v>
      </c>
      <c r="G2060" t="s">
        <v>5711</v>
      </c>
      <c r="H2060" t="s">
        <v>5690</v>
      </c>
      <c r="I2060" t="s">
        <v>197</v>
      </c>
      <c r="J2060" t="s">
        <v>6016</v>
      </c>
      <c r="K2060" t="s">
        <v>3863</v>
      </c>
      <c r="L2060">
        <v>924804</v>
      </c>
      <c r="M2060">
        <v>9.9404846864849215E-5</v>
      </c>
      <c r="N2060" t="s">
        <v>1316</v>
      </c>
      <c r="O2060" t="s">
        <v>5558</v>
      </c>
      <c r="P2060" t="s">
        <v>5351</v>
      </c>
      <c r="Q2060">
        <v>1</v>
      </c>
      <c r="R2060">
        <v>99.93</v>
      </c>
      <c r="S2060">
        <v>20</v>
      </c>
      <c r="T2060">
        <v>19.989999999999998</v>
      </c>
      <c r="U2060">
        <v>91.93</v>
      </c>
      <c r="V2060">
        <v>86.05</v>
      </c>
      <c r="W2060">
        <v>5.88</v>
      </c>
      <c r="X2060" s="15">
        <f t="shared" si="64"/>
        <v>6.3961709996736754E-2</v>
      </c>
      <c r="Y2060" t="s">
        <v>44</v>
      </c>
      <c r="Z2060" t="s">
        <v>24</v>
      </c>
      <c r="AA2060" t="s">
        <v>25</v>
      </c>
      <c r="AB2060" s="17">
        <v>0.43541666666666667</v>
      </c>
      <c r="AC2060" s="17" t="str">
        <f t="shared" si="65"/>
        <v>Morning</v>
      </c>
      <c r="AD2060" t="s">
        <v>26</v>
      </c>
    </row>
    <row r="2061" spans="1:30" x14ac:dyDescent="0.3">
      <c r="A2061" t="s">
        <v>1313</v>
      </c>
      <c r="B2061" s="16">
        <v>45957</v>
      </c>
      <c r="C2061" t="s">
        <v>1169</v>
      </c>
      <c r="D2061" t="s">
        <v>3992</v>
      </c>
      <c r="E2061" t="s">
        <v>3962</v>
      </c>
      <c r="F2061" t="s">
        <v>201</v>
      </c>
      <c r="G2061" t="s">
        <v>5688</v>
      </c>
      <c r="H2061" t="s">
        <v>5655</v>
      </c>
      <c r="I2061" t="s">
        <v>1070</v>
      </c>
      <c r="J2061" t="s">
        <v>6133</v>
      </c>
      <c r="K2061" t="s">
        <v>3943</v>
      </c>
      <c r="L2061">
        <v>594561</v>
      </c>
      <c r="M2061">
        <v>3.2142538780713836E-3</v>
      </c>
      <c r="N2061" t="s">
        <v>1071</v>
      </c>
      <c r="O2061" t="s">
        <v>5427</v>
      </c>
      <c r="P2061" t="s">
        <v>5360</v>
      </c>
      <c r="Q2061">
        <v>4</v>
      </c>
      <c r="R2061">
        <v>597.21</v>
      </c>
      <c r="S2061">
        <v>20</v>
      </c>
      <c r="T2061">
        <v>477.77</v>
      </c>
      <c r="U2061">
        <v>1911.07</v>
      </c>
      <c r="V2061">
        <v>1345.6</v>
      </c>
      <c r="W2061">
        <v>565.47</v>
      </c>
      <c r="X2061" s="15">
        <f t="shared" si="64"/>
        <v>0.29589183023123172</v>
      </c>
      <c r="Y2061" t="s">
        <v>44</v>
      </c>
      <c r="Z2061" t="s">
        <v>24</v>
      </c>
      <c r="AA2061" t="s">
        <v>25</v>
      </c>
      <c r="AB2061" s="17">
        <v>0.58472222222222225</v>
      </c>
      <c r="AC2061" s="17" t="str">
        <f t="shared" si="65"/>
        <v>Afternoon</v>
      </c>
      <c r="AD2061" t="s">
        <v>45</v>
      </c>
    </row>
    <row r="2062" spans="1:30" x14ac:dyDescent="0.3">
      <c r="A2062" t="s">
        <v>1311</v>
      </c>
      <c r="B2062" s="16">
        <v>45907</v>
      </c>
      <c r="C2062" t="s">
        <v>1312</v>
      </c>
      <c r="D2062" t="s">
        <v>4694</v>
      </c>
      <c r="E2062" t="s">
        <v>3864</v>
      </c>
      <c r="F2062" t="s">
        <v>383</v>
      </c>
      <c r="G2062" t="s">
        <v>5854</v>
      </c>
      <c r="H2062" t="s">
        <v>5844</v>
      </c>
      <c r="I2062" t="s">
        <v>70</v>
      </c>
      <c r="J2062" t="s">
        <v>6062</v>
      </c>
      <c r="K2062" t="s">
        <v>3863</v>
      </c>
      <c r="L2062">
        <v>789602</v>
      </c>
      <c r="M2062">
        <v>2.0766158140430243E-4</v>
      </c>
      <c r="N2062" t="s">
        <v>71</v>
      </c>
      <c r="O2062" t="s">
        <v>4507</v>
      </c>
      <c r="P2062" t="s">
        <v>5360</v>
      </c>
      <c r="Q2062">
        <v>2</v>
      </c>
      <c r="R2062">
        <v>71.290000000000006</v>
      </c>
      <c r="S2062">
        <v>0</v>
      </c>
      <c r="T2062">
        <v>0</v>
      </c>
      <c r="U2062">
        <v>163.97</v>
      </c>
      <c r="V2062">
        <v>118.74</v>
      </c>
      <c r="W2062">
        <v>45.23</v>
      </c>
      <c r="X2062" s="15">
        <f t="shared" si="64"/>
        <v>0.27584314203817772</v>
      </c>
      <c r="Y2062" t="s">
        <v>72</v>
      </c>
      <c r="Z2062" t="s">
        <v>24</v>
      </c>
      <c r="AA2062" t="s">
        <v>25</v>
      </c>
      <c r="AB2062" s="17">
        <v>0.75555555555555554</v>
      </c>
      <c r="AC2062" s="17" t="str">
        <f t="shared" si="65"/>
        <v>Evening</v>
      </c>
      <c r="AD2062" t="s">
        <v>26</v>
      </c>
    </row>
    <row r="2063" spans="1:30" x14ac:dyDescent="0.3">
      <c r="A2063" t="s">
        <v>1309</v>
      </c>
      <c r="B2063" s="16">
        <v>45829</v>
      </c>
      <c r="C2063" t="s">
        <v>840</v>
      </c>
      <c r="D2063" t="s">
        <v>5099</v>
      </c>
      <c r="E2063" t="s">
        <v>3864</v>
      </c>
      <c r="F2063" t="s">
        <v>1310</v>
      </c>
      <c r="G2063" t="s">
        <v>5821</v>
      </c>
      <c r="H2063" t="s">
        <v>5822</v>
      </c>
      <c r="I2063" t="s">
        <v>583</v>
      </c>
      <c r="J2063" t="s">
        <v>6516</v>
      </c>
      <c r="K2063" t="s">
        <v>3943</v>
      </c>
      <c r="L2063">
        <v>5188197</v>
      </c>
      <c r="M2063">
        <v>4.3988306535006288E-5</v>
      </c>
      <c r="N2063" t="s">
        <v>584</v>
      </c>
      <c r="O2063" t="s">
        <v>5476</v>
      </c>
      <c r="P2063" t="s">
        <v>5360</v>
      </c>
      <c r="Q2063">
        <v>1</v>
      </c>
      <c r="R2063">
        <v>233.47</v>
      </c>
      <c r="S2063">
        <v>15</v>
      </c>
      <c r="T2063">
        <v>35.020000000000003</v>
      </c>
      <c r="U2063">
        <v>228.22</v>
      </c>
      <c r="V2063">
        <v>188.98</v>
      </c>
      <c r="W2063">
        <v>39.24</v>
      </c>
      <c r="X2063" s="15">
        <f t="shared" si="64"/>
        <v>0.1719393567610201</v>
      </c>
      <c r="Y2063" t="s">
        <v>116</v>
      </c>
      <c r="Z2063" t="s">
        <v>290</v>
      </c>
      <c r="AA2063" t="s">
        <v>51</v>
      </c>
      <c r="AB2063" s="17">
        <v>0.53263888888888888</v>
      </c>
      <c r="AC2063" s="17" t="str">
        <f t="shared" si="65"/>
        <v>Afternoon</v>
      </c>
      <c r="AD2063" t="s">
        <v>26</v>
      </c>
    </row>
    <row r="2064" spans="1:30" x14ac:dyDescent="0.3">
      <c r="A2064" t="s">
        <v>1307</v>
      </c>
      <c r="B2064" s="16">
        <v>45811</v>
      </c>
      <c r="C2064" t="s">
        <v>467</v>
      </c>
      <c r="D2064" t="s">
        <v>4017</v>
      </c>
      <c r="E2064" t="s">
        <v>3962</v>
      </c>
      <c r="F2064" t="s">
        <v>423</v>
      </c>
      <c r="G2064" t="s">
        <v>5887</v>
      </c>
      <c r="H2064" t="s">
        <v>5876</v>
      </c>
      <c r="I2064" t="s">
        <v>862</v>
      </c>
      <c r="J2064" t="s">
        <v>6037</v>
      </c>
      <c r="K2064" t="s">
        <v>3863</v>
      </c>
      <c r="L2064">
        <v>808240</v>
      </c>
      <c r="M2064">
        <v>1.6452043947342374E-3</v>
      </c>
      <c r="N2064" t="s">
        <v>1308</v>
      </c>
      <c r="O2064" t="s">
        <v>5265</v>
      </c>
      <c r="P2064" t="s">
        <v>5360</v>
      </c>
      <c r="Q2064">
        <v>4</v>
      </c>
      <c r="R2064">
        <v>332.43</v>
      </c>
      <c r="S2064">
        <v>0</v>
      </c>
      <c r="T2064">
        <v>0</v>
      </c>
      <c r="U2064">
        <v>1329.72</v>
      </c>
      <c r="V2064">
        <v>1014.8</v>
      </c>
      <c r="W2064">
        <v>314.92</v>
      </c>
      <c r="X2064" s="15">
        <f t="shared" si="64"/>
        <v>0.23683181421652683</v>
      </c>
      <c r="Y2064" t="s">
        <v>38</v>
      </c>
      <c r="Z2064" t="s">
        <v>24</v>
      </c>
      <c r="AA2064" t="s">
        <v>25</v>
      </c>
      <c r="AB2064" s="17">
        <v>0.6166666666666667</v>
      </c>
      <c r="AC2064" s="17" t="str">
        <f t="shared" si="65"/>
        <v>Afternoon</v>
      </c>
      <c r="AD2064" t="s">
        <v>45</v>
      </c>
    </row>
    <row r="2065" spans="1:30" x14ac:dyDescent="0.3">
      <c r="A2065" t="s">
        <v>1306</v>
      </c>
      <c r="B2065" s="16">
        <v>45932</v>
      </c>
      <c r="C2065" t="s">
        <v>1009</v>
      </c>
      <c r="D2065" t="s">
        <v>5080</v>
      </c>
      <c r="E2065" t="s">
        <v>3962</v>
      </c>
      <c r="F2065" t="s">
        <v>173</v>
      </c>
      <c r="G2065" t="s">
        <v>5866</v>
      </c>
      <c r="H2065" t="s">
        <v>5861</v>
      </c>
      <c r="I2065" t="s">
        <v>939</v>
      </c>
      <c r="J2065" t="s">
        <v>6177</v>
      </c>
      <c r="K2065" t="s">
        <v>3943</v>
      </c>
      <c r="L2065">
        <v>531978</v>
      </c>
      <c r="M2065">
        <v>1.778682577099053E-3</v>
      </c>
      <c r="N2065" t="s">
        <v>1052</v>
      </c>
      <c r="O2065" t="s">
        <v>5610</v>
      </c>
      <c r="P2065" t="s">
        <v>5360</v>
      </c>
      <c r="Q2065">
        <v>5</v>
      </c>
      <c r="R2065">
        <v>222.64</v>
      </c>
      <c r="S2065">
        <v>15</v>
      </c>
      <c r="T2065">
        <v>166.98</v>
      </c>
      <c r="U2065">
        <v>946.22</v>
      </c>
      <c r="V2065">
        <v>851</v>
      </c>
      <c r="W2065">
        <v>95.22</v>
      </c>
      <c r="X2065" s="15">
        <f t="shared" si="64"/>
        <v>0.10063198833252311</v>
      </c>
      <c r="Y2065" t="s">
        <v>23</v>
      </c>
      <c r="Z2065" t="s">
        <v>24</v>
      </c>
      <c r="AA2065" t="s">
        <v>32</v>
      </c>
      <c r="AB2065" s="17">
        <v>0.70277777777777772</v>
      </c>
      <c r="AC2065" s="17" t="str">
        <f t="shared" si="65"/>
        <v>Afternoon</v>
      </c>
      <c r="AD2065" t="s">
        <v>45</v>
      </c>
    </row>
    <row r="2066" spans="1:30" x14ac:dyDescent="0.3">
      <c r="A2066" t="s">
        <v>1302</v>
      </c>
      <c r="B2066" s="16">
        <v>46060</v>
      </c>
      <c r="C2066" t="s">
        <v>1303</v>
      </c>
      <c r="D2066" t="s">
        <v>4951</v>
      </c>
      <c r="E2066" t="s">
        <v>3868</v>
      </c>
      <c r="F2066" t="s">
        <v>1304</v>
      </c>
      <c r="G2066" t="s">
        <v>6497</v>
      </c>
      <c r="H2066" t="s">
        <v>5794</v>
      </c>
      <c r="I2066" t="s">
        <v>36</v>
      </c>
      <c r="J2066" t="s">
        <v>5975</v>
      </c>
      <c r="K2066" t="s">
        <v>3863</v>
      </c>
      <c r="L2066">
        <v>2481146</v>
      </c>
      <c r="M2066">
        <v>1.0762365455317824E-4</v>
      </c>
      <c r="N2066" t="s">
        <v>1305</v>
      </c>
      <c r="O2066" t="s">
        <v>5631</v>
      </c>
      <c r="P2066" t="s">
        <v>5363</v>
      </c>
      <c r="Q2066">
        <v>1</v>
      </c>
      <c r="R2066">
        <v>232.2</v>
      </c>
      <c r="S2066">
        <v>0</v>
      </c>
      <c r="T2066">
        <v>0</v>
      </c>
      <c r="U2066">
        <v>267.02999999999997</v>
      </c>
      <c r="V2066">
        <v>160.97999999999999</v>
      </c>
      <c r="W2066">
        <v>106.05</v>
      </c>
      <c r="X2066" s="15">
        <f t="shared" si="64"/>
        <v>0.39714638804628694</v>
      </c>
      <c r="Y2066" t="s">
        <v>44</v>
      </c>
      <c r="Z2066" t="s">
        <v>24</v>
      </c>
      <c r="AA2066" t="s">
        <v>25</v>
      </c>
      <c r="AB2066" s="17">
        <v>0.57638888888888884</v>
      </c>
      <c r="AC2066" s="17" t="str">
        <f t="shared" si="65"/>
        <v>Afternoon</v>
      </c>
      <c r="AD2066" t="s">
        <v>26</v>
      </c>
    </row>
    <row r="2067" spans="1:30" x14ac:dyDescent="0.3">
      <c r="A2067" t="s">
        <v>1301</v>
      </c>
      <c r="B2067" s="16">
        <v>46060</v>
      </c>
      <c r="C2067" t="s">
        <v>946</v>
      </c>
      <c r="D2067" t="s">
        <v>5260</v>
      </c>
      <c r="E2067" t="s">
        <v>3962</v>
      </c>
      <c r="F2067" t="s">
        <v>187</v>
      </c>
      <c r="G2067" t="s">
        <v>5671</v>
      </c>
      <c r="H2067" t="s">
        <v>5655</v>
      </c>
      <c r="I2067" t="s">
        <v>42</v>
      </c>
      <c r="J2067" t="s">
        <v>6125</v>
      </c>
      <c r="K2067" t="s">
        <v>3943</v>
      </c>
      <c r="L2067">
        <v>2032791</v>
      </c>
      <c r="M2067">
        <v>7.9484314914814169E-4</v>
      </c>
      <c r="N2067" t="s">
        <v>883</v>
      </c>
      <c r="O2067" t="s">
        <v>5389</v>
      </c>
      <c r="P2067" t="s">
        <v>5358</v>
      </c>
      <c r="Q2067">
        <v>4</v>
      </c>
      <c r="R2067">
        <v>351.25</v>
      </c>
      <c r="S2067">
        <v>0</v>
      </c>
      <c r="T2067">
        <v>0</v>
      </c>
      <c r="U2067">
        <v>1615.75</v>
      </c>
      <c r="V2067">
        <v>821.08</v>
      </c>
      <c r="W2067">
        <v>794.67</v>
      </c>
      <c r="X2067" s="15">
        <f t="shared" si="64"/>
        <v>0.49182732477177776</v>
      </c>
      <c r="Y2067" t="s">
        <v>116</v>
      </c>
      <c r="Z2067" t="s">
        <v>290</v>
      </c>
      <c r="AA2067" t="s">
        <v>25</v>
      </c>
      <c r="AB2067" s="17">
        <v>0.4284722222222222</v>
      </c>
      <c r="AC2067" s="17" t="str">
        <f t="shared" si="65"/>
        <v>Morning</v>
      </c>
      <c r="AD2067" t="s">
        <v>26</v>
      </c>
    </row>
    <row r="2068" spans="1:30" x14ac:dyDescent="0.3">
      <c r="A2068" t="s">
        <v>1299</v>
      </c>
      <c r="B2068" s="16">
        <v>45766</v>
      </c>
      <c r="C2068" t="s">
        <v>186</v>
      </c>
      <c r="D2068" t="s">
        <v>4857</v>
      </c>
      <c r="E2068" t="s">
        <v>3868</v>
      </c>
      <c r="F2068" t="s">
        <v>306</v>
      </c>
      <c r="G2068" t="s">
        <v>5698</v>
      </c>
      <c r="H2068" t="s">
        <v>5690</v>
      </c>
      <c r="I2068" t="s">
        <v>771</v>
      </c>
      <c r="J2068" t="s">
        <v>5998</v>
      </c>
      <c r="K2068" t="s">
        <v>3863</v>
      </c>
      <c r="L2068">
        <v>4282083</v>
      </c>
      <c r="M2068">
        <v>2.4684948890528279E-4</v>
      </c>
      <c r="N2068" t="s">
        <v>1300</v>
      </c>
      <c r="O2068" t="s">
        <v>4711</v>
      </c>
      <c r="P2068" t="s">
        <v>5351</v>
      </c>
      <c r="Q2068">
        <v>2</v>
      </c>
      <c r="R2068">
        <v>459.58</v>
      </c>
      <c r="S2068">
        <v>0</v>
      </c>
      <c r="T2068">
        <v>0</v>
      </c>
      <c r="U2068">
        <v>1057.03</v>
      </c>
      <c r="V2068">
        <v>773.78</v>
      </c>
      <c r="W2068">
        <v>283.25</v>
      </c>
      <c r="X2068" s="15">
        <f t="shared" si="64"/>
        <v>0.26796779656206543</v>
      </c>
      <c r="Y2068" t="s">
        <v>72</v>
      </c>
      <c r="Z2068" t="s">
        <v>24</v>
      </c>
      <c r="AA2068" t="s">
        <v>25</v>
      </c>
      <c r="AB2068" s="17">
        <v>0.64861111111111114</v>
      </c>
      <c r="AC2068" s="17" t="str">
        <f t="shared" si="65"/>
        <v>Afternoon</v>
      </c>
      <c r="AD2068" t="s">
        <v>26</v>
      </c>
    </row>
    <row r="2069" spans="1:30" x14ac:dyDescent="0.3">
      <c r="A2069" t="s">
        <v>1298</v>
      </c>
      <c r="B2069" s="16">
        <v>45928</v>
      </c>
      <c r="C2069" t="s">
        <v>68</v>
      </c>
      <c r="D2069" t="s">
        <v>4208</v>
      </c>
      <c r="E2069" t="s">
        <v>3868</v>
      </c>
      <c r="F2069" t="s">
        <v>136</v>
      </c>
      <c r="G2069" t="s">
        <v>5883</v>
      </c>
      <c r="H2069" t="s">
        <v>5876</v>
      </c>
      <c r="I2069" t="s">
        <v>780</v>
      </c>
      <c r="J2069" t="s">
        <v>6119</v>
      </c>
      <c r="K2069" t="s">
        <v>3943</v>
      </c>
      <c r="L2069">
        <v>1021792</v>
      </c>
      <c r="M2069">
        <v>1.0352791957658702E-3</v>
      </c>
      <c r="N2069" t="s">
        <v>781</v>
      </c>
      <c r="O2069" t="s">
        <v>5603</v>
      </c>
      <c r="P2069" t="s">
        <v>5358</v>
      </c>
      <c r="Q2069">
        <v>3</v>
      </c>
      <c r="R2069">
        <v>306.62</v>
      </c>
      <c r="S2069">
        <v>0</v>
      </c>
      <c r="T2069">
        <v>0</v>
      </c>
      <c r="U2069">
        <v>1057.8399999999999</v>
      </c>
      <c r="V2069">
        <v>779.79</v>
      </c>
      <c r="W2069">
        <v>278.05</v>
      </c>
      <c r="X2069" s="15">
        <f t="shared" si="64"/>
        <v>0.26284693337366705</v>
      </c>
      <c r="Y2069" t="s">
        <v>72</v>
      </c>
      <c r="Z2069" t="s">
        <v>24</v>
      </c>
      <c r="AA2069" t="s">
        <v>25</v>
      </c>
      <c r="AB2069" s="17">
        <v>0.67638888888888893</v>
      </c>
      <c r="AC2069" s="17" t="str">
        <f t="shared" si="65"/>
        <v>Afternoon</v>
      </c>
      <c r="AD2069" t="s">
        <v>26</v>
      </c>
    </row>
    <row r="2070" spans="1:30" x14ac:dyDescent="0.3">
      <c r="A2070" t="s">
        <v>1296</v>
      </c>
      <c r="B2070" s="16">
        <v>46031</v>
      </c>
      <c r="C2070" t="s">
        <v>1297</v>
      </c>
      <c r="D2070" t="s">
        <v>4751</v>
      </c>
      <c r="E2070" t="s">
        <v>3864</v>
      </c>
      <c r="F2070" t="s">
        <v>737</v>
      </c>
      <c r="G2070" t="s">
        <v>5704</v>
      </c>
      <c r="H2070" t="s">
        <v>5690</v>
      </c>
      <c r="I2070" t="s">
        <v>1282</v>
      </c>
      <c r="J2070" t="s">
        <v>6049</v>
      </c>
      <c r="K2070" t="s">
        <v>3863</v>
      </c>
      <c r="L2070">
        <v>538449</v>
      </c>
      <c r="M2070">
        <v>2.3287442264727023E-3</v>
      </c>
      <c r="N2070" t="s">
        <v>1283</v>
      </c>
      <c r="O2070" t="s">
        <v>5097</v>
      </c>
      <c r="P2070" t="s">
        <v>5358</v>
      </c>
      <c r="Q2070">
        <v>3</v>
      </c>
      <c r="R2070">
        <v>464.41</v>
      </c>
      <c r="S2070">
        <v>10</v>
      </c>
      <c r="T2070">
        <v>139.32</v>
      </c>
      <c r="U2070">
        <v>1253.9100000000001</v>
      </c>
      <c r="V2070">
        <v>1193.07</v>
      </c>
      <c r="W2070">
        <v>60.84</v>
      </c>
      <c r="X2070" s="15">
        <f t="shared" si="64"/>
        <v>4.8520228724549724E-2</v>
      </c>
      <c r="Y2070" t="s">
        <v>44</v>
      </c>
      <c r="Z2070" t="s">
        <v>24</v>
      </c>
      <c r="AA2070" t="s">
        <v>25</v>
      </c>
      <c r="AB2070" s="17">
        <v>0.77500000000000002</v>
      </c>
      <c r="AC2070" s="17" t="str">
        <f t="shared" si="65"/>
        <v>Evening</v>
      </c>
      <c r="AD2070" t="s">
        <v>45</v>
      </c>
    </row>
    <row r="2071" spans="1:30" x14ac:dyDescent="0.3">
      <c r="A2071" t="s">
        <v>1295</v>
      </c>
      <c r="B2071" s="16">
        <v>45752</v>
      </c>
      <c r="C2071" t="s">
        <v>467</v>
      </c>
      <c r="D2071" t="s">
        <v>4017</v>
      </c>
      <c r="E2071" t="s">
        <v>3962</v>
      </c>
      <c r="F2071" t="s">
        <v>187</v>
      </c>
      <c r="G2071" t="s">
        <v>5671</v>
      </c>
      <c r="H2071" t="s">
        <v>5655</v>
      </c>
      <c r="I2071" t="s">
        <v>328</v>
      </c>
      <c r="J2071" t="s">
        <v>6513</v>
      </c>
      <c r="K2071" t="s">
        <v>3863</v>
      </c>
      <c r="L2071">
        <v>2183318</v>
      </c>
      <c r="M2071">
        <v>4.6885978130533436E-4</v>
      </c>
      <c r="N2071" t="s">
        <v>670</v>
      </c>
      <c r="O2071" t="s">
        <v>5481</v>
      </c>
      <c r="P2071" t="s">
        <v>5363</v>
      </c>
      <c r="Q2071">
        <v>3</v>
      </c>
      <c r="R2071">
        <v>349.08</v>
      </c>
      <c r="S2071">
        <v>15</v>
      </c>
      <c r="T2071">
        <v>157.09</v>
      </c>
      <c r="U2071">
        <v>1023.67</v>
      </c>
      <c r="V2071">
        <v>615.80999999999995</v>
      </c>
      <c r="W2071">
        <v>407.86</v>
      </c>
      <c r="X2071" s="15">
        <f t="shared" si="64"/>
        <v>0.39842918127912319</v>
      </c>
      <c r="Y2071" t="s">
        <v>62</v>
      </c>
      <c r="Z2071" t="s">
        <v>24</v>
      </c>
      <c r="AA2071" t="s">
        <v>25</v>
      </c>
      <c r="AB2071" s="17">
        <v>0.67500000000000004</v>
      </c>
      <c r="AC2071" s="17" t="str">
        <f t="shared" si="65"/>
        <v>Afternoon</v>
      </c>
      <c r="AD2071" t="s">
        <v>26</v>
      </c>
    </row>
    <row r="2072" spans="1:30" x14ac:dyDescent="0.3">
      <c r="A2072" t="s">
        <v>1294</v>
      </c>
      <c r="B2072" s="16">
        <v>45750</v>
      </c>
      <c r="C2072" t="s">
        <v>118</v>
      </c>
      <c r="D2072" t="s">
        <v>4027</v>
      </c>
      <c r="E2072" t="s">
        <v>3864</v>
      </c>
      <c r="F2072" t="s">
        <v>239</v>
      </c>
      <c r="G2072" t="s">
        <v>5809</v>
      </c>
      <c r="H2072" t="s">
        <v>5794</v>
      </c>
      <c r="I2072" t="s">
        <v>358</v>
      </c>
      <c r="J2072" t="s">
        <v>6035</v>
      </c>
      <c r="K2072" t="s">
        <v>3863</v>
      </c>
      <c r="L2072">
        <v>539795</v>
      </c>
      <c r="M2072">
        <v>1.3677414574051261E-4</v>
      </c>
      <c r="N2072" t="s">
        <v>596</v>
      </c>
      <c r="O2072" t="s">
        <v>4984</v>
      </c>
      <c r="P2072" t="s">
        <v>5358</v>
      </c>
      <c r="Q2072">
        <v>1</v>
      </c>
      <c r="R2072">
        <v>73.83</v>
      </c>
      <c r="S2072">
        <v>0</v>
      </c>
      <c r="T2072">
        <v>0</v>
      </c>
      <c r="U2072">
        <v>73.83</v>
      </c>
      <c r="V2072">
        <v>54.32</v>
      </c>
      <c r="W2072">
        <v>19.510000000000002</v>
      </c>
      <c r="X2072" s="15">
        <f t="shared" si="64"/>
        <v>0.26425572260598673</v>
      </c>
      <c r="Y2072" t="s">
        <v>116</v>
      </c>
      <c r="Z2072" t="s">
        <v>24</v>
      </c>
      <c r="AA2072" t="s">
        <v>25</v>
      </c>
      <c r="AB2072" s="17">
        <v>0.83263888888888893</v>
      </c>
      <c r="AC2072" s="17" t="str">
        <f t="shared" si="65"/>
        <v>Evening</v>
      </c>
      <c r="AD2072" t="s">
        <v>45</v>
      </c>
    </row>
    <row r="2073" spans="1:30" x14ac:dyDescent="0.3">
      <c r="A2073" t="s">
        <v>1291</v>
      </c>
      <c r="B2073" s="16">
        <v>45918</v>
      </c>
      <c r="C2073" t="s">
        <v>1292</v>
      </c>
      <c r="D2073" t="s">
        <v>3889</v>
      </c>
      <c r="E2073" t="s">
        <v>3868</v>
      </c>
      <c r="F2073" t="s">
        <v>627</v>
      </c>
      <c r="G2073" t="s">
        <v>5828</v>
      </c>
      <c r="H2073" t="s">
        <v>5822</v>
      </c>
      <c r="I2073" t="s">
        <v>419</v>
      </c>
      <c r="J2073" t="s">
        <v>6124</v>
      </c>
      <c r="K2073" t="s">
        <v>3943</v>
      </c>
      <c r="L2073">
        <v>572932</v>
      </c>
      <c r="M2073">
        <v>1.1877500296719331E-3</v>
      </c>
      <c r="N2073" t="s">
        <v>1293</v>
      </c>
      <c r="O2073" t="s">
        <v>3937</v>
      </c>
      <c r="P2073" t="s">
        <v>5351</v>
      </c>
      <c r="Q2073">
        <v>2</v>
      </c>
      <c r="R2073">
        <v>340.25</v>
      </c>
      <c r="S2073">
        <v>0</v>
      </c>
      <c r="T2073">
        <v>0</v>
      </c>
      <c r="U2073">
        <v>680.5</v>
      </c>
      <c r="V2073">
        <v>527.70000000000005</v>
      </c>
      <c r="W2073">
        <v>152.80000000000001</v>
      </c>
      <c r="X2073" s="15">
        <f t="shared" si="64"/>
        <v>0.22454077883908885</v>
      </c>
      <c r="Y2073" t="s">
        <v>116</v>
      </c>
      <c r="Z2073" t="s">
        <v>24</v>
      </c>
      <c r="AA2073" t="s">
        <v>25</v>
      </c>
      <c r="AB2073" s="17">
        <v>0.83750000000000002</v>
      </c>
      <c r="AC2073" s="17" t="str">
        <f t="shared" si="65"/>
        <v>Evening</v>
      </c>
      <c r="AD2073" t="s">
        <v>45</v>
      </c>
    </row>
    <row r="2074" spans="1:30" x14ac:dyDescent="0.3">
      <c r="A2074" t="s">
        <v>1290</v>
      </c>
      <c r="B2074" s="16">
        <v>45957</v>
      </c>
      <c r="C2074" t="s">
        <v>1208</v>
      </c>
      <c r="D2074" t="s">
        <v>4830</v>
      </c>
      <c r="E2074" t="s">
        <v>3868</v>
      </c>
      <c r="F2074" t="s">
        <v>249</v>
      </c>
      <c r="G2074" t="s">
        <v>5798</v>
      </c>
      <c r="H2074" t="s">
        <v>5794</v>
      </c>
      <c r="I2074" t="s">
        <v>137</v>
      </c>
      <c r="J2074" t="s">
        <v>5994</v>
      </c>
      <c r="K2074" t="s">
        <v>3863</v>
      </c>
      <c r="L2074">
        <v>4909566</v>
      </c>
      <c r="M2074">
        <v>4.1347850298784045E-4</v>
      </c>
      <c r="N2074" t="s">
        <v>31</v>
      </c>
      <c r="O2074" t="s">
        <v>5450</v>
      </c>
      <c r="P2074" t="s">
        <v>5363</v>
      </c>
      <c r="Q2074">
        <v>4</v>
      </c>
      <c r="R2074">
        <v>507.5</v>
      </c>
      <c r="S2074">
        <v>0</v>
      </c>
      <c r="T2074">
        <v>0</v>
      </c>
      <c r="U2074">
        <v>2030</v>
      </c>
      <c r="V2074">
        <v>1453.16</v>
      </c>
      <c r="W2074">
        <v>576.84</v>
      </c>
      <c r="X2074" s="15">
        <f t="shared" si="64"/>
        <v>0.28415763546798023</v>
      </c>
      <c r="Y2074" t="s">
        <v>44</v>
      </c>
      <c r="Z2074" t="s">
        <v>24</v>
      </c>
      <c r="AA2074" t="s">
        <v>25</v>
      </c>
      <c r="AB2074" s="17">
        <v>0.45902777777777776</v>
      </c>
      <c r="AC2074" s="17" t="str">
        <f t="shared" si="65"/>
        <v>Morning</v>
      </c>
      <c r="AD2074" t="s">
        <v>45</v>
      </c>
    </row>
    <row r="2075" spans="1:30" x14ac:dyDescent="0.3">
      <c r="A2075" t="s">
        <v>1289</v>
      </c>
      <c r="B2075" s="16">
        <v>45936</v>
      </c>
      <c r="C2075" t="s">
        <v>693</v>
      </c>
      <c r="D2075" t="s">
        <v>5326</v>
      </c>
      <c r="E2075" t="s">
        <v>3868</v>
      </c>
      <c r="F2075" t="s">
        <v>480</v>
      </c>
      <c r="G2075" t="s">
        <v>5728</v>
      </c>
      <c r="H2075" t="s">
        <v>5721</v>
      </c>
      <c r="I2075" t="s">
        <v>188</v>
      </c>
      <c r="J2075" t="s">
        <v>5987</v>
      </c>
      <c r="K2075" t="s">
        <v>3863</v>
      </c>
      <c r="L2075">
        <v>4219703</v>
      </c>
      <c r="M2075">
        <v>3.1341068316893392E-5</v>
      </c>
      <c r="N2075" t="s">
        <v>280</v>
      </c>
      <c r="O2075" t="s">
        <v>5479</v>
      </c>
      <c r="P2075" t="s">
        <v>5354</v>
      </c>
      <c r="Q2075">
        <v>1</v>
      </c>
      <c r="R2075">
        <v>139.21</v>
      </c>
      <c r="S2075">
        <v>5</v>
      </c>
      <c r="T2075">
        <v>6.96</v>
      </c>
      <c r="U2075">
        <v>132.25</v>
      </c>
      <c r="V2075">
        <v>106.99</v>
      </c>
      <c r="W2075">
        <v>25.26</v>
      </c>
      <c r="X2075" s="15">
        <f t="shared" si="64"/>
        <v>0.19100189035916829</v>
      </c>
      <c r="Y2075" t="s">
        <v>62</v>
      </c>
      <c r="Z2075" t="s">
        <v>24</v>
      </c>
      <c r="AA2075" t="s">
        <v>25</v>
      </c>
      <c r="AB2075" s="17">
        <v>0.57013888888888886</v>
      </c>
      <c r="AC2075" s="17" t="str">
        <f t="shared" si="65"/>
        <v>Afternoon</v>
      </c>
      <c r="AD2075" t="s">
        <v>45</v>
      </c>
    </row>
    <row r="2076" spans="1:30" x14ac:dyDescent="0.3">
      <c r="A2076" t="s">
        <v>1286</v>
      </c>
      <c r="B2076" s="16">
        <v>45871</v>
      </c>
      <c r="C2076" t="s">
        <v>1287</v>
      </c>
      <c r="D2076" t="s">
        <v>4619</v>
      </c>
      <c r="E2076" t="s">
        <v>3868</v>
      </c>
      <c r="F2076" t="s">
        <v>254</v>
      </c>
      <c r="G2076" t="s">
        <v>5673</v>
      </c>
      <c r="H2076" t="s">
        <v>5655</v>
      </c>
      <c r="I2076" t="s">
        <v>1170</v>
      </c>
      <c r="J2076" t="s">
        <v>6145</v>
      </c>
      <c r="K2076" t="s">
        <v>3943</v>
      </c>
      <c r="L2076">
        <v>767131</v>
      </c>
      <c r="M2076">
        <v>4.3777399166504806E-4</v>
      </c>
      <c r="N2076" t="s">
        <v>1288</v>
      </c>
      <c r="O2076" t="s">
        <v>5414</v>
      </c>
      <c r="P2076" t="s">
        <v>5351</v>
      </c>
      <c r="Q2076">
        <v>1</v>
      </c>
      <c r="R2076">
        <v>343.56</v>
      </c>
      <c r="S2076">
        <v>15</v>
      </c>
      <c r="T2076">
        <v>51.53</v>
      </c>
      <c r="U2076">
        <v>335.83</v>
      </c>
      <c r="V2076">
        <v>216.32</v>
      </c>
      <c r="W2076">
        <v>119.51</v>
      </c>
      <c r="X2076" s="15">
        <f t="shared" si="64"/>
        <v>0.35586457433820684</v>
      </c>
      <c r="Y2076" t="s">
        <v>72</v>
      </c>
      <c r="Z2076" t="s">
        <v>24</v>
      </c>
      <c r="AA2076" t="s">
        <v>25</v>
      </c>
      <c r="AB2076" s="17">
        <v>0.45555555555555555</v>
      </c>
      <c r="AC2076" s="17" t="str">
        <f t="shared" si="65"/>
        <v>Morning</v>
      </c>
      <c r="AD2076" t="s">
        <v>26</v>
      </c>
    </row>
    <row r="2077" spans="1:30" x14ac:dyDescent="0.3">
      <c r="A2077" t="s">
        <v>1286</v>
      </c>
      <c r="B2077" s="16">
        <v>45850</v>
      </c>
      <c r="C2077" t="s">
        <v>1542</v>
      </c>
      <c r="D2077" t="s">
        <v>4078</v>
      </c>
      <c r="E2077" t="s">
        <v>3864</v>
      </c>
      <c r="F2077" t="s">
        <v>336</v>
      </c>
      <c r="G2077" t="s">
        <v>5711</v>
      </c>
      <c r="H2077" t="s">
        <v>5690</v>
      </c>
      <c r="I2077" t="s">
        <v>1738</v>
      </c>
      <c r="J2077" t="s">
        <v>6191</v>
      </c>
      <c r="K2077" t="s">
        <v>3885</v>
      </c>
      <c r="L2077">
        <v>4533328</v>
      </c>
      <c r="M2077">
        <v>9.1259666187842563E-5</v>
      </c>
      <c r="N2077" t="s">
        <v>889</v>
      </c>
      <c r="O2077" t="s">
        <v>5640</v>
      </c>
      <c r="P2077" t="s">
        <v>5358</v>
      </c>
      <c r="Q2077">
        <v>4</v>
      </c>
      <c r="R2077">
        <v>99.93</v>
      </c>
      <c r="S2077">
        <v>10</v>
      </c>
      <c r="T2077">
        <v>39.97</v>
      </c>
      <c r="U2077">
        <v>413.71</v>
      </c>
      <c r="V2077">
        <v>344.2</v>
      </c>
      <c r="W2077">
        <v>69.510000000000005</v>
      </c>
      <c r="X2077" s="15">
        <f t="shared" si="64"/>
        <v>0.16801624326218847</v>
      </c>
      <c r="Y2077" t="s">
        <v>72</v>
      </c>
      <c r="Z2077" t="s">
        <v>24</v>
      </c>
      <c r="AA2077" t="s">
        <v>25</v>
      </c>
      <c r="AB2077" s="17">
        <v>0.48680555555555555</v>
      </c>
      <c r="AC2077" s="17" t="str">
        <f t="shared" si="65"/>
        <v>Morning</v>
      </c>
      <c r="AD2077" t="s">
        <v>26</v>
      </c>
    </row>
    <row r="2078" spans="1:30" x14ac:dyDescent="0.3">
      <c r="A2078" t="s">
        <v>1284</v>
      </c>
      <c r="B2078" s="16">
        <v>45845</v>
      </c>
      <c r="C2078" t="s">
        <v>1285</v>
      </c>
      <c r="D2078" t="s">
        <v>5161</v>
      </c>
      <c r="E2078" t="s">
        <v>3962</v>
      </c>
      <c r="F2078" t="s">
        <v>348</v>
      </c>
      <c r="G2078" t="s">
        <v>5860</v>
      </c>
      <c r="H2078" t="s">
        <v>5861</v>
      </c>
      <c r="I2078" t="s">
        <v>856</v>
      </c>
      <c r="J2078" t="s">
        <v>6026</v>
      </c>
      <c r="K2078" t="s">
        <v>3943</v>
      </c>
      <c r="L2078">
        <v>516958</v>
      </c>
      <c r="M2078">
        <v>6.7682480975243635E-4</v>
      </c>
      <c r="N2078" t="s">
        <v>256</v>
      </c>
      <c r="O2078" t="s">
        <v>4796</v>
      </c>
      <c r="P2078" t="s">
        <v>5354</v>
      </c>
      <c r="Q2078">
        <v>4</v>
      </c>
      <c r="R2078">
        <v>109.34</v>
      </c>
      <c r="S2078">
        <v>20</v>
      </c>
      <c r="T2078">
        <v>87.47</v>
      </c>
      <c r="U2078">
        <v>349.89</v>
      </c>
      <c r="V2078">
        <v>319.27999999999997</v>
      </c>
      <c r="W2078">
        <v>30.61</v>
      </c>
      <c r="X2078" s="15">
        <f t="shared" si="64"/>
        <v>8.7484638029094897E-2</v>
      </c>
      <c r="Y2078" t="s">
        <v>23</v>
      </c>
      <c r="Z2078" t="s">
        <v>24</v>
      </c>
      <c r="AA2078" t="s">
        <v>25</v>
      </c>
      <c r="AB2078" s="17">
        <v>0.56041666666666667</v>
      </c>
      <c r="AC2078" s="17" t="str">
        <f t="shared" si="65"/>
        <v>Afternoon</v>
      </c>
      <c r="AD2078" t="s">
        <v>45</v>
      </c>
    </row>
    <row r="2079" spans="1:30" x14ac:dyDescent="0.3">
      <c r="A2079" t="s">
        <v>1281</v>
      </c>
      <c r="B2079" s="16">
        <v>45843</v>
      </c>
      <c r="C2079" t="s">
        <v>1050</v>
      </c>
      <c r="D2079" t="s">
        <v>4802</v>
      </c>
      <c r="E2079" t="s">
        <v>3868</v>
      </c>
      <c r="F2079" t="s">
        <v>767</v>
      </c>
      <c r="G2079" t="s">
        <v>5791</v>
      </c>
      <c r="H2079" t="s">
        <v>5770</v>
      </c>
      <c r="I2079" t="s">
        <v>1282</v>
      </c>
      <c r="J2079" t="s">
        <v>6049</v>
      </c>
      <c r="K2079" t="s">
        <v>3863</v>
      </c>
      <c r="L2079">
        <v>538449</v>
      </c>
      <c r="M2079">
        <v>5.6987755572022612E-4</v>
      </c>
      <c r="N2079" t="s">
        <v>1283</v>
      </c>
      <c r="O2079" t="s">
        <v>5097</v>
      </c>
      <c r="P2079" t="s">
        <v>5358</v>
      </c>
      <c r="Q2079">
        <v>1</v>
      </c>
      <c r="R2079">
        <v>333.54</v>
      </c>
      <c r="S2079">
        <v>20</v>
      </c>
      <c r="T2079">
        <v>66.709999999999994</v>
      </c>
      <c r="U2079">
        <v>306.85000000000002</v>
      </c>
      <c r="V2079">
        <v>238.43</v>
      </c>
      <c r="W2079">
        <v>68.42</v>
      </c>
      <c r="X2079" s="15">
        <f t="shared" si="64"/>
        <v>0.22297539514420731</v>
      </c>
      <c r="Y2079" t="s">
        <v>116</v>
      </c>
      <c r="Z2079" t="s">
        <v>24</v>
      </c>
      <c r="AA2079" t="s">
        <v>25</v>
      </c>
      <c r="AB2079" s="17">
        <v>0.81458333333333333</v>
      </c>
      <c r="AC2079" s="17" t="str">
        <f t="shared" si="65"/>
        <v>Evening</v>
      </c>
      <c r="AD2079" t="s">
        <v>26</v>
      </c>
    </row>
    <row r="2080" spans="1:30" x14ac:dyDescent="0.3">
      <c r="A2080" t="s">
        <v>1279</v>
      </c>
      <c r="B2080" s="16">
        <v>45909</v>
      </c>
      <c r="C2080" t="s">
        <v>1280</v>
      </c>
      <c r="D2080" t="s">
        <v>4007</v>
      </c>
      <c r="E2080" t="s">
        <v>3868</v>
      </c>
      <c r="F2080" t="s">
        <v>341</v>
      </c>
      <c r="G2080" t="s">
        <v>5660</v>
      </c>
      <c r="H2080" t="s">
        <v>5655</v>
      </c>
      <c r="I2080" t="s">
        <v>70</v>
      </c>
      <c r="J2080" t="s">
        <v>6062</v>
      </c>
      <c r="K2080" t="s">
        <v>3863</v>
      </c>
      <c r="L2080">
        <v>789602</v>
      </c>
      <c r="M2080">
        <v>2.7893799661095082E-3</v>
      </c>
      <c r="N2080" t="s">
        <v>71</v>
      </c>
      <c r="O2080" t="s">
        <v>4507</v>
      </c>
      <c r="P2080" t="s">
        <v>5360</v>
      </c>
      <c r="Q2080">
        <v>5</v>
      </c>
      <c r="R2080">
        <v>440.5</v>
      </c>
      <c r="S2080">
        <v>0</v>
      </c>
      <c r="T2080">
        <v>0</v>
      </c>
      <c r="U2080">
        <v>2202.5</v>
      </c>
      <c r="V2080">
        <v>1270.25</v>
      </c>
      <c r="W2080">
        <v>932.25</v>
      </c>
      <c r="X2080" s="15">
        <f t="shared" si="64"/>
        <v>0.42326901248581156</v>
      </c>
      <c r="Y2080" t="s">
        <v>23</v>
      </c>
      <c r="Z2080" t="s">
        <v>24</v>
      </c>
      <c r="AA2080" t="s">
        <v>25</v>
      </c>
      <c r="AB2080" s="17">
        <v>0.83333333333333337</v>
      </c>
      <c r="AC2080" s="17" t="str">
        <f t="shared" si="65"/>
        <v>Evening</v>
      </c>
      <c r="AD2080" t="s">
        <v>45</v>
      </c>
    </row>
    <row r="2081" spans="1:30" x14ac:dyDescent="0.3">
      <c r="A2081" t="s">
        <v>1277</v>
      </c>
      <c r="B2081" s="16">
        <v>45869</v>
      </c>
      <c r="C2081" t="s">
        <v>1278</v>
      </c>
      <c r="D2081" t="s">
        <v>6485</v>
      </c>
      <c r="E2081" t="s">
        <v>3868</v>
      </c>
      <c r="F2081" t="s">
        <v>136</v>
      </c>
      <c r="G2081" t="s">
        <v>5883</v>
      </c>
      <c r="H2081" t="s">
        <v>5876</v>
      </c>
      <c r="I2081" t="s">
        <v>469</v>
      </c>
      <c r="J2081" t="s">
        <v>6020</v>
      </c>
      <c r="K2081" t="s">
        <v>3863</v>
      </c>
      <c r="L2081">
        <v>2273658</v>
      </c>
      <c r="M2081">
        <v>2.2925611503577054E-4</v>
      </c>
      <c r="N2081" t="s">
        <v>754</v>
      </c>
      <c r="O2081" t="s">
        <v>5599</v>
      </c>
      <c r="P2081" t="s">
        <v>5354</v>
      </c>
      <c r="Q2081">
        <v>2</v>
      </c>
      <c r="R2081">
        <v>306.62</v>
      </c>
      <c r="S2081">
        <v>15</v>
      </c>
      <c r="T2081">
        <v>91.99</v>
      </c>
      <c r="U2081">
        <v>521.25</v>
      </c>
      <c r="V2081">
        <v>519.86</v>
      </c>
      <c r="W2081">
        <v>1.39</v>
      </c>
      <c r="X2081" s="15">
        <f t="shared" si="64"/>
        <v>2.6666666666666406E-3</v>
      </c>
      <c r="Y2081" t="s">
        <v>38</v>
      </c>
      <c r="Z2081" t="s">
        <v>24</v>
      </c>
      <c r="AA2081" t="s">
        <v>25</v>
      </c>
      <c r="AB2081" s="17">
        <v>0.40694444444444444</v>
      </c>
      <c r="AC2081" s="17" t="str">
        <f t="shared" si="65"/>
        <v>Morning</v>
      </c>
      <c r="AD2081" t="s">
        <v>45</v>
      </c>
    </row>
    <row r="2082" spans="1:30" x14ac:dyDescent="0.3">
      <c r="A2082" t="s">
        <v>1275</v>
      </c>
      <c r="B2082" s="16">
        <v>45951</v>
      </c>
      <c r="C2082" t="s">
        <v>1276</v>
      </c>
      <c r="D2082" t="s">
        <v>4774</v>
      </c>
      <c r="E2082" t="s">
        <v>3864</v>
      </c>
      <c r="F2082" t="s">
        <v>982</v>
      </c>
      <c r="G2082" t="s">
        <v>5682</v>
      </c>
      <c r="H2082" t="s">
        <v>5655</v>
      </c>
      <c r="I2082" t="s">
        <v>270</v>
      </c>
      <c r="J2082" t="s">
        <v>6070</v>
      </c>
      <c r="K2082" t="s">
        <v>3863</v>
      </c>
      <c r="L2082">
        <v>456496</v>
      </c>
      <c r="M2082">
        <v>3.9934632504994569E-4</v>
      </c>
      <c r="N2082" t="s">
        <v>271</v>
      </c>
      <c r="O2082" t="s">
        <v>5542</v>
      </c>
      <c r="P2082" t="s">
        <v>5351</v>
      </c>
      <c r="Q2082">
        <v>1</v>
      </c>
      <c r="R2082">
        <v>182.3</v>
      </c>
      <c r="S2082">
        <v>0</v>
      </c>
      <c r="T2082">
        <v>0</v>
      </c>
      <c r="U2082">
        <v>182.3</v>
      </c>
      <c r="V2082">
        <v>107.6</v>
      </c>
      <c r="W2082">
        <v>74.7</v>
      </c>
      <c r="X2082" s="15">
        <f t="shared" si="64"/>
        <v>0.40976412506856835</v>
      </c>
      <c r="Y2082" t="s">
        <v>72</v>
      </c>
      <c r="Z2082" t="s">
        <v>24</v>
      </c>
      <c r="AA2082" t="s">
        <v>51</v>
      </c>
      <c r="AB2082" s="17">
        <v>0.83888888888888891</v>
      </c>
      <c r="AC2082" s="17" t="str">
        <f t="shared" si="65"/>
        <v>Evening</v>
      </c>
      <c r="AD2082" t="s">
        <v>45</v>
      </c>
    </row>
    <row r="2083" spans="1:30" x14ac:dyDescent="0.3">
      <c r="A2083" t="s">
        <v>1274</v>
      </c>
      <c r="B2083" s="16">
        <v>45942</v>
      </c>
      <c r="C2083" t="s">
        <v>68</v>
      </c>
      <c r="D2083" t="s">
        <v>4208</v>
      </c>
      <c r="E2083" t="s">
        <v>3868</v>
      </c>
      <c r="F2083" t="s">
        <v>182</v>
      </c>
      <c r="G2083" t="s">
        <v>5782</v>
      </c>
      <c r="H2083" t="s">
        <v>5770</v>
      </c>
      <c r="I2083" t="s">
        <v>681</v>
      </c>
      <c r="J2083" t="s">
        <v>6117</v>
      </c>
      <c r="K2083" t="s">
        <v>3943</v>
      </c>
      <c r="L2083">
        <v>1952402</v>
      </c>
      <c r="M2083">
        <v>1.6559601967217817E-4</v>
      </c>
      <c r="N2083" t="s">
        <v>682</v>
      </c>
      <c r="O2083" t="s">
        <v>5304</v>
      </c>
      <c r="P2083" t="s">
        <v>5363</v>
      </c>
      <c r="Q2083">
        <v>2</v>
      </c>
      <c r="R2083">
        <v>147.97</v>
      </c>
      <c r="S2083">
        <v>5</v>
      </c>
      <c r="T2083">
        <v>14.8</v>
      </c>
      <c r="U2083">
        <v>323.31</v>
      </c>
      <c r="V2083">
        <v>225.6</v>
      </c>
      <c r="W2083">
        <v>97.71</v>
      </c>
      <c r="X2083" s="15">
        <f t="shared" si="64"/>
        <v>0.30221768581237823</v>
      </c>
      <c r="Y2083" t="s">
        <v>62</v>
      </c>
      <c r="Z2083" t="s">
        <v>24</v>
      </c>
      <c r="AA2083" t="s">
        <v>25</v>
      </c>
      <c r="AB2083" s="17">
        <v>0.55208333333333337</v>
      </c>
      <c r="AC2083" s="17" t="str">
        <f t="shared" si="65"/>
        <v>Afternoon</v>
      </c>
      <c r="AD2083" t="s">
        <v>26</v>
      </c>
    </row>
    <row r="2084" spans="1:30" x14ac:dyDescent="0.3">
      <c r="A2084" t="s">
        <v>1273</v>
      </c>
      <c r="B2084" s="16">
        <v>45949</v>
      </c>
      <c r="C2084" t="s">
        <v>953</v>
      </c>
      <c r="D2084" t="s">
        <v>4084</v>
      </c>
      <c r="E2084" t="s">
        <v>3962</v>
      </c>
      <c r="F2084" t="s">
        <v>94</v>
      </c>
      <c r="G2084" t="s">
        <v>5701</v>
      </c>
      <c r="H2084" t="s">
        <v>5690</v>
      </c>
      <c r="I2084" t="s">
        <v>859</v>
      </c>
      <c r="J2084" t="s">
        <v>6069</v>
      </c>
      <c r="K2084" t="s">
        <v>3863</v>
      </c>
      <c r="L2084">
        <v>4677332</v>
      </c>
      <c r="M2084">
        <v>1.3158783682663537E-4</v>
      </c>
      <c r="N2084" t="s">
        <v>860</v>
      </c>
      <c r="O2084" t="s">
        <v>5553</v>
      </c>
      <c r="P2084" t="s">
        <v>5351</v>
      </c>
      <c r="Q2084">
        <v>8</v>
      </c>
      <c r="R2084">
        <v>66.900000000000006</v>
      </c>
      <c r="S2084">
        <v>0</v>
      </c>
      <c r="T2084">
        <v>0</v>
      </c>
      <c r="U2084">
        <v>615.48</v>
      </c>
      <c r="V2084">
        <v>385.2</v>
      </c>
      <c r="W2084">
        <v>230.28</v>
      </c>
      <c r="X2084" s="15">
        <f t="shared" si="64"/>
        <v>0.37414700721388189</v>
      </c>
      <c r="Y2084" t="s">
        <v>72</v>
      </c>
      <c r="Z2084" t="s">
        <v>24</v>
      </c>
      <c r="AA2084" t="s">
        <v>25</v>
      </c>
      <c r="AB2084" s="17">
        <v>0.52708333333333335</v>
      </c>
      <c r="AC2084" s="17" t="str">
        <f t="shared" si="65"/>
        <v>Afternoon</v>
      </c>
      <c r="AD2084" t="s">
        <v>26</v>
      </c>
    </row>
    <row r="2085" spans="1:30" x14ac:dyDescent="0.3">
      <c r="A2085" t="s">
        <v>1271</v>
      </c>
      <c r="B2085" s="16">
        <v>45726</v>
      </c>
      <c r="C2085" t="s">
        <v>465</v>
      </c>
      <c r="D2085" t="s">
        <v>5074</v>
      </c>
      <c r="E2085" t="s">
        <v>3962</v>
      </c>
      <c r="F2085" t="s">
        <v>727</v>
      </c>
      <c r="G2085" t="s">
        <v>5847</v>
      </c>
      <c r="H2085" t="s">
        <v>5844</v>
      </c>
      <c r="I2085" t="s">
        <v>785</v>
      </c>
      <c r="J2085" t="s">
        <v>6195</v>
      </c>
      <c r="K2085" t="s">
        <v>3885</v>
      </c>
      <c r="L2085">
        <v>2474333</v>
      </c>
      <c r="M2085">
        <v>6.7990848442792454E-4</v>
      </c>
      <c r="N2085" t="s">
        <v>1272</v>
      </c>
      <c r="O2085" t="s">
        <v>4637</v>
      </c>
      <c r="P2085" t="s">
        <v>5386</v>
      </c>
      <c r="Q2085">
        <v>4</v>
      </c>
      <c r="R2085">
        <v>467.31</v>
      </c>
      <c r="S2085">
        <v>10</v>
      </c>
      <c r="T2085">
        <v>186.92</v>
      </c>
      <c r="U2085">
        <v>1682.32</v>
      </c>
      <c r="V2085">
        <v>1429.88</v>
      </c>
      <c r="W2085">
        <v>252.44</v>
      </c>
      <c r="X2085" s="15">
        <f t="shared" si="64"/>
        <v>0.15005468638546759</v>
      </c>
      <c r="Y2085" t="s">
        <v>23</v>
      </c>
      <c r="Z2085" t="s">
        <v>24</v>
      </c>
      <c r="AA2085" t="s">
        <v>25</v>
      </c>
      <c r="AB2085" s="17">
        <v>0.39583333333333331</v>
      </c>
      <c r="AC2085" s="17" t="str">
        <f t="shared" si="65"/>
        <v>Morning</v>
      </c>
      <c r="AD2085" t="s">
        <v>45</v>
      </c>
    </row>
    <row r="2086" spans="1:30" x14ac:dyDescent="0.3">
      <c r="A2086" t="s">
        <v>1269</v>
      </c>
      <c r="B2086" s="16">
        <v>45857</v>
      </c>
      <c r="C2086" t="s">
        <v>1270</v>
      </c>
      <c r="D2086" t="s">
        <v>3950</v>
      </c>
      <c r="E2086" t="s">
        <v>3868</v>
      </c>
      <c r="F2086" t="s">
        <v>737</v>
      </c>
      <c r="G2086" t="s">
        <v>5704</v>
      </c>
      <c r="H2086" t="s">
        <v>5690</v>
      </c>
      <c r="I2086" t="s">
        <v>160</v>
      </c>
      <c r="J2086" t="s">
        <v>6101</v>
      </c>
      <c r="K2086" t="s">
        <v>3863</v>
      </c>
      <c r="L2086">
        <v>926537</v>
      </c>
      <c r="M2086">
        <v>5.7641518903184664E-4</v>
      </c>
      <c r="N2086" t="s">
        <v>161</v>
      </c>
      <c r="O2086" t="s">
        <v>5569</v>
      </c>
      <c r="P2086" t="s">
        <v>5360</v>
      </c>
      <c r="Q2086">
        <v>1</v>
      </c>
      <c r="R2086">
        <v>464.41</v>
      </c>
      <c r="S2086">
        <v>0</v>
      </c>
      <c r="T2086">
        <v>0</v>
      </c>
      <c r="U2086">
        <v>534.07000000000005</v>
      </c>
      <c r="V2086">
        <v>397.69</v>
      </c>
      <c r="W2086">
        <v>136.38</v>
      </c>
      <c r="X2086" s="15">
        <f t="shared" si="64"/>
        <v>0.25535978429793854</v>
      </c>
      <c r="Y2086" t="s">
        <v>72</v>
      </c>
      <c r="Z2086" t="s">
        <v>24</v>
      </c>
      <c r="AA2086" t="s">
        <v>51</v>
      </c>
      <c r="AB2086" s="17">
        <v>0.64861111111111114</v>
      </c>
      <c r="AC2086" s="17" t="str">
        <f t="shared" si="65"/>
        <v>Afternoon</v>
      </c>
      <c r="AD2086" t="s">
        <v>26</v>
      </c>
    </row>
    <row r="2087" spans="1:30" x14ac:dyDescent="0.3">
      <c r="A2087" t="s">
        <v>1268</v>
      </c>
      <c r="B2087" s="16">
        <v>45960</v>
      </c>
      <c r="C2087" t="s">
        <v>607</v>
      </c>
      <c r="D2087" t="s">
        <v>5029</v>
      </c>
      <c r="E2087" t="s">
        <v>3868</v>
      </c>
      <c r="F2087" t="s">
        <v>547</v>
      </c>
      <c r="G2087" t="s">
        <v>5895</v>
      </c>
      <c r="H2087" t="s">
        <v>5876</v>
      </c>
      <c r="I2087" t="s">
        <v>716</v>
      </c>
      <c r="J2087" t="s">
        <v>6144</v>
      </c>
      <c r="K2087" t="s">
        <v>3943</v>
      </c>
      <c r="L2087">
        <v>4088351</v>
      </c>
      <c r="M2087">
        <v>2.7341830483732925E-4</v>
      </c>
      <c r="N2087" t="s">
        <v>717</v>
      </c>
      <c r="O2087" t="s">
        <v>5636</v>
      </c>
      <c r="P2087" t="s">
        <v>5360</v>
      </c>
      <c r="Q2087">
        <v>3</v>
      </c>
      <c r="R2087">
        <v>372.61</v>
      </c>
      <c r="S2087">
        <v>0</v>
      </c>
      <c r="T2087">
        <v>0</v>
      </c>
      <c r="U2087">
        <v>1117.83</v>
      </c>
      <c r="V2087">
        <v>959.73</v>
      </c>
      <c r="W2087">
        <v>158.1</v>
      </c>
      <c r="X2087" s="15">
        <f t="shared" si="64"/>
        <v>0.14143474410241264</v>
      </c>
      <c r="Y2087" t="s">
        <v>72</v>
      </c>
      <c r="Z2087" t="s">
        <v>24</v>
      </c>
      <c r="AA2087" t="s">
        <v>25</v>
      </c>
      <c r="AB2087" s="17">
        <v>0.62847222222222221</v>
      </c>
      <c r="AC2087" s="17" t="str">
        <f t="shared" si="65"/>
        <v>Afternoon</v>
      </c>
      <c r="AD2087" t="s">
        <v>45</v>
      </c>
    </row>
    <row r="2088" spans="1:30" x14ac:dyDescent="0.3">
      <c r="A2088" t="s">
        <v>1266</v>
      </c>
      <c r="B2088" s="16">
        <v>45844</v>
      </c>
      <c r="C2088" t="s">
        <v>1267</v>
      </c>
      <c r="D2088" t="s">
        <v>5047</v>
      </c>
      <c r="E2088" t="s">
        <v>3868</v>
      </c>
      <c r="F2088" t="s">
        <v>958</v>
      </c>
      <c r="G2088" t="s">
        <v>5908</v>
      </c>
      <c r="H2088" t="s">
        <v>5899</v>
      </c>
      <c r="I2088" t="s">
        <v>215</v>
      </c>
      <c r="J2088" t="s">
        <v>6002</v>
      </c>
      <c r="K2088" t="s">
        <v>3863</v>
      </c>
      <c r="L2088">
        <v>2319174</v>
      </c>
      <c r="M2088">
        <v>2.7195889571028306E-4</v>
      </c>
      <c r="N2088" t="s">
        <v>638</v>
      </c>
      <c r="O2088" t="s">
        <v>3912</v>
      </c>
      <c r="P2088" t="s">
        <v>5360</v>
      </c>
      <c r="Q2088">
        <v>5</v>
      </c>
      <c r="R2088">
        <v>109.69</v>
      </c>
      <c r="S2088">
        <v>0</v>
      </c>
      <c r="T2088">
        <v>0</v>
      </c>
      <c r="U2088">
        <v>630.72</v>
      </c>
      <c r="V2088">
        <v>464.8</v>
      </c>
      <c r="W2088">
        <v>165.92</v>
      </c>
      <c r="X2088" s="15">
        <f t="shared" si="64"/>
        <v>0.26306443429731102</v>
      </c>
      <c r="Y2088" t="s">
        <v>62</v>
      </c>
      <c r="Z2088" t="s">
        <v>24</v>
      </c>
      <c r="AA2088" t="s">
        <v>25</v>
      </c>
      <c r="AB2088" s="17">
        <v>0.55486111111111114</v>
      </c>
      <c r="AC2088" s="17" t="str">
        <f t="shared" si="65"/>
        <v>Afternoon</v>
      </c>
      <c r="AD2088" t="s">
        <v>26</v>
      </c>
    </row>
    <row r="2089" spans="1:30" x14ac:dyDescent="0.3">
      <c r="A2089" t="s">
        <v>1263</v>
      </c>
      <c r="B2089" s="16">
        <v>45967</v>
      </c>
      <c r="C2089" t="s">
        <v>1264</v>
      </c>
      <c r="D2089" t="s">
        <v>6508</v>
      </c>
      <c r="E2089" t="s">
        <v>3868</v>
      </c>
      <c r="F2089" t="s">
        <v>767</v>
      </c>
      <c r="G2089" t="s">
        <v>5791</v>
      </c>
      <c r="H2089" t="s">
        <v>5770</v>
      </c>
      <c r="I2089" t="s">
        <v>1114</v>
      </c>
      <c r="J2089" t="s">
        <v>6173</v>
      </c>
      <c r="K2089" t="s">
        <v>3943</v>
      </c>
      <c r="L2089">
        <v>4934958</v>
      </c>
      <c r="M2089">
        <v>1.216565571581359E-4</v>
      </c>
      <c r="N2089" t="s">
        <v>1265</v>
      </c>
      <c r="O2089" t="s">
        <v>5418</v>
      </c>
      <c r="P2089" t="s">
        <v>5358</v>
      </c>
      <c r="Q2089">
        <v>2</v>
      </c>
      <c r="R2089">
        <v>333.54</v>
      </c>
      <c r="S2089">
        <v>10</v>
      </c>
      <c r="T2089">
        <v>66.709999999999994</v>
      </c>
      <c r="U2089">
        <v>600.37</v>
      </c>
      <c r="V2089">
        <v>476.86</v>
      </c>
      <c r="W2089">
        <v>123.51</v>
      </c>
      <c r="X2089" s="15">
        <f t="shared" si="64"/>
        <v>0.20572313739860418</v>
      </c>
      <c r="Y2089" t="s">
        <v>62</v>
      </c>
      <c r="Z2089" t="s">
        <v>24</v>
      </c>
      <c r="AA2089" t="s">
        <v>25</v>
      </c>
      <c r="AB2089" s="17">
        <v>0.42083333333333334</v>
      </c>
      <c r="AC2089" s="17" t="str">
        <f t="shared" si="65"/>
        <v>Morning</v>
      </c>
      <c r="AD2089" t="s">
        <v>45</v>
      </c>
    </row>
    <row r="2090" spans="1:30" x14ac:dyDescent="0.3">
      <c r="A2090" t="s">
        <v>1261</v>
      </c>
      <c r="B2090" s="16">
        <v>46019</v>
      </c>
      <c r="C2090" t="s">
        <v>1262</v>
      </c>
      <c r="D2090" t="s">
        <v>4452</v>
      </c>
      <c r="E2090" t="s">
        <v>3868</v>
      </c>
      <c r="F2090" t="s">
        <v>430</v>
      </c>
      <c r="G2090" t="s">
        <v>6498</v>
      </c>
      <c r="H2090" t="s">
        <v>5844</v>
      </c>
      <c r="I2090" t="s">
        <v>100</v>
      </c>
      <c r="J2090" t="s">
        <v>5971</v>
      </c>
      <c r="K2090" t="s">
        <v>3863</v>
      </c>
      <c r="L2090">
        <v>983603</v>
      </c>
      <c r="M2090">
        <v>1.8939145163241672E-3</v>
      </c>
      <c r="N2090" t="s">
        <v>101</v>
      </c>
      <c r="O2090" t="s">
        <v>5460</v>
      </c>
      <c r="P2090" t="s">
        <v>5351</v>
      </c>
      <c r="Q2090">
        <v>4</v>
      </c>
      <c r="R2090">
        <v>404.97</v>
      </c>
      <c r="S2090">
        <v>0</v>
      </c>
      <c r="T2090">
        <v>0</v>
      </c>
      <c r="U2090">
        <v>1862.86</v>
      </c>
      <c r="V2090">
        <v>1364.96</v>
      </c>
      <c r="W2090">
        <v>497.9</v>
      </c>
      <c r="X2090" s="15">
        <f t="shared" si="64"/>
        <v>0.26727719742761125</v>
      </c>
      <c r="Y2090" t="s">
        <v>62</v>
      </c>
      <c r="Z2090" t="s">
        <v>24</v>
      </c>
      <c r="AA2090" t="s">
        <v>25</v>
      </c>
      <c r="AB2090" s="17">
        <v>0.84652777777777777</v>
      </c>
      <c r="AC2090" s="17" t="str">
        <f t="shared" si="65"/>
        <v>Evening</v>
      </c>
      <c r="AD2090" t="s">
        <v>26</v>
      </c>
    </row>
    <row r="2091" spans="1:30" x14ac:dyDescent="0.3">
      <c r="A2091" t="s">
        <v>1259</v>
      </c>
      <c r="B2091" s="16">
        <v>45969</v>
      </c>
      <c r="C2091" t="s">
        <v>1260</v>
      </c>
      <c r="D2091" t="s">
        <v>4226</v>
      </c>
      <c r="E2091" t="s">
        <v>3868</v>
      </c>
      <c r="F2091" t="s">
        <v>264</v>
      </c>
      <c r="G2091" t="s">
        <v>5725</v>
      </c>
      <c r="H2091" t="s">
        <v>5721</v>
      </c>
      <c r="I2091" t="s">
        <v>583</v>
      </c>
      <c r="J2091" t="s">
        <v>6516</v>
      </c>
      <c r="K2091" t="s">
        <v>3943</v>
      </c>
      <c r="L2091">
        <v>5188197</v>
      </c>
      <c r="M2091">
        <v>1.9730939283916935E-4</v>
      </c>
      <c r="N2091" t="s">
        <v>584</v>
      </c>
      <c r="O2091" t="s">
        <v>5476</v>
      </c>
      <c r="P2091" t="s">
        <v>5360</v>
      </c>
      <c r="Q2091">
        <v>3</v>
      </c>
      <c r="R2091">
        <v>329.69</v>
      </c>
      <c r="S2091">
        <v>10</v>
      </c>
      <c r="T2091">
        <v>98.91</v>
      </c>
      <c r="U2091">
        <v>1023.68</v>
      </c>
      <c r="V2091">
        <v>741.75</v>
      </c>
      <c r="W2091">
        <v>281.93</v>
      </c>
      <c r="X2091" s="15">
        <f t="shared" si="64"/>
        <v>0.27540833072835258</v>
      </c>
      <c r="Y2091" t="s">
        <v>72</v>
      </c>
      <c r="Z2091" t="s">
        <v>24</v>
      </c>
      <c r="AA2091" t="s">
        <v>51</v>
      </c>
      <c r="AB2091" s="17">
        <v>0.38819444444444445</v>
      </c>
      <c r="AC2091" s="17" t="str">
        <f t="shared" si="65"/>
        <v>Morning</v>
      </c>
      <c r="AD2091" t="s">
        <v>26</v>
      </c>
    </row>
    <row r="2092" spans="1:30" x14ac:dyDescent="0.3">
      <c r="A2092" t="s">
        <v>1257</v>
      </c>
      <c r="B2092" s="16">
        <v>46056</v>
      </c>
      <c r="C2092" t="s">
        <v>832</v>
      </c>
      <c r="D2092" t="s">
        <v>4509</v>
      </c>
      <c r="E2092" t="s">
        <v>3962</v>
      </c>
      <c r="F2092" t="s">
        <v>1222</v>
      </c>
      <c r="G2092" t="s">
        <v>5953</v>
      </c>
      <c r="H2092" t="s">
        <v>5941</v>
      </c>
      <c r="I2092" t="s">
        <v>666</v>
      </c>
      <c r="J2092" t="s">
        <v>6022</v>
      </c>
      <c r="K2092" t="s">
        <v>3863</v>
      </c>
      <c r="L2092">
        <v>4125485</v>
      </c>
      <c r="M2092">
        <v>4.9952914627007492E-5</v>
      </c>
      <c r="N2092" t="s">
        <v>1258</v>
      </c>
      <c r="O2092" t="s">
        <v>3983</v>
      </c>
      <c r="P2092" t="s">
        <v>5358</v>
      </c>
      <c r="Q2092">
        <v>3</v>
      </c>
      <c r="R2092">
        <v>72.31</v>
      </c>
      <c r="S2092">
        <v>5</v>
      </c>
      <c r="T2092">
        <v>10.85</v>
      </c>
      <c r="U2092">
        <v>206.08</v>
      </c>
      <c r="V2092">
        <v>149.97</v>
      </c>
      <c r="W2092">
        <v>56.11</v>
      </c>
      <c r="X2092" s="15">
        <f t="shared" si="64"/>
        <v>0.27227290372670815</v>
      </c>
      <c r="Y2092" t="s">
        <v>72</v>
      </c>
      <c r="Z2092" t="s">
        <v>24</v>
      </c>
      <c r="AA2092" t="s">
        <v>25</v>
      </c>
      <c r="AB2092" s="17">
        <v>0.88958333333333328</v>
      </c>
      <c r="AC2092" s="17" t="str">
        <f t="shared" si="65"/>
        <v>Night</v>
      </c>
      <c r="AD2092" t="s">
        <v>45</v>
      </c>
    </row>
    <row r="2093" spans="1:30" x14ac:dyDescent="0.3">
      <c r="A2093" t="s">
        <v>1255</v>
      </c>
      <c r="B2093" s="16">
        <v>45907</v>
      </c>
      <c r="C2093" t="s">
        <v>837</v>
      </c>
      <c r="D2093" t="s">
        <v>4491</v>
      </c>
      <c r="E2093" t="s">
        <v>3864</v>
      </c>
      <c r="F2093" t="s">
        <v>512</v>
      </c>
      <c r="G2093" t="s">
        <v>5852</v>
      </c>
      <c r="H2093" t="s">
        <v>5844</v>
      </c>
      <c r="I2093" t="s">
        <v>1055</v>
      </c>
      <c r="J2093" t="s">
        <v>6055</v>
      </c>
      <c r="K2093" t="s">
        <v>3863</v>
      </c>
      <c r="L2093">
        <v>2213986</v>
      </c>
      <c r="M2093">
        <v>1.5290521258942016E-4</v>
      </c>
      <c r="N2093" t="s">
        <v>1256</v>
      </c>
      <c r="O2093" t="s">
        <v>5454</v>
      </c>
      <c r="P2093" t="s">
        <v>5351</v>
      </c>
      <c r="Q2093">
        <v>1</v>
      </c>
      <c r="R2093">
        <v>327.08</v>
      </c>
      <c r="S2093">
        <v>10</v>
      </c>
      <c r="T2093">
        <v>32.71</v>
      </c>
      <c r="U2093">
        <v>338.53</v>
      </c>
      <c r="V2093">
        <v>274.61</v>
      </c>
      <c r="W2093">
        <v>63.92</v>
      </c>
      <c r="X2093" s="15">
        <f t="shared" si="64"/>
        <v>0.18881635305585906</v>
      </c>
      <c r="Y2093" t="s">
        <v>116</v>
      </c>
      <c r="Z2093" t="s">
        <v>290</v>
      </c>
      <c r="AA2093" t="s">
        <v>25</v>
      </c>
      <c r="AB2093" s="17">
        <v>0.6118055555555556</v>
      </c>
      <c r="AC2093" s="17" t="str">
        <f t="shared" si="65"/>
        <v>Afternoon</v>
      </c>
      <c r="AD2093" t="s">
        <v>26</v>
      </c>
    </row>
    <row r="2094" spans="1:30" x14ac:dyDescent="0.3">
      <c r="A2094" t="s">
        <v>1253</v>
      </c>
      <c r="B2094" s="16">
        <v>45801</v>
      </c>
      <c r="C2094" t="s">
        <v>1254</v>
      </c>
      <c r="D2094" t="s">
        <v>5273</v>
      </c>
      <c r="E2094" t="s">
        <v>3868</v>
      </c>
      <c r="F2094" t="s">
        <v>182</v>
      </c>
      <c r="G2094" t="s">
        <v>5782</v>
      </c>
      <c r="H2094" t="s">
        <v>5770</v>
      </c>
      <c r="I2094" t="s">
        <v>699</v>
      </c>
      <c r="J2094" t="s">
        <v>5995</v>
      </c>
      <c r="K2094" t="s">
        <v>3863</v>
      </c>
      <c r="L2094">
        <v>2110688</v>
      </c>
      <c r="M2094">
        <v>1.2899111569308205E-4</v>
      </c>
      <c r="N2094" t="s">
        <v>106</v>
      </c>
      <c r="O2094" t="s">
        <v>5586</v>
      </c>
      <c r="P2094" t="s">
        <v>5363</v>
      </c>
      <c r="Q2094">
        <v>2</v>
      </c>
      <c r="R2094">
        <v>147.97</v>
      </c>
      <c r="S2094">
        <v>20</v>
      </c>
      <c r="T2094">
        <v>59.19</v>
      </c>
      <c r="U2094">
        <v>272.26</v>
      </c>
      <c r="V2094">
        <v>225.6</v>
      </c>
      <c r="W2094">
        <v>46.66</v>
      </c>
      <c r="X2094" s="15">
        <f t="shared" si="64"/>
        <v>0.17138029824432527</v>
      </c>
      <c r="Y2094" t="s">
        <v>23</v>
      </c>
      <c r="Z2094" t="s">
        <v>24</v>
      </c>
      <c r="AA2094" t="s">
        <v>51</v>
      </c>
      <c r="AB2094" s="17">
        <v>0.74236111111111114</v>
      </c>
      <c r="AC2094" s="17" t="str">
        <f t="shared" si="65"/>
        <v>Evening</v>
      </c>
      <c r="AD2094" t="s">
        <v>26</v>
      </c>
    </row>
    <row r="2095" spans="1:30" x14ac:dyDescent="0.3">
      <c r="A2095" t="s">
        <v>1251</v>
      </c>
      <c r="B2095" s="16">
        <v>46017</v>
      </c>
      <c r="C2095" t="s">
        <v>1252</v>
      </c>
      <c r="D2095" t="s">
        <v>5283</v>
      </c>
      <c r="E2095" t="s">
        <v>3864</v>
      </c>
      <c r="F2095" t="s">
        <v>127</v>
      </c>
      <c r="G2095" t="s">
        <v>5735</v>
      </c>
      <c r="H2095" t="s">
        <v>5721</v>
      </c>
      <c r="I2095" t="s">
        <v>1044</v>
      </c>
      <c r="J2095" t="s">
        <v>6108</v>
      </c>
      <c r="K2095" t="s">
        <v>3863</v>
      </c>
      <c r="L2095">
        <v>2434234</v>
      </c>
      <c r="M2095">
        <v>1.0934856714679033E-4</v>
      </c>
      <c r="N2095" t="s">
        <v>483</v>
      </c>
      <c r="O2095" t="s">
        <v>5369</v>
      </c>
      <c r="P2095" t="s">
        <v>5363</v>
      </c>
      <c r="Q2095">
        <v>1</v>
      </c>
      <c r="R2095">
        <v>332.73</v>
      </c>
      <c r="S2095">
        <v>20</v>
      </c>
      <c r="T2095">
        <v>66.55</v>
      </c>
      <c r="U2095">
        <v>266.18</v>
      </c>
      <c r="V2095">
        <v>261.22000000000003</v>
      </c>
      <c r="W2095">
        <v>4.96</v>
      </c>
      <c r="X2095" s="15">
        <f t="shared" si="64"/>
        <v>1.8634007062889698E-2</v>
      </c>
      <c r="Y2095" t="s">
        <v>62</v>
      </c>
      <c r="Z2095" t="s">
        <v>24</v>
      </c>
      <c r="AA2095" t="s">
        <v>25</v>
      </c>
      <c r="AB2095" s="17">
        <v>0.46666666666666667</v>
      </c>
      <c r="AC2095" s="17" t="str">
        <f t="shared" si="65"/>
        <v>Morning</v>
      </c>
      <c r="AD2095" t="s">
        <v>45</v>
      </c>
    </row>
    <row r="2096" spans="1:30" x14ac:dyDescent="0.3">
      <c r="A2096" t="s">
        <v>1250</v>
      </c>
      <c r="B2096" s="16">
        <v>45874</v>
      </c>
      <c r="C2096" t="s">
        <v>813</v>
      </c>
      <c r="D2096" t="s">
        <v>4923</v>
      </c>
      <c r="E2096" t="s">
        <v>3962</v>
      </c>
      <c r="F2096" t="s">
        <v>587</v>
      </c>
      <c r="G2096" t="s">
        <v>5671</v>
      </c>
      <c r="H2096" t="s">
        <v>5690</v>
      </c>
      <c r="I2096" t="s">
        <v>456</v>
      </c>
      <c r="J2096" t="s">
        <v>6009</v>
      </c>
      <c r="K2096" t="s">
        <v>3863</v>
      </c>
      <c r="L2096">
        <v>4027644</v>
      </c>
      <c r="M2096">
        <v>2.8268138892116579E-4</v>
      </c>
      <c r="N2096" t="s">
        <v>457</v>
      </c>
      <c r="O2096" t="s">
        <v>5387</v>
      </c>
      <c r="P2096" t="s">
        <v>5360</v>
      </c>
      <c r="Q2096">
        <v>7</v>
      </c>
      <c r="R2096">
        <v>180.72</v>
      </c>
      <c r="S2096">
        <v>10</v>
      </c>
      <c r="T2096">
        <v>126.5</v>
      </c>
      <c r="U2096">
        <v>1138.54</v>
      </c>
      <c r="V2096">
        <v>869.68</v>
      </c>
      <c r="W2096">
        <v>268.86</v>
      </c>
      <c r="X2096" s="15">
        <f t="shared" si="64"/>
        <v>0.23614453598468216</v>
      </c>
      <c r="Y2096" t="s">
        <v>44</v>
      </c>
      <c r="Z2096" t="s">
        <v>24</v>
      </c>
      <c r="AA2096" t="s">
        <v>32</v>
      </c>
      <c r="AB2096" s="17">
        <v>0.80694444444444446</v>
      </c>
      <c r="AC2096" s="17" t="str">
        <f t="shared" si="65"/>
        <v>Evening</v>
      </c>
      <c r="AD2096" t="s">
        <v>45</v>
      </c>
    </row>
    <row r="2097" spans="1:30" x14ac:dyDescent="0.3">
      <c r="A2097" t="s">
        <v>1248</v>
      </c>
      <c r="B2097" s="16">
        <v>45956</v>
      </c>
      <c r="C2097" t="s">
        <v>1249</v>
      </c>
      <c r="D2097" t="s">
        <v>4935</v>
      </c>
      <c r="E2097" t="s">
        <v>3962</v>
      </c>
      <c r="F2097" t="s">
        <v>886</v>
      </c>
      <c r="G2097" t="s">
        <v>5881</v>
      </c>
      <c r="H2097" t="s">
        <v>5876</v>
      </c>
      <c r="I2097" t="s">
        <v>771</v>
      </c>
      <c r="J2097" t="s">
        <v>5998</v>
      </c>
      <c r="K2097" t="s">
        <v>3863</v>
      </c>
      <c r="L2097">
        <v>4282083</v>
      </c>
      <c r="M2097">
        <v>3.4382565681235041E-4</v>
      </c>
      <c r="N2097" t="s">
        <v>220</v>
      </c>
      <c r="O2097" t="s">
        <v>5568</v>
      </c>
      <c r="P2097" t="s">
        <v>5351</v>
      </c>
      <c r="Q2097">
        <v>3</v>
      </c>
      <c r="R2097">
        <v>426.75</v>
      </c>
      <c r="S2097">
        <v>0</v>
      </c>
      <c r="T2097">
        <v>0</v>
      </c>
      <c r="U2097">
        <v>1472.29</v>
      </c>
      <c r="V2097">
        <v>1045.23</v>
      </c>
      <c r="W2097">
        <v>427.06</v>
      </c>
      <c r="X2097" s="15">
        <f t="shared" si="64"/>
        <v>0.29006513662389877</v>
      </c>
      <c r="Y2097" t="s">
        <v>116</v>
      </c>
      <c r="Z2097" t="s">
        <v>24</v>
      </c>
      <c r="AA2097" t="s">
        <v>51</v>
      </c>
      <c r="AB2097" s="17">
        <v>0.71944444444444444</v>
      </c>
      <c r="AC2097" s="17" t="str">
        <f t="shared" si="65"/>
        <v>Evening</v>
      </c>
      <c r="AD2097" t="s">
        <v>26</v>
      </c>
    </row>
    <row r="2098" spans="1:30" x14ac:dyDescent="0.3">
      <c r="A2098" t="s">
        <v>1244</v>
      </c>
      <c r="B2098" s="16">
        <v>45955</v>
      </c>
      <c r="C2098" t="s">
        <v>1245</v>
      </c>
      <c r="D2098" t="s">
        <v>4571</v>
      </c>
      <c r="E2098" t="s">
        <v>3868</v>
      </c>
      <c r="F2098" t="s">
        <v>182</v>
      </c>
      <c r="G2098" t="s">
        <v>5782</v>
      </c>
      <c r="H2098" t="s">
        <v>5770</v>
      </c>
      <c r="I2098" t="s">
        <v>1246</v>
      </c>
      <c r="J2098" t="s">
        <v>6239</v>
      </c>
      <c r="K2098" t="s">
        <v>3880</v>
      </c>
      <c r="L2098">
        <v>4352642</v>
      </c>
      <c r="M2098">
        <v>1.5637858569576821E-4</v>
      </c>
      <c r="N2098" t="s">
        <v>1247</v>
      </c>
      <c r="O2098" t="s">
        <v>6488</v>
      </c>
      <c r="P2098" t="s">
        <v>5354</v>
      </c>
      <c r="Q2098">
        <v>4</v>
      </c>
      <c r="R2098">
        <v>147.97</v>
      </c>
      <c r="S2098">
        <v>0</v>
      </c>
      <c r="T2098">
        <v>0</v>
      </c>
      <c r="U2098">
        <v>680.66</v>
      </c>
      <c r="V2098">
        <v>451.2</v>
      </c>
      <c r="W2098">
        <v>229.46</v>
      </c>
      <c r="X2098" s="15">
        <f t="shared" si="64"/>
        <v>0.33711397760996681</v>
      </c>
      <c r="Y2098" t="s">
        <v>38</v>
      </c>
      <c r="Z2098" t="s">
        <v>24</v>
      </c>
      <c r="AA2098" t="s">
        <v>51</v>
      </c>
      <c r="AB2098" s="17">
        <v>0.72847222222222219</v>
      </c>
      <c r="AC2098" s="17" t="str">
        <f t="shared" si="65"/>
        <v>Evening</v>
      </c>
      <c r="AD2098" t="s">
        <v>26</v>
      </c>
    </row>
    <row r="2099" spans="1:30" x14ac:dyDescent="0.3">
      <c r="A2099" t="s">
        <v>1243</v>
      </c>
      <c r="B2099" s="16">
        <v>45940</v>
      </c>
      <c r="C2099" t="s">
        <v>704</v>
      </c>
      <c r="D2099" t="s">
        <v>4313</v>
      </c>
      <c r="E2099" t="s">
        <v>3868</v>
      </c>
      <c r="F2099" t="s">
        <v>720</v>
      </c>
      <c r="G2099" t="s">
        <v>5786</v>
      </c>
      <c r="H2099" t="s">
        <v>5770</v>
      </c>
      <c r="I2099" t="s">
        <v>681</v>
      </c>
      <c r="J2099" t="s">
        <v>6117</v>
      </c>
      <c r="K2099" t="s">
        <v>3943</v>
      </c>
      <c r="L2099">
        <v>1952402</v>
      </c>
      <c r="M2099">
        <v>5.719979799242164E-4</v>
      </c>
      <c r="N2099" t="s">
        <v>579</v>
      </c>
      <c r="O2099" t="s">
        <v>5515</v>
      </c>
      <c r="P2099" t="s">
        <v>5351</v>
      </c>
      <c r="Q2099">
        <v>5</v>
      </c>
      <c r="R2099">
        <v>262.77</v>
      </c>
      <c r="S2099">
        <v>15</v>
      </c>
      <c r="T2099">
        <v>197.08</v>
      </c>
      <c r="U2099">
        <v>1116.77</v>
      </c>
      <c r="V2099">
        <v>973.2</v>
      </c>
      <c r="W2099">
        <v>143.57</v>
      </c>
      <c r="X2099" s="15">
        <f t="shared" si="64"/>
        <v>0.12855825281839586</v>
      </c>
      <c r="Y2099" t="s">
        <v>38</v>
      </c>
      <c r="Z2099" t="s">
        <v>24</v>
      </c>
      <c r="AA2099" t="s">
        <v>25</v>
      </c>
      <c r="AB2099" s="17">
        <v>0.45416666666666666</v>
      </c>
      <c r="AC2099" s="17" t="str">
        <f t="shared" si="65"/>
        <v>Morning</v>
      </c>
      <c r="AD2099" t="s">
        <v>45</v>
      </c>
    </row>
    <row r="2100" spans="1:30" x14ac:dyDescent="0.3">
      <c r="A2100" t="s">
        <v>1242</v>
      </c>
      <c r="B2100" s="16">
        <v>45868</v>
      </c>
      <c r="C2100" t="s">
        <v>449</v>
      </c>
      <c r="D2100" t="s">
        <v>5039</v>
      </c>
      <c r="E2100" t="s">
        <v>3962</v>
      </c>
      <c r="F2100" t="s">
        <v>1101</v>
      </c>
      <c r="G2100" t="s">
        <v>5792</v>
      </c>
      <c r="H2100" t="s">
        <v>5770</v>
      </c>
      <c r="I2100" t="s">
        <v>240</v>
      </c>
      <c r="J2100" t="s">
        <v>6034</v>
      </c>
      <c r="K2100" t="s">
        <v>3863</v>
      </c>
      <c r="L2100">
        <v>568216</v>
      </c>
      <c r="M2100">
        <v>2.8690673969054021E-3</v>
      </c>
      <c r="N2100" t="s">
        <v>241</v>
      </c>
      <c r="O2100" t="s">
        <v>5520</v>
      </c>
      <c r="P2100" t="s">
        <v>5358</v>
      </c>
      <c r="Q2100">
        <v>5</v>
      </c>
      <c r="R2100">
        <v>326.05</v>
      </c>
      <c r="S2100">
        <v>0</v>
      </c>
      <c r="T2100">
        <v>0</v>
      </c>
      <c r="U2100">
        <v>1630.25</v>
      </c>
      <c r="V2100">
        <v>1175.25</v>
      </c>
      <c r="W2100">
        <v>455</v>
      </c>
      <c r="X2100" s="15">
        <f t="shared" si="64"/>
        <v>0.27909829780708478</v>
      </c>
      <c r="Y2100" t="s">
        <v>23</v>
      </c>
      <c r="Z2100" t="s">
        <v>24</v>
      </c>
      <c r="AA2100" t="s">
        <v>25</v>
      </c>
      <c r="AB2100" s="17">
        <v>0.63402777777777775</v>
      </c>
      <c r="AC2100" s="17" t="str">
        <f t="shared" si="65"/>
        <v>Afternoon</v>
      </c>
      <c r="AD2100" t="s">
        <v>45</v>
      </c>
    </row>
    <row r="2101" spans="1:30" x14ac:dyDescent="0.3">
      <c r="A2101" t="s">
        <v>1240</v>
      </c>
      <c r="B2101" s="16">
        <v>46009</v>
      </c>
      <c r="C2101" t="s">
        <v>1241</v>
      </c>
      <c r="D2101" t="s">
        <v>3926</v>
      </c>
      <c r="E2101" t="s">
        <v>3868</v>
      </c>
      <c r="F2101" t="s">
        <v>41</v>
      </c>
      <c r="G2101" t="s">
        <v>5668</v>
      </c>
      <c r="H2101" t="s">
        <v>5655</v>
      </c>
      <c r="I2101" t="s">
        <v>574</v>
      </c>
      <c r="J2101" t="s">
        <v>6140</v>
      </c>
      <c r="K2101" t="s">
        <v>3943</v>
      </c>
      <c r="L2101">
        <v>443076</v>
      </c>
      <c r="M2101">
        <v>1.6178939956124909E-3</v>
      </c>
      <c r="N2101" t="s">
        <v>1178</v>
      </c>
      <c r="O2101" t="s">
        <v>5497</v>
      </c>
      <c r="P2101" t="s">
        <v>5360</v>
      </c>
      <c r="Q2101">
        <v>2</v>
      </c>
      <c r="R2101">
        <v>398.25</v>
      </c>
      <c r="S2101">
        <v>10</v>
      </c>
      <c r="T2101">
        <v>79.650000000000006</v>
      </c>
      <c r="U2101">
        <v>716.85</v>
      </c>
      <c r="V2101">
        <v>473.08</v>
      </c>
      <c r="W2101">
        <v>243.77</v>
      </c>
      <c r="X2101" s="15">
        <f t="shared" si="64"/>
        <v>0.34005719467113066</v>
      </c>
      <c r="Y2101" t="s">
        <v>23</v>
      </c>
      <c r="Z2101" t="s">
        <v>24</v>
      </c>
      <c r="AA2101" t="s">
        <v>25</v>
      </c>
      <c r="AB2101" s="17">
        <v>0.43125000000000002</v>
      </c>
      <c r="AC2101" s="17" t="str">
        <f t="shared" si="65"/>
        <v>Morning</v>
      </c>
      <c r="AD2101" t="s">
        <v>45</v>
      </c>
    </row>
    <row r="2102" spans="1:30" x14ac:dyDescent="0.3">
      <c r="A2102" t="s">
        <v>1238</v>
      </c>
      <c r="B2102" s="16">
        <v>45955</v>
      </c>
      <c r="C2102" t="s">
        <v>1239</v>
      </c>
      <c r="D2102" t="s">
        <v>4092</v>
      </c>
      <c r="E2102" t="s">
        <v>3962</v>
      </c>
      <c r="F2102" t="s">
        <v>563</v>
      </c>
      <c r="G2102" t="s">
        <v>5870</v>
      </c>
      <c r="H2102" t="s">
        <v>5861</v>
      </c>
      <c r="I2102" t="s">
        <v>1174</v>
      </c>
      <c r="J2102" t="s">
        <v>6217</v>
      </c>
      <c r="K2102" t="s">
        <v>3885</v>
      </c>
      <c r="L2102">
        <v>808195</v>
      </c>
      <c r="M2102">
        <v>4.7014148813095845E-3</v>
      </c>
      <c r="N2102" t="s">
        <v>203</v>
      </c>
      <c r="O2102" t="s">
        <v>5466</v>
      </c>
      <c r="P2102" t="s">
        <v>5351</v>
      </c>
      <c r="Q2102">
        <v>7</v>
      </c>
      <c r="R2102">
        <v>496.85</v>
      </c>
      <c r="S2102">
        <v>5</v>
      </c>
      <c r="T2102">
        <v>173.9</v>
      </c>
      <c r="U2102">
        <v>3799.66</v>
      </c>
      <c r="V2102">
        <v>2710.12</v>
      </c>
      <c r="W2102">
        <v>1089.54</v>
      </c>
      <c r="X2102" s="15">
        <f t="shared" si="64"/>
        <v>0.28674670891606091</v>
      </c>
      <c r="Y2102" t="s">
        <v>62</v>
      </c>
      <c r="Z2102" t="s">
        <v>24</v>
      </c>
      <c r="AA2102" t="s">
        <v>25</v>
      </c>
      <c r="AB2102" s="17">
        <v>0.5756944444444444</v>
      </c>
      <c r="AC2102" s="17" t="str">
        <f t="shared" si="65"/>
        <v>Afternoon</v>
      </c>
      <c r="AD2102" t="s">
        <v>26</v>
      </c>
    </row>
    <row r="2103" spans="1:30" x14ac:dyDescent="0.3">
      <c r="A2103" t="s">
        <v>1236</v>
      </c>
      <c r="B2103" s="16">
        <v>46061</v>
      </c>
      <c r="C2103" t="s">
        <v>1237</v>
      </c>
      <c r="D2103" t="s">
        <v>5308</v>
      </c>
      <c r="E2103" t="s">
        <v>3868</v>
      </c>
      <c r="F2103" t="s">
        <v>209</v>
      </c>
      <c r="G2103" t="s">
        <v>5909</v>
      </c>
      <c r="H2103" t="s">
        <v>5899</v>
      </c>
      <c r="I2103" t="s">
        <v>659</v>
      </c>
      <c r="J2103" t="s">
        <v>5974</v>
      </c>
      <c r="K2103" t="s">
        <v>3863</v>
      </c>
      <c r="L2103">
        <v>988505</v>
      </c>
      <c r="M2103">
        <v>1.4785054198006081E-3</v>
      </c>
      <c r="N2103" t="s">
        <v>940</v>
      </c>
      <c r="O2103" t="s">
        <v>5372</v>
      </c>
      <c r="P2103" t="s">
        <v>5358</v>
      </c>
      <c r="Q2103">
        <v>4</v>
      </c>
      <c r="R2103">
        <v>317.72000000000003</v>
      </c>
      <c r="S2103">
        <v>0</v>
      </c>
      <c r="T2103">
        <v>0</v>
      </c>
      <c r="U2103">
        <v>1461.51</v>
      </c>
      <c r="V2103">
        <v>1086.1199999999999</v>
      </c>
      <c r="W2103">
        <v>375.39</v>
      </c>
      <c r="X2103" s="15">
        <f t="shared" si="64"/>
        <v>0.25685079130488336</v>
      </c>
      <c r="Y2103" t="s">
        <v>72</v>
      </c>
      <c r="Z2103" t="s">
        <v>24</v>
      </c>
      <c r="AA2103" t="s">
        <v>25</v>
      </c>
      <c r="AB2103" s="17">
        <v>0.88680555555555551</v>
      </c>
      <c r="AC2103" s="17" t="str">
        <f t="shared" si="65"/>
        <v>Night</v>
      </c>
      <c r="AD2103" t="s">
        <v>26</v>
      </c>
    </row>
    <row r="2104" spans="1:30" x14ac:dyDescent="0.3">
      <c r="A2104" t="s">
        <v>1234</v>
      </c>
      <c r="B2104" s="16">
        <v>45774</v>
      </c>
      <c r="C2104" t="s">
        <v>1235</v>
      </c>
      <c r="D2104" t="s">
        <v>4836</v>
      </c>
      <c r="E2104" t="s">
        <v>3868</v>
      </c>
      <c r="F2104" t="s">
        <v>236</v>
      </c>
      <c r="G2104" t="s">
        <v>5744</v>
      </c>
      <c r="H2104" t="s">
        <v>5721</v>
      </c>
      <c r="I2104" t="s">
        <v>930</v>
      </c>
      <c r="J2104" t="s">
        <v>6093</v>
      </c>
      <c r="K2104" t="s">
        <v>3863</v>
      </c>
      <c r="L2104">
        <v>2169082</v>
      </c>
      <c r="M2104">
        <v>1.1251764571371667E-4</v>
      </c>
      <c r="N2104" t="s">
        <v>931</v>
      </c>
      <c r="O2104" t="s">
        <v>5589</v>
      </c>
      <c r="P2104" t="s">
        <v>5363</v>
      </c>
      <c r="Q2104">
        <v>2</v>
      </c>
      <c r="R2104">
        <v>124.84</v>
      </c>
      <c r="S2104">
        <v>15</v>
      </c>
      <c r="T2104">
        <v>37.450000000000003</v>
      </c>
      <c r="U2104">
        <v>244.06</v>
      </c>
      <c r="V2104">
        <v>194.7</v>
      </c>
      <c r="W2104">
        <v>49.36</v>
      </c>
      <c r="X2104" s="15">
        <f t="shared" si="64"/>
        <v>0.20224534950422032</v>
      </c>
      <c r="Y2104" t="s">
        <v>62</v>
      </c>
      <c r="Z2104" t="s">
        <v>24</v>
      </c>
      <c r="AA2104" t="s">
        <v>25</v>
      </c>
      <c r="AB2104" s="17">
        <v>0.71805555555555556</v>
      </c>
      <c r="AC2104" s="17" t="str">
        <f t="shared" si="65"/>
        <v>Evening</v>
      </c>
      <c r="AD2104" t="s">
        <v>26</v>
      </c>
    </row>
    <row r="2105" spans="1:30" x14ac:dyDescent="0.3">
      <c r="A2105" t="s">
        <v>1232</v>
      </c>
      <c r="B2105" s="16">
        <v>45793</v>
      </c>
      <c r="C2105" t="s">
        <v>1233</v>
      </c>
      <c r="D2105" t="s">
        <v>4001</v>
      </c>
      <c r="E2105" t="s">
        <v>3864</v>
      </c>
      <c r="F2105" t="s">
        <v>498</v>
      </c>
      <c r="G2105" t="s">
        <v>5865</v>
      </c>
      <c r="H2105" t="s">
        <v>5861</v>
      </c>
      <c r="I2105" t="s">
        <v>894</v>
      </c>
      <c r="J2105" t="s">
        <v>6028</v>
      </c>
      <c r="K2105" t="s">
        <v>3863</v>
      </c>
      <c r="L2105">
        <v>977898</v>
      </c>
      <c r="M2105">
        <v>2.9407975064884065E-4</v>
      </c>
      <c r="N2105" t="s">
        <v>203</v>
      </c>
      <c r="O2105" t="s">
        <v>5466</v>
      </c>
      <c r="P2105" t="s">
        <v>5351</v>
      </c>
      <c r="Q2105">
        <v>4</v>
      </c>
      <c r="R2105">
        <v>75.680000000000007</v>
      </c>
      <c r="S2105">
        <v>5</v>
      </c>
      <c r="T2105">
        <v>15.14</v>
      </c>
      <c r="U2105">
        <v>287.58</v>
      </c>
      <c r="V2105">
        <v>248.56</v>
      </c>
      <c r="W2105">
        <v>39.020000000000003</v>
      </c>
      <c r="X2105" s="15">
        <f t="shared" si="64"/>
        <v>0.13568398358717568</v>
      </c>
      <c r="Y2105" t="s">
        <v>62</v>
      </c>
      <c r="Z2105" t="s">
        <v>24</v>
      </c>
      <c r="AA2105" t="s">
        <v>32</v>
      </c>
      <c r="AB2105" s="17">
        <v>0.75972222222222219</v>
      </c>
      <c r="AC2105" s="17" t="str">
        <f t="shared" si="65"/>
        <v>Evening</v>
      </c>
      <c r="AD2105" t="s">
        <v>45</v>
      </c>
    </row>
    <row r="2106" spans="1:30" x14ac:dyDescent="0.3">
      <c r="A2106" t="s">
        <v>1229</v>
      </c>
      <c r="B2106" s="16">
        <v>45914</v>
      </c>
      <c r="C2106" t="s">
        <v>1230</v>
      </c>
      <c r="D2106" t="s">
        <v>4003</v>
      </c>
      <c r="E2106" t="s">
        <v>3962</v>
      </c>
      <c r="F2106" t="s">
        <v>348</v>
      </c>
      <c r="G2106" t="s">
        <v>5860</v>
      </c>
      <c r="H2106" t="s">
        <v>5861</v>
      </c>
      <c r="I2106" t="s">
        <v>877</v>
      </c>
      <c r="J2106" t="s">
        <v>6205</v>
      </c>
      <c r="K2106" t="s">
        <v>3885</v>
      </c>
      <c r="L2106">
        <v>5193529</v>
      </c>
      <c r="M2106">
        <v>1.8230571158840163E-4</v>
      </c>
      <c r="N2106" t="s">
        <v>1231</v>
      </c>
      <c r="O2106" t="s">
        <v>5519</v>
      </c>
      <c r="P2106" t="s">
        <v>5351</v>
      </c>
      <c r="Q2106">
        <v>8</v>
      </c>
      <c r="R2106">
        <v>108.33</v>
      </c>
      <c r="S2106">
        <v>5</v>
      </c>
      <c r="T2106">
        <v>43.33</v>
      </c>
      <c r="U2106">
        <v>946.81</v>
      </c>
      <c r="V2106">
        <v>638.55999999999995</v>
      </c>
      <c r="W2106">
        <v>308.25</v>
      </c>
      <c r="X2106" s="15">
        <f t="shared" si="64"/>
        <v>0.32556690360262358</v>
      </c>
      <c r="Y2106" t="s">
        <v>23</v>
      </c>
      <c r="Z2106" t="s">
        <v>24</v>
      </c>
      <c r="AA2106" t="s">
        <v>25</v>
      </c>
      <c r="AB2106" s="17">
        <v>0.89513888888888893</v>
      </c>
      <c r="AC2106" s="17" t="str">
        <f t="shared" si="65"/>
        <v>Night</v>
      </c>
      <c r="AD2106" t="s">
        <v>26</v>
      </c>
    </row>
    <row r="2107" spans="1:30" x14ac:dyDescent="0.3">
      <c r="A2107" t="s">
        <v>1227</v>
      </c>
      <c r="B2107" s="16">
        <v>45824</v>
      </c>
      <c r="C2107" t="s">
        <v>1228</v>
      </c>
      <c r="D2107" t="s">
        <v>4046</v>
      </c>
      <c r="E2107" t="s">
        <v>3864</v>
      </c>
      <c r="F2107" t="s">
        <v>205</v>
      </c>
      <c r="G2107" t="s">
        <v>5932</v>
      </c>
      <c r="H2107" t="s">
        <v>5919</v>
      </c>
      <c r="I2107" t="s">
        <v>210</v>
      </c>
      <c r="J2107" t="s">
        <v>6102</v>
      </c>
      <c r="K2107" t="s">
        <v>3863</v>
      </c>
      <c r="L2107">
        <v>433000</v>
      </c>
      <c r="M2107">
        <v>3.7182448036951504E-4</v>
      </c>
      <c r="N2107" t="s">
        <v>211</v>
      </c>
      <c r="O2107" t="s">
        <v>5530</v>
      </c>
      <c r="P2107" t="s">
        <v>5358</v>
      </c>
      <c r="Q2107">
        <v>2</v>
      </c>
      <c r="R2107">
        <v>80.5</v>
      </c>
      <c r="S2107">
        <v>0</v>
      </c>
      <c r="T2107">
        <v>0</v>
      </c>
      <c r="U2107">
        <v>161</v>
      </c>
      <c r="V2107">
        <v>124.5</v>
      </c>
      <c r="W2107">
        <v>36.5</v>
      </c>
      <c r="X2107" s="15">
        <f t="shared" si="64"/>
        <v>0.2267080745341615</v>
      </c>
      <c r="Y2107" t="s">
        <v>44</v>
      </c>
      <c r="Z2107" t="s">
        <v>24</v>
      </c>
      <c r="AA2107" t="s">
        <v>25</v>
      </c>
      <c r="AB2107" s="17">
        <v>0.86597222222222225</v>
      </c>
      <c r="AC2107" s="17" t="str">
        <f t="shared" si="65"/>
        <v>Evening</v>
      </c>
      <c r="AD2107" t="s">
        <v>45</v>
      </c>
    </row>
    <row r="2108" spans="1:30" x14ac:dyDescent="0.3">
      <c r="A2108" t="s">
        <v>1225</v>
      </c>
      <c r="B2108" s="16">
        <v>46088</v>
      </c>
      <c r="C2108" t="s">
        <v>1226</v>
      </c>
      <c r="D2108" t="s">
        <v>4413</v>
      </c>
      <c r="E2108" t="s">
        <v>3864</v>
      </c>
      <c r="F2108" t="s">
        <v>473</v>
      </c>
      <c r="G2108" t="s">
        <v>5945</v>
      </c>
      <c r="H2108" t="s">
        <v>5941</v>
      </c>
      <c r="I2108" t="s">
        <v>109</v>
      </c>
      <c r="J2108" t="s">
        <v>6083</v>
      </c>
      <c r="K2108" t="s">
        <v>3863</v>
      </c>
      <c r="L2108">
        <v>838760</v>
      </c>
      <c r="M2108">
        <v>1.2181076827698031E-4</v>
      </c>
      <c r="N2108" t="s">
        <v>345</v>
      </c>
      <c r="O2108" t="s">
        <v>5383</v>
      </c>
      <c r="P2108" t="s">
        <v>5351</v>
      </c>
      <c r="Q2108">
        <v>2</v>
      </c>
      <c r="R2108">
        <v>46.76</v>
      </c>
      <c r="S2108">
        <v>5</v>
      </c>
      <c r="T2108">
        <v>4.68</v>
      </c>
      <c r="U2108">
        <v>102.17</v>
      </c>
      <c r="V2108">
        <v>73.3</v>
      </c>
      <c r="W2108">
        <v>28.87</v>
      </c>
      <c r="X2108" s="15">
        <f t="shared" si="64"/>
        <v>0.28256826857198791</v>
      </c>
      <c r="Y2108" t="s">
        <v>38</v>
      </c>
      <c r="Z2108" t="s">
        <v>24</v>
      </c>
      <c r="AA2108" t="s">
        <v>25</v>
      </c>
      <c r="AB2108" s="17">
        <v>0.84791666666666665</v>
      </c>
      <c r="AC2108" s="17" t="str">
        <f t="shared" si="65"/>
        <v>Evening</v>
      </c>
      <c r="AD2108" t="s">
        <v>26</v>
      </c>
    </row>
    <row r="2109" spans="1:30" x14ac:dyDescent="0.3">
      <c r="A2109" t="s">
        <v>1224</v>
      </c>
      <c r="B2109" s="16">
        <v>45870</v>
      </c>
      <c r="C2109" t="s">
        <v>607</v>
      </c>
      <c r="D2109" t="s">
        <v>5029</v>
      </c>
      <c r="E2109" t="s">
        <v>3868</v>
      </c>
      <c r="F2109" t="s">
        <v>306</v>
      </c>
      <c r="G2109" t="s">
        <v>5698</v>
      </c>
      <c r="H2109" t="s">
        <v>5690</v>
      </c>
      <c r="I2109" t="s">
        <v>1170</v>
      </c>
      <c r="J2109" t="s">
        <v>6145</v>
      </c>
      <c r="K2109" t="s">
        <v>3943</v>
      </c>
      <c r="L2109">
        <v>767131</v>
      </c>
      <c r="M2109">
        <v>1.1981786683108882E-3</v>
      </c>
      <c r="N2109" t="s">
        <v>1171</v>
      </c>
      <c r="O2109" t="s">
        <v>3973</v>
      </c>
      <c r="P2109" t="s">
        <v>5351</v>
      </c>
      <c r="Q2109">
        <v>2</v>
      </c>
      <c r="R2109">
        <v>459.58</v>
      </c>
      <c r="S2109">
        <v>0</v>
      </c>
      <c r="T2109">
        <v>0</v>
      </c>
      <c r="U2109">
        <v>919.16</v>
      </c>
      <c r="V2109">
        <v>773.78</v>
      </c>
      <c r="W2109">
        <v>145.38</v>
      </c>
      <c r="X2109" s="15">
        <f t="shared" si="64"/>
        <v>0.1581661517037295</v>
      </c>
      <c r="Y2109" t="s">
        <v>72</v>
      </c>
      <c r="Z2109" t="s">
        <v>24</v>
      </c>
      <c r="AA2109" t="s">
        <v>51</v>
      </c>
      <c r="AB2109" s="17">
        <v>0.58958333333333335</v>
      </c>
      <c r="AC2109" s="17" t="str">
        <f t="shared" si="65"/>
        <v>Afternoon</v>
      </c>
      <c r="AD2109" t="s">
        <v>45</v>
      </c>
    </row>
    <row r="2110" spans="1:30" x14ac:dyDescent="0.3">
      <c r="A2110" t="s">
        <v>1223</v>
      </c>
      <c r="B2110" s="16">
        <v>46096</v>
      </c>
      <c r="C2110" t="s">
        <v>1124</v>
      </c>
      <c r="D2110" t="s">
        <v>4715</v>
      </c>
      <c r="E2110" t="s">
        <v>3864</v>
      </c>
      <c r="F2110" t="s">
        <v>512</v>
      </c>
      <c r="G2110" t="s">
        <v>5852</v>
      </c>
      <c r="H2110" t="s">
        <v>5844</v>
      </c>
      <c r="I2110" t="s">
        <v>1073</v>
      </c>
      <c r="J2110" t="s">
        <v>6019</v>
      </c>
      <c r="K2110" t="s">
        <v>3863</v>
      </c>
      <c r="L2110">
        <v>471467</v>
      </c>
      <c r="M2110">
        <v>2.5530100728152769E-3</v>
      </c>
      <c r="N2110" t="s">
        <v>1048</v>
      </c>
      <c r="O2110" t="s">
        <v>5480</v>
      </c>
      <c r="P2110" t="s">
        <v>5374</v>
      </c>
      <c r="Q2110">
        <v>4</v>
      </c>
      <c r="R2110">
        <v>327.08</v>
      </c>
      <c r="S2110">
        <v>20</v>
      </c>
      <c r="T2110">
        <v>261.66000000000003</v>
      </c>
      <c r="U2110">
        <v>1203.6600000000001</v>
      </c>
      <c r="V2110">
        <v>1098.44</v>
      </c>
      <c r="W2110">
        <v>105.22</v>
      </c>
      <c r="X2110" s="15">
        <f t="shared" si="64"/>
        <v>8.741671236063342E-2</v>
      </c>
      <c r="Y2110" t="s">
        <v>23</v>
      </c>
      <c r="Z2110" t="s">
        <v>24</v>
      </c>
      <c r="AA2110" t="s">
        <v>25</v>
      </c>
      <c r="AB2110" s="17">
        <v>0.61597222222222225</v>
      </c>
      <c r="AC2110" s="17" t="str">
        <f t="shared" si="65"/>
        <v>Afternoon</v>
      </c>
      <c r="AD2110" t="s">
        <v>26</v>
      </c>
    </row>
    <row r="2111" spans="1:30" x14ac:dyDescent="0.3">
      <c r="A2111" t="s">
        <v>1220</v>
      </c>
      <c r="B2111" s="16">
        <v>45960</v>
      </c>
      <c r="C2111" t="s">
        <v>1221</v>
      </c>
      <c r="D2111" t="s">
        <v>4851</v>
      </c>
      <c r="E2111" t="s">
        <v>3962</v>
      </c>
      <c r="F2111" t="s">
        <v>1222</v>
      </c>
      <c r="G2111" t="s">
        <v>5953</v>
      </c>
      <c r="H2111" t="s">
        <v>5941</v>
      </c>
      <c r="I2111" t="s">
        <v>513</v>
      </c>
      <c r="J2111" t="s">
        <v>6100</v>
      </c>
      <c r="K2111" t="s">
        <v>3863</v>
      </c>
      <c r="L2111">
        <v>1009286</v>
      </c>
      <c r="M2111">
        <v>4.3361346536066088E-4</v>
      </c>
      <c r="N2111" t="s">
        <v>514</v>
      </c>
      <c r="O2111" t="s">
        <v>5482</v>
      </c>
      <c r="P2111" t="s">
        <v>5363</v>
      </c>
      <c r="Q2111">
        <v>6</v>
      </c>
      <c r="R2111">
        <v>72.94</v>
      </c>
      <c r="S2111">
        <v>0</v>
      </c>
      <c r="T2111">
        <v>0</v>
      </c>
      <c r="U2111">
        <v>437.64</v>
      </c>
      <c r="V2111">
        <v>299.94</v>
      </c>
      <c r="W2111">
        <v>137.69999999999999</v>
      </c>
      <c r="X2111" s="15">
        <f t="shared" si="64"/>
        <v>0.31464217164792979</v>
      </c>
      <c r="Y2111" t="s">
        <v>44</v>
      </c>
      <c r="Z2111" t="s">
        <v>24</v>
      </c>
      <c r="AA2111" t="s">
        <v>25</v>
      </c>
      <c r="AB2111" s="17">
        <v>0.37638888888888888</v>
      </c>
      <c r="AC2111" s="17" t="str">
        <f t="shared" si="65"/>
        <v>Morning</v>
      </c>
      <c r="AD2111" t="s">
        <v>45</v>
      </c>
    </row>
    <row r="2112" spans="1:30" x14ac:dyDescent="0.3">
      <c r="A2112" t="s">
        <v>1218</v>
      </c>
      <c r="B2112" s="16">
        <v>45984</v>
      </c>
      <c r="C2112" t="s">
        <v>1219</v>
      </c>
      <c r="D2112" t="s">
        <v>4327</v>
      </c>
      <c r="E2112" t="s">
        <v>3868</v>
      </c>
      <c r="F2112" t="s">
        <v>344</v>
      </c>
      <c r="G2112" t="s">
        <v>5654</v>
      </c>
      <c r="H2112" t="s">
        <v>5655</v>
      </c>
      <c r="I2112" t="s">
        <v>578</v>
      </c>
      <c r="J2112" t="s">
        <v>6074</v>
      </c>
      <c r="K2112" t="s">
        <v>3863</v>
      </c>
      <c r="L2112">
        <v>517547</v>
      </c>
      <c r="M2112">
        <v>1.7982134955859081E-3</v>
      </c>
      <c r="N2112" t="s">
        <v>883</v>
      </c>
      <c r="O2112" t="s">
        <v>5389</v>
      </c>
      <c r="P2112" t="s">
        <v>5358</v>
      </c>
      <c r="Q2112">
        <v>3</v>
      </c>
      <c r="R2112">
        <v>299.73</v>
      </c>
      <c r="S2112">
        <v>10</v>
      </c>
      <c r="T2112">
        <v>89.92</v>
      </c>
      <c r="U2112">
        <v>930.66</v>
      </c>
      <c r="V2112">
        <v>554.22</v>
      </c>
      <c r="W2112">
        <v>376.44</v>
      </c>
      <c r="X2112" s="15">
        <f t="shared" si="64"/>
        <v>0.40448713816001541</v>
      </c>
      <c r="Y2112" t="s">
        <v>44</v>
      </c>
      <c r="Z2112" t="s">
        <v>24</v>
      </c>
      <c r="AA2112" t="s">
        <v>25</v>
      </c>
      <c r="AB2112" s="17">
        <v>0.45763888888888887</v>
      </c>
      <c r="AC2112" s="17" t="str">
        <f t="shared" si="65"/>
        <v>Morning</v>
      </c>
      <c r="AD2112" t="s">
        <v>26</v>
      </c>
    </row>
    <row r="2113" spans="1:30" x14ac:dyDescent="0.3">
      <c r="A2113" t="s">
        <v>1216</v>
      </c>
      <c r="B2113" s="16">
        <v>45871</v>
      </c>
      <c r="C2113" t="s">
        <v>1217</v>
      </c>
      <c r="D2113" t="s">
        <v>5123</v>
      </c>
      <c r="E2113" t="s">
        <v>3962</v>
      </c>
      <c r="F2113" t="s">
        <v>146</v>
      </c>
      <c r="G2113" t="s">
        <v>5888</v>
      </c>
      <c r="H2113" t="s">
        <v>5876</v>
      </c>
      <c r="I2113" t="s">
        <v>206</v>
      </c>
      <c r="J2113" t="s">
        <v>5996</v>
      </c>
      <c r="K2113" t="s">
        <v>3863</v>
      </c>
      <c r="L2113">
        <v>4327607</v>
      </c>
      <c r="M2113">
        <v>1.8131729614080021E-4</v>
      </c>
      <c r="N2113" t="s">
        <v>189</v>
      </c>
      <c r="O2113" t="s">
        <v>4242</v>
      </c>
      <c r="P2113" t="s">
        <v>5351</v>
      </c>
      <c r="Q2113">
        <v>3</v>
      </c>
      <c r="R2113">
        <v>227.44</v>
      </c>
      <c r="S2113">
        <v>0</v>
      </c>
      <c r="T2113">
        <v>0</v>
      </c>
      <c r="U2113">
        <v>784.67</v>
      </c>
      <c r="V2113">
        <v>572.70000000000005</v>
      </c>
      <c r="W2113">
        <v>211.97</v>
      </c>
      <c r="X2113" s="15">
        <f t="shared" si="64"/>
        <v>0.27013903934137906</v>
      </c>
      <c r="Y2113" t="s">
        <v>44</v>
      </c>
      <c r="Z2113" t="s">
        <v>24</v>
      </c>
      <c r="AA2113" t="s">
        <v>25</v>
      </c>
      <c r="AB2113" s="17">
        <v>0.49027777777777776</v>
      </c>
      <c r="AC2113" s="17" t="str">
        <f t="shared" si="65"/>
        <v>Morning</v>
      </c>
      <c r="AD2113" t="s">
        <v>26</v>
      </c>
    </row>
    <row r="2114" spans="1:30" x14ac:dyDescent="0.3">
      <c r="A2114" t="s">
        <v>1214</v>
      </c>
      <c r="B2114" s="16">
        <v>45940</v>
      </c>
      <c r="C2114" t="s">
        <v>1215</v>
      </c>
      <c r="D2114" t="s">
        <v>5005</v>
      </c>
      <c r="E2114" t="s">
        <v>3868</v>
      </c>
      <c r="F2114" t="s">
        <v>159</v>
      </c>
      <c r="G2114" t="s">
        <v>5742</v>
      </c>
      <c r="H2114" t="s">
        <v>5721</v>
      </c>
      <c r="I2114" t="s">
        <v>451</v>
      </c>
      <c r="J2114" t="s">
        <v>5991</v>
      </c>
      <c r="K2114" t="s">
        <v>3863</v>
      </c>
      <c r="L2114">
        <v>970105</v>
      </c>
      <c r="M2114">
        <v>8.5166038727766584E-4</v>
      </c>
      <c r="N2114" t="s">
        <v>452</v>
      </c>
      <c r="O2114" t="s">
        <v>5611</v>
      </c>
      <c r="P2114" t="s">
        <v>5360</v>
      </c>
      <c r="Q2114">
        <v>4</v>
      </c>
      <c r="R2114">
        <v>217.42</v>
      </c>
      <c r="S2114">
        <v>5</v>
      </c>
      <c r="T2114">
        <v>43.48</v>
      </c>
      <c r="U2114">
        <v>826.2</v>
      </c>
      <c r="V2114">
        <v>708.12</v>
      </c>
      <c r="W2114">
        <v>118.08</v>
      </c>
      <c r="X2114" s="15">
        <f t="shared" ref="X2114:X2177" si="66">(U2114-V2114)/U2114</f>
        <v>0.14291938997821355</v>
      </c>
      <c r="Y2114" t="s">
        <v>44</v>
      </c>
      <c r="Z2114" t="s">
        <v>24</v>
      </c>
      <c r="AA2114" t="s">
        <v>51</v>
      </c>
      <c r="AB2114" s="17">
        <v>0.80555555555555558</v>
      </c>
      <c r="AC2114" s="17" t="str">
        <f t="shared" ref="AC2114:AC2177" si="67">IF(HOUR(AB2114)&gt;=6,IF(HOUR(AB2114)&lt;12,"Morning",IF(HOUR(AB2114)&lt;17,"Afternoon",IF(HOUR(AB2114)&lt;21,"Evening","Night"))),"Night")</f>
        <v>Evening</v>
      </c>
      <c r="AD2114" t="s">
        <v>45</v>
      </c>
    </row>
    <row r="2115" spans="1:30" x14ac:dyDescent="0.3">
      <c r="A2115" t="s">
        <v>1211</v>
      </c>
      <c r="B2115" s="16">
        <v>45824</v>
      </c>
      <c r="C2115" t="s">
        <v>1212</v>
      </c>
      <c r="D2115" t="s">
        <v>5111</v>
      </c>
      <c r="E2115" t="s">
        <v>3864</v>
      </c>
      <c r="F2115" t="s">
        <v>187</v>
      </c>
      <c r="G2115" t="s">
        <v>5671</v>
      </c>
      <c r="H2115" t="s">
        <v>5655</v>
      </c>
      <c r="I2115" t="s">
        <v>939</v>
      </c>
      <c r="J2115" t="s">
        <v>6177</v>
      </c>
      <c r="K2115" t="s">
        <v>3943</v>
      </c>
      <c r="L2115">
        <v>531978</v>
      </c>
      <c r="M2115">
        <v>1.8764309802285057E-3</v>
      </c>
      <c r="N2115" t="s">
        <v>1213</v>
      </c>
      <c r="O2115" t="s">
        <v>5467</v>
      </c>
      <c r="P2115" t="s">
        <v>5354</v>
      </c>
      <c r="Q2115">
        <v>3</v>
      </c>
      <c r="R2115">
        <v>332.74</v>
      </c>
      <c r="S2115">
        <v>0</v>
      </c>
      <c r="T2115">
        <v>0</v>
      </c>
      <c r="U2115">
        <v>998.22</v>
      </c>
      <c r="V2115">
        <v>615.80999999999995</v>
      </c>
      <c r="W2115">
        <v>382.41</v>
      </c>
      <c r="X2115" s="15">
        <f t="shared" si="66"/>
        <v>0.38309190358838741</v>
      </c>
      <c r="Y2115" t="s">
        <v>72</v>
      </c>
      <c r="Z2115" t="s">
        <v>24</v>
      </c>
      <c r="AA2115" t="s">
        <v>25</v>
      </c>
      <c r="AB2115" s="17">
        <v>0.85416666666666663</v>
      </c>
      <c r="AC2115" s="17" t="str">
        <f t="shared" si="67"/>
        <v>Evening</v>
      </c>
      <c r="AD2115" t="s">
        <v>45</v>
      </c>
    </row>
    <row r="2116" spans="1:30" x14ac:dyDescent="0.3">
      <c r="A2116" t="s">
        <v>1209</v>
      </c>
      <c r="B2116" s="16">
        <v>45950</v>
      </c>
      <c r="C2116" t="s">
        <v>1210</v>
      </c>
      <c r="D2116" t="s">
        <v>5185</v>
      </c>
      <c r="E2116" t="s">
        <v>3864</v>
      </c>
      <c r="F2116" t="s">
        <v>29</v>
      </c>
      <c r="G2116" t="s">
        <v>5709</v>
      </c>
      <c r="H2116" t="s">
        <v>5690</v>
      </c>
      <c r="I2116" t="s">
        <v>623</v>
      </c>
      <c r="J2116" t="s">
        <v>6139</v>
      </c>
      <c r="K2116" t="s">
        <v>3943</v>
      </c>
      <c r="L2116">
        <v>797202</v>
      </c>
      <c r="M2116">
        <v>4.5051316981141541E-4</v>
      </c>
      <c r="N2116" t="s">
        <v>624</v>
      </c>
      <c r="O2116" t="s">
        <v>5499</v>
      </c>
      <c r="P2116" t="s">
        <v>5354</v>
      </c>
      <c r="Q2116">
        <v>1</v>
      </c>
      <c r="R2116">
        <v>448.94</v>
      </c>
      <c r="S2116">
        <v>20</v>
      </c>
      <c r="T2116">
        <v>89.79</v>
      </c>
      <c r="U2116">
        <v>359.15</v>
      </c>
      <c r="V2116">
        <v>380.08</v>
      </c>
      <c r="W2116">
        <v>-20.93</v>
      </c>
      <c r="X2116" s="15">
        <f t="shared" si="66"/>
        <v>-5.827648614784911E-2</v>
      </c>
      <c r="Y2116" t="s">
        <v>62</v>
      </c>
      <c r="Z2116" t="s">
        <v>24</v>
      </c>
      <c r="AA2116" t="s">
        <v>25</v>
      </c>
      <c r="AB2116" s="17">
        <v>0.78749999999999998</v>
      </c>
      <c r="AC2116" s="17" t="str">
        <f t="shared" si="67"/>
        <v>Evening</v>
      </c>
      <c r="AD2116" t="s">
        <v>45</v>
      </c>
    </row>
    <row r="2117" spans="1:30" x14ac:dyDescent="0.3">
      <c r="A2117" t="s">
        <v>1207</v>
      </c>
      <c r="B2117" s="16">
        <v>45810</v>
      </c>
      <c r="C2117" t="s">
        <v>1208</v>
      </c>
      <c r="D2117" t="s">
        <v>4830</v>
      </c>
      <c r="E2117" t="s">
        <v>3868</v>
      </c>
      <c r="F2117" t="s">
        <v>543</v>
      </c>
      <c r="G2117" t="s">
        <v>5859</v>
      </c>
      <c r="H2117" t="s">
        <v>5844</v>
      </c>
      <c r="I2117" t="s">
        <v>554</v>
      </c>
      <c r="J2117" t="s">
        <v>6122</v>
      </c>
      <c r="K2117" t="s">
        <v>3885</v>
      </c>
      <c r="L2117">
        <v>491371</v>
      </c>
      <c r="M2117">
        <v>4.5643719307814258E-4</v>
      </c>
      <c r="N2117" t="s">
        <v>1111</v>
      </c>
      <c r="O2117" t="s">
        <v>5498</v>
      </c>
      <c r="P2117" t="s">
        <v>5351</v>
      </c>
      <c r="Q2117">
        <v>1</v>
      </c>
      <c r="R2117">
        <v>224.28</v>
      </c>
      <c r="S2117">
        <v>0</v>
      </c>
      <c r="T2117">
        <v>0</v>
      </c>
      <c r="U2117">
        <v>224.28</v>
      </c>
      <c r="V2117">
        <v>192.39</v>
      </c>
      <c r="W2117">
        <v>31.89</v>
      </c>
      <c r="X2117" s="15">
        <f t="shared" si="66"/>
        <v>0.14218833600856079</v>
      </c>
      <c r="Y2117" t="s">
        <v>62</v>
      </c>
      <c r="Z2117" t="s">
        <v>290</v>
      </c>
      <c r="AA2117" t="s">
        <v>32</v>
      </c>
      <c r="AB2117" s="17">
        <v>0.88194444444444442</v>
      </c>
      <c r="AC2117" s="17" t="str">
        <f t="shared" si="67"/>
        <v>Night</v>
      </c>
      <c r="AD2117" t="s">
        <v>45</v>
      </c>
    </row>
    <row r="2118" spans="1:30" x14ac:dyDescent="0.3">
      <c r="A2118" t="s">
        <v>1205</v>
      </c>
      <c r="B2118" s="16">
        <v>46038</v>
      </c>
      <c r="C2118" t="s">
        <v>1206</v>
      </c>
      <c r="D2118" t="s">
        <v>5129</v>
      </c>
      <c r="E2118" t="s">
        <v>3864</v>
      </c>
      <c r="F2118" t="s">
        <v>498</v>
      </c>
      <c r="G2118" t="s">
        <v>5865</v>
      </c>
      <c r="H2118" t="s">
        <v>5861</v>
      </c>
      <c r="I2118" t="s">
        <v>690</v>
      </c>
      <c r="J2118" t="s">
        <v>6175</v>
      </c>
      <c r="K2118" t="s">
        <v>3943</v>
      </c>
      <c r="L2118">
        <v>2151660</v>
      </c>
      <c r="M2118">
        <v>7.0345686586170681E-5</v>
      </c>
      <c r="N2118" t="s">
        <v>691</v>
      </c>
      <c r="O2118" t="s">
        <v>5366</v>
      </c>
      <c r="P2118" t="s">
        <v>5354</v>
      </c>
      <c r="Q2118">
        <v>2</v>
      </c>
      <c r="R2118">
        <v>75.680000000000007</v>
      </c>
      <c r="S2118">
        <v>0</v>
      </c>
      <c r="T2118">
        <v>0</v>
      </c>
      <c r="U2118">
        <v>151.36000000000001</v>
      </c>
      <c r="V2118">
        <v>124.28</v>
      </c>
      <c r="W2118">
        <v>27.08</v>
      </c>
      <c r="X2118" s="15">
        <f t="shared" si="66"/>
        <v>0.17891120507399583</v>
      </c>
      <c r="Y2118" t="s">
        <v>38</v>
      </c>
      <c r="Z2118" t="s">
        <v>24</v>
      </c>
      <c r="AA2118" t="s">
        <v>25</v>
      </c>
      <c r="AB2118" s="17">
        <v>0.57847222222222228</v>
      </c>
      <c r="AC2118" s="17" t="str">
        <f t="shared" si="67"/>
        <v>Afternoon</v>
      </c>
      <c r="AD2118" t="s">
        <v>45</v>
      </c>
    </row>
    <row r="2119" spans="1:30" x14ac:dyDescent="0.3">
      <c r="A2119" t="s">
        <v>1204</v>
      </c>
      <c r="B2119" s="16">
        <v>45956</v>
      </c>
      <c r="C2119" t="s">
        <v>715</v>
      </c>
      <c r="D2119" t="s">
        <v>5150</v>
      </c>
      <c r="E2119" t="s">
        <v>3962</v>
      </c>
      <c r="F2119" t="s">
        <v>362</v>
      </c>
      <c r="G2119" t="s">
        <v>6499</v>
      </c>
      <c r="H2119" t="s">
        <v>5844</v>
      </c>
      <c r="I2119" t="s">
        <v>434</v>
      </c>
      <c r="J2119" t="s">
        <v>6152</v>
      </c>
      <c r="K2119" t="s">
        <v>3943</v>
      </c>
      <c r="L2119">
        <v>2326014</v>
      </c>
      <c r="M2119">
        <v>5.7147979332884495E-4</v>
      </c>
      <c r="N2119" t="s">
        <v>435</v>
      </c>
      <c r="O2119" t="s">
        <v>5446</v>
      </c>
      <c r="P2119" t="s">
        <v>5360</v>
      </c>
      <c r="Q2119">
        <v>4</v>
      </c>
      <c r="R2119">
        <v>321.08</v>
      </c>
      <c r="S2119">
        <v>10</v>
      </c>
      <c r="T2119">
        <v>128.43</v>
      </c>
      <c r="U2119">
        <v>1329.27</v>
      </c>
      <c r="V2119">
        <v>1005.68</v>
      </c>
      <c r="W2119">
        <v>323.58999999999997</v>
      </c>
      <c r="X2119" s="15">
        <f t="shared" si="66"/>
        <v>0.24343436623108927</v>
      </c>
      <c r="Y2119" t="s">
        <v>116</v>
      </c>
      <c r="Z2119" t="s">
        <v>24</v>
      </c>
      <c r="AA2119" t="s">
        <v>51</v>
      </c>
      <c r="AB2119" s="17">
        <v>0.4201388888888889</v>
      </c>
      <c r="AC2119" s="17" t="str">
        <f t="shared" si="67"/>
        <v>Morning</v>
      </c>
      <c r="AD2119" t="s">
        <v>26</v>
      </c>
    </row>
    <row r="2120" spans="1:30" x14ac:dyDescent="0.3">
      <c r="A2120" t="s">
        <v>1202</v>
      </c>
      <c r="B2120" s="16">
        <v>46027</v>
      </c>
      <c r="C2120" t="s">
        <v>1203</v>
      </c>
      <c r="D2120" t="s">
        <v>5183</v>
      </c>
      <c r="E2120" t="s">
        <v>3962</v>
      </c>
      <c r="F2120" t="s">
        <v>311</v>
      </c>
      <c r="G2120" t="s">
        <v>5732</v>
      </c>
      <c r="H2120" t="s">
        <v>5721</v>
      </c>
      <c r="I2120" t="s">
        <v>988</v>
      </c>
      <c r="J2120" t="s">
        <v>6089</v>
      </c>
      <c r="K2120" t="s">
        <v>3863</v>
      </c>
      <c r="L2120">
        <v>496445</v>
      </c>
      <c r="M2120">
        <v>2.4120496731762833E-3</v>
      </c>
      <c r="N2120" t="s">
        <v>754</v>
      </c>
      <c r="O2120" t="s">
        <v>5599</v>
      </c>
      <c r="P2120" t="s">
        <v>5354</v>
      </c>
      <c r="Q2120">
        <v>3</v>
      </c>
      <c r="R2120">
        <v>399.15</v>
      </c>
      <c r="S2120">
        <v>0</v>
      </c>
      <c r="T2120">
        <v>0</v>
      </c>
      <c r="U2120">
        <v>1197.45</v>
      </c>
      <c r="V2120">
        <v>929.94</v>
      </c>
      <c r="W2120">
        <v>267.51</v>
      </c>
      <c r="X2120" s="15">
        <f t="shared" si="66"/>
        <v>0.22339972441438055</v>
      </c>
      <c r="Y2120" t="s">
        <v>38</v>
      </c>
      <c r="Z2120" t="s">
        <v>24</v>
      </c>
      <c r="AA2120" t="s">
        <v>25</v>
      </c>
      <c r="AB2120" s="17">
        <v>0.70763888888888893</v>
      </c>
      <c r="AC2120" s="17" t="str">
        <f t="shared" si="67"/>
        <v>Afternoon</v>
      </c>
      <c r="AD2120" t="s">
        <v>45</v>
      </c>
    </row>
    <row r="2121" spans="1:30" x14ac:dyDescent="0.3">
      <c r="A2121" t="s">
        <v>1201</v>
      </c>
      <c r="B2121" s="16">
        <v>46005</v>
      </c>
      <c r="C2121" t="s">
        <v>287</v>
      </c>
      <c r="D2121" t="s">
        <v>4921</v>
      </c>
      <c r="E2121" t="s">
        <v>3962</v>
      </c>
      <c r="F2121" t="s">
        <v>236</v>
      </c>
      <c r="G2121" t="s">
        <v>5744</v>
      </c>
      <c r="H2121" t="s">
        <v>5721</v>
      </c>
      <c r="I2121" t="s">
        <v>685</v>
      </c>
      <c r="J2121" t="s">
        <v>6162</v>
      </c>
      <c r="K2121" t="s">
        <v>3943</v>
      </c>
      <c r="L2121">
        <v>1069200</v>
      </c>
      <c r="M2121">
        <v>9.8659745604190029E-4</v>
      </c>
      <c r="N2121" t="s">
        <v>1164</v>
      </c>
      <c r="O2121" t="s">
        <v>5565</v>
      </c>
      <c r="P2121" t="s">
        <v>5358</v>
      </c>
      <c r="Q2121">
        <v>7</v>
      </c>
      <c r="R2121">
        <v>131.04</v>
      </c>
      <c r="S2121">
        <v>0</v>
      </c>
      <c r="T2121">
        <v>0</v>
      </c>
      <c r="U2121">
        <v>1054.8699999999999</v>
      </c>
      <c r="V2121">
        <v>681.45</v>
      </c>
      <c r="W2121">
        <v>373.42</v>
      </c>
      <c r="X2121" s="15">
        <f t="shared" si="66"/>
        <v>0.35399622702323497</v>
      </c>
      <c r="Y2121" t="s">
        <v>44</v>
      </c>
      <c r="Z2121" t="s">
        <v>24</v>
      </c>
      <c r="AA2121" t="s">
        <v>25</v>
      </c>
      <c r="AB2121" s="17">
        <v>0.7944444444444444</v>
      </c>
      <c r="AC2121" s="17" t="str">
        <f t="shared" si="67"/>
        <v>Evening</v>
      </c>
      <c r="AD2121" t="s">
        <v>26</v>
      </c>
    </row>
    <row r="2122" spans="1:30" x14ac:dyDescent="0.3">
      <c r="A2122" t="s">
        <v>1198</v>
      </c>
      <c r="B2122" s="16">
        <v>45934</v>
      </c>
      <c r="C2122" t="s">
        <v>1199</v>
      </c>
      <c r="D2122" t="s">
        <v>4794</v>
      </c>
      <c r="E2122" t="s">
        <v>3962</v>
      </c>
      <c r="F2122" t="s">
        <v>767</v>
      </c>
      <c r="G2122" t="s">
        <v>5791</v>
      </c>
      <c r="H2122" t="s">
        <v>5770</v>
      </c>
      <c r="I2122" t="s">
        <v>270</v>
      </c>
      <c r="J2122" t="s">
        <v>6070</v>
      </c>
      <c r="K2122" t="s">
        <v>3863</v>
      </c>
      <c r="L2122">
        <v>456496</v>
      </c>
      <c r="M2122">
        <v>2.9126651712172722E-3</v>
      </c>
      <c r="N2122" t="s">
        <v>1200</v>
      </c>
      <c r="O2122" t="s">
        <v>5607</v>
      </c>
      <c r="P2122" t="s">
        <v>5354</v>
      </c>
      <c r="Q2122">
        <v>4</v>
      </c>
      <c r="R2122">
        <v>361.31</v>
      </c>
      <c r="S2122">
        <v>20</v>
      </c>
      <c r="T2122">
        <v>289.05</v>
      </c>
      <c r="U2122">
        <v>1329.62</v>
      </c>
      <c r="V2122">
        <v>953.72</v>
      </c>
      <c r="W2122">
        <v>375.9</v>
      </c>
      <c r="X2122" s="15">
        <f t="shared" si="66"/>
        <v>0.2827123539056271</v>
      </c>
      <c r="Y2122" t="s">
        <v>44</v>
      </c>
      <c r="Z2122" t="s">
        <v>24</v>
      </c>
      <c r="AA2122" t="s">
        <v>25</v>
      </c>
      <c r="AB2122" s="17">
        <v>0.49930555555555556</v>
      </c>
      <c r="AC2122" s="17" t="str">
        <f t="shared" si="67"/>
        <v>Morning</v>
      </c>
      <c r="AD2122" t="s">
        <v>26</v>
      </c>
    </row>
    <row r="2123" spans="1:30" x14ac:dyDescent="0.3">
      <c r="A2123" t="s">
        <v>1197</v>
      </c>
      <c r="B2123" s="16">
        <v>45938</v>
      </c>
      <c r="C2123" t="s">
        <v>715</v>
      </c>
      <c r="D2123" t="s">
        <v>5150</v>
      </c>
      <c r="E2123" t="s">
        <v>3962</v>
      </c>
      <c r="F2123" t="s">
        <v>201</v>
      </c>
      <c r="G2123" t="s">
        <v>5688</v>
      </c>
      <c r="H2123" t="s">
        <v>5655</v>
      </c>
      <c r="I2123" t="s">
        <v>681</v>
      </c>
      <c r="J2123" t="s">
        <v>6117</v>
      </c>
      <c r="K2123" t="s">
        <v>3943</v>
      </c>
      <c r="L2123">
        <v>1952402</v>
      </c>
      <c r="M2123">
        <v>1.7842636915963003E-3</v>
      </c>
      <c r="N2123" t="s">
        <v>579</v>
      </c>
      <c r="O2123" t="s">
        <v>5515</v>
      </c>
      <c r="P2123" t="s">
        <v>5351</v>
      </c>
      <c r="Q2123">
        <v>6</v>
      </c>
      <c r="R2123">
        <v>580.6</v>
      </c>
      <c r="S2123">
        <v>0</v>
      </c>
      <c r="T2123">
        <v>0</v>
      </c>
      <c r="U2123">
        <v>3483.6</v>
      </c>
      <c r="V2123">
        <v>2018.4</v>
      </c>
      <c r="W2123">
        <v>1465.2</v>
      </c>
      <c r="X2123" s="15">
        <f t="shared" si="66"/>
        <v>0.42059937995177399</v>
      </c>
      <c r="Y2123" t="s">
        <v>62</v>
      </c>
      <c r="Z2123" t="s">
        <v>24</v>
      </c>
      <c r="AA2123" t="s">
        <v>32</v>
      </c>
      <c r="AB2123" s="17">
        <v>0.62708333333333333</v>
      </c>
      <c r="AC2123" s="17" t="str">
        <f t="shared" si="67"/>
        <v>Afternoon</v>
      </c>
      <c r="AD2123" t="s">
        <v>45</v>
      </c>
    </row>
    <row r="2124" spans="1:30" x14ac:dyDescent="0.3">
      <c r="A2124" t="s">
        <v>1195</v>
      </c>
      <c r="B2124" s="16">
        <v>45949</v>
      </c>
      <c r="C2124" t="s">
        <v>231</v>
      </c>
      <c r="D2124" t="s">
        <v>4237</v>
      </c>
      <c r="E2124" t="s">
        <v>3962</v>
      </c>
      <c r="F2124" t="s">
        <v>201</v>
      </c>
      <c r="G2124" t="s">
        <v>5688</v>
      </c>
      <c r="H2124" t="s">
        <v>5655</v>
      </c>
      <c r="I2124" t="s">
        <v>260</v>
      </c>
      <c r="J2124" t="s">
        <v>6072</v>
      </c>
      <c r="K2124" t="s">
        <v>3863</v>
      </c>
      <c r="L2124">
        <v>503493</v>
      </c>
      <c r="M2124">
        <v>7.4932521405461448E-3</v>
      </c>
      <c r="N2124" t="s">
        <v>1196</v>
      </c>
      <c r="O2124" t="s">
        <v>5581</v>
      </c>
      <c r="P2124" t="s">
        <v>5354</v>
      </c>
      <c r="Q2124">
        <v>7</v>
      </c>
      <c r="R2124">
        <v>585.84</v>
      </c>
      <c r="S2124">
        <v>20</v>
      </c>
      <c r="T2124">
        <v>820.18</v>
      </c>
      <c r="U2124">
        <v>3772.8</v>
      </c>
      <c r="V2124">
        <v>2354.8000000000002</v>
      </c>
      <c r="W2124">
        <v>1418</v>
      </c>
      <c r="X2124" s="15">
        <f t="shared" si="66"/>
        <v>0.37584817642069551</v>
      </c>
      <c r="Y2124" t="s">
        <v>23</v>
      </c>
      <c r="Z2124" t="s">
        <v>24</v>
      </c>
      <c r="AA2124" t="s">
        <v>25</v>
      </c>
      <c r="AB2124" s="17">
        <v>0.71458333333333335</v>
      </c>
      <c r="AC2124" s="17" t="str">
        <f t="shared" si="67"/>
        <v>Evening</v>
      </c>
      <c r="AD2124" t="s">
        <v>26</v>
      </c>
    </row>
    <row r="2125" spans="1:30" x14ac:dyDescent="0.3">
      <c r="A2125" t="s">
        <v>1194</v>
      </c>
      <c r="B2125" s="16">
        <v>45915</v>
      </c>
      <c r="C2125" t="s">
        <v>1122</v>
      </c>
      <c r="D2125" t="s">
        <v>4971</v>
      </c>
      <c r="E2125" t="s">
        <v>3962</v>
      </c>
      <c r="F2125" t="s">
        <v>311</v>
      </c>
      <c r="G2125" t="s">
        <v>5732</v>
      </c>
      <c r="H2125" t="s">
        <v>5721</v>
      </c>
      <c r="I2125" t="s">
        <v>21</v>
      </c>
      <c r="J2125" t="s">
        <v>6044</v>
      </c>
      <c r="K2125" t="s">
        <v>3863</v>
      </c>
      <c r="L2125">
        <v>457604</v>
      </c>
      <c r="M2125">
        <v>3.5944397339184096E-3</v>
      </c>
      <c r="N2125" t="s">
        <v>261</v>
      </c>
      <c r="O2125" t="s">
        <v>5554</v>
      </c>
      <c r="P2125" t="s">
        <v>5351</v>
      </c>
      <c r="Q2125">
        <v>4</v>
      </c>
      <c r="R2125">
        <v>432.85</v>
      </c>
      <c r="S2125">
        <v>5</v>
      </c>
      <c r="T2125">
        <v>86.57</v>
      </c>
      <c r="U2125">
        <v>1644.83</v>
      </c>
      <c r="V2125">
        <v>1239.92</v>
      </c>
      <c r="W2125">
        <v>404.91</v>
      </c>
      <c r="X2125" s="15">
        <f t="shared" si="66"/>
        <v>0.24617133685548043</v>
      </c>
      <c r="Y2125" t="s">
        <v>38</v>
      </c>
      <c r="Z2125" t="s">
        <v>24</v>
      </c>
      <c r="AA2125" t="s">
        <v>25</v>
      </c>
      <c r="AB2125" s="17">
        <v>0.61041666666666672</v>
      </c>
      <c r="AC2125" s="17" t="str">
        <f t="shared" si="67"/>
        <v>Afternoon</v>
      </c>
      <c r="AD2125" t="s">
        <v>45</v>
      </c>
    </row>
    <row r="2126" spans="1:30" x14ac:dyDescent="0.3">
      <c r="A2126" t="s">
        <v>1191</v>
      </c>
      <c r="B2126" s="16">
        <v>45852</v>
      </c>
      <c r="C2126" t="s">
        <v>1192</v>
      </c>
      <c r="D2126" t="s">
        <v>4507</v>
      </c>
      <c r="E2126" t="s">
        <v>3864</v>
      </c>
      <c r="F2126" t="s">
        <v>587</v>
      </c>
      <c r="G2126" t="s">
        <v>5671</v>
      </c>
      <c r="H2126" t="s">
        <v>5690</v>
      </c>
      <c r="I2126" t="s">
        <v>349</v>
      </c>
      <c r="J2126" t="s">
        <v>6085</v>
      </c>
      <c r="K2126" t="s">
        <v>3863</v>
      </c>
      <c r="L2126">
        <v>1041021</v>
      </c>
      <c r="M2126">
        <v>4.6405403925569222E-4</v>
      </c>
      <c r="N2126" t="s">
        <v>1193</v>
      </c>
      <c r="O2126" t="s">
        <v>6488</v>
      </c>
      <c r="P2126" t="s">
        <v>5351</v>
      </c>
      <c r="Q2126">
        <v>3</v>
      </c>
      <c r="R2126">
        <v>161.03</v>
      </c>
      <c r="S2126">
        <v>0</v>
      </c>
      <c r="T2126">
        <v>0</v>
      </c>
      <c r="U2126">
        <v>483.09</v>
      </c>
      <c r="V2126">
        <v>372.72</v>
      </c>
      <c r="W2126">
        <v>110.37</v>
      </c>
      <c r="X2126" s="15">
        <f t="shared" si="66"/>
        <v>0.22846674532695763</v>
      </c>
      <c r="Y2126" t="s">
        <v>38</v>
      </c>
      <c r="Z2126" t="s">
        <v>24</v>
      </c>
      <c r="AA2126" t="s">
        <v>25</v>
      </c>
      <c r="AB2126" s="17">
        <v>0.38611111111111113</v>
      </c>
      <c r="AC2126" s="17" t="str">
        <f t="shared" si="67"/>
        <v>Morning</v>
      </c>
      <c r="AD2126" t="s">
        <v>45</v>
      </c>
    </row>
    <row r="2127" spans="1:30" x14ac:dyDescent="0.3">
      <c r="A2127" t="s">
        <v>1188</v>
      </c>
      <c r="B2127" s="16">
        <v>45903</v>
      </c>
      <c r="C2127" t="s">
        <v>1189</v>
      </c>
      <c r="D2127" t="s">
        <v>4888</v>
      </c>
      <c r="E2127" t="s">
        <v>3962</v>
      </c>
      <c r="F2127" t="s">
        <v>423</v>
      </c>
      <c r="G2127" t="s">
        <v>5887</v>
      </c>
      <c r="H2127" t="s">
        <v>5876</v>
      </c>
      <c r="I2127" t="s">
        <v>1114</v>
      </c>
      <c r="J2127" t="s">
        <v>6173</v>
      </c>
      <c r="K2127" t="s">
        <v>3943</v>
      </c>
      <c r="L2127">
        <v>4934958</v>
      </c>
      <c r="M2127">
        <v>3.1327520923177054E-4</v>
      </c>
      <c r="N2127" t="s">
        <v>1190</v>
      </c>
      <c r="O2127" t="s">
        <v>5113</v>
      </c>
      <c r="P2127" t="s">
        <v>5360</v>
      </c>
      <c r="Q2127">
        <v>5</v>
      </c>
      <c r="R2127">
        <v>309.2</v>
      </c>
      <c r="S2127">
        <v>0</v>
      </c>
      <c r="T2127">
        <v>0</v>
      </c>
      <c r="U2127">
        <v>1546</v>
      </c>
      <c r="V2127">
        <v>1268.5</v>
      </c>
      <c r="W2127">
        <v>277.5</v>
      </c>
      <c r="X2127" s="15">
        <f t="shared" si="66"/>
        <v>0.1794954721862872</v>
      </c>
      <c r="Y2127" t="s">
        <v>38</v>
      </c>
      <c r="Z2127" t="s">
        <v>24</v>
      </c>
      <c r="AA2127" t="s">
        <v>32</v>
      </c>
      <c r="AB2127" s="17">
        <v>0.5180555555555556</v>
      </c>
      <c r="AC2127" s="17" t="str">
        <f t="shared" si="67"/>
        <v>Afternoon</v>
      </c>
      <c r="AD2127" t="s">
        <v>45</v>
      </c>
    </row>
    <row r="2128" spans="1:30" x14ac:dyDescent="0.3">
      <c r="A2128" t="s">
        <v>1186</v>
      </c>
      <c r="B2128" s="16">
        <v>45808</v>
      </c>
      <c r="C2128" t="s">
        <v>1187</v>
      </c>
      <c r="D2128" t="s">
        <v>5289</v>
      </c>
      <c r="E2128" t="s">
        <v>3868</v>
      </c>
      <c r="F2128" t="s">
        <v>168</v>
      </c>
      <c r="G2128" t="s">
        <v>5914</v>
      </c>
      <c r="H2128" t="s">
        <v>5899</v>
      </c>
      <c r="I2128" t="s">
        <v>451</v>
      </c>
      <c r="J2128" t="s">
        <v>5991</v>
      </c>
      <c r="K2128" t="s">
        <v>3863</v>
      </c>
      <c r="L2128">
        <v>970105</v>
      </c>
      <c r="M2128">
        <v>2.3121208528973668E-4</v>
      </c>
      <c r="N2128" t="s">
        <v>452</v>
      </c>
      <c r="O2128" t="s">
        <v>5611</v>
      </c>
      <c r="P2128" t="s">
        <v>5360</v>
      </c>
      <c r="Q2128">
        <v>2</v>
      </c>
      <c r="R2128">
        <v>121.9</v>
      </c>
      <c r="S2128">
        <v>20</v>
      </c>
      <c r="T2128">
        <v>48.76</v>
      </c>
      <c r="U2128">
        <v>224.3</v>
      </c>
      <c r="V2128">
        <v>217.84</v>
      </c>
      <c r="W2128">
        <v>6.46</v>
      </c>
      <c r="X2128" s="15">
        <f t="shared" si="66"/>
        <v>2.8800713330361157E-2</v>
      </c>
      <c r="Y2128" t="s">
        <v>72</v>
      </c>
      <c r="Z2128" t="s">
        <v>24</v>
      </c>
      <c r="AA2128" t="s">
        <v>51</v>
      </c>
      <c r="AB2128" s="17">
        <v>0.86527777777777781</v>
      </c>
      <c r="AC2128" s="17" t="str">
        <f t="shared" si="67"/>
        <v>Evening</v>
      </c>
      <c r="AD2128" t="s">
        <v>26</v>
      </c>
    </row>
    <row r="2129" spans="1:30" x14ac:dyDescent="0.3">
      <c r="A2129" t="s">
        <v>1183</v>
      </c>
      <c r="B2129" s="16">
        <v>46065</v>
      </c>
      <c r="C2129" t="s">
        <v>1184</v>
      </c>
      <c r="D2129" t="s">
        <v>4303</v>
      </c>
      <c r="E2129" t="s">
        <v>3868</v>
      </c>
      <c r="F2129" t="s">
        <v>1185</v>
      </c>
      <c r="G2129" t="s">
        <v>5911</v>
      </c>
      <c r="H2129" t="s">
        <v>5899</v>
      </c>
      <c r="I2129" t="s">
        <v>367</v>
      </c>
      <c r="J2129" t="s">
        <v>5985</v>
      </c>
      <c r="K2129" t="s">
        <v>3863</v>
      </c>
      <c r="L2129">
        <v>2203116</v>
      </c>
      <c r="M2129">
        <v>1.3958865534088988E-4</v>
      </c>
      <c r="N2129" t="s">
        <v>830</v>
      </c>
      <c r="O2129" t="s">
        <v>5538</v>
      </c>
      <c r="P2129" t="s">
        <v>5351</v>
      </c>
      <c r="Q2129">
        <v>3</v>
      </c>
      <c r="R2129">
        <v>102.51</v>
      </c>
      <c r="S2129">
        <v>0</v>
      </c>
      <c r="T2129">
        <v>0</v>
      </c>
      <c r="U2129">
        <v>307.52999999999997</v>
      </c>
      <c r="V2129">
        <v>266.16000000000003</v>
      </c>
      <c r="W2129">
        <v>41.37</v>
      </c>
      <c r="X2129" s="15">
        <f t="shared" si="66"/>
        <v>0.13452346112574368</v>
      </c>
      <c r="Y2129" t="s">
        <v>38</v>
      </c>
      <c r="Z2129" t="s">
        <v>24</v>
      </c>
      <c r="AA2129" t="s">
        <v>25</v>
      </c>
      <c r="AB2129" s="17">
        <v>0.7</v>
      </c>
      <c r="AC2129" s="17" t="str">
        <f t="shared" si="67"/>
        <v>Afternoon</v>
      </c>
      <c r="AD2129" t="s">
        <v>45</v>
      </c>
    </row>
    <row r="2130" spans="1:30" x14ac:dyDescent="0.3">
      <c r="A2130" t="s">
        <v>1181</v>
      </c>
      <c r="B2130" s="16">
        <v>45862</v>
      </c>
      <c r="C2130" t="s">
        <v>1182</v>
      </c>
      <c r="D2130" t="s">
        <v>4769</v>
      </c>
      <c r="E2130" t="s">
        <v>3868</v>
      </c>
      <c r="F2130" t="s">
        <v>75</v>
      </c>
      <c r="G2130" t="s">
        <v>5839</v>
      </c>
      <c r="H2130" t="s">
        <v>5822</v>
      </c>
      <c r="I2130" t="s">
        <v>677</v>
      </c>
      <c r="J2130" t="s">
        <v>6081</v>
      </c>
      <c r="K2130" t="s">
        <v>3863</v>
      </c>
      <c r="L2130">
        <v>4458567</v>
      </c>
      <c r="M2130">
        <v>1.7556986359070078E-4</v>
      </c>
      <c r="N2130" t="s">
        <v>678</v>
      </c>
      <c r="O2130" t="s">
        <v>5576</v>
      </c>
      <c r="P2130" t="s">
        <v>5374</v>
      </c>
      <c r="Q2130">
        <v>3</v>
      </c>
      <c r="R2130">
        <v>260.93</v>
      </c>
      <c r="S2130">
        <v>0</v>
      </c>
      <c r="T2130">
        <v>0</v>
      </c>
      <c r="U2130">
        <v>782.79</v>
      </c>
      <c r="V2130">
        <v>582.17999999999995</v>
      </c>
      <c r="W2130">
        <v>200.61</v>
      </c>
      <c r="X2130" s="15">
        <f t="shared" si="66"/>
        <v>0.25627562947917071</v>
      </c>
      <c r="Y2130" t="s">
        <v>38</v>
      </c>
      <c r="Z2130" t="s">
        <v>24</v>
      </c>
      <c r="AA2130" t="s">
        <v>25</v>
      </c>
      <c r="AB2130" s="17">
        <v>0.58402777777777781</v>
      </c>
      <c r="AC2130" s="17" t="str">
        <f t="shared" si="67"/>
        <v>Afternoon</v>
      </c>
      <c r="AD2130" t="s">
        <v>45</v>
      </c>
    </row>
    <row r="2131" spans="1:30" x14ac:dyDescent="0.3">
      <c r="A2131" t="s">
        <v>1179</v>
      </c>
      <c r="B2131" s="16">
        <v>45942</v>
      </c>
      <c r="C2131" t="s">
        <v>1180</v>
      </c>
      <c r="D2131" t="s">
        <v>4242</v>
      </c>
      <c r="E2131" t="s">
        <v>3864</v>
      </c>
      <c r="F2131" t="s">
        <v>223</v>
      </c>
      <c r="G2131" t="s">
        <v>5720</v>
      </c>
      <c r="H2131" t="s">
        <v>5721</v>
      </c>
      <c r="I2131" t="s">
        <v>551</v>
      </c>
      <c r="J2131" t="s">
        <v>6159</v>
      </c>
      <c r="K2131" t="s">
        <v>3943</v>
      </c>
      <c r="L2131">
        <v>520137</v>
      </c>
      <c r="M2131">
        <v>3.3917025706688819E-3</v>
      </c>
      <c r="N2131" t="s">
        <v>620</v>
      </c>
      <c r="O2131" t="s">
        <v>5601</v>
      </c>
      <c r="P2131" t="s">
        <v>5360</v>
      </c>
      <c r="Q2131">
        <v>4</v>
      </c>
      <c r="R2131">
        <v>383.51</v>
      </c>
      <c r="S2131">
        <v>0</v>
      </c>
      <c r="T2131">
        <v>0</v>
      </c>
      <c r="U2131">
        <v>1764.15</v>
      </c>
      <c r="V2131">
        <v>1143.5999999999999</v>
      </c>
      <c r="W2131">
        <v>620.54999999999995</v>
      </c>
      <c r="X2131" s="15">
        <f t="shared" si="66"/>
        <v>0.35175580307796966</v>
      </c>
      <c r="Y2131" t="s">
        <v>72</v>
      </c>
      <c r="Z2131" t="s">
        <v>24</v>
      </c>
      <c r="AA2131" t="s">
        <v>25</v>
      </c>
      <c r="AB2131" s="17">
        <v>0.58263888888888893</v>
      </c>
      <c r="AC2131" s="17" t="str">
        <f t="shared" si="67"/>
        <v>Afternoon</v>
      </c>
      <c r="AD2131" t="s">
        <v>26</v>
      </c>
    </row>
    <row r="2132" spans="1:30" x14ac:dyDescent="0.3">
      <c r="A2132" t="s">
        <v>1177</v>
      </c>
      <c r="B2132" s="16">
        <v>45867</v>
      </c>
      <c r="C2132" t="s">
        <v>855</v>
      </c>
      <c r="D2132" t="s">
        <v>6115</v>
      </c>
      <c r="E2132" t="s">
        <v>3868</v>
      </c>
      <c r="F2132" t="s">
        <v>655</v>
      </c>
      <c r="G2132" t="s">
        <v>5864</v>
      </c>
      <c r="H2132" t="s">
        <v>5861</v>
      </c>
      <c r="I2132" t="s">
        <v>574</v>
      </c>
      <c r="J2132" t="s">
        <v>6140</v>
      </c>
      <c r="K2132" t="s">
        <v>3943</v>
      </c>
      <c r="L2132">
        <v>443076</v>
      </c>
      <c r="M2132">
        <v>6.7410557105327307E-4</v>
      </c>
      <c r="N2132" t="s">
        <v>1178</v>
      </c>
      <c r="O2132" t="s">
        <v>5497</v>
      </c>
      <c r="P2132" t="s">
        <v>5360</v>
      </c>
      <c r="Q2132">
        <v>1</v>
      </c>
      <c r="R2132">
        <v>298.68</v>
      </c>
      <c r="S2132">
        <v>0</v>
      </c>
      <c r="T2132">
        <v>0</v>
      </c>
      <c r="U2132">
        <v>298.68</v>
      </c>
      <c r="V2132">
        <v>250.69</v>
      </c>
      <c r="W2132">
        <v>47.99</v>
      </c>
      <c r="X2132" s="15">
        <f t="shared" si="66"/>
        <v>0.16067363064148923</v>
      </c>
      <c r="Y2132" t="s">
        <v>116</v>
      </c>
      <c r="Z2132" t="s">
        <v>24</v>
      </c>
      <c r="AA2132" t="s">
        <v>25</v>
      </c>
      <c r="AB2132" s="17">
        <v>0.66388888888888886</v>
      </c>
      <c r="AC2132" s="17" t="str">
        <f t="shared" si="67"/>
        <v>Afternoon</v>
      </c>
      <c r="AD2132" t="s">
        <v>45</v>
      </c>
    </row>
    <row r="2133" spans="1:30" x14ac:dyDescent="0.3">
      <c r="A2133" t="s">
        <v>1175</v>
      </c>
      <c r="B2133" s="16">
        <v>45929</v>
      </c>
      <c r="C2133" t="s">
        <v>749</v>
      </c>
      <c r="D2133" t="s">
        <v>4489</v>
      </c>
      <c r="E2133" t="s">
        <v>3868</v>
      </c>
      <c r="F2133" t="s">
        <v>79</v>
      </c>
      <c r="G2133" t="s">
        <v>5713</v>
      </c>
      <c r="H2133" t="s">
        <v>5690</v>
      </c>
      <c r="I2133" t="s">
        <v>1176</v>
      </c>
      <c r="J2133" t="s">
        <v>6238</v>
      </c>
      <c r="K2133" t="s">
        <v>3880</v>
      </c>
      <c r="L2133">
        <v>817593</v>
      </c>
      <c r="M2133">
        <v>1.7968598067742751E-4</v>
      </c>
      <c r="N2133" t="s">
        <v>898</v>
      </c>
      <c r="O2133" t="s">
        <v>5609</v>
      </c>
      <c r="P2133" t="s">
        <v>5360</v>
      </c>
      <c r="Q2133">
        <v>4</v>
      </c>
      <c r="R2133">
        <v>38.659999999999997</v>
      </c>
      <c r="S2133">
        <v>5</v>
      </c>
      <c r="T2133">
        <v>7.73</v>
      </c>
      <c r="U2133">
        <v>146.91</v>
      </c>
      <c r="V2133">
        <v>129.6</v>
      </c>
      <c r="W2133">
        <v>17.309999999999999</v>
      </c>
      <c r="X2133" s="15">
        <f t="shared" si="66"/>
        <v>0.11782724116806209</v>
      </c>
      <c r="Y2133" t="s">
        <v>72</v>
      </c>
      <c r="Z2133" t="s">
        <v>24</v>
      </c>
      <c r="AA2133" t="s">
        <v>25</v>
      </c>
      <c r="AB2133" s="17">
        <v>0.52013888888888893</v>
      </c>
      <c r="AC2133" s="17" t="str">
        <f t="shared" si="67"/>
        <v>Afternoon</v>
      </c>
      <c r="AD2133" t="s">
        <v>45</v>
      </c>
    </row>
    <row r="2134" spans="1:30" x14ac:dyDescent="0.3">
      <c r="A2134" t="s">
        <v>1172</v>
      </c>
      <c r="B2134" s="16">
        <v>45914</v>
      </c>
      <c r="C2134" t="s">
        <v>391</v>
      </c>
      <c r="D2134" t="s">
        <v>5252</v>
      </c>
      <c r="E2134" t="s">
        <v>3962</v>
      </c>
      <c r="F2134" t="s">
        <v>1173</v>
      </c>
      <c r="G2134" t="s">
        <v>5912</v>
      </c>
      <c r="H2134" t="s">
        <v>5899</v>
      </c>
      <c r="I2134" t="s">
        <v>1174</v>
      </c>
      <c r="J2134" t="s">
        <v>6217</v>
      </c>
      <c r="K2134" t="s">
        <v>3885</v>
      </c>
      <c r="L2134">
        <v>808195</v>
      </c>
      <c r="M2134">
        <v>2.2064229548561919E-3</v>
      </c>
      <c r="N2134" t="s">
        <v>1096</v>
      </c>
      <c r="O2134" t="s">
        <v>5359</v>
      </c>
      <c r="P2134" t="s">
        <v>5360</v>
      </c>
      <c r="Q2134">
        <v>8</v>
      </c>
      <c r="R2134">
        <v>204.03</v>
      </c>
      <c r="S2134">
        <v>5</v>
      </c>
      <c r="T2134">
        <v>81.61</v>
      </c>
      <c r="U2134">
        <v>1783.22</v>
      </c>
      <c r="V2134">
        <v>1267.44</v>
      </c>
      <c r="W2134">
        <v>515.78</v>
      </c>
      <c r="X2134" s="15">
        <f t="shared" si="66"/>
        <v>0.28924081156559478</v>
      </c>
      <c r="Y2134" t="s">
        <v>62</v>
      </c>
      <c r="Z2134" t="s">
        <v>24</v>
      </c>
      <c r="AA2134" t="s">
        <v>51</v>
      </c>
      <c r="AB2134" s="17">
        <v>0.82638888888888884</v>
      </c>
      <c r="AC2134" s="17" t="str">
        <f t="shared" si="67"/>
        <v>Evening</v>
      </c>
      <c r="AD2134" t="s">
        <v>26</v>
      </c>
    </row>
    <row r="2135" spans="1:30" x14ac:dyDescent="0.3">
      <c r="A2135" t="s">
        <v>1168</v>
      </c>
      <c r="B2135" s="16">
        <v>46086</v>
      </c>
      <c r="C2135" t="s">
        <v>1169</v>
      </c>
      <c r="D2135" t="s">
        <v>3992</v>
      </c>
      <c r="E2135" t="s">
        <v>3962</v>
      </c>
      <c r="F2135" t="s">
        <v>236</v>
      </c>
      <c r="G2135" t="s">
        <v>5744</v>
      </c>
      <c r="H2135" t="s">
        <v>5721</v>
      </c>
      <c r="I2135" t="s">
        <v>1170</v>
      </c>
      <c r="J2135" t="s">
        <v>6145</v>
      </c>
      <c r="K2135" t="s">
        <v>3943</v>
      </c>
      <c r="L2135">
        <v>767131</v>
      </c>
      <c r="M2135">
        <v>6.5808838386142651E-4</v>
      </c>
      <c r="N2135" t="s">
        <v>1171</v>
      </c>
      <c r="O2135" t="s">
        <v>3973</v>
      </c>
      <c r="P2135" t="s">
        <v>5351</v>
      </c>
      <c r="Q2135">
        <v>4</v>
      </c>
      <c r="R2135">
        <v>126.21</v>
      </c>
      <c r="S2135">
        <v>0</v>
      </c>
      <c r="T2135">
        <v>0</v>
      </c>
      <c r="U2135">
        <v>504.84</v>
      </c>
      <c r="V2135">
        <v>389.4</v>
      </c>
      <c r="W2135">
        <v>115.44</v>
      </c>
      <c r="X2135" s="15">
        <f t="shared" si="66"/>
        <v>0.22866650820061801</v>
      </c>
      <c r="Y2135" t="s">
        <v>116</v>
      </c>
      <c r="Z2135" t="s">
        <v>24</v>
      </c>
      <c r="AA2135" t="s">
        <v>32</v>
      </c>
      <c r="AB2135" s="17">
        <v>0.64166666666666672</v>
      </c>
      <c r="AC2135" s="17" t="str">
        <f t="shared" si="67"/>
        <v>Afternoon</v>
      </c>
      <c r="AD2135" t="s">
        <v>45</v>
      </c>
    </row>
    <row r="2136" spans="1:30" x14ac:dyDescent="0.3">
      <c r="A2136" t="s">
        <v>1167</v>
      </c>
      <c r="B2136" s="16">
        <v>46020</v>
      </c>
      <c r="C2136" t="s">
        <v>285</v>
      </c>
      <c r="D2136" t="s">
        <v>4185</v>
      </c>
      <c r="E2136" t="s">
        <v>3864</v>
      </c>
      <c r="F2136" t="s">
        <v>223</v>
      </c>
      <c r="G2136" t="s">
        <v>5720</v>
      </c>
      <c r="H2136" t="s">
        <v>5721</v>
      </c>
      <c r="I2136" t="s">
        <v>508</v>
      </c>
      <c r="J2136" t="s">
        <v>6000</v>
      </c>
      <c r="K2136" t="s">
        <v>3863</v>
      </c>
      <c r="L2136">
        <v>1059131</v>
      </c>
      <c r="M2136">
        <v>8.6903319797078924E-4</v>
      </c>
      <c r="N2136" t="s">
        <v>203</v>
      </c>
      <c r="O2136" t="s">
        <v>5466</v>
      </c>
      <c r="P2136" t="s">
        <v>5351</v>
      </c>
      <c r="Q2136">
        <v>3</v>
      </c>
      <c r="R2136">
        <v>383.51</v>
      </c>
      <c r="S2136">
        <v>20</v>
      </c>
      <c r="T2136">
        <v>230.11</v>
      </c>
      <c r="U2136">
        <v>920.42</v>
      </c>
      <c r="V2136">
        <v>857.7</v>
      </c>
      <c r="W2136">
        <v>62.72</v>
      </c>
      <c r="X2136" s="15">
        <f t="shared" si="66"/>
        <v>6.8142804371917082E-2</v>
      </c>
      <c r="Y2136" t="s">
        <v>62</v>
      </c>
      <c r="Z2136" t="s">
        <v>24</v>
      </c>
      <c r="AA2136" t="s">
        <v>51</v>
      </c>
      <c r="AB2136" s="17">
        <v>0.65833333333333333</v>
      </c>
      <c r="AC2136" s="17" t="str">
        <f t="shared" si="67"/>
        <v>Afternoon</v>
      </c>
      <c r="AD2136" t="s">
        <v>45</v>
      </c>
    </row>
    <row r="2137" spans="1:30" x14ac:dyDescent="0.3">
      <c r="A2137" t="s">
        <v>1165</v>
      </c>
      <c r="B2137" s="16">
        <v>45936</v>
      </c>
      <c r="C2137" t="s">
        <v>1166</v>
      </c>
      <c r="D2137" t="s">
        <v>4252</v>
      </c>
      <c r="E2137" t="s">
        <v>3868</v>
      </c>
      <c r="F2137" t="s">
        <v>293</v>
      </c>
      <c r="G2137" t="s">
        <v>5807</v>
      </c>
      <c r="H2137" t="s">
        <v>5794</v>
      </c>
      <c r="I2137" t="s">
        <v>80</v>
      </c>
      <c r="J2137" t="s">
        <v>6099</v>
      </c>
      <c r="K2137" t="s">
        <v>3863</v>
      </c>
      <c r="L2137">
        <v>5001334</v>
      </c>
      <c r="M2137">
        <v>8.9210198718981775E-5</v>
      </c>
      <c r="N2137" t="s">
        <v>81</v>
      </c>
      <c r="O2137" t="s">
        <v>5592</v>
      </c>
      <c r="P2137" t="s">
        <v>5351</v>
      </c>
      <c r="Q2137">
        <v>1</v>
      </c>
      <c r="R2137">
        <v>446.17</v>
      </c>
      <c r="S2137">
        <v>0</v>
      </c>
      <c r="T2137">
        <v>0</v>
      </c>
      <c r="U2137">
        <v>446.17</v>
      </c>
      <c r="V2137">
        <v>325.61</v>
      </c>
      <c r="W2137">
        <v>120.56</v>
      </c>
      <c r="X2137" s="15">
        <f t="shared" si="66"/>
        <v>0.27021090615684606</v>
      </c>
      <c r="Y2137" t="s">
        <v>23</v>
      </c>
      <c r="Z2137" t="s">
        <v>24</v>
      </c>
      <c r="AA2137" t="s">
        <v>25</v>
      </c>
      <c r="AB2137" s="17">
        <v>0.74375000000000002</v>
      </c>
      <c r="AC2137" s="17" t="str">
        <f t="shared" si="67"/>
        <v>Evening</v>
      </c>
      <c r="AD2137" t="s">
        <v>45</v>
      </c>
    </row>
    <row r="2138" spans="1:30" x14ac:dyDescent="0.3">
      <c r="A2138" t="s">
        <v>1163</v>
      </c>
      <c r="B2138" s="16">
        <v>46019</v>
      </c>
      <c r="C2138" t="s">
        <v>356</v>
      </c>
      <c r="D2138" t="s">
        <v>4877</v>
      </c>
      <c r="E2138" t="s">
        <v>3864</v>
      </c>
      <c r="F2138" t="s">
        <v>532</v>
      </c>
      <c r="G2138" t="s">
        <v>5936</v>
      </c>
      <c r="H2138" t="s">
        <v>5919</v>
      </c>
      <c r="I2138" t="s">
        <v>202</v>
      </c>
      <c r="J2138" t="s">
        <v>6012</v>
      </c>
      <c r="K2138" t="s">
        <v>3863</v>
      </c>
      <c r="L2138">
        <v>1018249</v>
      </c>
      <c r="M2138">
        <v>2.7807540198910088E-4</v>
      </c>
      <c r="N2138" t="s">
        <v>1164</v>
      </c>
      <c r="O2138" t="s">
        <v>5565</v>
      </c>
      <c r="P2138" t="s">
        <v>5358</v>
      </c>
      <c r="Q2138">
        <v>2</v>
      </c>
      <c r="R2138">
        <v>123.11</v>
      </c>
      <c r="S2138">
        <v>0</v>
      </c>
      <c r="T2138">
        <v>0</v>
      </c>
      <c r="U2138">
        <v>283.14999999999998</v>
      </c>
      <c r="V2138">
        <v>182.36</v>
      </c>
      <c r="W2138">
        <v>100.79</v>
      </c>
      <c r="X2138" s="15">
        <f t="shared" si="66"/>
        <v>0.35595973865442337</v>
      </c>
      <c r="Y2138" t="s">
        <v>62</v>
      </c>
      <c r="Z2138" t="s">
        <v>24</v>
      </c>
      <c r="AA2138" t="s">
        <v>25</v>
      </c>
      <c r="AB2138" s="17">
        <v>0.56180555555555556</v>
      </c>
      <c r="AC2138" s="17" t="str">
        <f t="shared" si="67"/>
        <v>Afternoon</v>
      </c>
      <c r="AD2138" t="s">
        <v>26</v>
      </c>
    </row>
    <row r="2139" spans="1:30" x14ac:dyDescent="0.3">
      <c r="A2139" t="s">
        <v>1161</v>
      </c>
      <c r="B2139" s="16">
        <v>45997</v>
      </c>
      <c r="C2139" t="s">
        <v>1162</v>
      </c>
      <c r="D2139" t="s">
        <v>5330</v>
      </c>
      <c r="E2139" t="s">
        <v>3962</v>
      </c>
      <c r="F2139" t="s">
        <v>336</v>
      </c>
      <c r="G2139" t="s">
        <v>5711</v>
      </c>
      <c r="H2139" t="s">
        <v>5690</v>
      </c>
      <c r="I2139" t="s">
        <v>80</v>
      </c>
      <c r="J2139" t="s">
        <v>6099</v>
      </c>
      <c r="K2139" t="s">
        <v>3863</v>
      </c>
      <c r="L2139">
        <v>5001334</v>
      </c>
      <c r="M2139">
        <v>1.0276458240941317E-4</v>
      </c>
      <c r="N2139" t="s">
        <v>81</v>
      </c>
      <c r="O2139" t="s">
        <v>5592</v>
      </c>
      <c r="P2139" t="s">
        <v>5351</v>
      </c>
      <c r="Q2139">
        <v>4</v>
      </c>
      <c r="R2139">
        <v>111.73</v>
      </c>
      <c r="S2139">
        <v>0</v>
      </c>
      <c r="T2139">
        <v>0</v>
      </c>
      <c r="U2139">
        <v>513.96</v>
      </c>
      <c r="V2139">
        <v>344.2</v>
      </c>
      <c r="W2139">
        <v>169.76</v>
      </c>
      <c r="X2139" s="15">
        <f t="shared" si="66"/>
        <v>0.33029807767141417</v>
      </c>
      <c r="Y2139" t="s">
        <v>44</v>
      </c>
      <c r="Z2139" t="s">
        <v>24</v>
      </c>
      <c r="AA2139" t="s">
        <v>25</v>
      </c>
      <c r="AB2139" s="17">
        <v>0.3972222222222222</v>
      </c>
      <c r="AC2139" s="17" t="str">
        <f t="shared" si="67"/>
        <v>Morning</v>
      </c>
      <c r="AD2139" t="s">
        <v>26</v>
      </c>
    </row>
    <row r="2140" spans="1:30" x14ac:dyDescent="0.3">
      <c r="A2140" t="s">
        <v>1159</v>
      </c>
      <c r="B2140" s="16">
        <v>45900</v>
      </c>
      <c r="C2140" t="s">
        <v>1160</v>
      </c>
      <c r="D2140" t="s">
        <v>4596</v>
      </c>
      <c r="E2140" t="s">
        <v>3962</v>
      </c>
      <c r="F2140" t="s">
        <v>532</v>
      </c>
      <c r="G2140" t="s">
        <v>5936</v>
      </c>
      <c r="H2140" t="s">
        <v>5919</v>
      </c>
      <c r="I2140" t="s">
        <v>312</v>
      </c>
      <c r="J2140" t="s">
        <v>6179</v>
      </c>
      <c r="K2140" t="s">
        <v>3943</v>
      </c>
      <c r="L2140">
        <v>2496578</v>
      </c>
      <c r="M2140">
        <v>2.4733855701684465E-4</v>
      </c>
      <c r="N2140" t="s">
        <v>313</v>
      </c>
      <c r="O2140" t="s">
        <v>5412</v>
      </c>
      <c r="P2140" t="s">
        <v>5351</v>
      </c>
      <c r="Q2140">
        <v>4</v>
      </c>
      <c r="R2140">
        <v>134.24</v>
      </c>
      <c r="S2140">
        <v>0</v>
      </c>
      <c r="T2140">
        <v>0</v>
      </c>
      <c r="U2140">
        <v>617.5</v>
      </c>
      <c r="V2140">
        <v>364.72</v>
      </c>
      <c r="W2140">
        <v>252.78</v>
      </c>
      <c r="X2140" s="15">
        <f t="shared" si="66"/>
        <v>0.40936032388663962</v>
      </c>
      <c r="Y2140" t="s">
        <v>38</v>
      </c>
      <c r="Z2140" t="s">
        <v>24</v>
      </c>
      <c r="AA2140" t="s">
        <v>25</v>
      </c>
      <c r="AB2140" s="17">
        <v>0.88263888888888886</v>
      </c>
      <c r="AC2140" s="17" t="str">
        <f t="shared" si="67"/>
        <v>Night</v>
      </c>
      <c r="AD2140" t="s">
        <v>26</v>
      </c>
    </row>
    <row r="2141" spans="1:30" x14ac:dyDescent="0.3">
      <c r="A2141" t="s">
        <v>1155</v>
      </c>
      <c r="B2141" s="16">
        <v>45928</v>
      </c>
      <c r="C2141" t="s">
        <v>1156</v>
      </c>
      <c r="D2141" t="s">
        <v>4522</v>
      </c>
      <c r="E2141" t="s">
        <v>3868</v>
      </c>
      <c r="F2141" t="s">
        <v>587</v>
      </c>
      <c r="G2141" t="s">
        <v>5671</v>
      </c>
      <c r="H2141" t="s">
        <v>5690</v>
      </c>
      <c r="I2141" t="s">
        <v>1157</v>
      </c>
      <c r="J2141" t="s">
        <v>6149</v>
      </c>
      <c r="K2141" t="s">
        <v>3863</v>
      </c>
      <c r="L2141">
        <v>820955</v>
      </c>
      <c r="M2141">
        <v>2.0301965393961909E-4</v>
      </c>
      <c r="N2141" t="s">
        <v>1158</v>
      </c>
      <c r="O2141" t="s">
        <v>5364</v>
      </c>
      <c r="P2141" t="s">
        <v>5360</v>
      </c>
      <c r="Q2141">
        <v>1</v>
      </c>
      <c r="R2141">
        <v>161.03</v>
      </c>
      <c r="S2141">
        <v>10</v>
      </c>
      <c r="T2141">
        <v>16.100000000000001</v>
      </c>
      <c r="U2141">
        <v>166.67</v>
      </c>
      <c r="V2141">
        <v>124.24</v>
      </c>
      <c r="W2141">
        <v>42.43</v>
      </c>
      <c r="X2141" s="15">
        <f t="shared" si="66"/>
        <v>0.25457490850182996</v>
      </c>
      <c r="Y2141" t="s">
        <v>38</v>
      </c>
      <c r="Z2141" t="s">
        <v>24</v>
      </c>
      <c r="AA2141" t="s">
        <v>51</v>
      </c>
      <c r="AB2141" s="17">
        <v>0.84097222222222223</v>
      </c>
      <c r="AC2141" s="17" t="str">
        <f t="shared" si="67"/>
        <v>Evening</v>
      </c>
      <c r="AD2141" t="s">
        <v>26</v>
      </c>
    </row>
    <row r="2142" spans="1:30" x14ac:dyDescent="0.3">
      <c r="A2142" t="s">
        <v>1152</v>
      </c>
      <c r="B2142" s="16">
        <v>45825</v>
      </c>
      <c r="C2142" t="s">
        <v>658</v>
      </c>
      <c r="D2142" t="s">
        <v>5281</v>
      </c>
      <c r="E2142" t="s">
        <v>3868</v>
      </c>
      <c r="F2142" t="s">
        <v>223</v>
      </c>
      <c r="G2142" t="s">
        <v>5720</v>
      </c>
      <c r="H2142" t="s">
        <v>5721</v>
      </c>
      <c r="I2142" t="s">
        <v>1153</v>
      </c>
      <c r="J2142" t="s">
        <v>6116</v>
      </c>
      <c r="K2142" t="s">
        <v>3943</v>
      </c>
      <c r="L2142">
        <v>933757</v>
      </c>
      <c r="M2142">
        <v>1.6428685407445405E-3</v>
      </c>
      <c r="N2142" t="s">
        <v>1154</v>
      </c>
      <c r="O2142" t="s">
        <v>5642</v>
      </c>
      <c r="P2142" t="s">
        <v>5351</v>
      </c>
      <c r="Q2142">
        <v>4</v>
      </c>
      <c r="R2142">
        <v>383.51</v>
      </c>
      <c r="S2142">
        <v>0</v>
      </c>
      <c r="T2142">
        <v>0</v>
      </c>
      <c r="U2142">
        <v>1534.04</v>
      </c>
      <c r="V2142">
        <v>1143.5999999999999</v>
      </c>
      <c r="W2142">
        <v>390.44</v>
      </c>
      <c r="X2142" s="15">
        <f t="shared" si="66"/>
        <v>0.25451748324685147</v>
      </c>
      <c r="Y2142" t="s">
        <v>116</v>
      </c>
      <c r="Z2142" t="s">
        <v>24</v>
      </c>
      <c r="AA2142" t="s">
        <v>25</v>
      </c>
      <c r="AB2142" s="17">
        <v>0.46805555555555556</v>
      </c>
      <c r="AC2142" s="17" t="str">
        <f t="shared" si="67"/>
        <v>Morning</v>
      </c>
      <c r="AD2142" t="s">
        <v>45</v>
      </c>
    </row>
    <row r="2143" spans="1:30" x14ac:dyDescent="0.3">
      <c r="A2143" t="s">
        <v>1151</v>
      </c>
      <c r="B2143" s="16">
        <v>45928</v>
      </c>
      <c r="C2143" t="s">
        <v>397</v>
      </c>
      <c r="D2143" t="s">
        <v>4473</v>
      </c>
      <c r="E2143" t="s">
        <v>3962</v>
      </c>
      <c r="F2143" t="s">
        <v>182</v>
      </c>
      <c r="G2143" t="s">
        <v>5782</v>
      </c>
      <c r="H2143" t="s">
        <v>5770</v>
      </c>
      <c r="I2143" t="s">
        <v>1104</v>
      </c>
      <c r="J2143" t="s">
        <v>6234</v>
      </c>
      <c r="K2143" t="s">
        <v>3880</v>
      </c>
      <c r="L2143">
        <v>2083650</v>
      </c>
      <c r="M2143">
        <v>2.8097809133011782E-4</v>
      </c>
      <c r="N2143" t="s">
        <v>1105</v>
      </c>
      <c r="O2143" t="s">
        <v>5437</v>
      </c>
      <c r="P2143" t="s">
        <v>5386</v>
      </c>
      <c r="Q2143">
        <v>3</v>
      </c>
      <c r="R2143">
        <v>169.7</v>
      </c>
      <c r="S2143">
        <v>0</v>
      </c>
      <c r="T2143">
        <v>0</v>
      </c>
      <c r="U2143">
        <v>585.46</v>
      </c>
      <c r="V2143">
        <v>338.4</v>
      </c>
      <c r="W2143">
        <v>247.06</v>
      </c>
      <c r="X2143" s="15">
        <f t="shared" si="66"/>
        <v>0.42199296279848331</v>
      </c>
      <c r="Y2143" t="s">
        <v>38</v>
      </c>
      <c r="Z2143" t="s">
        <v>24</v>
      </c>
      <c r="AA2143" t="s">
        <v>25</v>
      </c>
      <c r="AB2143" s="17">
        <v>0.46180555555555558</v>
      </c>
      <c r="AC2143" s="17" t="str">
        <f t="shared" si="67"/>
        <v>Morning</v>
      </c>
      <c r="AD2143" t="s">
        <v>26</v>
      </c>
    </row>
    <row r="2144" spans="1:30" x14ac:dyDescent="0.3">
      <c r="A2144" t="s">
        <v>1149</v>
      </c>
      <c r="B2144" s="16">
        <v>46025</v>
      </c>
      <c r="C2144" t="s">
        <v>540</v>
      </c>
      <c r="D2144" t="s">
        <v>3912</v>
      </c>
      <c r="E2144" t="s">
        <v>3868</v>
      </c>
      <c r="F2144" t="s">
        <v>122</v>
      </c>
      <c r="G2144" t="s">
        <v>5676</v>
      </c>
      <c r="H2144" t="s">
        <v>5655</v>
      </c>
      <c r="I2144" t="s">
        <v>202</v>
      </c>
      <c r="J2144" t="s">
        <v>6012</v>
      </c>
      <c r="K2144" t="s">
        <v>3863</v>
      </c>
      <c r="L2144">
        <v>1018249</v>
      </c>
      <c r="M2144">
        <v>1.9763829868725625E-3</v>
      </c>
      <c r="N2144" t="s">
        <v>1150</v>
      </c>
      <c r="O2144" t="s">
        <v>5532</v>
      </c>
      <c r="P2144" t="s">
        <v>5374</v>
      </c>
      <c r="Q2144">
        <v>4</v>
      </c>
      <c r="R2144">
        <v>437.49</v>
      </c>
      <c r="S2144">
        <v>0</v>
      </c>
      <c r="T2144">
        <v>0</v>
      </c>
      <c r="U2144">
        <v>2012.45</v>
      </c>
      <c r="V2144">
        <v>1061.76</v>
      </c>
      <c r="W2144">
        <v>950.69</v>
      </c>
      <c r="X2144" s="15">
        <f t="shared" si="66"/>
        <v>0.47240428333623197</v>
      </c>
      <c r="Y2144" t="s">
        <v>116</v>
      </c>
      <c r="Z2144" t="s">
        <v>24</v>
      </c>
      <c r="AA2144" t="s">
        <v>25</v>
      </c>
      <c r="AB2144" s="17">
        <v>0.5625</v>
      </c>
      <c r="AC2144" s="17" t="str">
        <f t="shared" si="67"/>
        <v>Afternoon</v>
      </c>
      <c r="AD2144" t="s">
        <v>26</v>
      </c>
    </row>
    <row r="2145" spans="1:30" x14ac:dyDescent="0.3">
      <c r="A2145" t="s">
        <v>1147</v>
      </c>
      <c r="B2145" s="16">
        <v>45951</v>
      </c>
      <c r="C2145" t="s">
        <v>1148</v>
      </c>
      <c r="D2145" t="s">
        <v>4348</v>
      </c>
      <c r="E2145" t="s">
        <v>3962</v>
      </c>
      <c r="F2145" t="s">
        <v>59</v>
      </c>
      <c r="G2145" t="s">
        <v>5737</v>
      </c>
      <c r="H2145" t="s">
        <v>5721</v>
      </c>
      <c r="I2145" t="s">
        <v>132</v>
      </c>
      <c r="J2145" t="s">
        <v>6041</v>
      </c>
      <c r="K2145" t="s">
        <v>3863</v>
      </c>
      <c r="L2145">
        <v>968457</v>
      </c>
      <c r="M2145">
        <v>1.1838832286823265E-3</v>
      </c>
      <c r="N2145" t="s">
        <v>156</v>
      </c>
      <c r="O2145" t="s">
        <v>5501</v>
      </c>
      <c r="P2145" t="s">
        <v>5360</v>
      </c>
      <c r="Q2145">
        <v>6</v>
      </c>
      <c r="R2145">
        <v>191.09</v>
      </c>
      <c r="S2145">
        <v>0</v>
      </c>
      <c r="T2145">
        <v>0</v>
      </c>
      <c r="U2145">
        <v>1146.54</v>
      </c>
      <c r="V2145">
        <v>852</v>
      </c>
      <c r="W2145">
        <v>294.54000000000002</v>
      </c>
      <c r="X2145" s="15">
        <f t="shared" si="66"/>
        <v>0.25689465696792085</v>
      </c>
      <c r="Y2145" t="s">
        <v>72</v>
      </c>
      <c r="Z2145" t="s">
        <v>24</v>
      </c>
      <c r="AA2145" t="s">
        <v>25</v>
      </c>
      <c r="AB2145" s="17">
        <v>0.39652777777777776</v>
      </c>
      <c r="AC2145" s="17" t="str">
        <f t="shared" si="67"/>
        <v>Morning</v>
      </c>
      <c r="AD2145" t="s">
        <v>45</v>
      </c>
    </row>
    <row r="2146" spans="1:30" x14ac:dyDescent="0.3">
      <c r="A2146" t="s">
        <v>1145</v>
      </c>
      <c r="B2146" s="16">
        <v>45998</v>
      </c>
      <c r="C2146" t="s">
        <v>913</v>
      </c>
      <c r="D2146" t="s">
        <v>4059</v>
      </c>
      <c r="E2146" t="s">
        <v>3864</v>
      </c>
      <c r="F2146" t="s">
        <v>264</v>
      </c>
      <c r="G2146" t="s">
        <v>5725</v>
      </c>
      <c r="H2146" t="s">
        <v>5721</v>
      </c>
      <c r="I2146" t="s">
        <v>559</v>
      </c>
      <c r="J2146" t="s">
        <v>6134</v>
      </c>
      <c r="K2146" t="s">
        <v>3943</v>
      </c>
      <c r="L2146">
        <v>2143974</v>
      </c>
      <c r="M2146">
        <v>3.5368432639574918E-4</v>
      </c>
      <c r="N2146" t="s">
        <v>1146</v>
      </c>
      <c r="O2146" t="s">
        <v>5510</v>
      </c>
      <c r="P2146" t="s">
        <v>5360</v>
      </c>
      <c r="Q2146">
        <v>2</v>
      </c>
      <c r="R2146">
        <v>329.69</v>
      </c>
      <c r="S2146">
        <v>0</v>
      </c>
      <c r="T2146">
        <v>0</v>
      </c>
      <c r="U2146">
        <v>758.29</v>
      </c>
      <c r="V2146">
        <v>494.5</v>
      </c>
      <c r="W2146">
        <v>263.79000000000002</v>
      </c>
      <c r="X2146" s="15">
        <f t="shared" si="66"/>
        <v>0.34787482361629452</v>
      </c>
      <c r="Y2146" t="s">
        <v>116</v>
      </c>
      <c r="Z2146" t="s">
        <v>24</v>
      </c>
      <c r="AA2146" t="s">
        <v>25</v>
      </c>
      <c r="AB2146" s="17">
        <v>0.58125000000000004</v>
      </c>
      <c r="AC2146" s="17" t="str">
        <f t="shared" si="67"/>
        <v>Afternoon</v>
      </c>
      <c r="AD2146" t="s">
        <v>26</v>
      </c>
    </row>
    <row r="2147" spans="1:30" x14ac:dyDescent="0.3">
      <c r="A2147" t="s">
        <v>1142</v>
      </c>
      <c r="B2147" s="16">
        <v>45976</v>
      </c>
      <c r="C2147" t="s">
        <v>1143</v>
      </c>
      <c r="D2147" t="s">
        <v>4529</v>
      </c>
      <c r="E2147" t="s">
        <v>3864</v>
      </c>
      <c r="F2147" t="s">
        <v>232</v>
      </c>
      <c r="G2147" t="s">
        <v>5778</v>
      </c>
      <c r="H2147" t="s">
        <v>5770</v>
      </c>
      <c r="I2147" t="s">
        <v>1139</v>
      </c>
      <c r="J2147" t="s">
        <v>6514</v>
      </c>
      <c r="K2147" t="s">
        <v>3943</v>
      </c>
      <c r="L2147">
        <v>2397693</v>
      </c>
      <c r="M2147">
        <v>4.9238997653160766E-5</v>
      </c>
      <c r="N2147" t="s">
        <v>1144</v>
      </c>
      <c r="O2147" t="s">
        <v>5514</v>
      </c>
      <c r="P2147" t="s">
        <v>5360</v>
      </c>
      <c r="Q2147">
        <v>2</v>
      </c>
      <c r="R2147">
        <v>51.33</v>
      </c>
      <c r="S2147">
        <v>0</v>
      </c>
      <c r="T2147">
        <v>0</v>
      </c>
      <c r="U2147">
        <v>118.06</v>
      </c>
      <c r="V2147">
        <v>74.959999999999994</v>
      </c>
      <c r="W2147">
        <v>43.1</v>
      </c>
      <c r="X2147" s="15">
        <f t="shared" si="66"/>
        <v>0.36506860918177203</v>
      </c>
      <c r="Y2147" t="s">
        <v>44</v>
      </c>
      <c r="Z2147" t="s">
        <v>24</v>
      </c>
      <c r="AA2147" t="s">
        <v>25</v>
      </c>
      <c r="AB2147" s="17">
        <v>0.86319444444444449</v>
      </c>
      <c r="AC2147" s="17" t="str">
        <f t="shared" si="67"/>
        <v>Evening</v>
      </c>
      <c r="AD2147" t="s">
        <v>26</v>
      </c>
    </row>
    <row r="2148" spans="1:30" x14ac:dyDescent="0.3">
      <c r="A2148" t="s">
        <v>1141</v>
      </c>
      <c r="B2148" s="16">
        <v>46019</v>
      </c>
      <c r="C2148" t="s">
        <v>1038</v>
      </c>
      <c r="D2148" t="s">
        <v>5320</v>
      </c>
      <c r="E2148" t="s">
        <v>3868</v>
      </c>
      <c r="F2148" t="s">
        <v>209</v>
      </c>
      <c r="G2148" t="s">
        <v>5909</v>
      </c>
      <c r="H2148" t="s">
        <v>5899</v>
      </c>
      <c r="I2148" t="s">
        <v>160</v>
      </c>
      <c r="J2148" t="s">
        <v>6101</v>
      </c>
      <c r="K2148" t="s">
        <v>3863</v>
      </c>
      <c r="L2148">
        <v>926537</v>
      </c>
      <c r="M2148">
        <v>1.5773897858369391E-3</v>
      </c>
      <c r="N2148" t="s">
        <v>161</v>
      </c>
      <c r="O2148" t="s">
        <v>5569</v>
      </c>
      <c r="P2148" t="s">
        <v>5360</v>
      </c>
      <c r="Q2148">
        <v>5</v>
      </c>
      <c r="R2148">
        <v>317.72000000000003</v>
      </c>
      <c r="S2148">
        <v>20</v>
      </c>
      <c r="T2148">
        <v>317.72000000000003</v>
      </c>
      <c r="U2148">
        <v>1461.51</v>
      </c>
      <c r="V2148">
        <v>1357.65</v>
      </c>
      <c r="W2148">
        <v>103.86</v>
      </c>
      <c r="X2148" s="15">
        <f t="shared" si="66"/>
        <v>7.1063489131104066E-2</v>
      </c>
      <c r="Y2148" t="s">
        <v>72</v>
      </c>
      <c r="Z2148" t="s">
        <v>290</v>
      </c>
      <c r="AA2148" t="s">
        <v>51</v>
      </c>
      <c r="AB2148" s="17">
        <v>0.53888888888888886</v>
      </c>
      <c r="AC2148" s="17" t="str">
        <f t="shared" si="67"/>
        <v>Afternoon</v>
      </c>
      <c r="AD2148" t="s">
        <v>26</v>
      </c>
    </row>
    <row r="2149" spans="1:30" x14ac:dyDescent="0.3">
      <c r="A2149" t="s">
        <v>1137</v>
      </c>
      <c r="B2149" s="16">
        <v>45914</v>
      </c>
      <c r="C2149" t="s">
        <v>1138</v>
      </c>
      <c r="D2149" t="s">
        <v>4617</v>
      </c>
      <c r="E2149" t="s">
        <v>3864</v>
      </c>
      <c r="F2149" t="s">
        <v>929</v>
      </c>
      <c r="G2149" t="s">
        <v>5773</v>
      </c>
      <c r="H2149" t="s">
        <v>5770</v>
      </c>
      <c r="I2149" t="s">
        <v>1139</v>
      </c>
      <c r="J2149" t="s">
        <v>6514</v>
      </c>
      <c r="K2149" t="s">
        <v>3943</v>
      </c>
      <c r="L2149">
        <v>2397693</v>
      </c>
      <c r="M2149">
        <v>2.692338009912028E-4</v>
      </c>
      <c r="N2149" t="s">
        <v>1140</v>
      </c>
      <c r="O2149" t="s">
        <v>4772</v>
      </c>
      <c r="P2149" t="s">
        <v>5360</v>
      </c>
      <c r="Q2149">
        <v>4</v>
      </c>
      <c r="R2149">
        <v>147.72</v>
      </c>
      <c r="S2149">
        <v>5</v>
      </c>
      <c r="T2149">
        <v>29.54</v>
      </c>
      <c r="U2149">
        <v>645.54</v>
      </c>
      <c r="V2149">
        <v>436.84</v>
      </c>
      <c r="W2149">
        <v>208.7</v>
      </c>
      <c r="X2149" s="15">
        <f t="shared" si="66"/>
        <v>0.32329522570251262</v>
      </c>
      <c r="Y2149" t="s">
        <v>44</v>
      </c>
      <c r="Z2149" t="s">
        <v>24</v>
      </c>
      <c r="AA2149" t="s">
        <v>51</v>
      </c>
      <c r="AB2149" s="17">
        <v>0.65625</v>
      </c>
      <c r="AC2149" s="17" t="str">
        <f t="shared" si="67"/>
        <v>Afternoon</v>
      </c>
      <c r="AD2149" t="s">
        <v>26</v>
      </c>
    </row>
    <row r="2150" spans="1:30" x14ac:dyDescent="0.3">
      <c r="A2150" t="s">
        <v>1136</v>
      </c>
      <c r="B2150" s="16">
        <v>45827</v>
      </c>
      <c r="C2150" t="s">
        <v>604</v>
      </c>
      <c r="D2150" t="s">
        <v>4427</v>
      </c>
      <c r="E2150" t="s">
        <v>3868</v>
      </c>
      <c r="F2150" t="s">
        <v>711</v>
      </c>
      <c r="G2150" t="s">
        <v>5957</v>
      </c>
      <c r="H2150" t="s">
        <v>5941</v>
      </c>
      <c r="I2150" t="s">
        <v>431</v>
      </c>
      <c r="J2150" t="s">
        <v>6154</v>
      </c>
      <c r="K2150" t="s">
        <v>3943</v>
      </c>
      <c r="L2150">
        <v>590020</v>
      </c>
      <c r="M2150">
        <v>8.7064845259482741E-4</v>
      </c>
      <c r="N2150" t="s">
        <v>432</v>
      </c>
      <c r="O2150" t="s">
        <v>4565</v>
      </c>
      <c r="P2150" t="s">
        <v>5351</v>
      </c>
      <c r="Q2150">
        <v>3</v>
      </c>
      <c r="R2150">
        <v>214.04</v>
      </c>
      <c r="S2150">
        <v>20</v>
      </c>
      <c r="T2150">
        <v>128.41999999999999</v>
      </c>
      <c r="U2150">
        <v>513.70000000000005</v>
      </c>
      <c r="V2150">
        <v>474.18</v>
      </c>
      <c r="W2150">
        <v>39.520000000000003</v>
      </c>
      <c r="X2150" s="15">
        <f t="shared" si="66"/>
        <v>7.69320615145027E-2</v>
      </c>
      <c r="Y2150" t="s">
        <v>72</v>
      </c>
      <c r="Z2150" t="s">
        <v>24</v>
      </c>
      <c r="AA2150" t="s">
        <v>25</v>
      </c>
      <c r="AB2150" s="17">
        <v>0.63472222222222219</v>
      </c>
      <c r="AC2150" s="17" t="str">
        <f t="shared" si="67"/>
        <v>Afternoon</v>
      </c>
      <c r="AD2150" t="s">
        <v>45</v>
      </c>
    </row>
    <row r="2151" spans="1:30" x14ac:dyDescent="0.3">
      <c r="A2151" t="s">
        <v>1134</v>
      </c>
      <c r="B2151" s="16">
        <v>45839</v>
      </c>
      <c r="C2151" t="s">
        <v>1135</v>
      </c>
      <c r="D2151" t="s">
        <v>5265</v>
      </c>
      <c r="E2151" t="s">
        <v>3868</v>
      </c>
      <c r="F2151" t="s">
        <v>460</v>
      </c>
      <c r="G2151" t="s">
        <v>5815</v>
      </c>
      <c r="H2151" t="s">
        <v>5794</v>
      </c>
      <c r="I2151" t="s">
        <v>312</v>
      </c>
      <c r="J2151" t="s">
        <v>6179</v>
      </c>
      <c r="K2151" t="s">
        <v>3943</v>
      </c>
      <c r="L2151">
        <v>2496578</v>
      </c>
      <c r="M2151">
        <v>4.7278314556965573E-4</v>
      </c>
      <c r="N2151" t="s">
        <v>313</v>
      </c>
      <c r="O2151" t="s">
        <v>5412</v>
      </c>
      <c r="P2151" t="s">
        <v>5351</v>
      </c>
      <c r="Q2151">
        <v>3</v>
      </c>
      <c r="R2151">
        <v>491.81</v>
      </c>
      <c r="S2151">
        <v>20</v>
      </c>
      <c r="T2151">
        <v>295.08999999999997</v>
      </c>
      <c r="U2151">
        <v>1180.3399999999999</v>
      </c>
      <c r="V2151">
        <v>1096.71</v>
      </c>
      <c r="W2151">
        <v>83.63</v>
      </c>
      <c r="X2151" s="15">
        <f t="shared" si="66"/>
        <v>7.0852466238541342E-2</v>
      </c>
      <c r="Y2151" t="s">
        <v>44</v>
      </c>
      <c r="Z2151" t="s">
        <v>24</v>
      </c>
      <c r="AA2151" t="s">
        <v>32</v>
      </c>
      <c r="AB2151" s="17">
        <v>0.63402777777777775</v>
      </c>
      <c r="AC2151" s="17" t="str">
        <f t="shared" si="67"/>
        <v>Afternoon</v>
      </c>
      <c r="AD2151" t="s">
        <v>45</v>
      </c>
    </row>
    <row r="2152" spans="1:30" x14ac:dyDescent="0.3">
      <c r="A2152" t="s">
        <v>1131</v>
      </c>
      <c r="B2152" s="16">
        <v>45801</v>
      </c>
      <c r="C2152" t="s">
        <v>1132</v>
      </c>
      <c r="D2152" t="s">
        <v>3922</v>
      </c>
      <c r="E2152" t="s">
        <v>3864</v>
      </c>
      <c r="F2152" t="s">
        <v>958</v>
      </c>
      <c r="G2152" t="s">
        <v>5908</v>
      </c>
      <c r="H2152" t="s">
        <v>5899</v>
      </c>
      <c r="I2152" t="s">
        <v>384</v>
      </c>
      <c r="J2152" t="s">
        <v>5970</v>
      </c>
      <c r="K2152" t="s">
        <v>3863</v>
      </c>
      <c r="L2152">
        <v>584869</v>
      </c>
      <c r="M2152">
        <v>6.4703378021403084E-4</v>
      </c>
      <c r="N2152" t="s">
        <v>1133</v>
      </c>
      <c r="O2152" t="s">
        <v>5391</v>
      </c>
      <c r="P2152" t="s">
        <v>5351</v>
      </c>
      <c r="Q2152">
        <v>3</v>
      </c>
      <c r="R2152">
        <v>109.69</v>
      </c>
      <c r="S2152">
        <v>0</v>
      </c>
      <c r="T2152">
        <v>0</v>
      </c>
      <c r="U2152">
        <v>378.43</v>
      </c>
      <c r="V2152">
        <v>278.88</v>
      </c>
      <c r="W2152">
        <v>99.55</v>
      </c>
      <c r="X2152" s="15">
        <f t="shared" si="66"/>
        <v>0.26306053959781206</v>
      </c>
      <c r="Y2152" t="s">
        <v>72</v>
      </c>
      <c r="Z2152" t="s">
        <v>24</v>
      </c>
      <c r="AA2152" t="s">
        <v>25</v>
      </c>
      <c r="AB2152" s="17">
        <v>0.77500000000000002</v>
      </c>
      <c r="AC2152" s="17" t="str">
        <f t="shared" si="67"/>
        <v>Evening</v>
      </c>
      <c r="AD2152" t="s">
        <v>26</v>
      </c>
    </row>
    <row r="2153" spans="1:30" x14ac:dyDescent="0.3">
      <c r="A2153" t="s">
        <v>1128</v>
      </c>
      <c r="B2153" s="16">
        <v>45934</v>
      </c>
      <c r="C2153" t="s">
        <v>1129</v>
      </c>
      <c r="D2153" t="s">
        <v>4256</v>
      </c>
      <c r="E2153" t="s">
        <v>3868</v>
      </c>
      <c r="F2153" t="s">
        <v>727</v>
      </c>
      <c r="G2153" t="s">
        <v>5847</v>
      </c>
      <c r="H2153" t="s">
        <v>5844</v>
      </c>
      <c r="I2153" t="s">
        <v>332</v>
      </c>
      <c r="J2153" t="s">
        <v>6182</v>
      </c>
      <c r="K2153" t="s">
        <v>3943</v>
      </c>
      <c r="L2153">
        <v>529374</v>
      </c>
      <c r="M2153">
        <v>4.1632758692342273E-3</v>
      </c>
      <c r="N2153" t="s">
        <v>1130</v>
      </c>
      <c r="O2153" t="s">
        <v>5373</v>
      </c>
      <c r="P2153" t="s">
        <v>5351</v>
      </c>
      <c r="Q2153">
        <v>5</v>
      </c>
      <c r="R2153">
        <v>425.88</v>
      </c>
      <c r="S2153">
        <v>10</v>
      </c>
      <c r="T2153">
        <v>212.94</v>
      </c>
      <c r="U2153">
        <v>2203.9299999999998</v>
      </c>
      <c r="V2153">
        <v>1787.35</v>
      </c>
      <c r="W2153">
        <v>416.58</v>
      </c>
      <c r="X2153" s="15">
        <f t="shared" si="66"/>
        <v>0.18901689255103382</v>
      </c>
      <c r="Y2153" t="s">
        <v>116</v>
      </c>
      <c r="Z2153" t="s">
        <v>24</v>
      </c>
      <c r="AA2153" t="s">
        <v>25</v>
      </c>
      <c r="AB2153" s="17">
        <v>0.86319444444444449</v>
      </c>
      <c r="AC2153" s="17" t="str">
        <f t="shared" si="67"/>
        <v>Evening</v>
      </c>
      <c r="AD2153" t="s">
        <v>26</v>
      </c>
    </row>
    <row r="2154" spans="1:30" x14ac:dyDescent="0.3">
      <c r="A2154" t="s">
        <v>1126</v>
      </c>
      <c r="B2154" s="16">
        <v>46095</v>
      </c>
      <c r="C2154" t="s">
        <v>1127</v>
      </c>
      <c r="D2154" t="s">
        <v>4842</v>
      </c>
      <c r="E2154" t="s">
        <v>3868</v>
      </c>
      <c r="F2154" t="s">
        <v>104</v>
      </c>
      <c r="G2154" t="s">
        <v>5740</v>
      </c>
      <c r="H2154" t="s">
        <v>5721</v>
      </c>
      <c r="I2154" t="s">
        <v>599</v>
      </c>
      <c r="J2154" t="s">
        <v>6150</v>
      </c>
      <c r="K2154" t="s">
        <v>3943</v>
      </c>
      <c r="L2154">
        <v>2120932</v>
      </c>
      <c r="M2154">
        <v>3.060494160114516E-4</v>
      </c>
      <c r="N2154" t="s">
        <v>600</v>
      </c>
      <c r="O2154" t="s">
        <v>5531</v>
      </c>
      <c r="P2154" t="s">
        <v>5386</v>
      </c>
      <c r="Q2154">
        <v>4</v>
      </c>
      <c r="R2154">
        <v>141.11000000000001</v>
      </c>
      <c r="S2154">
        <v>0</v>
      </c>
      <c r="T2154">
        <v>0</v>
      </c>
      <c r="U2154">
        <v>649.11</v>
      </c>
      <c r="V2154">
        <v>463.64</v>
      </c>
      <c r="W2154">
        <v>185.47</v>
      </c>
      <c r="X2154" s="15">
        <f t="shared" si="66"/>
        <v>0.28572969142364163</v>
      </c>
      <c r="Y2154" t="s">
        <v>38</v>
      </c>
      <c r="Z2154" t="s">
        <v>24</v>
      </c>
      <c r="AA2154" t="s">
        <v>25</v>
      </c>
      <c r="AB2154" s="17">
        <v>0.91041666666666665</v>
      </c>
      <c r="AC2154" s="17" t="str">
        <f t="shared" si="67"/>
        <v>Night</v>
      </c>
      <c r="AD2154" t="s">
        <v>26</v>
      </c>
    </row>
    <row r="2155" spans="1:30" x14ac:dyDescent="0.3">
      <c r="A2155" t="s">
        <v>1123</v>
      </c>
      <c r="B2155" s="16">
        <v>45895</v>
      </c>
      <c r="C2155" t="s">
        <v>1124</v>
      </c>
      <c r="D2155" t="s">
        <v>4715</v>
      </c>
      <c r="E2155" t="s">
        <v>3864</v>
      </c>
      <c r="F2155" t="s">
        <v>104</v>
      </c>
      <c r="G2155" t="s">
        <v>5740</v>
      </c>
      <c r="H2155" t="s">
        <v>5721</v>
      </c>
      <c r="I2155" t="s">
        <v>1125</v>
      </c>
      <c r="J2155" t="s">
        <v>5977</v>
      </c>
      <c r="K2155" t="s">
        <v>3863</v>
      </c>
      <c r="L2155">
        <v>429599</v>
      </c>
      <c r="M2155">
        <v>1.2481872630057333E-3</v>
      </c>
      <c r="N2155" t="s">
        <v>203</v>
      </c>
      <c r="O2155" t="s">
        <v>5466</v>
      </c>
      <c r="P2155" t="s">
        <v>5351</v>
      </c>
      <c r="Q2155">
        <v>4</v>
      </c>
      <c r="R2155">
        <v>141.11000000000001</v>
      </c>
      <c r="S2155">
        <v>5</v>
      </c>
      <c r="T2155">
        <v>28.22</v>
      </c>
      <c r="U2155">
        <v>536.22</v>
      </c>
      <c r="V2155">
        <v>463.64</v>
      </c>
      <c r="W2155">
        <v>72.58</v>
      </c>
      <c r="X2155" s="15">
        <f t="shared" si="66"/>
        <v>0.13535489164895012</v>
      </c>
      <c r="Y2155" t="s">
        <v>62</v>
      </c>
      <c r="Z2155" t="s">
        <v>24</v>
      </c>
      <c r="AA2155" t="s">
        <v>25</v>
      </c>
      <c r="AB2155" s="17">
        <v>0.7680555555555556</v>
      </c>
      <c r="AC2155" s="17" t="str">
        <f t="shared" si="67"/>
        <v>Evening</v>
      </c>
      <c r="AD2155" t="s">
        <v>45</v>
      </c>
    </row>
    <row r="2156" spans="1:30" x14ac:dyDescent="0.3">
      <c r="A2156" t="s">
        <v>1123</v>
      </c>
      <c r="B2156" s="16">
        <v>45763</v>
      </c>
      <c r="C2156" t="s">
        <v>158</v>
      </c>
      <c r="D2156" t="s">
        <v>3997</v>
      </c>
      <c r="E2156" t="s">
        <v>3962</v>
      </c>
      <c r="F2156" t="s">
        <v>498</v>
      </c>
      <c r="G2156" t="s">
        <v>5865</v>
      </c>
      <c r="H2156" t="s">
        <v>5861</v>
      </c>
      <c r="I2156" t="s">
        <v>372</v>
      </c>
      <c r="J2156" t="s">
        <v>6183</v>
      </c>
      <c r="K2156" t="s">
        <v>3943</v>
      </c>
      <c r="L2156">
        <v>2297282</v>
      </c>
      <c r="M2156">
        <v>1.356733740132905E-4</v>
      </c>
      <c r="N2156" t="s">
        <v>1821</v>
      </c>
      <c r="O2156" t="s">
        <v>5394</v>
      </c>
      <c r="P2156" t="s">
        <v>5360</v>
      </c>
      <c r="Q2156">
        <v>4</v>
      </c>
      <c r="R2156">
        <v>77.92</v>
      </c>
      <c r="S2156">
        <v>0</v>
      </c>
      <c r="T2156">
        <v>0</v>
      </c>
      <c r="U2156">
        <v>311.68</v>
      </c>
      <c r="V2156">
        <v>248.56</v>
      </c>
      <c r="W2156">
        <v>63.12</v>
      </c>
      <c r="X2156" s="15">
        <f t="shared" si="66"/>
        <v>0.20251540041067762</v>
      </c>
      <c r="Y2156" t="s">
        <v>23</v>
      </c>
      <c r="Z2156" t="s">
        <v>24</v>
      </c>
      <c r="AA2156" t="s">
        <v>25</v>
      </c>
      <c r="AB2156" s="17">
        <v>0.88194444444444442</v>
      </c>
      <c r="AC2156" s="17" t="str">
        <f t="shared" si="67"/>
        <v>Night</v>
      </c>
      <c r="AD2156" t="s">
        <v>45</v>
      </c>
    </row>
    <row r="2157" spans="1:30" x14ac:dyDescent="0.3">
      <c r="A2157" t="s">
        <v>1121</v>
      </c>
      <c r="B2157" s="16">
        <v>46093</v>
      </c>
      <c r="C2157" t="s">
        <v>1122</v>
      </c>
      <c r="D2157" t="s">
        <v>4971</v>
      </c>
      <c r="E2157" t="s">
        <v>3962</v>
      </c>
      <c r="F2157" t="s">
        <v>236</v>
      </c>
      <c r="G2157" t="s">
        <v>5744</v>
      </c>
      <c r="H2157" t="s">
        <v>5721</v>
      </c>
      <c r="I2157" t="s">
        <v>476</v>
      </c>
      <c r="J2157" t="s">
        <v>6121</v>
      </c>
      <c r="K2157" t="s">
        <v>3943</v>
      </c>
      <c r="L2157">
        <v>2632479</v>
      </c>
      <c r="M2157">
        <v>3.0746684019131778E-4</v>
      </c>
      <c r="N2157" t="s">
        <v>925</v>
      </c>
      <c r="O2157" t="s">
        <v>5637</v>
      </c>
      <c r="P2157" t="s">
        <v>5360</v>
      </c>
      <c r="Q2157">
        <v>6</v>
      </c>
      <c r="R2157">
        <v>134.9</v>
      </c>
      <c r="S2157">
        <v>0</v>
      </c>
      <c r="T2157">
        <v>0</v>
      </c>
      <c r="U2157">
        <v>809.4</v>
      </c>
      <c r="V2157">
        <v>584.1</v>
      </c>
      <c r="W2157">
        <v>225.3</v>
      </c>
      <c r="X2157" s="15">
        <f t="shared" si="66"/>
        <v>0.27835433654558928</v>
      </c>
      <c r="Y2157" t="s">
        <v>116</v>
      </c>
      <c r="Z2157" t="s">
        <v>24</v>
      </c>
      <c r="AA2157" t="s">
        <v>25</v>
      </c>
      <c r="AB2157" s="17">
        <v>0.66111111111111109</v>
      </c>
      <c r="AC2157" s="17" t="str">
        <f t="shared" si="67"/>
        <v>Afternoon</v>
      </c>
      <c r="AD2157" t="s">
        <v>45</v>
      </c>
    </row>
    <row r="2158" spans="1:30" x14ac:dyDescent="0.3">
      <c r="A2158" t="s">
        <v>1120</v>
      </c>
      <c r="B2158" s="16">
        <v>45968</v>
      </c>
      <c r="C2158" t="s">
        <v>135</v>
      </c>
      <c r="D2158" t="s">
        <v>4013</v>
      </c>
      <c r="E2158" t="s">
        <v>3962</v>
      </c>
      <c r="F2158" t="s">
        <v>94</v>
      </c>
      <c r="G2158" t="s">
        <v>5701</v>
      </c>
      <c r="H2158" t="s">
        <v>5690</v>
      </c>
      <c r="I2158" t="s">
        <v>202</v>
      </c>
      <c r="J2158" t="s">
        <v>6012</v>
      </c>
      <c r="K2158" t="s">
        <v>3863</v>
      </c>
      <c r="L2158">
        <v>1018249</v>
      </c>
      <c r="M2158">
        <v>4.4402695215021082E-4</v>
      </c>
      <c r="N2158" t="s">
        <v>962</v>
      </c>
      <c r="O2158" t="s">
        <v>5013</v>
      </c>
      <c r="P2158" t="s">
        <v>5354</v>
      </c>
      <c r="Q2158">
        <v>7</v>
      </c>
      <c r="R2158">
        <v>64.59</v>
      </c>
      <c r="S2158">
        <v>0</v>
      </c>
      <c r="T2158">
        <v>0</v>
      </c>
      <c r="U2158">
        <v>452.13</v>
      </c>
      <c r="V2158">
        <v>337.05</v>
      </c>
      <c r="W2158">
        <v>115.08</v>
      </c>
      <c r="X2158" s="15">
        <f t="shared" si="66"/>
        <v>0.25452856479331165</v>
      </c>
      <c r="Y2158" t="s">
        <v>23</v>
      </c>
      <c r="Z2158" t="s">
        <v>24</v>
      </c>
      <c r="AA2158" t="s">
        <v>25</v>
      </c>
      <c r="AB2158" s="17">
        <v>0.50902777777777775</v>
      </c>
      <c r="AC2158" s="17" t="str">
        <f t="shared" si="67"/>
        <v>Afternoon</v>
      </c>
      <c r="AD2158" t="s">
        <v>45</v>
      </c>
    </row>
    <row r="2159" spans="1:30" x14ac:dyDescent="0.3">
      <c r="A2159" t="s">
        <v>1116</v>
      </c>
      <c r="B2159" s="16">
        <v>46044</v>
      </c>
      <c r="C2159" t="s">
        <v>1117</v>
      </c>
      <c r="D2159" t="s">
        <v>4798</v>
      </c>
      <c r="E2159" t="s">
        <v>3868</v>
      </c>
      <c r="F2159" t="s">
        <v>254</v>
      </c>
      <c r="G2159" t="s">
        <v>5673</v>
      </c>
      <c r="H2159" t="s">
        <v>5655</v>
      </c>
      <c r="I2159" t="s">
        <v>1118</v>
      </c>
      <c r="J2159" t="s">
        <v>6163</v>
      </c>
      <c r="K2159" t="s">
        <v>3943</v>
      </c>
      <c r="L2159">
        <v>2213249</v>
      </c>
      <c r="M2159">
        <v>6.2091522463129998E-4</v>
      </c>
      <c r="N2159" t="s">
        <v>1119</v>
      </c>
      <c r="O2159" t="s">
        <v>5405</v>
      </c>
      <c r="P2159" t="s">
        <v>5363</v>
      </c>
      <c r="Q2159">
        <v>5</v>
      </c>
      <c r="R2159">
        <v>343.56</v>
      </c>
      <c r="S2159">
        <v>20</v>
      </c>
      <c r="T2159">
        <v>343.56</v>
      </c>
      <c r="U2159">
        <v>1374.24</v>
      </c>
      <c r="V2159">
        <v>1081.5999999999999</v>
      </c>
      <c r="W2159">
        <v>292.64</v>
      </c>
      <c r="X2159" s="15">
        <f t="shared" si="66"/>
        <v>0.21294679240889516</v>
      </c>
      <c r="Y2159" t="s">
        <v>44</v>
      </c>
      <c r="Z2159" t="s">
        <v>24</v>
      </c>
      <c r="AA2159" t="s">
        <v>25</v>
      </c>
      <c r="AB2159" s="17">
        <v>0.52986111111111112</v>
      </c>
      <c r="AC2159" s="17" t="str">
        <f t="shared" si="67"/>
        <v>Afternoon</v>
      </c>
      <c r="AD2159" t="s">
        <v>45</v>
      </c>
    </row>
    <row r="2160" spans="1:30" x14ac:dyDescent="0.3">
      <c r="A2160" t="s">
        <v>1113</v>
      </c>
      <c r="B2160" s="16">
        <v>45911</v>
      </c>
      <c r="C2160" t="s">
        <v>586</v>
      </c>
      <c r="D2160" t="s">
        <v>4375</v>
      </c>
      <c r="E2160" t="s">
        <v>3864</v>
      </c>
      <c r="F2160" t="s">
        <v>547</v>
      </c>
      <c r="G2160" t="s">
        <v>5895</v>
      </c>
      <c r="H2160" t="s">
        <v>5876</v>
      </c>
      <c r="I2160" t="s">
        <v>1114</v>
      </c>
      <c r="J2160" t="s">
        <v>6173</v>
      </c>
      <c r="K2160" t="s">
        <v>3943</v>
      </c>
      <c r="L2160">
        <v>4934958</v>
      </c>
      <c r="M2160">
        <v>2.2651256606439203E-4</v>
      </c>
      <c r="N2160" t="s">
        <v>1115</v>
      </c>
      <c r="O2160" t="s">
        <v>5564</v>
      </c>
      <c r="P2160" t="s">
        <v>5351</v>
      </c>
      <c r="Q2160">
        <v>3</v>
      </c>
      <c r="R2160">
        <v>372.61</v>
      </c>
      <c r="S2160">
        <v>0</v>
      </c>
      <c r="T2160">
        <v>0</v>
      </c>
      <c r="U2160">
        <v>1117.83</v>
      </c>
      <c r="V2160">
        <v>959.73</v>
      </c>
      <c r="W2160">
        <v>158.1</v>
      </c>
      <c r="X2160" s="15">
        <f t="shared" si="66"/>
        <v>0.14143474410241264</v>
      </c>
      <c r="Y2160" t="s">
        <v>62</v>
      </c>
      <c r="Z2160" t="s">
        <v>24</v>
      </c>
      <c r="AA2160" t="s">
        <v>32</v>
      </c>
      <c r="AB2160" s="17">
        <v>0.53611111111111109</v>
      </c>
      <c r="AC2160" s="17" t="str">
        <f t="shared" si="67"/>
        <v>Afternoon</v>
      </c>
      <c r="AD2160" t="s">
        <v>45</v>
      </c>
    </row>
    <row r="2161" spans="1:30" x14ac:dyDescent="0.3">
      <c r="A2161" t="s">
        <v>1112</v>
      </c>
      <c r="B2161" s="16">
        <v>45854</v>
      </c>
      <c r="C2161" t="s">
        <v>497</v>
      </c>
      <c r="D2161" t="s">
        <v>4608</v>
      </c>
      <c r="E2161" t="s">
        <v>3962</v>
      </c>
      <c r="F2161" t="s">
        <v>532</v>
      </c>
      <c r="G2161" t="s">
        <v>5936</v>
      </c>
      <c r="H2161" t="s">
        <v>5919</v>
      </c>
      <c r="I2161" t="s">
        <v>647</v>
      </c>
      <c r="J2161" t="s">
        <v>6218</v>
      </c>
      <c r="K2161" t="s">
        <v>3885</v>
      </c>
      <c r="L2161">
        <v>4786252</v>
      </c>
      <c r="M2161">
        <v>2.2088264470821847E-4</v>
      </c>
      <c r="N2161" t="s">
        <v>548</v>
      </c>
      <c r="O2161" t="s">
        <v>5591</v>
      </c>
      <c r="P2161" t="s">
        <v>5363</v>
      </c>
      <c r="Q2161">
        <v>8</v>
      </c>
      <c r="R2161">
        <v>132.15</v>
      </c>
      <c r="S2161">
        <v>0</v>
      </c>
      <c r="T2161">
        <v>0</v>
      </c>
      <c r="U2161">
        <v>1057.2</v>
      </c>
      <c r="V2161">
        <v>729.44</v>
      </c>
      <c r="W2161">
        <v>327.76</v>
      </c>
      <c r="X2161" s="15">
        <f t="shared" si="66"/>
        <v>0.31002648505486186</v>
      </c>
      <c r="Y2161" t="s">
        <v>62</v>
      </c>
      <c r="Z2161" t="s">
        <v>24</v>
      </c>
      <c r="AA2161" t="s">
        <v>25</v>
      </c>
      <c r="AB2161" s="17">
        <v>0.56944444444444442</v>
      </c>
      <c r="AC2161" s="17" t="str">
        <f t="shared" si="67"/>
        <v>Afternoon</v>
      </c>
      <c r="AD2161" t="s">
        <v>45</v>
      </c>
    </row>
    <row r="2162" spans="1:30" x14ac:dyDescent="0.3">
      <c r="A2162" t="s">
        <v>1110</v>
      </c>
      <c r="B2162" s="16">
        <v>45991</v>
      </c>
      <c r="C2162" t="s">
        <v>305</v>
      </c>
      <c r="D2162" t="s">
        <v>5250</v>
      </c>
      <c r="E2162" t="s">
        <v>3962</v>
      </c>
      <c r="F2162" t="s">
        <v>54</v>
      </c>
      <c r="G2162" t="s">
        <v>5739</v>
      </c>
      <c r="H2162" t="s">
        <v>5721</v>
      </c>
      <c r="I2162" t="s">
        <v>554</v>
      </c>
      <c r="J2162" t="s">
        <v>6122</v>
      </c>
      <c r="K2162" t="s">
        <v>3885</v>
      </c>
      <c r="L2162">
        <v>491371</v>
      </c>
      <c r="M2162">
        <v>4.2955526475921451E-3</v>
      </c>
      <c r="N2162" t="s">
        <v>1111</v>
      </c>
      <c r="O2162" t="s">
        <v>5498</v>
      </c>
      <c r="P2162" t="s">
        <v>5351</v>
      </c>
      <c r="Q2162">
        <v>5</v>
      </c>
      <c r="R2162">
        <v>386.4</v>
      </c>
      <c r="S2162">
        <v>5</v>
      </c>
      <c r="T2162">
        <v>96.6</v>
      </c>
      <c r="U2162">
        <v>2110.71</v>
      </c>
      <c r="V2162">
        <v>1358.9</v>
      </c>
      <c r="W2162">
        <v>751.81</v>
      </c>
      <c r="X2162" s="15">
        <f t="shared" si="66"/>
        <v>0.35618820207418356</v>
      </c>
      <c r="Y2162" t="s">
        <v>62</v>
      </c>
      <c r="Z2162" t="s">
        <v>24</v>
      </c>
      <c r="AA2162" t="s">
        <v>51</v>
      </c>
      <c r="AB2162" s="17">
        <v>0.85902777777777772</v>
      </c>
      <c r="AC2162" s="17" t="str">
        <f t="shared" si="67"/>
        <v>Evening</v>
      </c>
      <c r="AD2162" t="s">
        <v>26</v>
      </c>
    </row>
    <row r="2163" spans="1:30" x14ac:dyDescent="0.3">
      <c r="A2163" t="s">
        <v>1109</v>
      </c>
      <c r="B2163" s="16">
        <v>46025</v>
      </c>
      <c r="C2163" t="s">
        <v>909</v>
      </c>
      <c r="D2163" t="s">
        <v>3952</v>
      </c>
      <c r="E2163" t="s">
        <v>3864</v>
      </c>
      <c r="F2163" t="s">
        <v>1041</v>
      </c>
      <c r="G2163" t="s">
        <v>5922</v>
      </c>
      <c r="H2163" t="s">
        <v>5919</v>
      </c>
      <c r="I2163" t="s">
        <v>988</v>
      </c>
      <c r="J2163" t="s">
        <v>6089</v>
      </c>
      <c r="K2163" t="s">
        <v>3863</v>
      </c>
      <c r="L2163">
        <v>496445</v>
      </c>
      <c r="M2163">
        <v>9.6524287685443503E-4</v>
      </c>
      <c r="N2163" t="s">
        <v>754</v>
      </c>
      <c r="O2163" t="s">
        <v>5599</v>
      </c>
      <c r="P2163" t="s">
        <v>5354</v>
      </c>
      <c r="Q2163">
        <v>1</v>
      </c>
      <c r="R2163">
        <v>490.22</v>
      </c>
      <c r="S2163">
        <v>15</v>
      </c>
      <c r="T2163">
        <v>73.53</v>
      </c>
      <c r="U2163">
        <v>479.19</v>
      </c>
      <c r="V2163">
        <v>373.58</v>
      </c>
      <c r="W2163">
        <v>105.61</v>
      </c>
      <c r="X2163" s="15">
        <f t="shared" si="66"/>
        <v>0.22039274609236423</v>
      </c>
      <c r="Y2163" t="s">
        <v>44</v>
      </c>
      <c r="Z2163" t="s">
        <v>24</v>
      </c>
      <c r="AA2163" t="s">
        <v>25</v>
      </c>
      <c r="AB2163" s="17">
        <v>0.55902777777777779</v>
      </c>
      <c r="AC2163" s="17" t="str">
        <f t="shared" si="67"/>
        <v>Afternoon</v>
      </c>
      <c r="AD2163" t="s">
        <v>26</v>
      </c>
    </row>
    <row r="2164" spans="1:30" x14ac:dyDescent="0.3">
      <c r="A2164" t="s">
        <v>1106</v>
      </c>
      <c r="B2164" s="16">
        <v>45854</v>
      </c>
      <c r="C2164" t="s">
        <v>1107</v>
      </c>
      <c r="D2164" t="s">
        <v>4177</v>
      </c>
      <c r="E2164" t="s">
        <v>3868</v>
      </c>
      <c r="F2164" t="s">
        <v>753</v>
      </c>
      <c r="G2164" t="s">
        <v>5930</v>
      </c>
      <c r="H2164" t="s">
        <v>5919</v>
      </c>
      <c r="I2164" t="s">
        <v>419</v>
      </c>
      <c r="J2164" t="s">
        <v>6124</v>
      </c>
      <c r="K2164" t="s">
        <v>3943</v>
      </c>
      <c r="L2164">
        <v>572932</v>
      </c>
      <c r="M2164">
        <v>2.9165066709487338E-3</v>
      </c>
      <c r="N2164" t="s">
        <v>1108</v>
      </c>
      <c r="O2164" t="s">
        <v>5376</v>
      </c>
      <c r="P2164" t="s">
        <v>5374</v>
      </c>
      <c r="Q2164">
        <v>5</v>
      </c>
      <c r="R2164">
        <v>351.78</v>
      </c>
      <c r="S2164">
        <v>5</v>
      </c>
      <c r="T2164">
        <v>87.94</v>
      </c>
      <c r="U2164">
        <v>1670.96</v>
      </c>
      <c r="V2164">
        <v>1269.1500000000001</v>
      </c>
      <c r="W2164">
        <v>401.81</v>
      </c>
      <c r="X2164" s="15">
        <f t="shared" si="66"/>
        <v>0.24046655814621531</v>
      </c>
      <c r="Y2164" t="s">
        <v>23</v>
      </c>
      <c r="Z2164" t="s">
        <v>24</v>
      </c>
      <c r="AA2164" t="s">
        <v>25</v>
      </c>
      <c r="AB2164" s="17">
        <v>0.52638888888888891</v>
      </c>
      <c r="AC2164" s="17" t="str">
        <f t="shared" si="67"/>
        <v>Afternoon</v>
      </c>
      <c r="AD2164" t="s">
        <v>45</v>
      </c>
    </row>
    <row r="2165" spans="1:30" x14ac:dyDescent="0.3">
      <c r="A2165" t="s">
        <v>1102</v>
      </c>
      <c r="B2165" s="16">
        <v>45993</v>
      </c>
      <c r="C2165" t="s">
        <v>1103</v>
      </c>
      <c r="D2165" t="s">
        <v>3960</v>
      </c>
      <c r="E2165" t="s">
        <v>3962</v>
      </c>
      <c r="F2165" t="s">
        <v>532</v>
      </c>
      <c r="G2165" t="s">
        <v>5936</v>
      </c>
      <c r="H2165" t="s">
        <v>5919</v>
      </c>
      <c r="I2165" t="s">
        <v>1104</v>
      </c>
      <c r="J2165" t="s">
        <v>6234</v>
      </c>
      <c r="K2165" t="s">
        <v>3880</v>
      </c>
      <c r="L2165">
        <v>2083650</v>
      </c>
      <c r="M2165">
        <v>1.6032443068653563E-4</v>
      </c>
      <c r="N2165" t="s">
        <v>1105</v>
      </c>
      <c r="O2165" t="s">
        <v>5437</v>
      </c>
      <c r="P2165" t="s">
        <v>5386</v>
      </c>
      <c r="Q2165">
        <v>3</v>
      </c>
      <c r="R2165">
        <v>139.19</v>
      </c>
      <c r="S2165">
        <v>20</v>
      </c>
      <c r="T2165">
        <v>83.51</v>
      </c>
      <c r="U2165">
        <v>334.06</v>
      </c>
      <c r="V2165">
        <v>273.54000000000002</v>
      </c>
      <c r="W2165">
        <v>60.52</v>
      </c>
      <c r="X2165" s="15">
        <f t="shared" si="66"/>
        <v>0.18116506016883188</v>
      </c>
      <c r="Y2165" t="s">
        <v>72</v>
      </c>
      <c r="Z2165" t="s">
        <v>290</v>
      </c>
      <c r="AA2165" t="s">
        <v>25</v>
      </c>
      <c r="AB2165" s="17">
        <v>0.60069444444444442</v>
      </c>
      <c r="AC2165" s="17" t="str">
        <f t="shared" si="67"/>
        <v>Afternoon</v>
      </c>
      <c r="AD2165" t="s">
        <v>45</v>
      </c>
    </row>
    <row r="2166" spans="1:30" x14ac:dyDescent="0.3">
      <c r="A2166" t="s">
        <v>1100</v>
      </c>
      <c r="B2166" s="16">
        <v>45866</v>
      </c>
      <c r="C2166" t="s">
        <v>231</v>
      </c>
      <c r="D2166" t="s">
        <v>4237</v>
      </c>
      <c r="E2166" t="s">
        <v>3962</v>
      </c>
      <c r="F2166" t="s">
        <v>1101</v>
      </c>
      <c r="G2166" t="s">
        <v>5792</v>
      </c>
      <c r="H2166" t="s">
        <v>5770</v>
      </c>
      <c r="I2166" t="s">
        <v>197</v>
      </c>
      <c r="J2166" t="s">
        <v>6016</v>
      </c>
      <c r="K2166" t="s">
        <v>3863</v>
      </c>
      <c r="L2166">
        <v>924804</v>
      </c>
      <c r="M2166">
        <v>1.1054666718569557E-3</v>
      </c>
      <c r="N2166" t="s">
        <v>910</v>
      </c>
      <c r="O2166" t="s">
        <v>5384</v>
      </c>
      <c r="P2166" t="s">
        <v>5360</v>
      </c>
      <c r="Q2166">
        <v>3</v>
      </c>
      <c r="R2166">
        <v>340.78</v>
      </c>
      <c r="S2166">
        <v>0</v>
      </c>
      <c r="T2166">
        <v>0</v>
      </c>
      <c r="U2166">
        <v>1022.34</v>
      </c>
      <c r="V2166">
        <v>705.15</v>
      </c>
      <c r="W2166">
        <v>317.19</v>
      </c>
      <c r="X2166" s="15">
        <f t="shared" si="66"/>
        <v>0.31025881800575156</v>
      </c>
      <c r="Y2166" t="s">
        <v>62</v>
      </c>
      <c r="Z2166" t="s">
        <v>24</v>
      </c>
      <c r="AA2166" t="s">
        <v>25</v>
      </c>
      <c r="AB2166" s="17">
        <v>0.66180555555555554</v>
      </c>
      <c r="AC2166" s="17" t="str">
        <f t="shared" si="67"/>
        <v>Afternoon</v>
      </c>
      <c r="AD2166" t="s">
        <v>45</v>
      </c>
    </row>
    <row r="2167" spans="1:30" x14ac:dyDescent="0.3">
      <c r="A2167" t="s">
        <v>1097</v>
      </c>
      <c r="B2167" s="16">
        <v>45891</v>
      </c>
      <c r="C2167" t="s">
        <v>1098</v>
      </c>
      <c r="D2167" t="s">
        <v>5148</v>
      </c>
      <c r="E2167" t="s">
        <v>3864</v>
      </c>
      <c r="F2167" t="s">
        <v>348</v>
      </c>
      <c r="G2167" t="s">
        <v>5860</v>
      </c>
      <c r="H2167" t="s">
        <v>5861</v>
      </c>
      <c r="I2167" t="s">
        <v>105</v>
      </c>
      <c r="J2167" t="s">
        <v>6110</v>
      </c>
      <c r="K2167" t="s">
        <v>3863</v>
      </c>
      <c r="L2167">
        <v>4650212</v>
      </c>
      <c r="M2167">
        <v>8.3196206968628523E-5</v>
      </c>
      <c r="N2167" t="s">
        <v>1099</v>
      </c>
      <c r="O2167" t="s">
        <v>5552</v>
      </c>
      <c r="P2167" t="s">
        <v>5351</v>
      </c>
      <c r="Q2167">
        <v>4</v>
      </c>
      <c r="R2167">
        <v>96.72</v>
      </c>
      <c r="S2167">
        <v>0</v>
      </c>
      <c r="T2167">
        <v>0</v>
      </c>
      <c r="U2167">
        <v>386.88</v>
      </c>
      <c r="V2167">
        <v>319.27999999999997</v>
      </c>
      <c r="W2167">
        <v>67.599999999999994</v>
      </c>
      <c r="X2167" s="15">
        <f t="shared" si="66"/>
        <v>0.17473118279569899</v>
      </c>
      <c r="Y2167" t="s">
        <v>38</v>
      </c>
      <c r="Z2167" t="s">
        <v>24</v>
      </c>
      <c r="AA2167" t="s">
        <v>25</v>
      </c>
      <c r="AB2167" s="17">
        <v>0.81527777777777777</v>
      </c>
      <c r="AC2167" s="17" t="str">
        <f t="shared" si="67"/>
        <v>Evening</v>
      </c>
      <c r="AD2167" t="s">
        <v>45</v>
      </c>
    </row>
    <row r="2168" spans="1:30" x14ac:dyDescent="0.3">
      <c r="A2168" t="s">
        <v>1095</v>
      </c>
      <c r="B2168" s="16">
        <v>45751</v>
      </c>
      <c r="C2168" t="s">
        <v>562</v>
      </c>
      <c r="D2168" t="s">
        <v>5084</v>
      </c>
      <c r="E2168" t="s">
        <v>3864</v>
      </c>
      <c r="F2168" t="s">
        <v>327</v>
      </c>
      <c r="G2168" t="s">
        <v>5867</v>
      </c>
      <c r="H2168" t="s">
        <v>5861</v>
      </c>
      <c r="I2168" t="s">
        <v>939</v>
      </c>
      <c r="J2168" t="s">
        <v>6177</v>
      </c>
      <c r="K2168" t="s">
        <v>3943</v>
      </c>
      <c r="L2168">
        <v>531978</v>
      </c>
      <c r="M2168">
        <v>8.4994116298042397E-4</v>
      </c>
      <c r="N2168" t="s">
        <v>1096</v>
      </c>
      <c r="O2168" t="s">
        <v>5359</v>
      </c>
      <c r="P2168" t="s">
        <v>5360</v>
      </c>
      <c r="Q2168">
        <v>5</v>
      </c>
      <c r="R2168">
        <v>90.43</v>
      </c>
      <c r="S2168">
        <v>0</v>
      </c>
      <c r="T2168">
        <v>0</v>
      </c>
      <c r="U2168">
        <v>452.15</v>
      </c>
      <c r="V2168">
        <v>345.45</v>
      </c>
      <c r="W2168">
        <v>106.7</v>
      </c>
      <c r="X2168" s="15">
        <f t="shared" si="66"/>
        <v>0.23598363374986175</v>
      </c>
      <c r="Y2168" t="s">
        <v>116</v>
      </c>
      <c r="Z2168" t="s">
        <v>24</v>
      </c>
      <c r="AA2168" t="s">
        <v>25</v>
      </c>
      <c r="AB2168" s="17">
        <v>0.53819444444444442</v>
      </c>
      <c r="AC2168" s="17" t="str">
        <f t="shared" si="67"/>
        <v>Afternoon</v>
      </c>
      <c r="AD2168" t="s">
        <v>45</v>
      </c>
    </row>
    <row r="2169" spans="1:30" x14ac:dyDescent="0.3">
      <c r="A2169" t="s">
        <v>1091</v>
      </c>
      <c r="B2169" s="16">
        <v>45888</v>
      </c>
      <c r="C2169" t="s">
        <v>1092</v>
      </c>
      <c r="D2169" t="s">
        <v>4719</v>
      </c>
      <c r="E2169" t="s">
        <v>3864</v>
      </c>
      <c r="F2169" t="s">
        <v>108</v>
      </c>
      <c r="G2169" t="s">
        <v>5715</v>
      </c>
      <c r="H2169" t="s">
        <v>5690</v>
      </c>
      <c r="I2169" t="s">
        <v>1093</v>
      </c>
      <c r="J2169" t="s">
        <v>6060</v>
      </c>
      <c r="K2169" t="s">
        <v>3863</v>
      </c>
      <c r="L2169">
        <v>2456631</v>
      </c>
      <c r="M2169">
        <v>1.6169298523058612E-4</v>
      </c>
      <c r="N2169" t="s">
        <v>1094</v>
      </c>
      <c r="O2169" t="s">
        <v>5585</v>
      </c>
      <c r="P2169" t="s">
        <v>5351</v>
      </c>
      <c r="Q2169">
        <v>1</v>
      </c>
      <c r="R2169">
        <v>397.22</v>
      </c>
      <c r="S2169">
        <v>0</v>
      </c>
      <c r="T2169">
        <v>0</v>
      </c>
      <c r="U2169">
        <v>397.22</v>
      </c>
      <c r="V2169">
        <v>319.37</v>
      </c>
      <c r="W2169">
        <v>77.849999999999994</v>
      </c>
      <c r="X2169" s="15">
        <f t="shared" si="66"/>
        <v>0.19598711041740097</v>
      </c>
      <c r="Y2169" t="s">
        <v>44</v>
      </c>
      <c r="Z2169" t="s">
        <v>24</v>
      </c>
      <c r="AA2169" t="s">
        <v>25</v>
      </c>
      <c r="AB2169" s="17">
        <v>0.85069444444444442</v>
      </c>
      <c r="AC2169" s="17" t="str">
        <f t="shared" si="67"/>
        <v>Evening</v>
      </c>
      <c r="AD2169" t="s">
        <v>45</v>
      </c>
    </row>
    <row r="2170" spans="1:30" x14ac:dyDescent="0.3">
      <c r="A2170" t="s">
        <v>1088</v>
      </c>
      <c r="B2170" s="16">
        <v>45857</v>
      </c>
      <c r="C2170" t="s">
        <v>658</v>
      </c>
      <c r="D2170" t="s">
        <v>5281</v>
      </c>
      <c r="E2170" t="s">
        <v>3868</v>
      </c>
      <c r="F2170" t="s">
        <v>737</v>
      </c>
      <c r="G2170" t="s">
        <v>5704</v>
      </c>
      <c r="H2170" t="s">
        <v>5690</v>
      </c>
      <c r="I2170" t="s">
        <v>1089</v>
      </c>
      <c r="J2170" t="s">
        <v>6193</v>
      </c>
      <c r="K2170" t="s">
        <v>3885</v>
      </c>
      <c r="L2170">
        <v>2031606</v>
      </c>
      <c r="M2170">
        <v>4.468976760257648E-4</v>
      </c>
      <c r="N2170" t="s">
        <v>1090</v>
      </c>
      <c r="O2170" t="s">
        <v>5350</v>
      </c>
      <c r="P2170" t="s">
        <v>5351</v>
      </c>
      <c r="Q2170">
        <v>2</v>
      </c>
      <c r="R2170">
        <v>464.41</v>
      </c>
      <c r="S2170">
        <v>15</v>
      </c>
      <c r="T2170">
        <v>139.32</v>
      </c>
      <c r="U2170">
        <v>907.92</v>
      </c>
      <c r="V2170">
        <v>795.38</v>
      </c>
      <c r="W2170">
        <v>112.54</v>
      </c>
      <c r="X2170" s="15">
        <f t="shared" si="66"/>
        <v>0.12395365230416773</v>
      </c>
      <c r="Y2170" t="s">
        <v>44</v>
      </c>
      <c r="Z2170" t="s">
        <v>24</v>
      </c>
      <c r="AA2170" t="s">
        <v>32</v>
      </c>
      <c r="AB2170" s="17">
        <v>0.60763888888888884</v>
      </c>
      <c r="AC2170" s="17" t="str">
        <f t="shared" si="67"/>
        <v>Afternoon</v>
      </c>
      <c r="AD2170" t="s">
        <v>26</v>
      </c>
    </row>
    <row r="2171" spans="1:30" x14ac:dyDescent="0.3">
      <c r="A2171" t="s">
        <v>1085</v>
      </c>
      <c r="B2171" s="16">
        <v>46025</v>
      </c>
      <c r="C2171" t="s">
        <v>1086</v>
      </c>
      <c r="D2171" t="s">
        <v>4032</v>
      </c>
      <c r="E2171" t="s">
        <v>3864</v>
      </c>
      <c r="F2171" t="s">
        <v>418</v>
      </c>
      <c r="G2171" t="s">
        <v>5745</v>
      </c>
      <c r="H2171" t="s">
        <v>5721</v>
      </c>
      <c r="I2171" t="s">
        <v>526</v>
      </c>
      <c r="J2171" t="s">
        <v>6094</v>
      </c>
      <c r="K2171" t="s">
        <v>3863</v>
      </c>
      <c r="L2171">
        <v>794126</v>
      </c>
      <c r="M2171">
        <v>7.289271475811143E-4</v>
      </c>
      <c r="N2171" t="s">
        <v>1087</v>
      </c>
      <c r="O2171" t="s">
        <v>5353</v>
      </c>
      <c r="P2171" t="s">
        <v>5354</v>
      </c>
      <c r="Q2171">
        <v>1</v>
      </c>
      <c r="R2171">
        <v>503.36</v>
      </c>
      <c r="S2171">
        <v>0</v>
      </c>
      <c r="T2171">
        <v>0</v>
      </c>
      <c r="U2171">
        <v>578.86</v>
      </c>
      <c r="V2171">
        <v>389.8</v>
      </c>
      <c r="W2171">
        <v>189.06</v>
      </c>
      <c r="X2171" s="15">
        <f t="shared" si="66"/>
        <v>0.3266074698545417</v>
      </c>
      <c r="Y2171" t="s">
        <v>116</v>
      </c>
      <c r="Z2171" t="s">
        <v>24</v>
      </c>
      <c r="AA2171" t="s">
        <v>25</v>
      </c>
      <c r="AB2171" s="17">
        <v>0.68402777777777779</v>
      </c>
      <c r="AC2171" s="17" t="str">
        <f t="shared" si="67"/>
        <v>Afternoon</v>
      </c>
      <c r="AD2171" t="s">
        <v>26</v>
      </c>
    </row>
    <row r="2172" spans="1:30" x14ac:dyDescent="0.3">
      <c r="A2172" t="s">
        <v>1083</v>
      </c>
      <c r="B2172" s="16">
        <v>46017</v>
      </c>
      <c r="C2172" t="s">
        <v>1084</v>
      </c>
      <c r="D2172" t="s">
        <v>4311</v>
      </c>
      <c r="E2172" t="s">
        <v>3864</v>
      </c>
      <c r="F2172" t="s">
        <v>348</v>
      </c>
      <c r="G2172" t="s">
        <v>5860</v>
      </c>
      <c r="H2172" t="s">
        <v>5861</v>
      </c>
      <c r="I2172" t="s">
        <v>431</v>
      </c>
      <c r="J2172" t="s">
        <v>6154</v>
      </c>
      <c r="K2172" t="s">
        <v>3943</v>
      </c>
      <c r="L2172">
        <v>590020</v>
      </c>
      <c r="M2172">
        <v>1.393342598555981E-4</v>
      </c>
      <c r="N2172" t="s">
        <v>432</v>
      </c>
      <c r="O2172" t="s">
        <v>4565</v>
      </c>
      <c r="P2172" t="s">
        <v>5351</v>
      </c>
      <c r="Q2172">
        <v>1</v>
      </c>
      <c r="R2172">
        <v>96.72</v>
      </c>
      <c r="S2172">
        <v>15</v>
      </c>
      <c r="T2172">
        <v>14.51</v>
      </c>
      <c r="U2172">
        <v>82.21</v>
      </c>
      <c r="V2172">
        <v>79.819999999999993</v>
      </c>
      <c r="W2172">
        <v>2.39</v>
      </c>
      <c r="X2172" s="15">
        <f t="shared" si="66"/>
        <v>2.907188906459069E-2</v>
      </c>
      <c r="Y2172" t="s">
        <v>62</v>
      </c>
      <c r="Z2172" t="s">
        <v>24</v>
      </c>
      <c r="AA2172" t="s">
        <v>25</v>
      </c>
      <c r="AB2172" s="17">
        <v>0.71250000000000002</v>
      </c>
      <c r="AC2172" s="17" t="str">
        <f t="shared" si="67"/>
        <v>Evening</v>
      </c>
      <c r="AD2172" t="s">
        <v>45</v>
      </c>
    </row>
    <row r="2173" spans="1:30" x14ac:dyDescent="0.3">
      <c r="A2173" t="s">
        <v>1080</v>
      </c>
      <c r="B2173" s="16">
        <v>46089</v>
      </c>
      <c r="C2173" t="s">
        <v>1081</v>
      </c>
      <c r="D2173" t="s">
        <v>5101</v>
      </c>
      <c r="E2173" t="s">
        <v>3868</v>
      </c>
      <c r="F2173" t="s">
        <v>480</v>
      </c>
      <c r="G2173" t="s">
        <v>5728</v>
      </c>
      <c r="H2173" t="s">
        <v>5721</v>
      </c>
      <c r="I2173" t="s">
        <v>60</v>
      </c>
      <c r="J2173" t="s">
        <v>6057</v>
      </c>
      <c r="K2173" t="s">
        <v>3863</v>
      </c>
      <c r="L2173">
        <v>982441</v>
      </c>
      <c r="M2173">
        <v>5.2144607157071003E-4</v>
      </c>
      <c r="N2173" t="s">
        <v>1082</v>
      </c>
      <c r="O2173" t="s">
        <v>5431</v>
      </c>
      <c r="P2173" t="s">
        <v>5360</v>
      </c>
      <c r="Q2173">
        <v>4</v>
      </c>
      <c r="R2173">
        <v>139.21</v>
      </c>
      <c r="S2173">
        <v>20</v>
      </c>
      <c r="T2173">
        <v>111.37</v>
      </c>
      <c r="U2173">
        <v>512.29</v>
      </c>
      <c r="V2173">
        <v>427.96</v>
      </c>
      <c r="W2173">
        <v>84.33</v>
      </c>
      <c r="X2173" s="15">
        <f t="shared" si="66"/>
        <v>0.16461379296882622</v>
      </c>
      <c r="Y2173" t="s">
        <v>23</v>
      </c>
      <c r="Z2173" t="s">
        <v>24</v>
      </c>
      <c r="AA2173" t="s">
        <v>25</v>
      </c>
      <c r="AB2173" s="17">
        <v>0.46388888888888891</v>
      </c>
      <c r="AC2173" s="17" t="str">
        <f t="shared" si="67"/>
        <v>Morning</v>
      </c>
      <c r="AD2173" t="s">
        <v>26</v>
      </c>
    </row>
    <row r="2174" spans="1:30" x14ac:dyDescent="0.3">
      <c r="A2174" t="s">
        <v>1078</v>
      </c>
      <c r="B2174" s="16">
        <v>46089</v>
      </c>
      <c r="C2174" t="s">
        <v>1079</v>
      </c>
      <c r="D2174" t="s">
        <v>4929</v>
      </c>
      <c r="E2174" t="s">
        <v>3962</v>
      </c>
      <c r="F2174" t="s">
        <v>503</v>
      </c>
      <c r="G2174" t="s">
        <v>5793</v>
      </c>
      <c r="H2174" t="s">
        <v>5794</v>
      </c>
      <c r="I2174" t="s">
        <v>152</v>
      </c>
      <c r="J2174" t="s">
        <v>6132</v>
      </c>
      <c r="K2174" t="s">
        <v>3943</v>
      </c>
      <c r="L2174">
        <v>4613748</v>
      </c>
      <c r="M2174">
        <v>2.2807270791556019E-4</v>
      </c>
      <c r="N2174" t="s">
        <v>153</v>
      </c>
      <c r="O2174" t="s">
        <v>5409</v>
      </c>
      <c r="P2174" t="s">
        <v>5351</v>
      </c>
      <c r="Q2174">
        <v>3</v>
      </c>
      <c r="R2174">
        <v>358.83</v>
      </c>
      <c r="S2174">
        <v>15</v>
      </c>
      <c r="T2174">
        <v>161.47</v>
      </c>
      <c r="U2174">
        <v>1052.27</v>
      </c>
      <c r="V2174">
        <v>752.04</v>
      </c>
      <c r="W2174">
        <v>300.23</v>
      </c>
      <c r="X2174" s="15">
        <f t="shared" si="66"/>
        <v>0.28531650621988658</v>
      </c>
      <c r="Y2174" t="s">
        <v>23</v>
      </c>
      <c r="Z2174" t="s">
        <v>24</v>
      </c>
      <c r="AA2174" t="s">
        <v>51</v>
      </c>
      <c r="AB2174" s="17">
        <v>0.38819444444444445</v>
      </c>
      <c r="AC2174" s="17" t="str">
        <f t="shared" si="67"/>
        <v>Morning</v>
      </c>
      <c r="AD2174" t="s">
        <v>26</v>
      </c>
    </row>
    <row r="2175" spans="1:30" x14ac:dyDescent="0.3">
      <c r="A2175" t="s">
        <v>1077</v>
      </c>
      <c r="B2175" s="16">
        <v>45861</v>
      </c>
      <c r="C2175" t="s">
        <v>135</v>
      </c>
      <c r="D2175" t="s">
        <v>4013</v>
      </c>
      <c r="E2175" t="s">
        <v>3962</v>
      </c>
      <c r="F2175" t="s">
        <v>306</v>
      </c>
      <c r="G2175" t="s">
        <v>5698</v>
      </c>
      <c r="H2175" t="s">
        <v>5690</v>
      </c>
      <c r="I2175" t="s">
        <v>716</v>
      </c>
      <c r="J2175" t="s">
        <v>6144</v>
      </c>
      <c r="K2175" t="s">
        <v>3943</v>
      </c>
      <c r="L2175">
        <v>4088351</v>
      </c>
      <c r="M2175">
        <v>5.1050411278287988E-4</v>
      </c>
      <c r="N2175" t="s">
        <v>717</v>
      </c>
      <c r="O2175" t="s">
        <v>5636</v>
      </c>
      <c r="P2175" t="s">
        <v>5360</v>
      </c>
      <c r="Q2175">
        <v>4</v>
      </c>
      <c r="R2175">
        <v>521.78</v>
      </c>
      <c r="S2175">
        <v>0</v>
      </c>
      <c r="T2175">
        <v>0</v>
      </c>
      <c r="U2175">
        <v>2087.12</v>
      </c>
      <c r="V2175">
        <v>1547.56</v>
      </c>
      <c r="W2175">
        <v>539.55999999999995</v>
      </c>
      <c r="X2175" s="15">
        <f t="shared" si="66"/>
        <v>0.25851891601824523</v>
      </c>
      <c r="Y2175" t="s">
        <v>44</v>
      </c>
      <c r="Z2175" t="s">
        <v>290</v>
      </c>
      <c r="AA2175" t="s">
        <v>25</v>
      </c>
      <c r="AB2175" s="17">
        <v>0.62986111111111109</v>
      </c>
      <c r="AC2175" s="17" t="str">
        <f t="shared" si="67"/>
        <v>Afternoon</v>
      </c>
      <c r="AD2175" t="s">
        <v>45</v>
      </c>
    </row>
    <row r="2176" spans="1:30" x14ac:dyDescent="0.3">
      <c r="A2176" t="s">
        <v>1074</v>
      </c>
      <c r="B2176" s="16">
        <v>46019</v>
      </c>
      <c r="C2176" t="s">
        <v>1075</v>
      </c>
      <c r="D2176" t="s">
        <v>4400</v>
      </c>
      <c r="E2176" t="s">
        <v>3868</v>
      </c>
      <c r="F2176" t="s">
        <v>698</v>
      </c>
      <c r="G2176" t="s">
        <v>5841</v>
      </c>
      <c r="H2176" t="s">
        <v>5822</v>
      </c>
      <c r="I2176" t="s">
        <v>260</v>
      </c>
      <c r="J2176" t="s">
        <v>6072</v>
      </c>
      <c r="K2176" t="s">
        <v>3863</v>
      </c>
      <c r="L2176">
        <v>503493</v>
      </c>
      <c r="M2176">
        <v>5.667606103759139E-4</v>
      </c>
      <c r="N2176" t="s">
        <v>1076</v>
      </c>
      <c r="O2176" t="s">
        <v>5620</v>
      </c>
      <c r="P2176" t="s">
        <v>5354</v>
      </c>
      <c r="Q2176">
        <v>1</v>
      </c>
      <c r="R2176">
        <v>275.70999999999998</v>
      </c>
      <c r="S2176">
        <v>10</v>
      </c>
      <c r="T2176">
        <v>27.57</v>
      </c>
      <c r="U2176">
        <v>285.36</v>
      </c>
      <c r="V2176">
        <v>206.3</v>
      </c>
      <c r="W2176">
        <v>79.06</v>
      </c>
      <c r="X2176" s="15">
        <f t="shared" si="66"/>
        <v>0.27705354639753293</v>
      </c>
      <c r="Y2176" t="s">
        <v>72</v>
      </c>
      <c r="Z2176" t="s">
        <v>24</v>
      </c>
      <c r="AA2176" t="s">
        <v>25</v>
      </c>
      <c r="AB2176" s="17">
        <v>0.57222222222222219</v>
      </c>
      <c r="AC2176" s="17" t="str">
        <f t="shared" si="67"/>
        <v>Afternoon</v>
      </c>
      <c r="AD2176" t="s">
        <v>26</v>
      </c>
    </row>
    <row r="2177" spans="1:30" x14ac:dyDescent="0.3">
      <c r="A2177" t="s">
        <v>1072</v>
      </c>
      <c r="B2177" s="16">
        <v>45823</v>
      </c>
      <c r="C2177" t="s">
        <v>858</v>
      </c>
      <c r="D2177" t="s">
        <v>3983</v>
      </c>
      <c r="E2177" t="s">
        <v>3962</v>
      </c>
      <c r="F2177" t="s">
        <v>698</v>
      </c>
      <c r="G2177" t="s">
        <v>5841</v>
      </c>
      <c r="H2177" t="s">
        <v>5822</v>
      </c>
      <c r="I2177" t="s">
        <v>1073</v>
      </c>
      <c r="J2177" t="s">
        <v>6019</v>
      </c>
      <c r="K2177" t="s">
        <v>3863</v>
      </c>
      <c r="L2177">
        <v>471467</v>
      </c>
      <c r="M2177">
        <v>4.488458365060545E-3</v>
      </c>
      <c r="N2177" t="s">
        <v>1048</v>
      </c>
      <c r="O2177" t="s">
        <v>5480</v>
      </c>
      <c r="P2177" t="s">
        <v>5374</v>
      </c>
      <c r="Q2177">
        <v>6</v>
      </c>
      <c r="R2177">
        <v>306.69</v>
      </c>
      <c r="S2177">
        <v>0</v>
      </c>
      <c r="T2177">
        <v>0</v>
      </c>
      <c r="U2177">
        <v>2116.16</v>
      </c>
      <c r="V2177">
        <v>1237.8</v>
      </c>
      <c r="W2177">
        <v>878.36</v>
      </c>
      <c r="X2177" s="15">
        <f t="shared" si="66"/>
        <v>0.4150725843036443</v>
      </c>
      <c r="Y2177" t="s">
        <v>62</v>
      </c>
      <c r="Z2177" t="s">
        <v>24</v>
      </c>
      <c r="AA2177" t="s">
        <v>25</v>
      </c>
      <c r="AB2177" s="17">
        <v>0.56597222222222221</v>
      </c>
      <c r="AC2177" s="17" t="str">
        <f t="shared" si="67"/>
        <v>Afternoon</v>
      </c>
      <c r="AD2177" t="s">
        <v>26</v>
      </c>
    </row>
    <row r="2178" spans="1:30" x14ac:dyDescent="0.3">
      <c r="A2178" t="s">
        <v>1068</v>
      </c>
      <c r="B2178" s="16">
        <v>45983</v>
      </c>
      <c r="C2178" t="s">
        <v>1069</v>
      </c>
      <c r="D2178" t="s">
        <v>3948</v>
      </c>
      <c r="E2178" t="s">
        <v>3868</v>
      </c>
      <c r="F2178" t="s">
        <v>223</v>
      </c>
      <c r="G2178" t="s">
        <v>5720</v>
      </c>
      <c r="H2178" t="s">
        <v>5721</v>
      </c>
      <c r="I2178" t="s">
        <v>1070</v>
      </c>
      <c r="J2178" t="s">
        <v>6133</v>
      </c>
      <c r="K2178" t="s">
        <v>3943</v>
      </c>
      <c r="L2178">
        <v>594561</v>
      </c>
      <c r="M2178">
        <v>2.9671471892707395E-3</v>
      </c>
      <c r="N2178" t="s">
        <v>1071</v>
      </c>
      <c r="O2178" t="s">
        <v>5427</v>
      </c>
      <c r="P2178" t="s">
        <v>5360</v>
      </c>
      <c r="Q2178">
        <v>4</v>
      </c>
      <c r="R2178">
        <v>383.51</v>
      </c>
      <c r="S2178">
        <v>0</v>
      </c>
      <c r="T2178">
        <v>0</v>
      </c>
      <c r="U2178">
        <v>1764.15</v>
      </c>
      <c r="V2178">
        <v>1143.5999999999999</v>
      </c>
      <c r="W2178">
        <v>620.54999999999995</v>
      </c>
      <c r="X2178" s="15">
        <f t="shared" ref="X2178:X2241" si="68">(U2178-V2178)/U2178</f>
        <v>0.35175580307796966</v>
      </c>
      <c r="Y2178" t="s">
        <v>72</v>
      </c>
      <c r="Z2178" t="s">
        <v>290</v>
      </c>
      <c r="AA2178" t="s">
        <v>25</v>
      </c>
      <c r="AB2178" s="17">
        <v>0.4375</v>
      </c>
      <c r="AC2178" s="17" t="str">
        <f t="shared" ref="AC2178:AC2241" si="69">IF(HOUR(AB2178)&gt;=6,IF(HOUR(AB2178)&lt;12,"Morning",IF(HOUR(AB2178)&lt;17,"Afternoon",IF(HOUR(AB2178)&lt;21,"Evening","Night"))),"Night")</f>
        <v>Morning</v>
      </c>
      <c r="AD2178" t="s">
        <v>26</v>
      </c>
    </row>
    <row r="2179" spans="1:30" x14ac:dyDescent="0.3">
      <c r="A2179" t="s">
        <v>1065</v>
      </c>
      <c r="B2179" s="16">
        <v>45799</v>
      </c>
      <c r="C2179" t="s">
        <v>1066</v>
      </c>
      <c r="D2179" t="s">
        <v>6485</v>
      </c>
      <c r="E2179" t="s">
        <v>3864</v>
      </c>
      <c r="F2179" t="s">
        <v>362</v>
      </c>
      <c r="G2179" t="s">
        <v>6499</v>
      </c>
      <c r="H2179" t="s">
        <v>5844</v>
      </c>
      <c r="I2179" t="s">
        <v>1067</v>
      </c>
      <c r="J2179" t="s">
        <v>6067</v>
      </c>
      <c r="K2179" t="s">
        <v>3863</v>
      </c>
      <c r="L2179">
        <v>523684</v>
      </c>
      <c r="M2179">
        <v>5.5451379075931282E-4</v>
      </c>
      <c r="N2179" t="s">
        <v>1045</v>
      </c>
      <c r="O2179" t="s">
        <v>5508</v>
      </c>
      <c r="P2179" t="s">
        <v>5354</v>
      </c>
      <c r="Q2179">
        <v>1</v>
      </c>
      <c r="R2179">
        <v>305.67</v>
      </c>
      <c r="S2179">
        <v>5</v>
      </c>
      <c r="T2179">
        <v>15.28</v>
      </c>
      <c r="U2179">
        <v>290.39</v>
      </c>
      <c r="V2179">
        <v>251.42</v>
      </c>
      <c r="W2179">
        <v>38.97</v>
      </c>
      <c r="X2179" s="15">
        <f t="shared" si="68"/>
        <v>0.13419883604807328</v>
      </c>
      <c r="Y2179" t="s">
        <v>116</v>
      </c>
      <c r="Z2179" t="s">
        <v>24</v>
      </c>
      <c r="AA2179" t="s">
        <v>25</v>
      </c>
      <c r="AB2179" s="17">
        <v>0.70486111111111116</v>
      </c>
      <c r="AC2179" s="17" t="str">
        <f t="shared" si="69"/>
        <v>Afternoon</v>
      </c>
      <c r="AD2179" t="s">
        <v>45</v>
      </c>
    </row>
    <row r="2180" spans="1:30" x14ac:dyDescent="0.3">
      <c r="A2180" t="s">
        <v>1063</v>
      </c>
      <c r="B2180" s="16">
        <v>46057</v>
      </c>
      <c r="C2180" t="s">
        <v>938</v>
      </c>
      <c r="D2180" t="s">
        <v>4749</v>
      </c>
      <c r="E2180" t="s">
        <v>3962</v>
      </c>
      <c r="F2180" t="s">
        <v>54</v>
      </c>
      <c r="G2180" t="s">
        <v>5739</v>
      </c>
      <c r="H2180" t="s">
        <v>5721</v>
      </c>
      <c r="I2180" t="s">
        <v>1004</v>
      </c>
      <c r="J2180" t="s">
        <v>6128</v>
      </c>
      <c r="K2180" t="s">
        <v>3863</v>
      </c>
      <c r="L2180">
        <v>2322017</v>
      </c>
      <c r="M2180">
        <v>8.105883807052231E-4</v>
      </c>
      <c r="N2180" t="s">
        <v>1064</v>
      </c>
      <c r="O2180" t="s">
        <v>5509</v>
      </c>
      <c r="P2180" t="s">
        <v>5386</v>
      </c>
      <c r="Q2180">
        <v>5</v>
      </c>
      <c r="R2180">
        <v>376.44</v>
      </c>
      <c r="S2180">
        <v>0</v>
      </c>
      <c r="T2180">
        <v>0</v>
      </c>
      <c r="U2180">
        <v>1882.2</v>
      </c>
      <c r="V2180">
        <v>1358.9</v>
      </c>
      <c r="W2180">
        <v>523.29999999999995</v>
      </c>
      <c r="X2180" s="15">
        <f t="shared" si="68"/>
        <v>0.27802571458931036</v>
      </c>
      <c r="Y2180" t="s">
        <v>23</v>
      </c>
      <c r="Z2180" t="s">
        <v>24</v>
      </c>
      <c r="AA2180" t="s">
        <v>25</v>
      </c>
      <c r="AB2180" s="17">
        <v>0.59236111111111112</v>
      </c>
      <c r="AC2180" s="17" t="str">
        <f t="shared" si="69"/>
        <v>Afternoon</v>
      </c>
      <c r="AD2180" t="s">
        <v>45</v>
      </c>
    </row>
    <row r="2181" spans="1:30" x14ac:dyDescent="0.3">
      <c r="A2181" t="s">
        <v>1061</v>
      </c>
      <c r="B2181" s="16">
        <v>45934</v>
      </c>
      <c r="C2181" t="s">
        <v>1062</v>
      </c>
      <c r="D2181" t="s">
        <v>4433</v>
      </c>
      <c r="E2181" t="s">
        <v>3868</v>
      </c>
      <c r="F2181" t="s">
        <v>59</v>
      </c>
      <c r="G2181" t="s">
        <v>5737</v>
      </c>
      <c r="H2181" t="s">
        <v>5721</v>
      </c>
      <c r="I2181" t="s">
        <v>128</v>
      </c>
      <c r="J2181" t="s">
        <v>6047</v>
      </c>
      <c r="K2181" t="s">
        <v>3863</v>
      </c>
      <c r="L2181">
        <v>2525315</v>
      </c>
      <c r="M2181">
        <v>1.5722791018150213E-4</v>
      </c>
      <c r="N2181" t="s">
        <v>129</v>
      </c>
      <c r="O2181" t="s">
        <v>5361</v>
      </c>
      <c r="P2181" t="s">
        <v>5354</v>
      </c>
      <c r="Q2181">
        <v>2</v>
      </c>
      <c r="R2181">
        <v>172.63</v>
      </c>
      <c r="S2181">
        <v>0</v>
      </c>
      <c r="T2181">
        <v>0</v>
      </c>
      <c r="U2181">
        <v>397.05</v>
      </c>
      <c r="V2181">
        <v>284</v>
      </c>
      <c r="W2181">
        <v>113.05</v>
      </c>
      <c r="X2181" s="15">
        <f t="shared" si="68"/>
        <v>0.28472484573731272</v>
      </c>
      <c r="Y2181" t="s">
        <v>38</v>
      </c>
      <c r="Z2181" t="s">
        <v>290</v>
      </c>
      <c r="AA2181" t="s">
        <v>25</v>
      </c>
      <c r="AB2181" s="17">
        <v>0.49444444444444446</v>
      </c>
      <c r="AC2181" s="17" t="str">
        <f t="shared" si="69"/>
        <v>Morning</v>
      </c>
      <c r="AD2181" t="s">
        <v>26</v>
      </c>
    </row>
    <row r="2182" spans="1:30" x14ac:dyDescent="0.3">
      <c r="A2182" t="s">
        <v>1058</v>
      </c>
      <c r="B2182" s="16">
        <v>45892</v>
      </c>
      <c r="C2182" t="s">
        <v>1059</v>
      </c>
      <c r="D2182" t="s">
        <v>4269</v>
      </c>
      <c r="E2182" t="s">
        <v>3868</v>
      </c>
      <c r="F2182" t="s">
        <v>1060</v>
      </c>
      <c r="G2182" t="s">
        <v>5842</v>
      </c>
      <c r="H2182" t="s">
        <v>5822</v>
      </c>
      <c r="I2182" t="s">
        <v>337</v>
      </c>
      <c r="J2182" t="s">
        <v>5983</v>
      </c>
      <c r="K2182" t="s">
        <v>3863</v>
      </c>
      <c r="L2182">
        <v>544019</v>
      </c>
      <c r="M2182">
        <v>9.4390085640391245E-5</v>
      </c>
      <c r="N2182" t="s">
        <v>980</v>
      </c>
      <c r="O2182" t="s">
        <v>5484</v>
      </c>
      <c r="P2182" t="s">
        <v>5360</v>
      </c>
      <c r="Q2182">
        <v>1</v>
      </c>
      <c r="R2182">
        <v>55.81</v>
      </c>
      <c r="S2182">
        <v>20</v>
      </c>
      <c r="T2182">
        <v>11.16</v>
      </c>
      <c r="U2182">
        <v>51.35</v>
      </c>
      <c r="V2182">
        <v>44.96</v>
      </c>
      <c r="W2182">
        <v>6.39</v>
      </c>
      <c r="X2182" s="15">
        <f t="shared" si="68"/>
        <v>0.12444011684518014</v>
      </c>
      <c r="Y2182" t="s">
        <v>62</v>
      </c>
      <c r="Z2182" t="s">
        <v>24</v>
      </c>
      <c r="AA2182" t="s">
        <v>25</v>
      </c>
      <c r="AB2182" s="17">
        <v>0.44722222222222224</v>
      </c>
      <c r="AC2182" s="17" t="str">
        <f t="shared" si="69"/>
        <v>Morning</v>
      </c>
      <c r="AD2182" t="s">
        <v>26</v>
      </c>
    </row>
    <row r="2183" spans="1:30" x14ac:dyDescent="0.3">
      <c r="A2183" t="s">
        <v>1056</v>
      </c>
      <c r="B2183" s="16">
        <v>46009</v>
      </c>
      <c r="C2183" t="s">
        <v>1057</v>
      </c>
      <c r="D2183" t="s">
        <v>4994</v>
      </c>
      <c r="E2183" t="s">
        <v>3864</v>
      </c>
      <c r="F2183" t="s">
        <v>336</v>
      </c>
      <c r="G2183" t="s">
        <v>5711</v>
      </c>
      <c r="H2183" t="s">
        <v>5690</v>
      </c>
      <c r="I2183" t="s">
        <v>659</v>
      </c>
      <c r="J2183" t="s">
        <v>5974</v>
      </c>
      <c r="K2183" t="s">
        <v>3863</v>
      </c>
      <c r="L2183">
        <v>988505</v>
      </c>
      <c r="M2183">
        <v>4.0436821260388166E-4</v>
      </c>
      <c r="N2183" t="s">
        <v>165</v>
      </c>
      <c r="O2183" t="s">
        <v>4334</v>
      </c>
      <c r="P2183" t="s">
        <v>5363</v>
      </c>
      <c r="Q2183">
        <v>4</v>
      </c>
      <c r="R2183">
        <v>99.93</v>
      </c>
      <c r="S2183">
        <v>0</v>
      </c>
      <c r="T2183">
        <v>0</v>
      </c>
      <c r="U2183">
        <v>399.72</v>
      </c>
      <c r="V2183">
        <v>344.2</v>
      </c>
      <c r="W2183">
        <v>55.52</v>
      </c>
      <c r="X2183" s="15">
        <f t="shared" si="68"/>
        <v>0.13889722805964183</v>
      </c>
      <c r="Y2183" t="s">
        <v>62</v>
      </c>
      <c r="Z2183" t="s">
        <v>24</v>
      </c>
      <c r="AA2183" t="s">
        <v>25</v>
      </c>
      <c r="AB2183" s="17">
        <v>0.87916666666666665</v>
      </c>
      <c r="AC2183" s="17" t="str">
        <f t="shared" si="69"/>
        <v>Night</v>
      </c>
      <c r="AD2183" t="s">
        <v>45</v>
      </c>
    </row>
    <row r="2184" spans="1:30" x14ac:dyDescent="0.3">
      <c r="A2184" t="s">
        <v>1053</v>
      </c>
      <c r="B2184" s="16">
        <v>45830</v>
      </c>
      <c r="C2184" t="s">
        <v>409</v>
      </c>
      <c r="D2184" t="s">
        <v>4681</v>
      </c>
      <c r="E2184" t="s">
        <v>3868</v>
      </c>
      <c r="F2184" t="s">
        <v>1054</v>
      </c>
      <c r="G2184" t="s">
        <v>5765</v>
      </c>
      <c r="H2184" t="s">
        <v>5751</v>
      </c>
      <c r="I2184" t="s">
        <v>1055</v>
      </c>
      <c r="J2184" t="s">
        <v>6055</v>
      </c>
      <c r="K2184" t="s">
        <v>3863</v>
      </c>
      <c r="L2184">
        <v>2213986</v>
      </c>
      <c r="M2184">
        <v>2.0292811246322242E-4</v>
      </c>
      <c r="N2184" t="s">
        <v>50</v>
      </c>
      <c r="O2184" t="s">
        <v>5533</v>
      </c>
      <c r="P2184" t="s">
        <v>5351</v>
      </c>
      <c r="Q2184">
        <v>2</v>
      </c>
      <c r="R2184">
        <v>229.81</v>
      </c>
      <c r="S2184">
        <v>15</v>
      </c>
      <c r="T2184">
        <v>68.94</v>
      </c>
      <c r="U2184">
        <v>449.28</v>
      </c>
      <c r="V2184">
        <v>416.44</v>
      </c>
      <c r="W2184">
        <v>32.840000000000003</v>
      </c>
      <c r="X2184" s="15">
        <f t="shared" si="68"/>
        <v>7.3094729344729298E-2</v>
      </c>
      <c r="Y2184" t="s">
        <v>44</v>
      </c>
      <c r="Z2184" t="s">
        <v>24</v>
      </c>
      <c r="AA2184" t="s">
        <v>51</v>
      </c>
      <c r="AB2184" s="17">
        <v>0.67152777777777772</v>
      </c>
      <c r="AC2184" s="17" t="str">
        <f t="shared" si="69"/>
        <v>Afternoon</v>
      </c>
      <c r="AD2184" t="s">
        <v>26</v>
      </c>
    </row>
    <row r="2185" spans="1:30" x14ac:dyDescent="0.3">
      <c r="A2185" t="s">
        <v>1051</v>
      </c>
      <c r="B2185" s="16">
        <v>45897</v>
      </c>
      <c r="C2185" t="s">
        <v>387</v>
      </c>
      <c r="D2185" t="s">
        <v>5237</v>
      </c>
      <c r="E2185" t="s">
        <v>3962</v>
      </c>
      <c r="F2185" t="s">
        <v>79</v>
      </c>
      <c r="G2185" t="s">
        <v>5713</v>
      </c>
      <c r="H2185" t="s">
        <v>5690</v>
      </c>
      <c r="I2185" t="s">
        <v>105</v>
      </c>
      <c r="J2185" t="s">
        <v>6110</v>
      </c>
      <c r="K2185" t="s">
        <v>3863</v>
      </c>
      <c r="L2185">
        <v>4650212</v>
      </c>
      <c r="M2185">
        <v>3.0506136064334274E-5</v>
      </c>
      <c r="N2185" t="s">
        <v>1052</v>
      </c>
      <c r="O2185" t="s">
        <v>5610</v>
      </c>
      <c r="P2185" t="s">
        <v>5360</v>
      </c>
      <c r="Q2185">
        <v>4</v>
      </c>
      <c r="R2185">
        <v>44.33</v>
      </c>
      <c r="S2185">
        <v>20</v>
      </c>
      <c r="T2185">
        <v>35.46</v>
      </c>
      <c r="U2185">
        <v>141.86000000000001</v>
      </c>
      <c r="V2185">
        <v>129.6</v>
      </c>
      <c r="W2185">
        <v>12.26</v>
      </c>
      <c r="X2185" s="15">
        <f t="shared" si="68"/>
        <v>8.6423234174538399E-2</v>
      </c>
      <c r="Y2185" t="s">
        <v>44</v>
      </c>
      <c r="Z2185" t="s">
        <v>24</v>
      </c>
      <c r="AA2185" t="s">
        <v>25</v>
      </c>
      <c r="AB2185" s="17">
        <v>0.66388888888888886</v>
      </c>
      <c r="AC2185" s="17" t="str">
        <f t="shared" si="69"/>
        <v>Afternoon</v>
      </c>
      <c r="AD2185" t="s">
        <v>45</v>
      </c>
    </row>
    <row r="2186" spans="1:30" x14ac:dyDescent="0.3">
      <c r="A2186" t="s">
        <v>1049</v>
      </c>
      <c r="B2186" s="16">
        <v>46078</v>
      </c>
      <c r="C2186" t="s">
        <v>1050</v>
      </c>
      <c r="D2186" t="s">
        <v>4802</v>
      </c>
      <c r="E2186" t="s">
        <v>3868</v>
      </c>
      <c r="F2186" t="s">
        <v>698</v>
      </c>
      <c r="G2186" t="s">
        <v>5841</v>
      </c>
      <c r="H2186" t="s">
        <v>5822</v>
      </c>
      <c r="I2186" t="s">
        <v>939</v>
      </c>
      <c r="J2186" t="s">
        <v>6177</v>
      </c>
      <c r="K2186" t="s">
        <v>3943</v>
      </c>
      <c r="L2186">
        <v>531978</v>
      </c>
      <c r="M2186">
        <v>1.0365466241085157E-3</v>
      </c>
      <c r="N2186" t="s">
        <v>975</v>
      </c>
      <c r="O2186" t="s">
        <v>5199</v>
      </c>
      <c r="P2186" t="s">
        <v>5351</v>
      </c>
      <c r="Q2186">
        <v>2</v>
      </c>
      <c r="R2186">
        <v>275.70999999999998</v>
      </c>
      <c r="S2186">
        <v>0</v>
      </c>
      <c r="T2186">
        <v>0</v>
      </c>
      <c r="U2186">
        <v>551.41999999999996</v>
      </c>
      <c r="V2186">
        <v>412.6</v>
      </c>
      <c r="W2186">
        <v>138.82</v>
      </c>
      <c r="X2186" s="15">
        <f t="shared" si="68"/>
        <v>0.25175002720249529</v>
      </c>
      <c r="Y2186" t="s">
        <v>116</v>
      </c>
      <c r="Z2186" t="s">
        <v>24</v>
      </c>
      <c r="AA2186" t="s">
        <v>51</v>
      </c>
      <c r="AB2186" s="17">
        <v>0.79791666666666672</v>
      </c>
      <c r="AC2186" s="17" t="str">
        <f t="shared" si="69"/>
        <v>Evening</v>
      </c>
      <c r="AD2186" t="s">
        <v>45</v>
      </c>
    </row>
    <row r="2187" spans="1:30" x14ac:dyDescent="0.3">
      <c r="A2187" t="s">
        <v>1046</v>
      </c>
      <c r="B2187" s="16">
        <v>46103</v>
      </c>
      <c r="C2187" t="s">
        <v>1047</v>
      </c>
      <c r="D2187" t="s">
        <v>5217</v>
      </c>
      <c r="E2187" t="s">
        <v>3864</v>
      </c>
      <c r="F2187" t="s">
        <v>737</v>
      </c>
      <c r="G2187" t="s">
        <v>5704</v>
      </c>
      <c r="H2187" t="s">
        <v>5690</v>
      </c>
      <c r="I2187" t="s">
        <v>632</v>
      </c>
      <c r="J2187" t="s">
        <v>5965</v>
      </c>
      <c r="K2187" t="s">
        <v>3863</v>
      </c>
      <c r="L2187">
        <v>591044</v>
      </c>
      <c r="M2187">
        <v>3.6144347967325611E-3</v>
      </c>
      <c r="N2187" t="s">
        <v>1048</v>
      </c>
      <c r="O2187" t="s">
        <v>5480</v>
      </c>
      <c r="P2187" t="s">
        <v>5374</v>
      </c>
      <c r="Q2187">
        <v>4</v>
      </c>
      <c r="R2187">
        <v>464.41</v>
      </c>
      <c r="S2187">
        <v>0</v>
      </c>
      <c r="T2187">
        <v>0</v>
      </c>
      <c r="U2187">
        <v>2136.29</v>
      </c>
      <c r="V2187">
        <v>1590.76</v>
      </c>
      <c r="W2187">
        <v>545.53</v>
      </c>
      <c r="X2187" s="15">
        <f t="shared" si="68"/>
        <v>0.25536326996802866</v>
      </c>
      <c r="Y2187" t="s">
        <v>72</v>
      </c>
      <c r="Z2187" t="s">
        <v>24</v>
      </c>
      <c r="AA2187" t="s">
        <v>25</v>
      </c>
      <c r="AB2187" s="17">
        <v>0.47291666666666665</v>
      </c>
      <c r="AC2187" s="17" t="str">
        <f t="shared" si="69"/>
        <v>Morning</v>
      </c>
      <c r="AD2187" t="s">
        <v>26</v>
      </c>
    </row>
    <row r="2188" spans="1:30" x14ac:dyDescent="0.3">
      <c r="A2188" t="s">
        <v>1043</v>
      </c>
      <c r="B2188" s="16">
        <v>46015</v>
      </c>
      <c r="C2188" t="s">
        <v>984</v>
      </c>
      <c r="D2188" t="s">
        <v>4218</v>
      </c>
      <c r="E2188" t="s">
        <v>3962</v>
      </c>
      <c r="F2188" t="s">
        <v>1017</v>
      </c>
      <c r="G2188" t="s">
        <v>5892</v>
      </c>
      <c r="H2188" t="s">
        <v>5876</v>
      </c>
      <c r="I2188" t="s">
        <v>1044</v>
      </c>
      <c r="J2188" t="s">
        <v>6108</v>
      </c>
      <c r="K2188" t="s">
        <v>3863</v>
      </c>
      <c r="L2188">
        <v>2434234</v>
      </c>
      <c r="M2188">
        <v>3.463101739602684E-4</v>
      </c>
      <c r="N2188" t="s">
        <v>1045</v>
      </c>
      <c r="O2188" t="s">
        <v>5508</v>
      </c>
      <c r="P2188" t="s">
        <v>5354</v>
      </c>
      <c r="Q2188">
        <v>4</v>
      </c>
      <c r="R2188">
        <v>247.94</v>
      </c>
      <c r="S2188">
        <v>15</v>
      </c>
      <c r="T2188">
        <v>148.76</v>
      </c>
      <c r="U2188">
        <v>843</v>
      </c>
      <c r="V2188">
        <v>846.92</v>
      </c>
      <c r="W2188">
        <v>-3.92</v>
      </c>
      <c r="X2188" s="15">
        <f t="shared" si="68"/>
        <v>-4.6500593119809712E-3</v>
      </c>
      <c r="Y2188" t="s">
        <v>116</v>
      </c>
      <c r="Z2188" t="s">
        <v>24</v>
      </c>
      <c r="AA2188" t="s">
        <v>25</v>
      </c>
      <c r="AB2188" s="17">
        <v>0.60347222222222219</v>
      </c>
      <c r="AC2188" s="17" t="str">
        <f t="shared" si="69"/>
        <v>Afternoon</v>
      </c>
      <c r="AD2188" t="s">
        <v>45</v>
      </c>
    </row>
    <row r="2189" spans="1:30" x14ac:dyDescent="0.3">
      <c r="A2189" t="s">
        <v>1042</v>
      </c>
      <c r="B2189" s="16">
        <v>45787</v>
      </c>
      <c r="C2189" t="s">
        <v>485</v>
      </c>
      <c r="D2189" t="s">
        <v>4734</v>
      </c>
      <c r="E2189" t="s">
        <v>3864</v>
      </c>
      <c r="F2189" t="s">
        <v>127</v>
      </c>
      <c r="G2189" t="s">
        <v>5735</v>
      </c>
      <c r="H2189" t="s">
        <v>5721</v>
      </c>
      <c r="I2189" t="s">
        <v>406</v>
      </c>
      <c r="J2189" t="s">
        <v>6091</v>
      </c>
      <c r="K2189" t="s">
        <v>3863</v>
      </c>
      <c r="L2189">
        <v>2101567</v>
      </c>
      <c r="M2189">
        <v>5.4622098653052701E-4</v>
      </c>
      <c r="N2189" t="s">
        <v>407</v>
      </c>
      <c r="O2189" t="s">
        <v>5598</v>
      </c>
      <c r="P2189" t="s">
        <v>5358</v>
      </c>
      <c r="Q2189">
        <v>3</v>
      </c>
      <c r="R2189">
        <v>332.73</v>
      </c>
      <c r="S2189">
        <v>0</v>
      </c>
      <c r="T2189">
        <v>0</v>
      </c>
      <c r="U2189">
        <v>1147.92</v>
      </c>
      <c r="V2189">
        <v>783.66</v>
      </c>
      <c r="W2189">
        <v>364.26</v>
      </c>
      <c r="X2189" s="15">
        <f t="shared" si="68"/>
        <v>0.31732176458289785</v>
      </c>
      <c r="Y2189" t="s">
        <v>62</v>
      </c>
      <c r="Z2189" t="s">
        <v>24</v>
      </c>
      <c r="AA2189" t="s">
        <v>51</v>
      </c>
      <c r="AB2189" s="17">
        <v>0.71527777777777779</v>
      </c>
      <c r="AC2189" s="17" t="str">
        <f t="shared" si="69"/>
        <v>Evening</v>
      </c>
      <c r="AD2189" t="s">
        <v>26</v>
      </c>
    </row>
    <row r="2190" spans="1:30" x14ac:dyDescent="0.3">
      <c r="A2190" t="s">
        <v>1040</v>
      </c>
      <c r="B2190" s="16">
        <v>45769</v>
      </c>
      <c r="C2190" t="s">
        <v>550</v>
      </c>
      <c r="D2190" t="s">
        <v>4072</v>
      </c>
      <c r="E2190" t="s">
        <v>3868</v>
      </c>
      <c r="F2190" t="s">
        <v>1041</v>
      </c>
      <c r="G2190" t="s">
        <v>5922</v>
      </c>
      <c r="H2190" t="s">
        <v>5919</v>
      </c>
      <c r="I2190" t="s">
        <v>294</v>
      </c>
      <c r="J2190" t="s">
        <v>5968</v>
      </c>
      <c r="K2190" t="s">
        <v>3863</v>
      </c>
      <c r="L2190">
        <v>890380</v>
      </c>
      <c r="M2190">
        <v>4.6799119477077201E-4</v>
      </c>
      <c r="N2190" t="s">
        <v>295</v>
      </c>
      <c r="O2190" t="s">
        <v>4529</v>
      </c>
      <c r="P2190" t="s">
        <v>5358</v>
      </c>
      <c r="Q2190">
        <v>1</v>
      </c>
      <c r="R2190">
        <v>490.22</v>
      </c>
      <c r="S2190">
        <v>15</v>
      </c>
      <c r="T2190">
        <v>73.53</v>
      </c>
      <c r="U2190">
        <v>416.69</v>
      </c>
      <c r="V2190">
        <v>373.58</v>
      </c>
      <c r="W2190">
        <v>43.11</v>
      </c>
      <c r="X2190" s="15">
        <f t="shared" si="68"/>
        <v>0.10345820634044497</v>
      </c>
      <c r="Y2190" t="s">
        <v>38</v>
      </c>
      <c r="Z2190" t="s">
        <v>24</v>
      </c>
      <c r="AA2190" t="s">
        <v>51</v>
      </c>
      <c r="AB2190" s="17">
        <v>0.64930555555555558</v>
      </c>
      <c r="AC2190" s="17" t="str">
        <f t="shared" si="69"/>
        <v>Afternoon</v>
      </c>
      <c r="AD2190" t="s">
        <v>45</v>
      </c>
    </row>
    <row r="2191" spans="1:30" x14ac:dyDescent="0.3">
      <c r="A2191" t="s">
        <v>1039</v>
      </c>
      <c r="B2191" s="16">
        <v>45766</v>
      </c>
      <c r="C2191" t="s">
        <v>704</v>
      </c>
      <c r="D2191" t="s">
        <v>4313</v>
      </c>
      <c r="E2191" t="s">
        <v>3868</v>
      </c>
      <c r="F2191" t="s">
        <v>79</v>
      </c>
      <c r="G2191" t="s">
        <v>5713</v>
      </c>
      <c r="H2191" t="s">
        <v>5690</v>
      </c>
      <c r="I2191" t="s">
        <v>650</v>
      </c>
      <c r="J2191" t="s">
        <v>6080</v>
      </c>
      <c r="K2191" t="s">
        <v>3863</v>
      </c>
      <c r="L2191">
        <v>4760462</v>
      </c>
      <c r="M2191">
        <v>7.9383051476936488E-6</v>
      </c>
      <c r="N2191" t="s">
        <v>804</v>
      </c>
      <c r="O2191" t="s">
        <v>5574</v>
      </c>
      <c r="P2191" t="s">
        <v>5363</v>
      </c>
      <c r="Q2191">
        <v>1</v>
      </c>
      <c r="R2191">
        <v>38.659999999999997</v>
      </c>
      <c r="S2191">
        <v>15</v>
      </c>
      <c r="T2191">
        <v>5.8</v>
      </c>
      <c r="U2191">
        <v>37.79</v>
      </c>
      <c r="V2191">
        <v>32.4</v>
      </c>
      <c r="W2191">
        <v>5.39</v>
      </c>
      <c r="X2191" s="15">
        <f t="shared" si="68"/>
        <v>0.142630325482932</v>
      </c>
      <c r="Y2191" t="s">
        <v>38</v>
      </c>
      <c r="Z2191" t="s">
        <v>24</v>
      </c>
      <c r="AA2191" t="s">
        <v>51</v>
      </c>
      <c r="AB2191" s="17">
        <v>0.84583333333333333</v>
      </c>
      <c r="AC2191" s="17" t="str">
        <f t="shared" si="69"/>
        <v>Evening</v>
      </c>
      <c r="AD2191" t="s">
        <v>26</v>
      </c>
    </row>
    <row r="2192" spans="1:30" x14ac:dyDescent="0.3">
      <c r="A2192" t="s">
        <v>1037</v>
      </c>
      <c r="B2192" s="16">
        <v>46084</v>
      </c>
      <c r="C2192" t="s">
        <v>1038</v>
      </c>
      <c r="D2192" t="s">
        <v>5320</v>
      </c>
      <c r="E2192" t="s">
        <v>3868</v>
      </c>
      <c r="F2192" t="s">
        <v>954</v>
      </c>
      <c r="G2192" t="s">
        <v>5894</v>
      </c>
      <c r="H2192" t="s">
        <v>5876</v>
      </c>
      <c r="I2192" t="s">
        <v>65</v>
      </c>
      <c r="J2192" t="s">
        <v>5993</v>
      </c>
      <c r="K2192" t="s">
        <v>3863</v>
      </c>
      <c r="L2192">
        <v>967200</v>
      </c>
      <c r="M2192">
        <v>3.9007444168734487E-4</v>
      </c>
      <c r="N2192" t="s">
        <v>66</v>
      </c>
      <c r="O2192" t="s">
        <v>5579</v>
      </c>
      <c r="P2192" t="s">
        <v>5363</v>
      </c>
      <c r="Q2192">
        <v>2</v>
      </c>
      <c r="R2192">
        <v>188.64</v>
      </c>
      <c r="S2192">
        <v>0</v>
      </c>
      <c r="T2192">
        <v>0</v>
      </c>
      <c r="U2192">
        <v>377.28</v>
      </c>
      <c r="V2192">
        <v>316.56</v>
      </c>
      <c r="W2192">
        <v>60.72</v>
      </c>
      <c r="X2192" s="15">
        <f t="shared" si="68"/>
        <v>0.16094147582697194</v>
      </c>
      <c r="Y2192" t="s">
        <v>38</v>
      </c>
      <c r="Z2192" t="s">
        <v>24</v>
      </c>
      <c r="AA2192" t="s">
        <v>25</v>
      </c>
      <c r="AB2192" s="17">
        <v>0.39652777777777776</v>
      </c>
      <c r="AC2192" s="17" t="str">
        <f t="shared" si="69"/>
        <v>Morning</v>
      </c>
      <c r="AD2192" t="s">
        <v>45</v>
      </c>
    </row>
    <row r="2193" spans="1:30" x14ac:dyDescent="0.3">
      <c r="A2193" t="s">
        <v>1035</v>
      </c>
      <c r="B2193" s="16">
        <v>45904</v>
      </c>
      <c r="C2193" t="s">
        <v>1036</v>
      </c>
      <c r="D2193" t="s">
        <v>4286</v>
      </c>
      <c r="E2193" t="s">
        <v>3864</v>
      </c>
      <c r="F2193" t="s">
        <v>323</v>
      </c>
      <c r="G2193" t="s">
        <v>5851</v>
      </c>
      <c r="H2193" t="s">
        <v>5844</v>
      </c>
      <c r="I2193" t="s">
        <v>109</v>
      </c>
      <c r="J2193" t="s">
        <v>6083</v>
      </c>
      <c r="K2193" t="s">
        <v>3863</v>
      </c>
      <c r="L2193">
        <v>838760</v>
      </c>
      <c r="M2193">
        <v>4.4128236921169343E-4</v>
      </c>
      <c r="N2193" t="s">
        <v>533</v>
      </c>
      <c r="O2193" t="s">
        <v>5465</v>
      </c>
      <c r="P2193" t="s">
        <v>5351</v>
      </c>
      <c r="Q2193">
        <v>1</v>
      </c>
      <c r="R2193">
        <v>389.61</v>
      </c>
      <c r="S2193">
        <v>5</v>
      </c>
      <c r="T2193">
        <v>19.48</v>
      </c>
      <c r="U2193">
        <v>370.13</v>
      </c>
      <c r="V2193">
        <v>336.07</v>
      </c>
      <c r="W2193">
        <v>34.06</v>
      </c>
      <c r="X2193" s="15">
        <f t="shared" si="68"/>
        <v>9.2021722097641381E-2</v>
      </c>
      <c r="Y2193" t="s">
        <v>44</v>
      </c>
      <c r="Z2193" t="s">
        <v>290</v>
      </c>
      <c r="AA2193" t="s">
        <v>25</v>
      </c>
      <c r="AB2193" s="17">
        <v>0.52013888888888893</v>
      </c>
      <c r="AC2193" s="17" t="str">
        <f t="shared" si="69"/>
        <v>Afternoon</v>
      </c>
      <c r="AD2193" t="s">
        <v>45</v>
      </c>
    </row>
    <row r="2194" spans="1:30" x14ac:dyDescent="0.3">
      <c r="A2194" t="s">
        <v>1034</v>
      </c>
      <c r="B2194" s="16">
        <v>45883</v>
      </c>
      <c r="C2194" t="s">
        <v>806</v>
      </c>
      <c r="D2194" t="s">
        <v>4307</v>
      </c>
      <c r="E2194" t="s">
        <v>3962</v>
      </c>
      <c r="F2194" t="s">
        <v>41</v>
      </c>
      <c r="G2194" t="s">
        <v>5668</v>
      </c>
      <c r="H2194" t="s">
        <v>5655</v>
      </c>
      <c r="I2194" t="s">
        <v>947</v>
      </c>
      <c r="J2194" t="s">
        <v>6056</v>
      </c>
      <c r="K2194" t="s">
        <v>3863</v>
      </c>
      <c r="L2194">
        <v>983222</v>
      </c>
      <c r="M2194">
        <v>1.945949134579983E-3</v>
      </c>
      <c r="N2194" t="s">
        <v>841</v>
      </c>
      <c r="O2194" t="s">
        <v>5378</v>
      </c>
      <c r="P2194" t="s">
        <v>5351</v>
      </c>
      <c r="Q2194">
        <v>5</v>
      </c>
      <c r="R2194">
        <v>402.8</v>
      </c>
      <c r="S2194">
        <v>5</v>
      </c>
      <c r="T2194">
        <v>100.7</v>
      </c>
      <c r="U2194">
        <v>1913.3</v>
      </c>
      <c r="V2194">
        <v>1182.7</v>
      </c>
      <c r="W2194">
        <v>730.6</v>
      </c>
      <c r="X2194" s="15">
        <f t="shared" si="68"/>
        <v>0.38185334239272456</v>
      </c>
      <c r="Y2194" t="s">
        <v>23</v>
      </c>
      <c r="Z2194" t="s">
        <v>290</v>
      </c>
      <c r="AA2194" t="s">
        <v>51</v>
      </c>
      <c r="AB2194" s="17">
        <v>0.42986111111111114</v>
      </c>
      <c r="AC2194" s="17" t="str">
        <f t="shared" si="69"/>
        <v>Morning</v>
      </c>
      <c r="AD2194" t="s">
        <v>45</v>
      </c>
    </row>
    <row r="2195" spans="1:30" x14ac:dyDescent="0.3">
      <c r="A2195" t="s">
        <v>1033</v>
      </c>
      <c r="B2195" s="16">
        <v>45775</v>
      </c>
      <c r="C2195" t="s">
        <v>779</v>
      </c>
      <c r="D2195" t="s">
        <v>5078</v>
      </c>
      <c r="E2195" t="s">
        <v>3868</v>
      </c>
      <c r="F2195" t="s">
        <v>214</v>
      </c>
      <c r="G2195" t="s">
        <v>5915</v>
      </c>
      <c r="H2195" t="s">
        <v>5899</v>
      </c>
      <c r="I2195" t="s">
        <v>859</v>
      </c>
      <c r="J2195" t="s">
        <v>6069</v>
      </c>
      <c r="K2195" t="s">
        <v>3863</v>
      </c>
      <c r="L2195">
        <v>4677332</v>
      </c>
      <c r="M2195">
        <v>4.6904944955799587E-5</v>
      </c>
      <c r="N2195" t="s">
        <v>860</v>
      </c>
      <c r="O2195" t="s">
        <v>5553</v>
      </c>
      <c r="P2195" t="s">
        <v>5351</v>
      </c>
      <c r="Q2195">
        <v>1</v>
      </c>
      <c r="R2195">
        <v>219.39</v>
      </c>
      <c r="S2195">
        <v>0</v>
      </c>
      <c r="T2195">
        <v>0</v>
      </c>
      <c r="U2195">
        <v>219.39</v>
      </c>
      <c r="V2195">
        <v>195.44</v>
      </c>
      <c r="W2195">
        <v>23.95</v>
      </c>
      <c r="X2195" s="15">
        <f t="shared" si="68"/>
        <v>0.10916632480969958</v>
      </c>
      <c r="Y2195" t="s">
        <v>72</v>
      </c>
      <c r="Z2195" t="s">
        <v>24</v>
      </c>
      <c r="AA2195" t="s">
        <v>25</v>
      </c>
      <c r="AB2195" s="17">
        <v>0.46250000000000002</v>
      </c>
      <c r="AC2195" s="17" t="str">
        <f t="shared" si="69"/>
        <v>Morning</v>
      </c>
      <c r="AD2195" t="s">
        <v>45</v>
      </c>
    </row>
    <row r="2196" spans="1:30" x14ac:dyDescent="0.3">
      <c r="A2196" t="s">
        <v>1030</v>
      </c>
      <c r="B2196" s="16">
        <v>46011</v>
      </c>
      <c r="C2196" t="s">
        <v>422</v>
      </c>
      <c r="D2196" t="s">
        <v>5167</v>
      </c>
      <c r="E2196" t="s">
        <v>3962</v>
      </c>
      <c r="F2196" t="s">
        <v>410</v>
      </c>
      <c r="G2196" t="s">
        <v>5706</v>
      </c>
      <c r="H2196" t="s">
        <v>5690</v>
      </c>
      <c r="I2196" t="s">
        <v>1031</v>
      </c>
      <c r="J2196" t="s">
        <v>6141</v>
      </c>
      <c r="K2196" t="s">
        <v>3943</v>
      </c>
      <c r="L2196">
        <v>427159</v>
      </c>
      <c r="M2196">
        <v>2.7079846146282767E-3</v>
      </c>
      <c r="N2196" t="s">
        <v>1032</v>
      </c>
      <c r="O2196" t="s">
        <v>4826</v>
      </c>
      <c r="P2196" t="s">
        <v>5360</v>
      </c>
      <c r="Q2196">
        <v>4</v>
      </c>
      <c r="R2196">
        <v>264.7</v>
      </c>
      <c r="S2196">
        <v>5</v>
      </c>
      <c r="T2196">
        <v>52.94</v>
      </c>
      <c r="U2196">
        <v>1156.74</v>
      </c>
      <c r="V2196">
        <v>764.8</v>
      </c>
      <c r="W2196">
        <v>391.94</v>
      </c>
      <c r="X2196" s="15">
        <f t="shared" si="68"/>
        <v>0.33883154382142922</v>
      </c>
      <c r="Y2196" t="s">
        <v>62</v>
      </c>
      <c r="Z2196" t="s">
        <v>24</v>
      </c>
      <c r="AA2196" t="s">
        <v>51</v>
      </c>
      <c r="AB2196" s="17">
        <v>0.82916666666666672</v>
      </c>
      <c r="AC2196" s="17" t="str">
        <f t="shared" si="69"/>
        <v>Evening</v>
      </c>
      <c r="AD2196" t="s">
        <v>26</v>
      </c>
    </row>
    <row r="2197" spans="1:30" x14ac:dyDescent="0.3">
      <c r="A2197" t="s">
        <v>1028</v>
      </c>
      <c r="B2197" s="16">
        <v>45774</v>
      </c>
      <c r="C2197" t="s">
        <v>1029</v>
      </c>
      <c r="D2197" t="s">
        <v>5279</v>
      </c>
      <c r="E2197" t="s">
        <v>3864</v>
      </c>
      <c r="F2197" t="s">
        <v>59</v>
      </c>
      <c r="G2197" t="s">
        <v>5737</v>
      </c>
      <c r="H2197" t="s">
        <v>5721</v>
      </c>
      <c r="I2197" t="s">
        <v>95</v>
      </c>
      <c r="J2197" t="s">
        <v>6059</v>
      </c>
      <c r="K2197" t="s">
        <v>3885</v>
      </c>
      <c r="L2197">
        <v>2220333</v>
      </c>
      <c r="M2197">
        <v>1.430596221377604E-4</v>
      </c>
      <c r="N2197" t="s">
        <v>605</v>
      </c>
      <c r="O2197" t="s">
        <v>5003</v>
      </c>
      <c r="P2197" t="s">
        <v>5351</v>
      </c>
      <c r="Q2197">
        <v>2</v>
      </c>
      <c r="R2197">
        <v>172.63</v>
      </c>
      <c r="S2197">
        <v>20</v>
      </c>
      <c r="T2197">
        <v>69.05</v>
      </c>
      <c r="U2197">
        <v>317.64</v>
      </c>
      <c r="V2197">
        <v>284</v>
      </c>
      <c r="W2197">
        <v>33.64</v>
      </c>
      <c r="X2197" s="15">
        <f t="shared" si="68"/>
        <v>0.10590605717164081</v>
      </c>
      <c r="Y2197" t="s">
        <v>116</v>
      </c>
      <c r="Z2197" t="s">
        <v>24</v>
      </c>
      <c r="AA2197" t="s">
        <v>32</v>
      </c>
      <c r="AB2197" s="17">
        <v>0.65694444444444444</v>
      </c>
      <c r="AC2197" s="17" t="str">
        <f t="shared" si="69"/>
        <v>Afternoon</v>
      </c>
      <c r="AD2197" t="s">
        <v>26</v>
      </c>
    </row>
    <row r="2198" spans="1:30" x14ac:dyDescent="0.3">
      <c r="A2198" t="s">
        <v>1026</v>
      </c>
      <c r="B2198" s="16">
        <v>45957</v>
      </c>
      <c r="C2198" t="s">
        <v>1027</v>
      </c>
      <c r="D2198" t="s">
        <v>6507</v>
      </c>
      <c r="E2198" t="s">
        <v>3868</v>
      </c>
      <c r="F2198" t="s">
        <v>196</v>
      </c>
      <c r="G2198" t="s">
        <v>5774</v>
      </c>
      <c r="H2198" t="s">
        <v>5770</v>
      </c>
      <c r="I2198" t="s">
        <v>160</v>
      </c>
      <c r="J2198" t="s">
        <v>6101</v>
      </c>
      <c r="K2198" t="s">
        <v>3863</v>
      </c>
      <c r="L2198">
        <v>926537</v>
      </c>
      <c r="M2198">
        <v>8.135886640252899E-4</v>
      </c>
      <c r="N2198" t="s">
        <v>161</v>
      </c>
      <c r="O2198" t="s">
        <v>5569</v>
      </c>
      <c r="P2198" t="s">
        <v>5360</v>
      </c>
      <c r="Q2198">
        <v>2</v>
      </c>
      <c r="R2198">
        <v>418.79</v>
      </c>
      <c r="S2198">
        <v>10</v>
      </c>
      <c r="T2198">
        <v>83.76</v>
      </c>
      <c r="U2198">
        <v>753.82</v>
      </c>
      <c r="V2198">
        <v>617.88</v>
      </c>
      <c r="W2198">
        <v>135.94</v>
      </c>
      <c r="X2198" s="15">
        <f t="shared" si="68"/>
        <v>0.18033482794301034</v>
      </c>
      <c r="Y2198" t="s">
        <v>116</v>
      </c>
      <c r="Z2198" t="s">
        <v>24</v>
      </c>
      <c r="AA2198" t="s">
        <v>25</v>
      </c>
      <c r="AB2198" s="17">
        <v>0.80138888888888893</v>
      </c>
      <c r="AC2198" s="17" t="str">
        <f t="shared" si="69"/>
        <v>Evening</v>
      </c>
      <c r="AD2198" t="s">
        <v>45</v>
      </c>
    </row>
    <row r="2199" spans="1:30" x14ac:dyDescent="0.3">
      <c r="A2199" t="s">
        <v>1025</v>
      </c>
      <c r="B2199" s="16">
        <v>45943</v>
      </c>
      <c r="C2199" t="s">
        <v>806</v>
      </c>
      <c r="D2199" t="s">
        <v>4307</v>
      </c>
      <c r="E2199" t="s">
        <v>3962</v>
      </c>
      <c r="F2199" t="s">
        <v>75</v>
      </c>
      <c r="G2199" t="s">
        <v>5839</v>
      </c>
      <c r="H2199" t="s">
        <v>5822</v>
      </c>
      <c r="I2199" t="s">
        <v>694</v>
      </c>
      <c r="J2199" t="s">
        <v>6045</v>
      </c>
      <c r="K2199" t="s">
        <v>3863</v>
      </c>
      <c r="L2199">
        <v>5287316</v>
      </c>
      <c r="M2199">
        <v>3.4767545575108431E-4</v>
      </c>
      <c r="N2199" t="s">
        <v>695</v>
      </c>
      <c r="O2199" t="s">
        <v>5541</v>
      </c>
      <c r="P2199" t="s">
        <v>5374</v>
      </c>
      <c r="Q2199">
        <v>8</v>
      </c>
      <c r="R2199">
        <v>287.23</v>
      </c>
      <c r="S2199">
        <v>20</v>
      </c>
      <c r="T2199">
        <v>459.57</v>
      </c>
      <c r="U2199">
        <v>1838.27</v>
      </c>
      <c r="V2199">
        <v>1552.48</v>
      </c>
      <c r="W2199">
        <v>285.79000000000002</v>
      </c>
      <c r="X2199" s="15">
        <f t="shared" si="68"/>
        <v>0.15546682478634802</v>
      </c>
      <c r="Y2199" t="s">
        <v>72</v>
      </c>
      <c r="Z2199" t="s">
        <v>24</v>
      </c>
      <c r="AA2199" t="s">
        <v>25</v>
      </c>
      <c r="AB2199" s="17">
        <v>0.66041666666666665</v>
      </c>
      <c r="AC2199" s="17" t="str">
        <f t="shared" si="69"/>
        <v>Afternoon</v>
      </c>
      <c r="AD2199" t="s">
        <v>45</v>
      </c>
    </row>
    <row r="2200" spans="1:30" x14ac:dyDescent="0.3">
      <c r="A2200" t="s">
        <v>1023</v>
      </c>
      <c r="B2200" s="16">
        <v>45899</v>
      </c>
      <c r="C2200" t="s">
        <v>1024</v>
      </c>
      <c r="D2200" t="s">
        <v>4290</v>
      </c>
      <c r="E2200" t="s">
        <v>3864</v>
      </c>
      <c r="F2200" t="s">
        <v>236</v>
      </c>
      <c r="G2200" t="s">
        <v>5744</v>
      </c>
      <c r="H2200" t="s">
        <v>5721</v>
      </c>
      <c r="I2200" t="s">
        <v>228</v>
      </c>
      <c r="J2200" t="s">
        <v>6005</v>
      </c>
      <c r="K2200" t="s">
        <v>3943</v>
      </c>
      <c r="L2200">
        <v>817396</v>
      </c>
      <c r="M2200">
        <v>5.2691718579489012E-4</v>
      </c>
      <c r="N2200" t="s">
        <v>229</v>
      </c>
      <c r="O2200" t="s">
        <v>4631</v>
      </c>
      <c r="P2200" t="s">
        <v>5354</v>
      </c>
      <c r="Q2200">
        <v>3</v>
      </c>
      <c r="R2200">
        <v>124.84</v>
      </c>
      <c r="S2200">
        <v>0</v>
      </c>
      <c r="T2200">
        <v>0</v>
      </c>
      <c r="U2200">
        <v>430.7</v>
      </c>
      <c r="V2200">
        <v>292.05</v>
      </c>
      <c r="W2200">
        <v>138.65</v>
      </c>
      <c r="X2200" s="15">
        <f t="shared" si="68"/>
        <v>0.32191780821917804</v>
      </c>
      <c r="Y2200" t="s">
        <v>62</v>
      </c>
      <c r="Z2200" t="s">
        <v>24</v>
      </c>
      <c r="AA2200" t="s">
        <v>25</v>
      </c>
      <c r="AB2200" s="17">
        <v>0.53333333333333333</v>
      </c>
      <c r="AC2200" s="17" t="str">
        <f t="shared" si="69"/>
        <v>Afternoon</v>
      </c>
      <c r="AD2200" t="s">
        <v>26</v>
      </c>
    </row>
    <row r="2201" spans="1:30" x14ac:dyDescent="0.3">
      <c r="A2201" t="s">
        <v>1022</v>
      </c>
      <c r="B2201" s="16">
        <v>46040</v>
      </c>
      <c r="C2201" t="s">
        <v>112</v>
      </c>
      <c r="D2201" t="s">
        <v>5209</v>
      </c>
      <c r="E2201" t="s">
        <v>3962</v>
      </c>
      <c r="F2201" t="s">
        <v>232</v>
      </c>
      <c r="G2201" t="s">
        <v>5778</v>
      </c>
      <c r="H2201" t="s">
        <v>5770</v>
      </c>
      <c r="I2201" t="s">
        <v>930</v>
      </c>
      <c r="J2201" t="s">
        <v>6093</v>
      </c>
      <c r="K2201" t="s">
        <v>3863</v>
      </c>
      <c r="L2201">
        <v>2169082</v>
      </c>
      <c r="M2201">
        <v>7.3920672431932033E-5</v>
      </c>
      <c r="N2201" t="s">
        <v>931</v>
      </c>
      <c r="O2201" t="s">
        <v>5589</v>
      </c>
      <c r="P2201" t="s">
        <v>5363</v>
      </c>
      <c r="Q2201">
        <v>3</v>
      </c>
      <c r="R2201">
        <v>51.64</v>
      </c>
      <c r="S2201">
        <v>10</v>
      </c>
      <c r="T2201">
        <v>15.49</v>
      </c>
      <c r="U2201">
        <v>160.34</v>
      </c>
      <c r="V2201">
        <v>112.44</v>
      </c>
      <c r="W2201">
        <v>47.9</v>
      </c>
      <c r="X2201" s="15">
        <f t="shared" si="68"/>
        <v>0.29874017712361234</v>
      </c>
      <c r="Y2201" t="s">
        <v>38</v>
      </c>
      <c r="Z2201" t="s">
        <v>24</v>
      </c>
      <c r="AA2201" t="s">
        <v>25</v>
      </c>
      <c r="AB2201" s="17">
        <v>0.39027777777777778</v>
      </c>
      <c r="AC2201" s="17" t="str">
        <f t="shared" si="69"/>
        <v>Morning</v>
      </c>
      <c r="AD2201" t="s">
        <v>26</v>
      </c>
    </row>
    <row r="2202" spans="1:30" x14ac:dyDescent="0.3">
      <c r="A2202" t="s">
        <v>1021</v>
      </c>
      <c r="B2202" s="16">
        <v>45785</v>
      </c>
      <c r="C2202" t="s">
        <v>47</v>
      </c>
      <c r="D2202" t="s">
        <v>4179</v>
      </c>
      <c r="E2202" t="s">
        <v>3962</v>
      </c>
      <c r="F2202" t="s">
        <v>41</v>
      </c>
      <c r="G2202" t="s">
        <v>5668</v>
      </c>
      <c r="H2202" t="s">
        <v>5655</v>
      </c>
      <c r="I2202" t="s">
        <v>743</v>
      </c>
      <c r="J2202" t="s">
        <v>6007</v>
      </c>
      <c r="K2202" t="s">
        <v>3863</v>
      </c>
      <c r="L2202">
        <v>4433499</v>
      </c>
      <c r="M2202">
        <v>4.107455533428563E-4</v>
      </c>
      <c r="N2202" t="s">
        <v>821</v>
      </c>
      <c r="O2202" t="s">
        <v>5451</v>
      </c>
      <c r="P2202" t="s">
        <v>5358</v>
      </c>
      <c r="Q2202">
        <v>4</v>
      </c>
      <c r="R2202">
        <v>455.26</v>
      </c>
      <c r="S2202">
        <v>0</v>
      </c>
      <c r="T2202">
        <v>0</v>
      </c>
      <c r="U2202">
        <v>1821.04</v>
      </c>
      <c r="V2202">
        <v>946.16</v>
      </c>
      <c r="W2202">
        <v>874.88</v>
      </c>
      <c r="X2202" s="15">
        <f t="shared" si="68"/>
        <v>0.48042876597987966</v>
      </c>
      <c r="Y2202" t="s">
        <v>62</v>
      </c>
      <c r="Z2202" t="s">
        <v>24</v>
      </c>
      <c r="AA2202" t="s">
        <v>25</v>
      </c>
      <c r="AB2202" s="17">
        <v>0.8208333333333333</v>
      </c>
      <c r="AC2202" s="17" t="str">
        <f t="shared" si="69"/>
        <v>Evening</v>
      </c>
      <c r="AD2202" t="s">
        <v>45</v>
      </c>
    </row>
    <row r="2203" spans="1:30" x14ac:dyDescent="0.3">
      <c r="A2203" t="s">
        <v>1020</v>
      </c>
      <c r="B2203" s="16">
        <v>45836</v>
      </c>
      <c r="C2203" t="s">
        <v>454</v>
      </c>
      <c r="D2203" t="s">
        <v>4023</v>
      </c>
      <c r="E2203" t="s">
        <v>3962</v>
      </c>
      <c r="F2203" t="s">
        <v>341</v>
      </c>
      <c r="G2203" t="s">
        <v>5660</v>
      </c>
      <c r="H2203" t="s">
        <v>5655</v>
      </c>
      <c r="I2203" t="s">
        <v>583</v>
      </c>
      <c r="J2203" t="s">
        <v>6516</v>
      </c>
      <c r="K2203" t="s">
        <v>3943</v>
      </c>
      <c r="L2203">
        <v>5188197</v>
      </c>
      <c r="M2203">
        <v>5.0485746782552782E-4</v>
      </c>
      <c r="N2203" t="s">
        <v>584</v>
      </c>
      <c r="O2203" t="s">
        <v>5476</v>
      </c>
      <c r="P2203" t="s">
        <v>5360</v>
      </c>
      <c r="Q2203">
        <v>5</v>
      </c>
      <c r="R2203">
        <v>455.53</v>
      </c>
      <c r="S2203">
        <v>0</v>
      </c>
      <c r="T2203">
        <v>0</v>
      </c>
      <c r="U2203">
        <v>2619.3000000000002</v>
      </c>
      <c r="V2203">
        <v>1270.25</v>
      </c>
      <c r="W2203">
        <v>1349.05</v>
      </c>
      <c r="X2203" s="15">
        <f t="shared" si="68"/>
        <v>0.51504218684381331</v>
      </c>
      <c r="Y2203" t="s">
        <v>23</v>
      </c>
      <c r="Z2203" t="s">
        <v>24</v>
      </c>
      <c r="AA2203" t="s">
        <v>25</v>
      </c>
      <c r="AB2203" s="17">
        <v>0.82847222222222228</v>
      </c>
      <c r="AC2203" s="17" t="str">
        <f t="shared" si="69"/>
        <v>Evening</v>
      </c>
      <c r="AD2203" t="s">
        <v>26</v>
      </c>
    </row>
    <row r="2204" spans="1:30" x14ac:dyDescent="0.3">
      <c r="A2204" t="s">
        <v>1019</v>
      </c>
      <c r="B2204" s="16">
        <v>46003</v>
      </c>
      <c r="C2204" t="s">
        <v>417</v>
      </c>
      <c r="D2204" t="s">
        <v>4340</v>
      </c>
      <c r="E2204" t="s">
        <v>3864</v>
      </c>
      <c r="F2204" t="s">
        <v>48</v>
      </c>
      <c r="G2204" t="s">
        <v>5719</v>
      </c>
      <c r="H2204" t="s">
        <v>5690</v>
      </c>
      <c r="I2204" t="s">
        <v>275</v>
      </c>
      <c r="J2204" t="s">
        <v>6112</v>
      </c>
      <c r="K2204" t="s">
        <v>3863</v>
      </c>
      <c r="L2204">
        <v>1922335</v>
      </c>
      <c r="M2204">
        <v>6.5226924547490432E-4</v>
      </c>
      <c r="N2204" t="s">
        <v>276</v>
      </c>
      <c r="O2204" t="s">
        <v>5456</v>
      </c>
      <c r="P2204" t="s">
        <v>5360</v>
      </c>
      <c r="Q2204">
        <v>4</v>
      </c>
      <c r="R2204">
        <v>313.47000000000003</v>
      </c>
      <c r="S2204">
        <v>0</v>
      </c>
      <c r="T2204">
        <v>0</v>
      </c>
      <c r="U2204">
        <v>1253.8800000000001</v>
      </c>
      <c r="V2204">
        <v>984.48</v>
      </c>
      <c r="W2204">
        <v>269.39999999999998</v>
      </c>
      <c r="X2204" s="15">
        <f t="shared" si="68"/>
        <v>0.21485309599004696</v>
      </c>
      <c r="Y2204" t="s">
        <v>38</v>
      </c>
      <c r="Z2204" t="s">
        <v>24</v>
      </c>
      <c r="AA2204" t="s">
        <v>25</v>
      </c>
      <c r="AB2204" s="17">
        <v>0.72638888888888886</v>
      </c>
      <c r="AC2204" s="17" t="str">
        <f t="shared" si="69"/>
        <v>Evening</v>
      </c>
      <c r="AD2204" t="s">
        <v>45</v>
      </c>
    </row>
    <row r="2205" spans="1:30" x14ac:dyDescent="0.3">
      <c r="A2205" t="s">
        <v>1016</v>
      </c>
      <c r="B2205" s="16">
        <v>45806</v>
      </c>
      <c r="C2205" t="s">
        <v>749</v>
      </c>
      <c r="D2205" t="s">
        <v>4489</v>
      </c>
      <c r="E2205" t="s">
        <v>3868</v>
      </c>
      <c r="F2205" t="s">
        <v>1017</v>
      </c>
      <c r="G2205" t="s">
        <v>5892</v>
      </c>
      <c r="H2205" t="s">
        <v>5876</v>
      </c>
      <c r="I2205" t="s">
        <v>499</v>
      </c>
      <c r="J2205" t="s">
        <v>6171</v>
      </c>
      <c r="K2205" t="s">
        <v>3943</v>
      </c>
      <c r="L2205">
        <v>494226</v>
      </c>
      <c r="M2205">
        <v>9.0942200531740538E-4</v>
      </c>
      <c r="N2205" t="s">
        <v>1018</v>
      </c>
      <c r="O2205" t="s">
        <v>5528</v>
      </c>
      <c r="P2205" t="s">
        <v>5354</v>
      </c>
      <c r="Q2205">
        <v>2</v>
      </c>
      <c r="R2205">
        <v>236.56</v>
      </c>
      <c r="S2205">
        <v>5</v>
      </c>
      <c r="T2205">
        <v>23.66</v>
      </c>
      <c r="U2205">
        <v>449.46</v>
      </c>
      <c r="V2205">
        <v>423.46</v>
      </c>
      <c r="W2205">
        <v>26</v>
      </c>
      <c r="X2205" s="15">
        <f t="shared" si="68"/>
        <v>5.7847194411071064E-2</v>
      </c>
      <c r="Y2205" t="s">
        <v>38</v>
      </c>
      <c r="Z2205" t="s">
        <v>24</v>
      </c>
      <c r="AA2205" t="s">
        <v>25</v>
      </c>
      <c r="AB2205" s="17">
        <v>0.43958333333333333</v>
      </c>
      <c r="AC2205" s="17" t="str">
        <f t="shared" si="69"/>
        <v>Morning</v>
      </c>
      <c r="AD2205" t="s">
        <v>45</v>
      </c>
    </row>
    <row r="2206" spans="1:30" x14ac:dyDescent="0.3">
      <c r="A2206" t="s">
        <v>1013</v>
      </c>
      <c r="B2206" s="16">
        <v>46005</v>
      </c>
      <c r="C2206" t="s">
        <v>1014</v>
      </c>
      <c r="D2206" t="s">
        <v>4969</v>
      </c>
      <c r="E2206" t="s">
        <v>3868</v>
      </c>
      <c r="F2206" t="s">
        <v>480</v>
      </c>
      <c r="G2206" t="s">
        <v>5728</v>
      </c>
      <c r="H2206" t="s">
        <v>5721</v>
      </c>
      <c r="I2206" t="s">
        <v>504</v>
      </c>
      <c r="J2206" t="s">
        <v>5986</v>
      </c>
      <c r="K2206" t="s">
        <v>3863</v>
      </c>
      <c r="L2206">
        <v>2118448</v>
      </c>
      <c r="M2206">
        <v>2.153746516317606E-4</v>
      </c>
      <c r="N2206" t="s">
        <v>1015</v>
      </c>
      <c r="O2206" t="s">
        <v>5445</v>
      </c>
      <c r="P2206" t="s">
        <v>5363</v>
      </c>
      <c r="Q2206">
        <v>3</v>
      </c>
      <c r="R2206">
        <v>139.21</v>
      </c>
      <c r="S2206">
        <v>5</v>
      </c>
      <c r="T2206">
        <v>20.88</v>
      </c>
      <c r="U2206">
        <v>456.26</v>
      </c>
      <c r="V2206">
        <v>320.97000000000003</v>
      </c>
      <c r="W2206">
        <v>135.29</v>
      </c>
      <c r="X2206" s="15">
        <f t="shared" si="68"/>
        <v>0.29651952833910483</v>
      </c>
      <c r="Y2206" t="s">
        <v>44</v>
      </c>
      <c r="Z2206" t="s">
        <v>24</v>
      </c>
      <c r="AA2206" t="s">
        <v>51</v>
      </c>
      <c r="AB2206" s="17">
        <v>0.40347222222222223</v>
      </c>
      <c r="AC2206" s="17" t="str">
        <f t="shared" si="69"/>
        <v>Morning</v>
      </c>
      <c r="AD2206" t="s">
        <v>26</v>
      </c>
    </row>
    <row r="2207" spans="1:30" x14ac:dyDescent="0.3">
      <c r="A2207" t="s">
        <v>1011</v>
      </c>
      <c r="B2207" s="16">
        <v>46068</v>
      </c>
      <c r="C2207" t="s">
        <v>273</v>
      </c>
      <c r="D2207" t="s">
        <v>4263</v>
      </c>
      <c r="E2207" t="s">
        <v>3962</v>
      </c>
      <c r="F2207" t="s">
        <v>430</v>
      </c>
      <c r="G2207" t="s">
        <v>6498</v>
      </c>
      <c r="H2207" t="s">
        <v>5844</v>
      </c>
      <c r="I2207" t="s">
        <v>55</v>
      </c>
      <c r="J2207" t="s">
        <v>6001</v>
      </c>
      <c r="K2207" t="s">
        <v>3863</v>
      </c>
      <c r="L2207">
        <v>578838</v>
      </c>
      <c r="M2207">
        <v>4.1211876207159865E-3</v>
      </c>
      <c r="N2207" t="s">
        <v>1012</v>
      </c>
      <c r="O2207" t="s">
        <v>3960</v>
      </c>
      <c r="P2207" t="s">
        <v>5354</v>
      </c>
      <c r="Q2207">
        <v>5</v>
      </c>
      <c r="R2207">
        <v>414.87</v>
      </c>
      <c r="S2207">
        <v>0</v>
      </c>
      <c r="T2207">
        <v>0</v>
      </c>
      <c r="U2207">
        <v>2385.5</v>
      </c>
      <c r="V2207">
        <v>1706.2</v>
      </c>
      <c r="W2207">
        <v>679.3</v>
      </c>
      <c r="X2207" s="15">
        <f t="shared" si="68"/>
        <v>0.28476210438063299</v>
      </c>
      <c r="Y2207" t="s">
        <v>116</v>
      </c>
      <c r="Z2207" t="s">
        <v>24</v>
      </c>
      <c r="AA2207" t="s">
        <v>25</v>
      </c>
      <c r="AB2207" s="17">
        <v>0.60763888888888884</v>
      </c>
      <c r="AC2207" s="17" t="str">
        <f t="shared" si="69"/>
        <v>Afternoon</v>
      </c>
      <c r="AD2207" t="s">
        <v>26</v>
      </c>
    </row>
    <row r="2208" spans="1:30" x14ac:dyDescent="0.3">
      <c r="A2208" t="s">
        <v>1008</v>
      </c>
      <c r="B2208" s="16">
        <v>45848</v>
      </c>
      <c r="C2208" t="s">
        <v>1009</v>
      </c>
      <c r="D2208" t="s">
        <v>5080</v>
      </c>
      <c r="E2208" t="s">
        <v>3962</v>
      </c>
      <c r="F2208" t="s">
        <v>306</v>
      </c>
      <c r="G2208" t="s">
        <v>5698</v>
      </c>
      <c r="H2208" t="s">
        <v>5690</v>
      </c>
      <c r="I2208" t="s">
        <v>294</v>
      </c>
      <c r="J2208" t="s">
        <v>5968</v>
      </c>
      <c r="K2208" t="s">
        <v>3863</v>
      </c>
      <c r="L2208">
        <v>890380</v>
      </c>
      <c r="M2208">
        <v>2.7607875289202364E-3</v>
      </c>
      <c r="N2208" t="s">
        <v>1010</v>
      </c>
      <c r="O2208" t="s">
        <v>5600</v>
      </c>
      <c r="P2208" t="s">
        <v>5354</v>
      </c>
      <c r="Q2208">
        <v>5</v>
      </c>
      <c r="R2208">
        <v>491.63</v>
      </c>
      <c r="S2208">
        <v>0</v>
      </c>
      <c r="T2208">
        <v>0</v>
      </c>
      <c r="U2208">
        <v>2458.15</v>
      </c>
      <c r="V2208">
        <v>1934.45</v>
      </c>
      <c r="W2208">
        <v>523.70000000000005</v>
      </c>
      <c r="X2208" s="15">
        <f t="shared" si="68"/>
        <v>0.21304639668043041</v>
      </c>
      <c r="Y2208" t="s">
        <v>72</v>
      </c>
      <c r="Z2208" t="s">
        <v>24</v>
      </c>
      <c r="AA2208" t="s">
        <v>25</v>
      </c>
      <c r="AB2208" s="17">
        <v>0.76944444444444449</v>
      </c>
      <c r="AC2208" s="17" t="str">
        <f t="shared" si="69"/>
        <v>Evening</v>
      </c>
      <c r="AD2208" t="s">
        <v>45</v>
      </c>
    </row>
    <row r="2209" spans="1:30" x14ac:dyDescent="0.3">
      <c r="A2209" t="s">
        <v>1006</v>
      </c>
      <c r="B2209" s="16">
        <v>45801</v>
      </c>
      <c r="C2209" t="s">
        <v>1007</v>
      </c>
      <c r="D2209" t="s">
        <v>4915</v>
      </c>
      <c r="E2209" t="s">
        <v>3962</v>
      </c>
      <c r="F2209" t="s">
        <v>264</v>
      </c>
      <c r="G2209" t="s">
        <v>5725</v>
      </c>
      <c r="H2209" t="s">
        <v>5721</v>
      </c>
      <c r="I2209" t="s">
        <v>353</v>
      </c>
      <c r="J2209" t="s">
        <v>6010</v>
      </c>
      <c r="K2209" t="s">
        <v>3863</v>
      </c>
      <c r="L2209">
        <v>2023274</v>
      </c>
      <c r="M2209">
        <v>7.2758311528740047E-4</v>
      </c>
      <c r="N2209" t="s">
        <v>644</v>
      </c>
      <c r="O2209" t="s">
        <v>3889</v>
      </c>
      <c r="P2209" t="s">
        <v>5351</v>
      </c>
      <c r="Q2209">
        <v>4</v>
      </c>
      <c r="R2209">
        <v>355.58</v>
      </c>
      <c r="S2209">
        <v>10</v>
      </c>
      <c r="T2209">
        <v>142.22999999999999</v>
      </c>
      <c r="U2209">
        <v>1472.1</v>
      </c>
      <c r="V2209">
        <v>989</v>
      </c>
      <c r="W2209">
        <v>483.1</v>
      </c>
      <c r="X2209" s="15">
        <f t="shared" si="68"/>
        <v>0.32817064058148221</v>
      </c>
      <c r="Y2209" t="s">
        <v>116</v>
      </c>
      <c r="Z2209" t="s">
        <v>24</v>
      </c>
      <c r="AA2209" t="s">
        <v>25</v>
      </c>
      <c r="AB2209" s="17">
        <v>0.86944444444444446</v>
      </c>
      <c r="AC2209" s="17" t="str">
        <f t="shared" si="69"/>
        <v>Evening</v>
      </c>
      <c r="AD2209" t="s">
        <v>26</v>
      </c>
    </row>
    <row r="2210" spans="1:30" x14ac:dyDescent="0.3">
      <c r="A2210" t="s">
        <v>1002</v>
      </c>
      <c r="B2210" s="16">
        <v>45961</v>
      </c>
      <c r="C2210" t="s">
        <v>1003</v>
      </c>
      <c r="D2210" t="s">
        <v>3937</v>
      </c>
      <c r="E2210" t="s">
        <v>3864</v>
      </c>
      <c r="F2210" t="s">
        <v>362</v>
      </c>
      <c r="G2210" t="s">
        <v>6499</v>
      </c>
      <c r="H2210" t="s">
        <v>5844</v>
      </c>
      <c r="I2210" t="s">
        <v>1004</v>
      </c>
      <c r="J2210" t="s">
        <v>6128</v>
      </c>
      <c r="K2210" t="s">
        <v>3863</v>
      </c>
      <c r="L2210">
        <v>2322017</v>
      </c>
      <c r="M2210">
        <v>3.5542806103486751E-4</v>
      </c>
      <c r="N2210" t="s">
        <v>1005</v>
      </c>
      <c r="O2210" t="s">
        <v>4719</v>
      </c>
      <c r="P2210" t="s">
        <v>5360</v>
      </c>
      <c r="Q2210">
        <v>3</v>
      </c>
      <c r="R2210">
        <v>305.67</v>
      </c>
      <c r="S2210">
        <v>10</v>
      </c>
      <c r="T2210">
        <v>91.7</v>
      </c>
      <c r="U2210">
        <v>825.31</v>
      </c>
      <c r="V2210">
        <v>754.26</v>
      </c>
      <c r="W2210">
        <v>71.05</v>
      </c>
      <c r="X2210" s="15">
        <f t="shared" si="68"/>
        <v>8.6088863578534083E-2</v>
      </c>
      <c r="Y2210" t="s">
        <v>62</v>
      </c>
      <c r="Z2210" t="s">
        <v>24</v>
      </c>
      <c r="AA2210" t="s">
        <v>51</v>
      </c>
      <c r="AB2210" s="17">
        <v>0.54097222222222219</v>
      </c>
      <c r="AC2210" s="17" t="str">
        <f t="shared" si="69"/>
        <v>Afternoon</v>
      </c>
      <c r="AD2210" t="s">
        <v>45</v>
      </c>
    </row>
    <row r="2211" spans="1:30" x14ac:dyDescent="0.3">
      <c r="A2211" t="s">
        <v>999</v>
      </c>
      <c r="B2211" s="16">
        <v>45955</v>
      </c>
      <c r="C2211" t="s">
        <v>28</v>
      </c>
      <c r="D2211" t="s">
        <v>4127</v>
      </c>
      <c r="E2211" t="s">
        <v>3864</v>
      </c>
      <c r="F2211" t="s">
        <v>41</v>
      </c>
      <c r="G2211" t="s">
        <v>5668</v>
      </c>
      <c r="H2211" t="s">
        <v>5655</v>
      </c>
      <c r="I2211" t="s">
        <v>1000</v>
      </c>
      <c r="J2211" t="s">
        <v>6053</v>
      </c>
      <c r="K2211" t="s">
        <v>3863</v>
      </c>
      <c r="L2211">
        <v>4116030</v>
      </c>
      <c r="M2211">
        <v>1.0570622663100123E-4</v>
      </c>
      <c r="N2211" t="s">
        <v>1001</v>
      </c>
      <c r="O2211" t="s">
        <v>4431</v>
      </c>
      <c r="P2211" t="s">
        <v>5351</v>
      </c>
      <c r="Q2211">
        <v>1</v>
      </c>
      <c r="R2211">
        <v>398.25</v>
      </c>
      <c r="S2211">
        <v>5</v>
      </c>
      <c r="T2211">
        <v>19.91</v>
      </c>
      <c r="U2211">
        <v>435.09</v>
      </c>
      <c r="V2211">
        <v>236.54</v>
      </c>
      <c r="W2211">
        <v>198.55</v>
      </c>
      <c r="X2211" s="15">
        <f t="shared" si="68"/>
        <v>0.45634236594727529</v>
      </c>
      <c r="Y2211" t="s">
        <v>44</v>
      </c>
      <c r="Z2211" t="s">
        <v>24</v>
      </c>
      <c r="AA2211" t="s">
        <v>25</v>
      </c>
      <c r="AB2211" s="17">
        <v>0.61944444444444446</v>
      </c>
      <c r="AC2211" s="17" t="str">
        <f t="shared" si="69"/>
        <v>Afternoon</v>
      </c>
      <c r="AD2211" t="s">
        <v>26</v>
      </c>
    </row>
    <row r="2212" spans="1:30" x14ac:dyDescent="0.3">
      <c r="A2212" t="s">
        <v>996</v>
      </c>
      <c r="B2212" s="16">
        <v>45821</v>
      </c>
      <c r="C2212" t="s">
        <v>997</v>
      </c>
      <c r="D2212" t="s">
        <v>4871</v>
      </c>
      <c r="E2212" t="s">
        <v>3864</v>
      </c>
      <c r="F2212" t="s">
        <v>127</v>
      </c>
      <c r="G2212" t="s">
        <v>5735</v>
      </c>
      <c r="H2212" t="s">
        <v>5721</v>
      </c>
      <c r="I2212" t="s">
        <v>21</v>
      </c>
      <c r="J2212" t="s">
        <v>6044</v>
      </c>
      <c r="K2212" t="s">
        <v>3863</v>
      </c>
      <c r="L2212">
        <v>457604</v>
      </c>
      <c r="M2212">
        <v>2.1813401980751916E-3</v>
      </c>
      <c r="N2212" t="s">
        <v>998</v>
      </c>
      <c r="O2212" t="s">
        <v>5000</v>
      </c>
      <c r="P2212" t="s">
        <v>5354</v>
      </c>
      <c r="Q2212">
        <v>3</v>
      </c>
      <c r="R2212">
        <v>332.73</v>
      </c>
      <c r="S2212">
        <v>0</v>
      </c>
      <c r="T2212">
        <v>0</v>
      </c>
      <c r="U2212">
        <v>998.19</v>
      </c>
      <c r="V2212">
        <v>783.66</v>
      </c>
      <c r="W2212">
        <v>214.53</v>
      </c>
      <c r="X2212" s="15">
        <f t="shared" si="68"/>
        <v>0.21491900339614711</v>
      </c>
      <c r="Y2212" t="s">
        <v>62</v>
      </c>
      <c r="Z2212" t="s">
        <v>24</v>
      </c>
      <c r="AA2212" t="s">
        <v>25</v>
      </c>
      <c r="AB2212" s="17">
        <v>0.84513888888888888</v>
      </c>
      <c r="AC2212" s="17" t="str">
        <f t="shared" si="69"/>
        <v>Evening</v>
      </c>
      <c r="AD2212" t="s">
        <v>45</v>
      </c>
    </row>
    <row r="2213" spans="1:30" x14ac:dyDescent="0.3">
      <c r="A2213" t="s">
        <v>993</v>
      </c>
      <c r="B2213" s="16">
        <v>45987</v>
      </c>
      <c r="C2213" t="s">
        <v>994</v>
      </c>
      <c r="D2213" t="s">
        <v>5275</v>
      </c>
      <c r="E2213" t="s">
        <v>3962</v>
      </c>
      <c r="F2213" t="s">
        <v>35</v>
      </c>
      <c r="G2213" t="s">
        <v>5905</v>
      </c>
      <c r="H2213" t="s">
        <v>5899</v>
      </c>
      <c r="I2213" t="s">
        <v>55</v>
      </c>
      <c r="J2213" t="s">
        <v>6001</v>
      </c>
      <c r="K2213" t="s">
        <v>3863</v>
      </c>
      <c r="L2213">
        <v>578838</v>
      </c>
      <c r="M2213">
        <v>1.6158579775343016E-3</v>
      </c>
      <c r="N2213" t="s">
        <v>995</v>
      </c>
      <c r="O2213" t="s">
        <v>5420</v>
      </c>
      <c r="P2213" t="s">
        <v>5351</v>
      </c>
      <c r="Q2213">
        <v>4</v>
      </c>
      <c r="R2213">
        <v>259.81</v>
      </c>
      <c r="S2213">
        <v>10</v>
      </c>
      <c r="T2213">
        <v>103.92</v>
      </c>
      <c r="U2213">
        <v>935.32</v>
      </c>
      <c r="V2213">
        <v>852.92</v>
      </c>
      <c r="W2213">
        <v>82.4</v>
      </c>
      <c r="X2213" s="15">
        <f t="shared" si="68"/>
        <v>8.8098190993456879E-2</v>
      </c>
      <c r="Y2213" t="s">
        <v>44</v>
      </c>
      <c r="Z2213" t="s">
        <v>24</v>
      </c>
      <c r="AA2213" t="s">
        <v>25</v>
      </c>
      <c r="AB2213" s="17">
        <v>0.77083333333333337</v>
      </c>
      <c r="AC2213" s="17" t="str">
        <f t="shared" si="69"/>
        <v>Evening</v>
      </c>
      <c r="AD2213" t="s">
        <v>45</v>
      </c>
    </row>
    <row r="2214" spans="1:30" x14ac:dyDescent="0.3">
      <c r="A2214" t="s">
        <v>991</v>
      </c>
      <c r="B2214" s="16">
        <v>45960</v>
      </c>
      <c r="C2214" t="s">
        <v>992</v>
      </c>
      <c r="D2214" t="s">
        <v>4125</v>
      </c>
      <c r="E2214" t="s">
        <v>3864</v>
      </c>
      <c r="F2214" t="s">
        <v>627</v>
      </c>
      <c r="G2214" t="s">
        <v>5828</v>
      </c>
      <c r="H2214" t="s">
        <v>5822</v>
      </c>
      <c r="I2214" t="s">
        <v>738</v>
      </c>
      <c r="J2214" t="s">
        <v>6051</v>
      </c>
      <c r="K2214" t="s">
        <v>3863</v>
      </c>
      <c r="L2214">
        <v>2005131</v>
      </c>
      <c r="M2214">
        <v>4.3270988279568766E-4</v>
      </c>
      <c r="N2214" t="s">
        <v>739</v>
      </c>
      <c r="O2214" t="s">
        <v>5410</v>
      </c>
      <c r="P2214" t="s">
        <v>5351</v>
      </c>
      <c r="Q2214">
        <v>3</v>
      </c>
      <c r="R2214">
        <v>340.25</v>
      </c>
      <c r="S2214">
        <v>15</v>
      </c>
      <c r="T2214">
        <v>153.11000000000001</v>
      </c>
      <c r="U2214">
        <v>867.64</v>
      </c>
      <c r="V2214">
        <v>791.55</v>
      </c>
      <c r="W2214">
        <v>76.09</v>
      </c>
      <c r="X2214" s="15">
        <f t="shared" si="68"/>
        <v>8.7697662625051909E-2</v>
      </c>
      <c r="Y2214" t="s">
        <v>72</v>
      </c>
      <c r="Z2214" t="s">
        <v>24</v>
      </c>
      <c r="AA2214" t="s">
        <v>25</v>
      </c>
      <c r="AB2214" s="17">
        <v>0.78472222222222221</v>
      </c>
      <c r="AC2214" s="17" t="str">
        <f t="shared" si="69"/>
        <v>Evening</v>
      </c>
      <c r="AD2214" t="s">
        <v>45</v>
      </c>
    </row>
    <row r="2215" spans="1:30" x14ac:dyDescent="0.3">
      <c r="A2215" t="s">
        <v>989</v>
      </c>
      <c r="B2215" s="16">
        <v>45985</v>
      </c>
      <c r="C2215" t="s">
        <v>990</v>
      </c>
      <c r="D2215" t="s">
        <v>4556</v>
      </c>
      <c r="E2215" t="s">
        <v>3868</v>
      </c>
      <c r="F2215" t="s">
        <v>833</v>
      </c>
      <c r="G2215" t="s">
        <v>5812</v>
      </c>
      <c r="H2215" t="s">
        <v>5794</v>
      </c>
      <c r="I2215" t="s">
        <v>70</v>
      </c>
      <c r="J2215" t="s">
        <v>6062</v>
      </c>
      <c r="K2215" t="s">
        <v>3863</v>
      </c>
      <c r="L2215">
        <v>789602</v>
      </c>
      <c r="M2215">
        <v>7.0268312390292834E-4</v>
      </c>
      <c r="N2215" t="s">
        <v>71</v>
      </c>
      <c r="O2215" t="s">
        <v>4507</v>
      </c>
      <c r="P2215" t="s">
        <v>5360</v>
      </c>
      <c r="Q2215">
        <v>2</v>
      </c>
      <c r="R2215">
        <v>277.42</v>
      </c>
      <c r="S2215">
        <v>0</v>
      </c>
      <c r="T2215">
        <v>0</v>
      </c>
      <c r="U2215">
        <v>554.84</v>
      </c>
      <c r="V2215">
        <v>398.32</v>
      </c>
      <c r="W2215">
        <v>156.52000000000001</v>
      </c>
      <c r="X2215" s="15">
        <f t="shared" si="68"/>
        <v>0.28209934395501413</v>
      </c>
      <c r="Y2215" t="s">
        <v>62</v>
      </c>
      <c r="Z2215" t="s">
        <v>24</v>
      </c>
      <c r="AA2215" t="s">
        <v>25</v>
      </c>
      <c r="AB2215" s="17">
        <v>0.68263888888888891</v>
      </c>
      <c r="AC2215" s="17" t="str">
        <f t="shared" si="69"/>
        <v>Afternoon</v>
      </c>
      <c r="AD2215" t="s">
        <v>45</v>
      </c>
    </row>
    <row r="2216" spans="1:30" x14ac:dyDescent="0.3">
      <c r="A2216" t="s">
        <v>986</v>
      </c>
      <c r="B2216" s="16">
        <v>46082</v>
      </c>
      <c r="C2216" t="s">
        <v>987</v>
      </c>
      <c r="D2216" t="s">
        <v>5045</v>
      </c>
      <c r="E2216" t="s">
        <v>3868</v>
      </c>
      <c r="F2216" t="s">
        <v>982</v>
      </c>
      <c r="G2216" t="s">
        <v>5682</v>
      </c>
      <c r="H2216" t="s">
        <v>5655</v>
      </c>
      <c r="I2216" t="s">
        <v>988</v>
      </c>
      <c r="J2216" t="s">
        <v>6089</v>
      </c>
      <c r="K2216" t="s">
        <v>3863</v>
      </c>
      <c r="L2216">
        <v>496445</v>
      </c>
      <c r="M2216">
        <v>1.0768363061366315E-3</v>
      </c>
      <c r="N2216" t="s">
        <v>754</v>
      </c>
      <c r="O2216" t="s">
        <v>5599</v>
      </c>
      <c r="P2216" t="s">
        <v>5354</v>
      </c>
      <c r="Q2216">
        <v>3</v>
      </c>
      <c r="R2216">
        <v>182.3</v>
      </c>
      <c r="S2216">
        <v>15</v>
      </c>
      <c r="T2216">
        <v>82.04</v>
      </c>
      <c r="U2216">
        <v>534.59</v>
      </c>
      <c r="V2216">
        <v>322.8</v>
      </c>
      <c r="W2216">
        <v>211.79</v>
      </c>
      <c r="X2216" s="15">
        <f t="shared" si="68"/>
        <v>0.39617276791559891</v>
      </c>
      <c r="Y2216" t="s">
        <v>44</v>
      </c>
      <c r="Z2216" t="s">
        <v>24</v>
      </c>
      <c r="AA2216" t="s">
        <v>25</v>
      </c>
      <c r="AB2216" s="17">
        <v>0.76875000000000004</v>
      </c>
      <c r="AC2216" s="17" t="str">
        <f t="shared" si="69"/>
        <v>Evening</v>
      </c>
      <c r="AD2216" t="s">
        <v>26</v>
      </c>
    </row>
    <row r="2217" spans="1:30" x14ac:dyDescent="0.3">
      <c r="A2217" t="s">
        <v>985</v>
      </c>
      <c r="B2217" s="16">
        <v>45885</v>
      </c>
      <c r="C2217" t="s">
        <v>167</v>
      </c>
      <c r="D2217" t="s">
        <v>4604</v>
      </c>
      <c r="E2217" t="s">
        <v>3864</v>
      </c>
      <c r="F2217" t="s">
        <v>254</v>
      </c>
      <c r="G2217" t="s">
        <v>5673</v>
      </c>
      <c r="H2217" t="s">
        <v>5655</v>
      </c>
      <c r="I2217" t="s">
        <v>215</v>
      </c>
      <c r="J2217" t="s">
        <v>6002</v>
      </c>
      <c r="K2217" t="s">
        <v>3863</v>
      </c>
      <c r="L2217">
        <v>2319174</v>
      </c>
      <c r="M2217">
        <v>1.7035806713942118E-4</v>
      </c>
      <c r="N2217" t="s">
        <v>216</v>
      </c>
      <c r="O2217" t="s">
        <v>5559</v>
      </c>
      <c r="P2217" t="s">
        <v>5386</v>
      </c>
      <c r="Q2217">
        <v>1</v>
      </c>
      <c r="R2217">
        <v>343.56</v>
      </c>
      <c r="S2217">
        <v>0</v>
      </c>
      <c r="T2217">
        <v>0</v>
      </c>
      <c r="U2217">
        <v>395.09</v>
      </c>
      <c r="V2217">
        <v>216.32</v>
      </c>
      <c r="W2217">
        <v>178.77</v>
      </c>
      <c r="X2217" s="15">
        <f t="shared" si="68"/>
        <v>0.45247918195854109</v>
      </c>
      <c r="Y2217" t="s">
        <v>38</v>
      </c>
      <c r="Z2217" t="s">
        <v>24</v>
      </c>
      <c r="AA2217" t="s">
        <v>25</v>
      </c>
      <c r="AB2217" s="17">
        <v>0.69305555555555554</v>
      </c>
      <c r="AC2217" s="17" t="str">
        <f t="shared" si="69"/>
        <v>Afternoon</v>
      </c>
      <c r="AD2217" t="s">
        <v>26</v>
      </c>
    </row>
    <row r="2218" spans="1:30" x14ac:dyDescent="0.3">
      <c r="A2218" t="s">
        <v>983</v>
      </c>
      <c r="B2218" s="16">
        <v>46088</v>
      </c>
      <c r="C2218" t="s">
        <v>984</v>
      </c>
      <c r="D2218" t="s">
        <v>4218</v>
      </c>
      <c r="E2218" t="s">
        <v>3962</v>
      </c>
      <c r="F2218" t="s">
        <v>897</v>
      </c>
      <c r="G2218" t="s">
        <v>6502</v>
      </c>
      <c r="H2218" t="s">
        <v>5899</v>
      </c>
      <c r="I2218" t="s">
        <v>743</v>
      </c>
      <c r="J2218" t="s">
        <v>6007</v>
      </c>
      <c r="K2218" t="s">
        <v>3863</v>
      </c>
      <c r="L2218">
        <v>4433499</v>
      </c>
      <c r="M2218">
        <v>3.0146843384875016E-4</v>
      </c>
      <c r="N2218" t="s">
        <v>203</v>
      </c>
      <c r="O2218" t="s">
        <v>5466</v>
      </c>
      <c r="P2218" t="s">
        <v>5351</v>
      </c>
      <c r="Q2218">
        <v>3</v>
      </c>
      <c r="R2218">
        <v>387.41</v>
      </c>
      <c r="S2218">
        <v>0</v>
      </c>
      <c r="T2218">
        <v>0</v>
      </c>
      <c r="U2218">
        <v>1336.56</v>
      </c>
      <c r="V2218">
        <v>973.44</v>
      </c>
      <c r="W2218">
        <v>363.12</v>
      </c>
      <c r="X2218" s="15">
        <f t="shared" si="68"/>
        <v>0.27168252828155853</v>
      </c>
      <c r="Y2218" t="s">
        <v>116</v>
      </c>
      <c r="Z2218" t="s">
        <v>24</v>
      </c>
      <c r="AA2218" t="s">
        <v>51</v>
      </c>
      <c r="AB2218" s="17">
        <v>0.55138888888888893</v>
      </c>
      <c r="AC2218" s="17" t="str">
        <f t="shared" si="69"/>
        <v>Afternoon</v>
      </c>
      <c r="AD2218" t="s">
        <v>26</v>
      </c>
    </row>
    <row r="2219" spans="1:30" x14ac:dyDescent="0.3">
      <c r="A2219" t="s">
        <v>981</v>
      </c>
      <c r="B2219" s="16">
        <v>45851</v>
      </c>
      <c r="C2219" t="s">
        <v>571</v>
      </c>
      <c r="D2219" t="s">
        <v>5017</v>
      </c>
      <c r="E2219" t="s">
        <v>3962</v>
      </c>
      <c r="F2219" t="s">
        <v>982</v>
      </c>
      <c r="G2219" t="s">
        <v>5682</v>
      </c>
      <c r="H2219" t="s">
        <v>5655</v>
      </c>
      <c r="I2219" t="s">
        <v>30</v>
      </c>
      <c r="J2219" t="s">
        <v>6096</v>
      </c>
      <c r="K2219" t="s">
        <v>3863</v>
      </c>
      <c r="L2219">
        <v>5200952</v>
      </c>
      <c r="M2219">
        <v>1.6157234290952889E-4</v>
      </c>
      <c r="N2219" t="s">
        <v>31</v>
      </c>
      <c r="O2219" t="s">
        <v>5450</v>
      </c>
      <c r="P2219" t="s">
        <v>5363</v>
      </c>
      <c r="Q2219">
        <v>5</v>
      </c>
      <c r="R2219">
        <v>182.68</v>
      </c>
      <c r="S2219">
        <v>20</v>
      </c>
      <c r="T2219">
        <v>182.68</v>
      </c>
      <c r="U2219">
        <v>840.33</v>
      </c>
      <c r="V2219">
        <v>538</v>
      </c>
      <c r="W2219">
        <v>302.33</v>
      </c>
      <c r="X2219" s="15">
        <f t="shared" si="68"/>
        <v>0.35977532635988246</v>
      </c>
      <c r="Y2219" t="s">
        <v>23</v>
      </c>
      <c r="Z2219" t="s">
        <v>24</v>
      </c>
      <c r="AA2219" t="s">
        <v>25</v>
      </c>
      <c r="AB2219" s="17">
        <v>0.46736111111111112</v>
      </c>
      <c r="AC2219" s="17" t="str">
        <f t="shared" si="69"/>
        <v>Morning</v>
      </c>
      <c r="AD2219" t="s">
        <v>26</v>
      </c>
    </row>
    <row r="2220" spans="1:30" x14ac:dyDescent="0.3">
      <c r="A2220" t="s">
        <v>979</v>
      </c>
      <c r="B2220" s="16">
        <v>46006</v>
      </c>
      <c r="C2220" t="s">
        <v>426</v>
      </c>
      <c r="D2220" t="s">
        <v>4654</v>
      </c>
      <c r="E2220" t="s">
        <v>3868</v>
      </c>
      <c r="F2220" t="s">
        <v>711</v>
      </c>
      <c r="G2220" t="s">
        <v>5957</v>
      </c>
      <c r="H2220" t="s">
        <v>5941</v>
      </c>
      <c r="I2220" t="s">
        <v>337</v>
      </c>
      <c r="J2220" t="s">
        <v>5983</v>
      </c>
      <c r="K2220" t="s">
        <v>3863</v>
      </c>
      <c r="L2220">
        <v>544019</v>
      </c>
      <c r="M2220">
        <v>1.4950764587266254E-3</v>
      </c>
      <c r="N2220" t="s">
        <v>980</v>
      </c>
      <c r="O2220" t="s">
        <v>5484</v>
      </c>
      <c r="P2220" t="s">
        <v>5360</v>
      </c>
      <c r="Q2220">
        <v>4</v>
      </c>
      <c r="R2220">
        <v>214.04</v>
      </c>
      <c r="S2220">
        <v>5</v>
      </c>
      <c r="T2220">
        <v>42.81</v>
      </c>
      <c r="U2220">
        <v>813.35</v>
      </c>
      <c r="V2220">
        <v>632.24</v>
      </c>
      <c r="W2220">
        <v>181.11</v>
      </c>
      <c r="X2220" s="15">
        <f t="shared" si="68"/>
        <v>0.22267166656420975</v>
      </c>
      <c r="Y2220" t="s">
        <v>44</v>
      </c>
      <c r="Z2220" t="s">
        <v>24</v>
      </c>
      <c r="AA2220" t="s">
        <v>51</v>
      </c>
      <c r="AB2220" s="17">
        <v>0.62569444444444444</v>
      </c>
      <c r="AC2220" s="17" t="str">
        <f t="shared" si="69"/>
        <v>Afternoon</v>
      </c>
      <c r="AD2220" t="s">
        <v>45</v>
      </c>
    </row>
    <row r="2221" spans="1:30" x14ac:dyDescent="0.3">
      <c r="A2221" t="s">
        <v>976</v>
      </c>
      <c r="B2221" s="16">
        <v>46092</v>
      </c>
      <c r="C2221" t="s">
        <v>977</v>
      </c>
      <c r="D2221" t="s">
        <v>4515</v>
      </c>
      <c r="E2221" t="s">
        <v>3864</v>
      </c>
      <c r="F2221" t="s">
        <v>29</v>
      </c>
      <c r="G2221" t="s">
        <v>5709</v>
      </c>
      <c r="H2221" t="s">
        <v>5690</v>
      </c>
      <c r="I2221" t="s">
        <v>537</v>
      </c>
      <c r="J2221" t="s">
        <v>6215</v>
      </c>
      <c r="K2221" t="s">
        <v>3885</v>
      </c>
      <c r="L2221">
        <v>426625</v>
      </c>
      <c r="M2221">
        <v>2.1046117784939934E-3</v>
      </c>
      <c r="N2221" t="s">
        <v>978</v>
      </c>
      <c r="O2221" t="s">
        <v>5578</v>
      </c>
      <c r="P2221" t="s">
        <v>5363</v>
      </c>
      <c r="Q2221">
        <v>2</v>
      </c>
      <c r="R2221">
        <v>448.94</v>
      </c>
      <c r="S2221">
        <v>0</v>
      </c>
      <c r="T2221">
        <v>0</v>
      </c>
      <c r="U2221">
        <v>897.88</v>
      </c>
      <c r="V2221">
        <v>760.16</v>
      </c>
      <c r="W2221">
        <v>137.72</v>
      </c>
      <c r="X2221" s="15">
        <f t="shared" si="68"/>
        <v>0.15338352563816995</v>
      </c>
      <c r="Y2221" t="s">
        <v>62</v>
      </c>
      <c r="Z2221" t="s">
        <v>24</v>
      </c>
      <c r="AA2221" t="s">
        <v>25</v>
      </c>
      <c r="AB2221" s="17">
        <v>0.64513888888888893</v>
      </c>
      <c r="AC2221" s="17" t="str">
        <f t="shared" si="69"/>
        <v>Afternoon</v>
      </c>
      <c r="AD2221" t="s">
        <v>45</v>
      </c>
    </row>
    <row r="2222" spans="1:30" x14ac:dyDescent="0.3">
      <c r="A2222" t="s">
        <v>974</v>
      </c>
      <c r="B2222" s="16">
        <v>46014</v>
      </c>
      <c r="C2222" t="s">
        <v>382</v>
      </c>
      <c r="D2222" t="s">
        <v>4171</v>
      </c>
      <c r="E2222" t="s">
        <v>3868</v>
      </c>
      <c r="F2222" t="s">
        <v>362</v>
      </c>
      <c r="G2222" t="s">
        <v>6499</v>
      </c>
      <c r="H2222" t="s">
        <v>5844</v>
      </c>
      <c r="I2222" t="s">
        <v>632</v>
      </c>
      <c r="J2222" t="s">
        <v>5965</v>
      </c>
      <c r="K2222" t="s">
        <v>3863</v>
      </c>
      <c r="L2222">
        <v>591044</v>
      </c>
      <c r="M2222">
        <v>4.6544758089076281E-4</v>
      </c>
      <c r="N2222" t="s">
        <v>975</v>
      </c>
      <c r="O2222" t="s">
        <v>5199</v>
      </c>
      <c r="P2222" t="s">
        <v>5351</v>
      </c>
      <c r="Q2222">
        <v>1</v>
      </c>
      <c r="R2222">
        <v>305.67</v>
      </c>
      <c r="S2222">
        <v>10</v>
      </c>
      <c r="T2222">
        <v>30.57</v>
      </c>
      <c r="U2222">
        <v>275.10000000000002</v>
      </c>
      <c r="V2222">
        <v>251.42</v>
      </c>
      <c r="W2222">
        <v>23.68</v>
      </c>
      <c r="X2222" s="15">
        <f t="shared" si="68"/>
        <v>8.6077789894583909E-2</v>
      </c>
      <c r="Y2222" t="s">
        <v>116</v>
      </c>
      <c r="Z2222" t="s">
        <v>24</v>
      </c>
      <c r="AA2222" t="s">
        <v>25</v>
      </c>
      <c r="AB2222" s="17">
        <v>0.61597222222222225</v>
      </c>
      <c r="AC2222" s="17" t="str">
        <f t="shared" si="69"/>
        <v>Afternoon</v>
      </c>
      <c r="AD2222" t="s">
        <v>45</v>
      </c>
    </row>
    <row r="2223" spans="1:30" x14ac:dyDescent="0.3">
      <c r="A2223" t="s">
        <v>973</v>
      </c>
      <c r="B2223" s="16">
        <v>45797</v>
      </c>
      <c r="C2223" t="s">
        <v>278</v>
      </c>
      <c r="D2223" t="s">
        <v>4853</v>
      </c>
      <c r="E2223" t="s">
        <v>3868</v>
      </c>
      <c r="F2223" t="s">
        <v>636</v>
      </c>
      <c r="G2223" t="s">
        <v>5835</v>
      </c>
      <c r="H2223" t="s">
        <v>5822</v>
      </c>
      <c r="I2223" t="s">
        <v>245</v>
      </c>
      <c r="J2223" t="s">
        <v>6042</v>
      </c>
      <c r="K2223" t="s">
        <v>3863</v>
      </c>
      <c r="L2223">
        <v>579392</v>
      </c>
      <c r="M2223">
        <v>5.9448525350712475E-4</v>
      </c>
      <c r="N2223" t="s">
        <v>216</v>
      </c>
      <c r="O2223" t="s">
        <v>5559</v>
      </c>
      <c r="P2223" t="s">
        <v>5386</v>
      </c>
      <c r="Q2223">
        <v>4</v>
      </c>
      <c r="R2223">
        <v>86.11</v>
      </c>
      <c r="S2223">
        <v>0</v>
      </c>
      <c r="T2223">
        <v>0</v>
      </c>
      <c r="U2223">
        <v>344.44</v>
      </c>
      <c r="V2223">
        <v>272.68</v>
      </c>
      <c r="W2223">
        <v>71.760000000000005</v>
      </c>
      <c r="X2223" s="15">
        <f t="shared" si="68"/>
        <v>0.2083381721054465</v>
      </c>
      <c r="Y2223" t="s">
        <v>23</v>
      </c>
      <c r="Z2223" t="s">
        <v>24</v>
      </c>
      <c r="AA2223" t="s">
        <v>51</v>
      </c>
      <c r="AB2223" s="17">
        <v>0.40763888888888888</v>
      </c>
      <c r="AC2223" s="17" t="str">
        <f t="shared" si="69"/>
        <v>Morning</v>
      </c>
      <c r="AD2223" t="s">
        <v>45</v>
      </c>
    </row>
    <row r="2224" spans="1:30" x14ac:dyDescent="0.3">
      <c r="A2224" t="s">
        <v>972</v>
      </c>
      <c r="B2224" s="16">
        <v>45962</v>
      </c>
      <c r="C2224" t="s">
        <v>387</v>
      </c>
      <c r="D2224" t="s">
        <v>5237</v>
      </c>
      <c r="E2224" t="s">
        <v>3962</v>
      </c>
      <c r="F2224" t="s">
        <v>232</v>
      </c>
      <c r="G2224" t="s">
        <v>5778</v>
      </c>
      <c r="H2224" t="s">
        <v>5770</v>
      </c>
      <c r="I2224" t="s">
        <v>260</v>
      </c>
      <c r="J2224" t="s">
        <v>6072</v>
      </c>
      <c r="K2224" t="s">
        <v>3863</v>
      </c>
      <c r="L2224">
        <v>503493</v>
      </c>
      <c r="M2224">
        <v>9.0376628870709227E-4</v>
      </c>
      <c r="N2224" t="s">
        <v>261</v>
      </c>
      <c r="O2224" t="s">
        <v>5554</v>
      </c>
      <c r="P2224" t="s">
        <v>5351</v>
      </c>
      <c r="Q2224">
        <v>8</v>
      </c>
      <c r="R2224">
        <v>58.19</v>
      </c>
      <c r="S2224">
        <v>15</v>
      </c>
      <c r="T2224">
        <v>69.83</v>
      </c>
      <c r="U2224">
        <v>455.04</v>
      </c>
      <c r="V2224">
        <v>299.83999999999997</v>
      </c>
      <c r="W2224">
        <v>155.19999999999999</v>
      </c>
      <c r="X2224" s="15">
        <f t="shared" si="68"/>
        <v>0.34106891701828418</v>
      </c>
      <c r="Y2224" t="s">
        <v>116</v>
      </c>
      <c r="Z2224" t="s">
        <v>24</v>
      </c>
      <c r="AA2224" t="s">
        <v>25</v>
      </c>
      <c r="AB2224" s="17">
        <v>0.37777777777777777</v>
      </c>
      <c r="AC2224" s="17" t="str">
        <f t="shared" si="69"/>
        <v>Morning</v>
      </c>
      <c r="AD2224" t="s">
        <v>26</v>
      </c>
    </row>
    <row r="2225" spans="1:30" x14ac:dyDescent="0.3">
      <c r="A2225" t="s">
        <v>970</v>
      </c>
      <c r="B2225" s="16">
        <v>45986</v>
      </c>
      <c r="C2225" t="s">
        <v>971</v>
      </c>
      <c r="D2225" t="s">
        <v>4169</v>
      </c>
      <c r="E2225" t="s">
        <v>3864</v>
      </c>
      <c r="F2225" t="s">
        <v>410</v>
      </c>
      <c r="G2225" t="s">
        <v>5706</v>
      </c>
      <c r="H2225" t="s">
        <v>5690</v>
      </c>
      <c r="I2225" t="s">
        <v>70</v>
      </c>
      <c r="J2225" t="s">
        <v>6062</v>
      </c>
      <c r="K2225" t="s">
        <v>3863</v>
      </c>
      <c r="L2225">
        <v>789602</v>
      </c>
      <c r="M2225">
        <v>5.5964903837629591E-4</v>
      </c>
      <c r="N2225" t="s">
        <v>71</v>
      </c>
      <c r="O2225" t="s">
        <v>4507</v>
      </c>
      <c r="P2225" t="s">
        <v>5360</v>
      </c>
      <c r="Q2225">
        <v>2</v>
      </c>
      <c r="R2225">
        <v>232.58</v>
      </c>
      <c r="S2225">
        <v>5</v>
      </c>
      <c r="T2225">
        <v>23.26</v>
      </c>
      <c r="U2225">
        <v>441.9</v>
      </c>
      <c r="V2225">
        <v>382.4</v>
      </c>
      <c r="W2225">
        <v>59.5</v>
      </c>
      <c r="X2225" s="15">
        <f t="shared" si="68"/>
        <v>0.13464584747680472</v>
      </c>
      <c r="Y2225" t="s">
        <v>23</v>
      </c>
      <c r="Z2225" t="s">
        <v>24</v>
      </c>
      <c r="AA2225" t="s">
        <v>25</v>
      </c>
      <c r="AB2225" s="17">
        <v>0.64722222222222225</v>
      </c>
      <c r="AC2225" s="17" t="str">
        <f t="shared" si="69"/>
        <v>Afternoon</v>
      </c>
      <c r="AD2225" t="s">
        <v>45</v>
      </c>
    </row>
    <row r="2226" spans="1:30" x14ac:dyDescent="0.3">
      <c r="A2226" t="s">
        <v>969</v>
      </c>
      <c r="B2226" s="16">
        <v>45780</v>
      </c>
      <c r="C2226" t="s">
        <v>292</v>
      </c>
      <c r="D2226" t="s">
        <v>4244</v>
      </c>
      <c r="E2226" t="s">
        <v>3962</v>
      </c>
      <c r="F2226" t="s">
        <v>720</v>
      </c>
      <c r="G2226" t="s">
        <v>5786</v>
      </c>
      <c r="H2226" t="s">
        <v>5770</v>
      </c>
      <c r="I2226" t="s">
        <v>559</v>
      </c>
      <c r="J2226" t="s">
        <v>6134</v>
      </c>
      <c r="K2226" t="s">
        <v>3943</v>
      </c>
      <c r="L2226">
        <v>2143974</v>
      </c>
      <c r="M2226">
        <v>6.461738808399729E-4</v>
      </c>
      <c r="N2226" t="s">
        <v>555</v>
      </c>
      <c r="O2226" t="s">
        <v>5434</v>
      </c>
      <c r="P2226" t="s">
        <v>5351</v>
      </c>
      <c r="Q2226">
        <v>4</v>
      </c>
      <c r="R2226">
        <v>301.17</v>
      </c>
      <c r="S2226">
        <v>0</v>
      </c>
      <c r="T2226">
        <v>0</v>
      </c>
      <c r="U2226">
        <v>1385.38</v>
      </c>
      <c r="V2226">
        <v>778.56</v>
      </c>
      <c r="W2226">
        <v>606.82000000000005</v>
      </c>
      <c r="X2226" s="15">
        <f t="shared" si="68"/>
        <v>0.43801700616437378</v>
      </c>
      <c r="Y2226" t="s">
        <v>44</v>
      </c>
      <c r="Z2226" t="s">
        <v>24</v>
      </c>
      <c r="AA2226" t="s">
        <v>25</v>
      </c>
      <c r="AB2226" s="17">
        <v>0.53055555555555556</v>
      </c>
      <c r="AC2226" s="17" t="str">
        <f t="shared" si="69"/>
        <v>Afternoon</v>
      </c>
      <c r="AD2226" t="s">
        <v>26</v>
      </c>
    </row>
    <row r="2227" spans="1:30" x14ac:dyDescent="0.3">
      <c r="A2227" t="s">
        <v>967</v>
      </c>
      <c r="B2227" s="16">
        <v>45941</v>
      </c>
      <c r="C2227" t="s">
        <v>968</v>
      </c>
      <c r="D2227" t="s">
        <v>4421</v>
      </c>
      <c r="E2227" t="s">
        <v>3868</v>
      </c>
      <c r="F2227" t="s">
        <v>236</v>
      </c>
      <c r="G2227" t="s">
        <v>5744</v>
      </c>
      <c r="H2227" t="s">
        <v>5721</v>
      </c>
      <c r="I2227" t="s">
        <v>785</v>
      </c>
      <c r="J2227" t="s">
        <v>6195</v>
      </c>
      <c r="K2227" t="s">
        <v>3885</v>
      </c>
      <c r="L2227">
        <v>2474333</v>
      </c>
      <c r="M2227">
        <v>2.9011050654863355E-4</v>
      </c>
      <c r="N2227" t="s">
        <v>203</v>
      </c>
      <c r="O2227" t="s">
        <v>5466</v>
      </c>
      <c r="P2227" t="s">
        <v>5351</v>
      </c>
      <c r="Q2227">
        <v>5</v>
      </c>
      <c r="R2227">
        <v>124.84</v>
      </c>
      <c r="S2227">
        <v>0</v>
      </c>
      <c r="T2227">
        <v>0</v>
      </c>
      <c r="U2227">
        <v>717.83</v>
      </c>
      <c r="V2227">
        <v>486.75</v>
      </c>
      <c r="W2227">
        <v>231.08</v>
      </c>
      <c r="X2227" s="15">
        <f t="shared" si="68"/>
        <v>0.32191465945976072</v>
      </c>
      <c r="Y2227" t="s">
        <v>72</v>
      </c>
      <c r="Z2227" t="s">
        <v>24</v>
      </c>
      <c r="AA2227" t="s">
        <v>51</v>
      </c>
      <c r="AB2227" s="17">
        <v>0.69305555555555554</v>
      </c>
      <c r="AC2227" s="17" t="str">
        <f t="shared" si="69"/>
        <v>Afternoon</v>
      </c>
      <c r="AD2227" t="s">
        <v>26</v>
      </c>
    </row>
    <row r="2228" spans="1:30" x14ac:dyDescent="0.3">
      <c r="A2228" t="s">
        <v>966</v>
      </c>
      <c r="B2228" s="16">
        <v>45987</v>
      </c>
      <c r="C2228" t="s">
        <v>213</v>
      </c>
      <c r="D2228" t="s">
        <v>4713</v>
      </c>
      <c r="E2228" t="s">
        <v>3962</v>
      </c>
      <c r="F2228" t="s">
        <v>929</v>
      </c>
      <c r="G2228" t="s">
        <v>5773</v>
      </c>
      <c r="H2228" t="s">
        <v>5770</v>
      </c>
      <c r="I2228" t="s">
        <v>862</v>
      </c>
      <c r="J2228" t="s">
        <v>6037</v>
      </c>
      <c r="K2228" t="s">
        <v>3863</v>
      </c>
      <c r="L2228">
        <v>808240</v>
      </c>
      <c r="M2228">
        <v>1.1073443531624269E-3</v>
      </c>
      <c r="N2228" t="s">
        <v>393</v>
      </c>
      <c r="O2228" t="s">
        <v>5507</v>
      </c>
      <c r="P2228" t="s">
        <v>5354</v>
      </c>
      <c r="Q2228">
        <v>7</v>
      </c>
      <c r="R2228">
        <v>150.41999999999999</v>
      </c>
      <c r="S2228">
        <v>15</v>
      </c>
      <c r="T2228">
        <v>157.94</v>
      </c>
      <c r="U2228">
        <v>895</v>
      </c>
      <c r="V2228">
        <v>764.47</v>
      </c>
      <c r="W2228">
        <v>130.53</v>
      </c>
      <c r="X2228" s="15">
        <f t="shared" si="68"/>
        <v>0.14584357541899437</v>
      </c>
      <c r="Y2228" t="s">
        <v>44</v>
      </c>
      <c r="Z2228" t="s">
        <v>24</v>
      </c>
      <c r="AA2228" t="s">
        <v>51</v>
      </c>
      <c r="AB2228" s="17">
        <v>0.42430555555555555</v>
      </c>
      <c r="AC2228" s="17" t="str">
        <f t="shared" si="69"/>
        <v>Morning</v>
      </c>
      <c r="AD2228" t="s">
        <v>45</v>
      </c>
    </row>
    <row r="2229" spans="1:30" x14ac:dyDescent="0.3">
      <c r="A2229" t="s">
        <v>963</v>
      </c>
      <c r="B2229" s="16">
        <v>45872</v>
      </c>
      <c r="C2229" t="s">
        <v>964</v>
      </c>
      <c r="D2229" t="s">
        <v>3876</v>
      </c>
      <c r="E2229" t="s">
        <v>3868</v>
      </c>
      <c r="F2229" t="s">
        <v>136</v>
      </c>
      <c r="G2229" t="s">
        <v>5883</v>
      </c>
      <c r="H2229" t="s">
        <v>5876</v>
      </c>
      <c r="I2229" t="s">
        <v>862</v>
      </c>
      <c r="J2229" t="s">
        <v>6037</v>
      </c>
      <c r="K2229" t="s">
        <v>3863</v>
      </c>
      <c r="L2229">
        <v>808240</v>
      </c>
      <c r="M2229">
        <v>4.3626893002078593E-4</v>
      </c>
      <c r="N2229" t="s">
        <v>965</v>
      </c>
      <c r="O2229" t="s">
        <v>4761</v>
      </c>
      <c r="P2229" t="s">
        <v>5374</v>
      </c>
      <c r="Q2229">
        <v>1</v>
      </c>
      <c r="R2229">
        <v>306.62</v>
      </c>
      <c r="S2229">
        <v>0</v>
      </c>
      <c r="T2229">
        <v>0</v>
      </c>
      <c r="U2229">
        <v>352.61</v>
      </c>
      <c r="V2229">
        <v>259.93</v>
      </c>
      <c r="W2229">
        <v>92.68</v>
      </c>
      <c r="X2229" s="15">
        <f t="shared" si="68"/>
        <v>0.26283996483366895</v>
      </c>
      <c r="Y2229" t="s">
        <v>23</v>
      </c>
      <c r="Z2229" t="s">
        <v>290</v>
      </c>
      <c r="AA2229" t="s">
        <v>51</v>
      </c>
      <c r="AB2229" s="17">
        <v>0.75277777777777777</v>
      </c>
      <c r="AC2229" s="17" t="str">
        <f t="shared" si="69"/>
        <v>Evening</v>
      </c>
      <c r="AD2229" t="s">
        <v>26</v>
      </c>
    </row>
    <row r="2230" spans="1:30" x14ac:dyDescent="0.3">
      <c r="A2230" t="s">
        <v>960</v>
      </c>
      <c r="B2230" s="16">
        <v>45838</v>
      </c>
      <c r="C2230" t="s">
        <v>961</v>
      </c>
      <c r="D2230" t="s">
        <v>3986</v>
      </c>
      <c r="E2230" t="s">
        <v>3962</v>
      </c>
      <c r="F2230" t="s">
        <v>929</v>
      </c>
      <c r="G2230" t="s">
        <v>5773</v>
      </c>
      <c r="H2230" t="s">
        <v>5770</v>
      </c>
      <c r="I2230" t="s">
        <v>526</v>
      </c>
      <c r="J2230" t="s">
        <v>6094</v>
      </c>
      <c r="K2230" t="s">
        <v>3863</v>
      </c>
      <c r="L2230">
        <v>794126</v>
      </c>
      <c r="M2230">
        <v>1.2810057849761876E-3</v>
      </c>
      <c r="N2230" t="s">
        <v>962</v>
      </c>
      <c r="O2230" t="s">
        <v>5013</v>
      </c>
      <c r="P2230" t="s">
        <v>5354</v>
      </c>
      <c r="Q2230">
        <v>8</v>
      </c>
      <c r="R2230">
        <v>149.6</v>
      </c>
      <c r="S2230">
        <v>15</v>
      </c>
      <c r="T2230">
        <v>179.52</v>
      </c>
      <c r="U2230">
        <v>1017.28</v>
      </c>
      <c r="V2230">
        <v>873.68</v>
      </c>
      <c r="W2230">
        <v>143.6</v>
      </c>
      <c r="X2230" s="15">
        <f t="shared" si="68"/>
        <v>0.14116074237181506</v>
      </c>
      <c r="Y2230" t="s">
        <v>116</v>
      </c>
      <c r="Z2230" t="s">
        <v>24</v>
      </c>
      <c r="AA2230" t="s">
        <v>51</v>
      </c>
      <c r="AB2230" s="17">
        <v>0.41041666666666665</v>
      </c>
      <c r="AC2230" s="17" t="str">
        <f t="shared" si="69"/>
        <v>Morning</v>
      </c>
      <c r="AD2230" t="s">
        <v>45</v>
      </c>
    </row>
    <row r="2231" spans="1:30" x14ac:dyDescent="0.3">
      <c r="A2231" t="s">
        <v>957</v>
      </c>
      <c r="B2231" s="16">
        <v>45973</v>
      </c>
      <c r="C2231" t="s">
        <v>409</v>
      </c>
      <c r="D2231" t="s">
        <v>4681</v>
      </c>
      <c r="E2231" t="s">
        <v>3868</v>
      </c>
      <c r="F2231" t="s">
        <v>958</v>
      </c>
      <c r="G2231" t="s">
        <v>5908</v>
      </c>
      <c r="H2231" t="s">
        <v>5899</v>
      </c>
      <c r="I2231" t="s">
        <v>785</v>
      </c>
      <c r="J2231" t="s">
        <v>6195</v>
      </c>
      <c r="K2231" t="s">
        <v>3885</v>
      </c>
      <c r="L2231">
        <v>2474333</v>
      </c>
      <c r="M2231">
        <v>1.684575196628748E-4</v>
      </c>
      <c r="N2231" t="s">
        <v>959</v>
      </c>
      <c r="O2231" t="s">
        <v>5529</v>
      </c>
      <c r="P2231" t="s">
        <v>5374</v>
      </c>
      <c r="Q2231">
        <v>4</v>
      </c>
      <c r="R2231">
        <v>109.69</v>
      </c>
      <c r="S2231">
        <v>5</v>
      </c>
      <c r="T2231">
        <v>21.94</v>
      </c>
      <c r="U2231">
        <v>416.82</v>
      </c>
      <c r="V2231">
        <v>371.84</v>
      </c>
      <c r="W2231">
        <v>44.98</v>
      </c>
      <c r="X2231" s="15">
        <f t="shared" si="68"/>
        <v>0.10791228827791377</v>
      </c>
      <c r="Y2231" t="s">
        <v>23</v>
      </c>
      <c r="Z2231" t="s">
        <v>24</v>
      </c>
      <c r="AA2231" t="s">
        <v>32</v>
      </c>
      <c r="AB2231" s="17">
        <v>0.84444444444444444</v>
      </c>
      <c r="AC2231" s="17" t="str">
        <f t="shared" si="69"/>
        <v>Evening</v>
      </c>
      <c r="AD2231" t="s">
        <v>45</v>
      </c>
    </row>
    <row r="2232" spans="1:30" x14ac:dyDescent="0.3">
      <c r="A2232" t="s">
        <v>952</v>
      </c>
      <c r="B2232" s="16">
        <v>45991</v>
      </c>
      <c r="C2232" t="s">
        <v>953</v>
      </c>
      <c r="D2232" t="s">
        <v>4084</v>
      </c>
      <c r="E2232" t="s">
        <v>3962</v>
      </c>
      <c r="F2232" t="s">
        <v>954</v>
      </c>
      <c r="G2232" t="s">
        <v>5894</v>
      </c>
      <c r="H2232" t="s">
        <v>5876</v>
      </c>
      <c r="I2232" t="s">
        <v>955</v>
      </c>
      <c r="J2232" t="s">
        <v>6230</v>
      </c>
      <c r="K2232" t="s">
        <v>3880</v>
      </c>
      <c r="L2232">
        <v>3851285</v>
      </c>
      <c r="M2232">
        <v>3.5543201814459329E-4</v>
      </c>
      <c r="N2232" t="s">
        <v>956</v>
      </c>
      <c r="O2232" t="s">
        <v>5209</v>
      </c>
      <c r="P2232" t="s">
        <v>5363</v>
      </c>
      <c r="Q2232">
        <v>7</v>
      </c>
      <c r="R2232">
        <v>188.94</v>
      </c>
      <c r="S2232">
        <v>10</v>
      </c>
      <c r="T2232">
        <v>132.26</v>
      </c>
      <c r="U2232">
        <v>1368.87</v>
      </c>
      <c r="V2232">
        <v>1107.96</v>
      </c>
      <c r="W2232">
        <v>260.91000000000003</v>
      </c>
      <c r="X2232" s="15">
        <f t="shared" si="68"/>
        <v>0.19060246772885656</v>
      </c>
      <c r="Y2232" t="s">
        <v>38</v>
      </c>
      <c r="Z2232" t="s">
        <v>24</v>
      </c>
      <c r="AA2232" t="s">
        <v>25</v>
      </c>
      <c r="AB2232" s="17">
        <v>0.68333333333333335</v>
      </c>
      <c r="AC2232" s="17" t="str">
        <f t="shared" si="69"/>
        <v>Afternoon</v>
      </c>
      <c r="AD2232" t="s">
        <v>26</v>
      </c>
    </row>
    <row r="2233" spans="1:30" x14ac:dyDescent="0.3">
      <c r="A2233" t="s">
        <v>949</v>
      </c>
      <c r="B2233" s="16">
        <v>45871</v>
      </c>
      <c r="C2233" t="s">
        <v>950</v>
      </c>
      <c r="D2233" t="s">
        <v>4061</v>
      </c>
      <c r="E2233" t="s">
        <v>3962</v>
      </c>
      <c r="F2233" t="s">
        <v>720</v>
      </c>
      <c r="G2233" t="s">
        <v>5786</v>
      </c>
      <c r="H2233" t="s">
        <v>5770</v>
      </c>
      <c r="I2233" t="s">
        <v>951</v>
      </c>
      <c r="J2233" t="s">
        <v>6199</v>
      </c>
      <c r="K2233" t="s">
        <v>3885</v>
      </c>
      <c r="L2233">
        <v>4038552</v>
      </c>
      <c r="M2233">
        <v>6.2003906350592986E-4</v>
      </c>
      <c r="N2233" t="s">
        <v>691</v>
      </c>
      <c r="O2233" t="s">
        <v>5366</v>
      </c>
      <c r="P2233" t="s">
        <v>5354</v>
      </c>
      <c r="Q2233">
        <v>8</v>
      </c>
      <c r="R2233">
        <v>272.18</v>
      </c>
      <c r="S2233">
        <v>0</v>
      </c>
      <c r="T2233">
        <v>0</v>
      </c>
      <c r="U2233">
        <v>2504.06</v>
      </c>
      <c r="V2233">
        <v>1557.12</v>
      </c>
      <c r="W2233">
        <v>946.94</v>
      </c>
      <c r="X2233" s="15">
        <f t="shared" si="68"/>
        <v>0.37816186513102723</v>
      </c>
      <c r="Y2233" t="s">
        <v>116</v>
      </c>
      <c r="Z2233" t="s">
        <v>24</v>
      </c>
      <c r="AA2233" t="s">
        <v>25</v>
      </c>
      <c r="AB2233" s="17">
        <v>0.38680555555555557</v>
      </c>
      <c r="AC2233" s="17" t="str">
        <f t="shared" si="69"/>
        <v>Morning</v>
      </c>
      <c r="AD2233" t="s">
        <v>26</v>
      </c>
    </row>
    <row r="2234" spans="1:30" x14ac:dyDescent="0.3">
      <c r="A2234" t="s">
        <v>945</v>
      </c>
      <c r="B2234" s="16">
        <v>46082</v>
      </c>
      <c r="C2234" t="s">
        <v>946</v>
      </c>
      <c r="D2234" t="s">
        <v>5260</v>
      </c>
      <c r="E2234" t="s">
        <v>3962</v>
      </c>
      <c r="F2234" t="s">
        <v>415</v>
      </c>
      <c r="G2234" t="s">
        <v>5833</v>
      </c>
      <c r="H2234" t="s">
        <v>5861</v>
      </c>
      <c r="I2234" t="s">
        <v>947</v>
      </c>
      <c r="J2234" t="s">
        <v>6056</v>
      </c>
      <c r="K2234" t="s">
        <v>3863</v>
      </c>
      <c r="L2234">
        <v>983222</v>
      </c>
      <c r="M2234">
        <v>3.5363427588072684E-3</v>
      </c>
      <c r="N2234" t="s">
        <v>948</v>
      </c>
      <c r="O2234" t="s">
        <v>5500</v>
      </c>
      <c r="P2234" t="s">
        <v>5374</v>
      </c>
      <c r="Q2234">
        <v>7</v>
      </c>
      <c r="R2234">
        <v>454.66</v>
      </c>
      <c r="S2234">
        <v>5</v>
      </c>
      <c r="T2234">
        <v>159.13</v>
      </c>
      <c r="U2234">
        <v>3477.01</v>
      </c>
      <c r="V2234">
        <v>2432.29</v>
      </c>
      <c r="W2234">
        <v>1044.72</v>
      </c>
      <c r="X2234" s="15">
        <f t="shared" si="68"/>
        <v>0.30046505474531282</v>
      </c>
      <c r="Y2234" t="s">
        <v>44</v>
      </c>
      <c r="Z2234" t="s">
        <v>24</v>
      </c>
      <c r="AA2234" t="s">
        <v>25</v>
      </c>
      <c r="AB2234" s="17">
        <v>0.72013888888888888</v>
      </c>
      <c r="AC2234" s="17" t="str">
        <f t="shared" si="69"/>
        <v>Evening</v>
      </c>
      <c r="AD2234" t="s">
        <v>26</v>
      </c>
    </row>
    <row r="2235" spans="1:30" x14ac:dyDescent="0.3">
      <c r="A2235" t="s">
        <v>943</v>
      </c>
      <c r="B2235" s="16">
        <v>45838</v>
      </c>
      <c r="C2235" t="s">
        <v>944</v>
      </c>
      <c r="D2235" t="s">
        <v>4814</v>
      </c>
      <c r="E2235" t="s">
        <v>3864</v>
      </c>
      <c r="F2235" t="s">
        <v>375</v>
      </c>
      <c r="G2235" t="s">
        <v>5834</v>
      </c>
      <c r="H2235" t="s">
        <v>5822</v>
      </c>
      <c r="I2235" t="s">
        <v>699</v>
      </c>
      <c r="J2235" t="s">
        <v>5995</v>
      </c>
      <c r="K2235" t="s">
        <v>3863</v>
      </c>
      <c r="L2235">
        <v>2110688</v>
      </c>
      <c r="M2235">
        <v>3.1867334253096621E-4</v>
      </c>
      <c r="N2235" t="s">
        <v>106</v>
      </c>
      <c r="O2235" t="s">
        <v>5586</v>
      </c>
      <c r="P2235" t="s">
        <v>5363</v>
      </c>
      <c r="Q2235">
        <v>2</v>
      </c>
      <c r="R2235">
        <v>395.66</v>
      </c>
      <c r="S2235">
        <v>15</v>
      </c>
      <c r="T2235">
        <v>118.7</v>
      </c>
      <c r="U2235">
        <v>672.62</v>
      </c>
      <c r="V2235">
        <v>640.38</v>
      </c>
      <c r="W2235">
        <v>32.24</v>
      </c>
      <c r="X2235" s="15">
        <f t="shared" si="68"/>
        <v>4.7931967529957493E-2</v>
      </c>
      <c r="Y2235" t="s">
        <v>116</v>
      </c>
      <c r="Z2235" t="s">
        <v>24</v>
      </c>
      <c r="AA2235" t="s">
        <v>51</v>
      </c>
      <c r="AB2235" s="17">
        <v>0.87847222222222221</v>
      </c>
      <c r="AC2235" s="17" t="str">
        <f t="shared" si="69"/>
        <v>Night</v>
      </c>
      <c r="AD2235" t="s">
        <v>45</v>
      </c>
    </row>
    <row r="2236" spans="1:30" x14ac:dyDescent="0.3">
      <c r="A2236" t="s">
        <v>941</v>
      </c>
      <c r="B2236" s="16">
        <v>46112</v>
      </c>
      <c r="C2236" t="s">
        <v>145</v>
      </c>
      <c r="D2236" t="s">
        <v>4949</v>
      </c>
      <c r="E2236" t="s">
        <v>3868</v>
      </c>
      <c r="F2236" t="s">
        <v>119</v>
      </c>
      <c r="G2236" t="s">
        <v>5928</v>
      </c>
      <c r="H2236" t="s">
        <v>5919</v>
      </c>
      <c r="I2236" t="s">
        <v>554</v>
      </c>
      <c r="J2236" t="s">
        <v>6122</v>
      </c>
      <c r="K2236" t="s">
        <v>3885</v>
      </c>
      <c r="L2236">
        <v>491371</v>
      </c>
      <c r="M2236">
        <v>5.7066859867594961E-4</v>
      </c>
      <c r="N2236" t="s">
        <v>942</v>
      </c>
      <c r="O2236" t="s">
        <v>5622</v>
      </c>
      <c r="P2236" t="s">
        <v>5351</v>
      </c>
      <c r="Q2236">
        <v>3</v>
      </c>
      <c r="R2236">
        <v>93.47</v>
      </c>
      <c r="S2236">
        <v>0</v>
      </c>
      <c r="T2236">
        <v>0</v>
      </c>
      <c r="U2236">
        <v>280.41000000000003</v>
      </c>
      <c r="V2236">
        <v>216.87</v>
      </c>
      <c r="W2236">
        <v>63.54</v>
      </c>
      <c r="X2236" s="15">
        <f t="shared" si="68"/>
        <v>0.22659676901679687</v>
      </c>
      <c r="Y2236" t="s">
        <v>38</v>
      </c>
      <c r="Z2236" t="s">
        <v>24</v>
      </c>
      <c r="AA2236" t="s">
        <v>25</v>
      </c>
      <c r="AB2236" s="17">
        <v>0.48541666666666666</v>
      </c>
      <c r="AC2236" s="17" t="str">
        <f t="shared" si="69"/>
        <v>Morning</v>
      </c>
      <c r="AD2236" t="s">
        <v>45</v>
      </c>
    </row>
    <row r="2237" spans="1:30" x14ac:dyDescent="0.3">
      <c r="A2237" t="s">
        <v>937</v>
      </c>
      <c r="B2237" s="16">
        <v>46007</v>
      </c>
      <c r="C2237" t="s">
        <v>938</v>
      </c>
      <c r="D2237" t="s">
        <v>4749</v>
      </c>
      <c r="E2237" t="s">
        <v>3962</v>
      </c>
      <c r="F2237" t="s">
        <v>205</v>
      </c>
      <c r="G2237" t="s">
        <v>5932</v>
      </c>
      <c r="H2237" t="s">
        <v>5919</v>
      </c>
      <c r="I2237" t="s">
        <v>939</v>
      </c>
      <c r="J2237" t="s">
        <v>6177</v>
      </c>
      <c r="K2237" t="s">
        <v>3943</v>
      </c>
      <c r="L2237">
        <v>531978</v>
      </c>
      <c r="M2237">
        <v>6.0743113437021826E-4</v>
      </c>
      <c r="N2237" t="s">
        <v>940</v>
      </c>
      <c r="O2237" t="s">
        <v>5372</v>
      </c>
      <c r="P2237" t="s">
        <v>5358</v>
      </c>
      <c r="Q2237">
        <v>4</v>
      </c>
      <c r="R2237">
        <v>89.76</v>
      </c>
      <c r="S2237">
        <v>10</v>
      </c>
      <c r="T2237">
        <v>35.9</v>
      </c>
      <c r="U2237">
        <v>323.14</v>
      </c>
      <c r="V2237">
        <v>249</v>
      </c>
      <c r="W2237">
        <v>74.14</v>
      </c>
      <c r="X2237" s="15">
        <f t="shared" si="68"/>
        <v>0.22943615770254375</v>
      </c>
      <c r="Y2237" t="s">
        <v>23</v>
      </c>
      <c r="Z2237" t="s">
        <v>24</v>
      </c>
      <c r="AA2237" t="s">
        <v>25</v>
      </c>
      <c r="AB2237" s="17">
        <v>0.69236111111111109</v>
      </c>
      <c r="AC2237" s="17" t="str">
        <f t="shared" si="69"/>
        <v>Afternoon</v>
      </c>
      <c r="AD2237" t="s">
        <v>45</v>
      </c>
    </row>
    <row r="2238" spans="1:30" x14ac:dyDescent="0.3">
      <c r="A2238" t="s">
        <v>935</v>
      </c>
      <c r="B2238" s="16">
        <v>45953</v>
      </c>
      <c r="C2238" t="s">
        <v>540</v>
      </c>
      <c r="D2238" t="s">
        <v>3912</v>
      </c>
      <c r="E2238" t="s">
        <v>3868</v>
      </c>
      <c r="F2238" t="s">
        <v>727</v>
      </c>
      <c r="G2238" t="s">
        <v>5847</v>
      </c>
      <c r="H2238" t="s">
        <v>5844</v>
      </c>
      <c r="I2238" t="s">
        <v>578</v>
      </c>
      <c r="J2238" t="s">
        <v>6074</v>
      </c>
      <c r="K2238" t="s">
        <v>3863</v>
      </c>
      <c r="L2238">
        <v>517547</v>
      </c>
      <c r="M2238">
        <v>1.6457635731634034E-3</v>
      </c>
      <c r="N2238" t="s">
        <v>936</v>
      </c>
      <c r="O2238" t="s">
        <v>3919</v>
      </c>
      <c r="P2238" t="s">
        <v>5351</v>
      </c>
      <c r="Q2238">
        <v>2</v>
      </c>
      <c r="R2238">
        <v>425.88</v>
      </c>
      <c r="S2238">
        <v>0</v>
      </c>
      <c r="T2238">
        <v>0</v>
      </c>
      <c r="U2238">
        <v>851.76</v>
      </c>
      <c r="V2238">
        <v>714.94</v>
      </c>
      <c r="W2238">
        <v>136.82</v>
      </c>
      <c r="X2238" s="15">
        <f t="shared" si="68"/>
        <v>0.16063210293979518</v>
      </c>
      <c r="Y2238" t="s">
        <v>23</v>
      </c>
      <c r="Z2238" t="s">
        <v>24</v>
      </c>
      <c r="AA2238" t="s">
        <v>32</v>
      </c>
      <c r="AB2238" s="17">
        <v>0.45</v>
      </c>
      <c r="AC2238" s="17" t="str">
        <f t="shared" si="69"/>
        <v>Morning</v>
      </c>
      <c r="AD2238" t="s">
        <v>45</v>
      </c>
    </row>
    <row r="2239" spans="1:30" x14ac:dyDescent="0.3">
      <c r="A2239" t="s">
        <v>932</v>
      </c>
      <c r="B2239" s="16">
        <v>45898</v>
      </c>
      <c r="C2239" t="s">
        <v>933</v>
      </c>
      <c r="D2239" t="s">
        <v>4780</v>
      </c>
      <c r="E2239" t="s">
        <v>3864</v>
      </c>
      <c r="F2239" t="s">
        <v>29</v>
      </c>
      <c r="G2239" t="s">
        <v>5709</v>
      </c>
      <c r="H2239" t="s">
        <v>5690</v>
      </c>
      <c r="I2239" t="s">
        <v>934</v>
      </c>
      <c r="J2239" t="s">
        <v>6209</v>
      </c>
      <c r="K2239" t="s">
        <v>3885</v>
      </c>
      <c r="L2239">
        <v>562953</v>
      </c>
      <c r="M2239">
        <v>1.5152064204294142E-3</v>
      </c>
      <c r="N2239" t="s">
        <v>725</v>
      </c>
      <c r="O2239" t="s">
        <v>5398</v>
      </c>
      <c r="P2239" t="s">
        <v>5351</v>
      </c>
      <c r="Q2239">
        <v>2</v>
      </c>
      <c r="R2239">
        <v>448.94</v>
      </c>
      <c r="S2239">
        <v>5</v>
      </c>
      <c r="T2239">
        <v>44.89</v>
      </c>
      <c r="U2239">
        <v>852.99</v>
      </c>
      <c r="V2239">
        <v>760.16</v>
      </c>
      <c r="W2239">
        <v>92.83</v>
      </c>
      <c r="X2239" s="15">
        <f t="shared" si="68"/>
        <v>0.10882894289499295</v>
      </c>
      <c r="Y2239" t="s">
        <v>38</v>
      </c>
      <c r="Z2239" t="s">
        <v>24</v>
      </c>
      <c r="AA2239" t="s">
        <v>25</v>
      </c>
      <c r="AB2239" s="17">
        <v>0.4826388888888889</v>
      </c>
      <c r="AC2239" s="17" t="str">
        <f t="shared" si="69"/>
        <v>Morning</v>
      </c>
      <c r="AD2239" t="s">
        <v>45</v>
      </c>
    </row>
    <row r="2240" spans="1:30" x14ac:dyDescent="0.3">
      <c r="A2240" t="s">
        <v>928</v>
      </c>
      <c r="B2240" s="16">
        <v>45789</v>
      </c>
      <c r="C2240" t="s">
        <v>796</v>
      </c>
      <c r="D2240" t="s">
        <v>4588</v>
      </c>
      <c r="E2240" t="s">
        <v>3868</v>
      </c>
      <c r="F2240" t="s">
        <v>929</v>
      </c>
      <c r="G2240" t="s">
        <v>5773</v>
      </c>
      <c r="H2240" t="s">
        <v>5770</v>
      </c>
      <c r="I2240" t="s">
        <v>930</v>
      </c>
      <c r="J2240" t="s">
        <v>6093</v>
      </c>
      <c r="K2240" t="s">
        <v>3863</v>
      </c>
      <c r="L2240">
        <v>2169082</v>
      </c>
      <c r="M2240">
        <v>1.8387502178340883E-4</v>
      </c>
      <c r="N2240" t="s">
        <v>931</v>
      </c>
      <c r="O2240" t="s">
        <v>5589</v>
      </c>
      <c r="P2240" t="s">
        <v>5363</v>
      </c>
      <c r="Q2240">
        <v>3</v>
      </c>
      <c r="R2240">
        <v>147.72</v>
      </c>
      <c r="S2240">
        <v>10</v>
      </c>
      <c r="T2240">
        <v>44.32</v>
      </c>
      <c r="U2240">
        <v>398.84</v>
      </c>
      <c r="V2240">
        <v>327.63</v>
      </c>
      <c r="W2240">
        <v>71.209999999999994</v>
      </c>
      <c r="X2240" s="15">
        <f t="shared" si="68"/>
        <v>0.17854277404472968</v>
      </c>
      <c r="Y2240" t="s">
        <v>72</v>
      </c>
      <c r="Z2240" t="s">
        <v>24</v>
      </c>
      <c r="AA2240" t="s">
        <v>51</v>
      </c>
      <c r="AB2240" s="17">
        <v>0.55486111111111114</v>
      </c>
      <c r="AC2240" s="17" t="str">
        <f t="shared" si="69"/>
        <v>Afternoon</v>
      </c>
      <c r="AD2240" t="s">
        <v>45</v>
      </c>
    </row>
    <row r="2241" spans="1:30" x14ac:dyDescent="0.3">
      <c r="A2241" t="s">
        <v>926</v>
      </c>
      <c r="B2241" s="16">
        <v>45777</v>
      </c>
      <c r="C2241" t="s">
        <v>927</v>
      </c>
      <c r="D2241" t="s">
        <v>5227</v>
      </c>
      <c r="E2241" t="s">
        <v>3864</v>
      </c>
      <c r="F2241" t="s">
        <v>108</v>
      </c>
      <c r="G2241" t="s">
        <v>5715</v>
      </c>
      <c r="H2241" t="s">
        <v>5690</v>
      </c>
      <c r="I2241" t="s">
        <v>307</v>
      </c>
      <c r="J2241" t="s">
        <v>6039</v>
      </c>
      <c r="K2241" t="s">
        <v>3863</v>
      </c>
      <c r="L2241">
        <v>1910418</v>
      </c>
      <c r="M2241">
        <v>2.0792308280177427E-4</v>
      </c>
      <c r="N2241" t="s">
        <v>308</v>
      </c>
      <c r="O2241" t="s">
        <v>5444</v>
      </c>
      <c r="P2241" t="s">
        <v>5360</v>
      </c>
      <c r="Q2241">
        <v>1</v>
      </c>
      <c r="R2241">
        <v>397.22</v>
      </c>
      <c r="S2241">
        <v>0</v>
      </c>
      <c r="T2241">
        <v>0</v>
      </c>
      <c r="U2241">
        <v>397.22</v>
      </c>
      <c r="V2241">
        <v>319.37</v>
      </c>
      <c r="W2241">
        <v>77.849999999999994</v>
      </c>
      <c r="X2241" s="15">
        <f t="shared" si="68"/>
        <v>0.19598711041740097</v>
      </c>
      <c r="Y2241" t="s">
        <v>38</v>
      </c>
      <c r="Z2241" t="s">
        <v>24</v>
      </c>
      <c r="AA2241" t="s">
        <v>32</v>
      </c>
      <c r="AB2241" s="17">
        <v>0.53263888888888888</v>
      </c>
      <c r="AC2241" s="17" t="str">
        <f t="shared" si="69"/>
        <v>Afternoon</v>
      </c>
      <c r="AD2241" t="s">
        <v>45</v>
      </c>
    </row>
    <row r="2242" spans="1:30" x14ac:dyDescent="0.3">
      <c r="A2242" t="s">
        <v>922</v>
      </c>
      <c r="B2242" s="16">
        <v>45863</v>
      </c>
      <c r="C2242" t="s">
        <v>923</v>
      </c>
      <c r="D2242" t="s">
        <v>4281</v>
      </c>
      <c r="E2242" t="s">
        <v>3864</v>
      </c>
      <c r="F2242" t="s">
        <v>924</v>
      </c>
      <c r="G2242" t="s">
        <v>5819</v>
      </c>
      <c r="H2242" t="s">
        <v>5794</v>
      </c>
      <c r="I2242" t="s">
        <v>476</v>
      </c>
      <c r="J2242" t="s">
        <v>6121</v>
      </c>
      <c r="K2242" t="s">
        <v>3943</v>
      </c>
      <c r="L2242">
        <v>2632479</v>
      </c>
      <c r="M2242">
        <v>4.8096869908553883E-4</v>
      </c>
      <c r="N2242" t="s">
        <v>925</v>
      </c>
      <c r="O2242" t="s">
        <v>5637</v>
      </c>
      <c r="P2242" t="s">
        <v>5360</v>
      </c>
      <c r="Q2242">
        <v>3</v>
      </c>
      <c r="R2242">
        <v>468.94</v>
      </c>
      <c r="S2242">
        <v>10</v>
      </c>
      <c r="T2242">
        <v>140.68</v>
      </c>
      <c r="U2242">
        <v>1266.1400000000001</v>
      </c>
      <c r="V2242">
        <v>1010.4</v>
      </c>
      <c r="W2242">
        <v>255.74</v>
      </c>
      <c r="X2242" s="15">
        <f t="shared" ref="X2242:X2305" si="70">(U2242-V2242)/U2242</f>
        <v>0.20198398281390692</v>
      </c>
      <c r="Y2242" t="s">
        <v>62</v>
      </c>
      <c r="Z2242" t="s">
        <v>24</v>
      </c>
      <c r="AA2242" t="s">
        <v>25</v>
      </c>
      <c r="AB2242" s="17">
        <v>0.40486111111111112</v>
      </c>
      <c r="AC2242" s="17" t="str">
        <f t="shared" ref="AC2242:AC2305" si="71">IF(HOUR(AB2242)&gt;=6,IF(HOUR(AB2242)&lt;12,"Morning",IF(HOUR(AB2242)&lt;17,"Afternoon",IF(HOUR(AB2242)&lt;21,"Evening","Night"))),"Night")</f>
        <v>Morning</v>
      </c>
      <c r="AD2242" t="s">
        <v>45</v>
      </c>
    </row>
    <row r="2243" spans="1:30" x14ac:dyDescent="0.3">
      <c r="A2243" t="s">
        <v>918</v>
      </c>
      <c r="B2243" s="16">
        <v>45878</v>
      </c>
      <c r="C2243" t="s">
        <v>919</v>
      </c>
      <c r="D2243" t="s">
        <v>4864</v>
      </c>
      <c r="E2243" t="s">
        <v>3868</v>
      </c>
      <c r="F2243" t="s">
        <v>379</v>
      </c>
      <c r="G2243" t="s">
        <v>6500</v>
      </c>
      <c r="H2243" t="s">
        <v>5861</v>
      </c>
      <c r="I2243" t="s">
        <v>920</v>
      </c>
      <c r="J2243" t="s">
        <v>6130</v>
      </c>
      <c r="K2243" t="s">
        <v>3943</v>
      </c>
      <c r="L2243">
        <v>543481</v>
      </c>
      <c r="M2243">
        <v>3.0971275904769441E-3</v>
      </c>
      <c r="N2243" t="s">
        <v>921</v>
      </c>
      <c r="O2243" t="s">
        <v>5557</v>
      </c>
      <c r="P2243" t="s">
        <v>5360</v>
      </c>
      <c r="Q2243">
        <v>5</v>
      </c>
      <c r="R2243">
        <v>365.92</v>
      </c>
      <c r="S2243">
        <v>20</v>
      </c>
      <c r="T2243">
        <v>365.92</v>
      </c>
      <c r="U2243">
        <v>1683.23</v>
      </c>
      <c r="V2243">
        <v>1551.9</v>
      </c>
      <c r="W2243">
        <v>131.33000000000001</v>
      </c>
      <c r="X2243" s="15">
        <f t="shared" si="70"/>
        <v>7.802261128900978E-2</v>
      </c>
      <c r="Y2243" t="s">
        <v>44</v>
      </c>
      <c r="Z2243" t="s">
        <v>24</v>
      </c>
      <c r="AA2243" t="s">
        <v>25</v>
      </c>
      <c r="AB2243" s="17">
        <v>0.8833333333333333</v>
      </c>
      <c r="AC2243" s="17" t="str">
        <f t="shared" si="71"/>
        <v>Night</v>
      </c>
      <c r="AD2243" t="s">
        <v>26</v>
      </c>
    </row>
    <row r="2244" spans="1:30" x14ac:dyDescent="0.3">
      <c r="A2244" t="s">
        <v>917</v>
      </c>
      <c r="B2244" s="16">
        <v>46033</v>
      </c>
      <c r="C2244" t="s">
        <v>722</v>
      </c>
      <c r="D2244" t="s">
        <v>4250</v>
      </c>
      <c r="E2244" t="s">
        <v>3868</v>
      </c>
      <c r="F2244" t="s">
        <v>29</v>
      </c>
      <c r="G2244" t="s">
        <v>5709</v>
      </c>
      <c r="H2244" t="s">
        <v>5690</v>
      </c>
      <c r="I2244" t="s">
        <v>434</v>
      </c>
      <c r="J2244" t="s">
        <v>6152</v>
      </c>
      <c r="K2244" t="s">
        <v>3943</v>
      </c>
      <c r="L2244">
        <v>2326014</v>
      </c>
      <c r="M2244">
        <v>1.1097955558307044E-3</v>
      </c>
      <c r="N2244" t="s">
        <v>435</v>
      </c>
      <c r="O2244" t="s">
        <v>5446</v>
      </c>
      <c r="P2244" t="s">
        <v>5360</v>
      </c>
      <c r="Q2244">
        <v>5</v>
      </c>
      <c r="R2244">
        <v>448.94</v>
      </c>
      <c r="S2244">
        <v>0</v>
      </c>
      <c r="T2244">
        <v>0</v>
      </c>
      <c r="U2244">
        <v>2581.4</v>
      </c>
      <c r="V2244">
        <v>1900.4</v>
      </c>
      <c r="W2244">
        <v>681</v>
      </c>
      <c r="X2244" s="15">
        <f t="shared" si="70"/>
        <v>0.26381033547687299</v>
      </c>
      <c r="Y2244" t="s">
        <v>23</v>
      </c>
      <c r="Z2244" t="s">
        <v>24</v>
      </c>
      <c r="AA2244" t="s">
        <v>25</v>
      </c>
      <c r="AB2244" s="17">
        <v>0.4777777777777778</v>
      </c>
      <c r="AC2244" s="17" t="str">
        <f t="shared" si="71"/>
        <v>Morning</v>
      </c>
      <c r="AD2244" t="s">
        <v>26</v>
      </c>
    </row>
    <row r="2245" spans="1:30" x14ac:dyDescent="0.3">
      <c r="A2245" t="s">
        <v>915</v>
      </c>
      <c r="B2245" s="16">
        <v>46020</v>
      </c>
      <c r="C2245" t="s">
        <v>749</v>
      </c>
      <c r="D2245" t="s">
        <v>4489</v>
      </c>
      <c r="E2245" t="s">
        <v>3868</v>
      </c>
      <c r="F2245" t="s">
        <v>737</v>
      </c>
      <c r="G2245" t="s">
        <v>5704</v>
      </c>
      <c r="H2245" t="s">
        <v>5690</v>
      </c>
      <c r="I2245" t="s">
        <v>363</v>
      </c>
      <c r="J2245" t="s">
        <v>6167</v>
      </c>
      <c r="K2245" t="s">
        <v>3943</v>
      </c>
      <c r="L2245">
        <v>969110</v>
      </c>
      <c r="M2245">
        <v>1.9168515442003489E-3</v>
      </c>
      <c r="N2245" t="s">
        <v>916</v>
      </c>
      <c r="O2245" t="s">
        <v>5408</v>
      </c>
      <c r="P2245" t="s">
        <v>5374</v>
      </c>
      <c r="Q2245">
        <v>4</v>
      </c>
      <c r="R2245">
        <v>464.41</v>
      </c>
      <c r="S2245">
        <v>0</v>
      </c>
      <c r="T2245">
        <v>0</v>
      </c>
      <c r="U2245">
        <v>1857.64</v>
      </c>
      <c r="V2245">
        <v>1590.76</v>
      </c>
      <c r="W2245">
        <v>266.88</v>
      </c>
      <c r="X2245" s="15">
        <f t="shared" si="70"/>
        <v>0.1436661570594949</v>
      </c>
      <c r="Y2245" t="s">
        <v>23</v>
      </c>
      <c r="Z2245" t="s">
        <v>24</v>
      </c>
      <c r="AA2245" t="s">
        <v>25</v>
      </c>
      <c r="AB2245" s="17">
        <v>0.67083333333333328</v>
      </c>
      <c r="AC2245" s="17" t="str">
        <f t="shared" si="71"/>
        <v>Afternoon</v>
      </c>
      <c r="AD2245" t="s">
        <v>45</v>
      </c>
    </row>
    <row r="2246" spans="1:30" x14ac:dyDescent="0.3">
      <c r="A2246" t="s">
        <v>912</v>
      </c>
      <c r="B2246" s="16">
        <v>46066</v>
      </c>
      <c r="C2246" t="s">
        <v>913</v>
      </c>
      <c r="D2246" t="s">
        <v>4059</v>
      </c>
      <c r="E2246" t="s">
        <v>3864</v>
      </c>
      <c r="F2246" t="s">
        <v>447</v>
      </c>
      <c r="G2246" t="s">
        <v>5890</v>
      </c>
      <c r="H2246" t="s">
        <v>5876</v>
      </c>
      <c r="I2246" t="s">
        <v>307</v>
      </c>
      <c r="J2246" t="s">
        <v>6039</v>
      </c>
      <c r="K2246" t="s">
        <v>3863</v>
      </c>
      <c r="L2246">
        <v>1910418</v>
      </c>
      <c r="M2246">
        <v>3.9530092367220162E-4</v>
      </c>
      <c r="N2246" t="s">
        <v>914</v>
      </c>
      <c r="O2246" t="s">
        <v>5539</v>
      </c>
      <c r="P2246" t="s">
        <v>5354</v>
      </c>
      <c r="Q2246">
        <v>3</v>
      </c>
      <c r="R2246">
        <v>251.73</v>
      </c>
      <c r="S2246">
        <v>0</v>
      </c>
      <c r="T2246">
        <v>0</v>
      </c>
      <c r="U2246">
        <v>755.19</v>
      </c>
      <c r="V2246">
        <v>631.55999999999995</v>
      </c>
      <c r="W2246">
        <v>123.63</v>
      </c>
      <c r="X2246" s="15">
        <f t="shared" si="70"/>
        <v>0.16370714654590249</v>
      </c>
      <c r="Y2246" t="s">
        <v>23</v>
      </c>
      <c r="Z2246" t="s">
        <v>24</v>
      </c>
      <c r="AA2246" t="s">
        <v>51</v>
      </c>
      <c r="AB2246" s="17">
        <v>0.51041666666666663</v>
      </c>
      <c r="AC2246" s="17" t="str">
        <f t="shared" si="71"/>
        <v>Afternoon</v>
      </c>
      <c r="AD2246" t="s">
        <v>45</v>
      </c>
    </row>
    <row r="2247" spans="1:30" x14ac:dyDescent="0.3">
      <c r="A2247" t="s">
        <v>911</v>
      </c>
      <c r="B2247" s="16">
        <v>46014</v>
      </c>
      <c r="C2247" t="s">
        <v>553</v>
      </c>
      <c r="D2247" t="s">
        <v>5181</v>
      </c>
      <c r="E2247" t="s">
        <v>3868</v>
      </c>
      <c r="F2247" t="s">
        <v>274</v>
      </c>
      <c r="G2247" t="s">
        <v>6501</v>
      </c>
      <c r="H2247" t="s">
        <v>5861</v>
      </c>
      <c r="I2247" t="s">
        <v>406</v>
      </c>
      <c r="J2247" t="s">
        <v>6091</v>
      </c>
      <c r="K2247" t="s">
        <v>3863</v>
      </c>
      <c r="L2247">
        <v>2101567</v>
      </c>
      <c r="M2247">
        <v>3.6193468968631501E-4</v>
      </c>
      <c r="N2247" t="s">
        <v>407</v>
      </c>
      <c r="O2247" t="s">
        <v>5598</v>
      </c>
      <c r="P2247" t="s">
        <v>5358</v>
      </c>
      <c r="Q2247">
        <v>2</v>
      </c>
      <c r="R2247">
        <v>400.33</v>
      </c>
      <c r="S2247">
        <v>5</v>
      </c>
      <c r="T2247">
        <v>40.03</v>
      </c>
      <c r="U2247">
        <v>760.63</v>
      </c>
      <c r="V2247">
        <v>681.8</v>
      </c>
      <c r="W2247">
        <v>78.83</v>
      </c>
      <c r="X2247" s="15">
        <f t="shared" si="70"/>
        <v>0.10363777395054105</v>
      </c>
      <c r="Y2247" t="s">
        <v>44</v>
      </c>
      <c r="Z2247" t="s">
        <v>24</v>
      </c>
      <c r="AA2247" t="s">
        <v>25</v>
      </c>
      <c r="AB2247" s="17">
        <v>0.6430555555555556</v>
      </c>
      <c r="AC2247" s="17" t="str">
        <f t="shared" si="71"/>
        <v>Afternoon</v>
      </c>
      <c r="AD2247" t="s">
        <v>45</v>
      </c>
    </row>
    <row r="2248" spans="1:30" x14ac:dyDescent="0.3">
      <c r="A2248" t="s">
        <v>908</v>
      </c>
      <c r="B2248" s="16">
        <v>46012</v>
      </c>
      <c r="C2248" t="s">
        <v>909</v>
      </c>
      <c r="D2248" t="s">
        <v>3952</v>
      </c>
      <c r="E2248" t="s">
        <v>3864</v>
      </c>
      <c r="F2248" t="s">
        <v>357</v>
      </c>
      <c r="G2248" t="s">
        <v>5869</v>
      </c>
      <c r="H2248" t="s">
        <v>5861</v>
      </c>
      <c r="I2248" t="s">
        <v>197</v>
      </c>
      <c r="J2248" t="s">
        <v>6016</v>
      </c>
      <c r="K2248" t="s">
        <v>3863</v>
      </c>
      <c r="L2248">
        <v>924804</v>
      </c>
      <c r="M2248">
        <v>6.8623189346066844E-4</v>
      </c>
      <c r="N2248" t="s">
        <v>910</v>
      </c>
      <c r="O2248" t="s">
        <v>5384</v>
      </c>
      <c r="P2248" t="s">
        <v>5360</v>
      </c>
      <c r="Q2248">
        <v>2</v>
      </c>
      <c r="R2248">
        <v>290.45</v>
      </c>
      <c r="S2248">
        <v>5</v>
      </c>
      <c r="T2248">
        <v>29.05</v>
      </c>
      <c r="U2248">
        <v>634.63</v>
      </c>
      <c r="V2248">
        <v>475.78</v>
      </c>
      <c r="W2248">
        <v>158.85</v>
      </c>
      <c r="X2248" s="15">
        <f t="shared" si="70"/>
        <v>0.25030332634763569</v>
      </c>
      <c r="Y2248" t="s">
        <v>116</v>
      </c>
      <c r="Z2248" t="s">
        <v>24</v>
      </c>
      <c r="AA2248" t="s">
        <v>25</v>
      </c>
      <c r="AB2248" s="17">
        <v>0.39374999999999999</v>
      </c>
      <c r="AC2248" s="17" t="str">
        <f t="shared" si="71"/>
        <v>Morning</v>
      </c>
      <c r="AD2248" t="s">
        <v>26</v>
      </c>
    </row>
    <row r="2249" spans="1:30" x14ac:dyDescent="0.3">
      <c r="A2249" t="s">
        <v>906</v>
      </c>
      <c r="B2249" s="16">
        <v>46006</v>
      </c>
      <c r="C2249" t="s">
        <v>907</v>
      </c>
      <c r="D2249" t="s">
        <v>4367</v>
      </c>
      <c r="E2249" t="s">
        <v>3962</v>
      </c>
      <c r="F2249" t="s">
        <v>29</v>
      </c>
      <c r="G2249" t="s">
        <v>5709</v>
      </c>
      <c r="H2249" t="s">
        <v>5690</v>
      </c>
      <c r="I2249" t="s">
        <v>599</v>
      </c>
      <c r="J2249" t="s">
        <v>6150</v>
      </c>
      <c r="K2249" t="s">
        <v>3943</v>
      </c>
      <c r="L2249">
        <v>2120932</v>
      </c>
      <c r="M2249">
        <v>8.4007879554837215E-4</v>
      </c>
      <c r="N2249" t="s">
        <v>600</v>
      </c>
      <c r="O2249" t="s">
        <v>5531</v>
      </c>
      <c r="P2249" t="s">
        <v>5386</v>
      </c>
      <c r="Q2249">
        <v>4</v>
      </c>
      <c r="R2249">
        <v>494.93</v>
      </c>
      <c r="S2249">
        <v>10</v>
      </c>
      <c r="T2249">
        <v>197.97</v>
      </c>
      <c r="U2249">
        <v>1781.75</v>
      </c>
      <c r="V2249">
        <v>1520.32</v>
      </c>
      <c r="W2249">
        <v>261.43</v>
      </c>
      <c r="X2249" s="15">
        <f t="shared" si="70"/>
        <v>0.1467265329030448</v>
      </c>
      <c r="Y2249" t="s">
        <v>116</v>
      </c>
      <c r="Z2249" t="s">
        <v>24</v>
      </c>
      <c r="AA2249" t="s">
        <v>32</v>
      </c>
      <c r="AB2249" s="17">
        <v>0.6875</v>
      </c>
      <c r="AC2249" s="17" t="str">
        <f t="shared" si="71"/>
        <v>Afternoon</v>
      </c>
      <c r="AD2249" t="s">
        <v>45</v>
      </c>
    </row>
    <row r="2250" spans="1:30" x14ac:dyDescent="0.3">
      <c r="A2250" t="s">
        <v>904</v>
      </c>
      <c r="B2250" s="16">
        <v>46016</v>
      </c>
      <c r="C2250" t="s">
        <v>112</v>
      </c>
      <c r="D2250" t="s">
        <v>5209</v>
      </c>
      <c r="E2250" t="s">
        <v>3962</v>
      </c>
      <c r="F2250" t="s">
        <v>283</v>
      </c>
      <c r="G2250" t="s">
        <v>5817</v>
      </c>
      <c r="H2250" t="s">
        <v>5794</v>
      </c>
      <c r="I2250" t="s">
        <v>513</v>
      </c>
      <c r="J2250" t="s">
        <v>6100</v>
      </c>
      <c r="K2250" t="s">
        <v>3863</v>
      </c>
      <c r="L2250">
        <v>1009286</v>
      </c>
      <c r="M2250">
        <v>8.2311653981131212E-4</v>
      </c>
      <c r="N2250" t="s">
        <v>905</v>
      </c>
      <c r="O2250" t="s">
        <v>5424</v>
      </c>
      <c r="P2250" t="s">
        <v>5351</v>
      </c>
      <c r="Q2250">
        <v>4</v>
      </c>
      <c r="R2250">
        <v>207.69</v>
      </c>
      <c r="S2250">
        <v>0</v>
      </c>
      <c r="T2250">
        <v>0</v>
      </c>
      <c r="U2250">
        <v>830.76</v>
      </c>
      <c r="V2250">
        <v>542.64</v>
      </c>
      <c r="W2250">
        <v>288.12</v>
      </c>
      <c r="X2250" s="15">
        <f t="shared" si="70"/>
        <v>0.34681496461071792</v>
      </c>
      <c r="Y2250" t="s">
        <v>62</v>
      </c>
      <c r="Z2250" t="s">
        <v>24</v>
      </c>
      <c r="AA2250" t="s">
        <v>25</v>
      </c>
      <c r="AB2250" s="17">
        <v>0.70763888888888893</v>
      </c>
      <c r="AC2250" s="17" t="str">
        <f t="shared" si="71"/>
        <v>Afternoon</v>
      </c>
      <c r="AD2250" t="s">
        <v>45</v>
      </c>
    </row>
    <row r="2251" spans="1:30" x14ac:dyDescent="0.3">
      <c r="A2251" t="s">
        <v>903</v>
      </c>
      <c r="B2251" s="16">
        <v>45767</v>
      </c>
      <c r="C2251" t="s">
        <v>371</v>
      </c>
      <c r="D2251" t="s">
        <v>5072</v>
      </c>
      <c r="E2251" t="s">
        <v>3962</v>
      </c>
      <c r="F2251" t="s">
        <v>410</v>
      </c>
      <c r="G2251" t="s">
        <v>5706</v>
      </c>
      <c r="H2251" t="s">
        <v>5690</v>
      </c>
      <c r="I2251" t="s">
        <v>862</v>
      </c>
      <c r="J2251" t="s">
        <v>6037</v>
      </c>
      <c r="K2251" t="s">
        <v>3863</v>
      </c>
      <c r="L2251">
        <v>808240</v>
      </c>
      <c r="M2251">
        <v>2.7148990398891417E-3</v>
      </c>
      <c r="N2251" t="s">
        <v>393</v>
      </c>
      <c r="O2251" t="s">
        <v>5507</v>
      </c>
      <c r="P2251" t="s">
        <v>5354</v>
      </c>
      <c r="Q2251">
        <v>8</v>
      </c>
      <c r="R2251">
        <v>238.51</v>
      </c>
      <c r="S2251">
        <v>0</v>
      </c>
      <c r="T2251">
        <v>0</v>
      </c>
      <c r="U2251">
        <v>2194.29</v>
      </c>
      <c r="V2251">
        <v>1529.6</v>
      </c>
      <c r="W2251">
        <v>664.69</v>
      </c>
      <c r="X2251" s="15">
        <f t="shared" si="70"/>
        <v>0.30291802815489294</v>
      </c>
      <c r="Y2251" t="s">
        <v>116</v>
      </c>
      <c r="Z2251" t="s">
        <v>290</v>
      </c>
      <c r="AA2251" t="s">
        <v>32</v>
      </c>
      <c r="AB2251" s="17">
        <v>0.80138888888888893</v>
      </c>
      <c r="AC2251" s="17" t="str">
        <f t="shared" si="71"/>
        <v>Evening</v>
      </c>
      <c r="AD2251" t="s">
        <v>26</v>
      </c>
    </row>
    <row r="2252" spans="1:30" x14ac:dyDescent="0.3">
      <c r="A2252" t="s">
        <v>901</v>
      </c>
      <c r="B2252" s="16">
        <v>45794</v>
      </c>
      <c r="C2252" t="s">
        <v>902</v>
      </c>
      <c r="D2252" t="s">
        <v>4846</v>
      </c>
      <c r="E2252" t="s">
        <v>3864</v>
      </c>
      <c r="F2252" t="s">
        <v>113</v>
      </c>
      <c r="G2252" t="s">
        <v>5934</v>
      </c>
      <c r="H2252" t="s">
        <v>5919</v>
      </c>
      <c r="I2252" t="s">
        <v>494</v>
      </c>
      <c r="J2252" t="s">
        <v>5989</v>
      </c>
      <c r="K2252" t="s">
        <v>3863</v>
      </c>
      <c r="L2252">
        <v>4616552</v>
      </c>
      <c r="M2252">
        <v>2.5498683866227435E-4</v>
      </c>
      <c r="N2252" t="s">
        <v>691</v>
      </c>
      <c r="O2252" t="s">
        <v>5366</v>
      </c>
      <c r="P2252" t="s">
        <v>5354</v>
      </c>
      <c r="Q2252">
        <v>3</v>
      </c>
      <c r="R2252">
        <v>379.12</v>
      </c>
      <c r="S2252">
        <v>10</v>
      </c>
      <c r="T2252">
        <v>113.74</v>
      </c>
      <c r="U2252">
        <v>1177.1600000000001</v>
      </c>
      <c r="V2252">
        <v>879.15</v>
      </c>
      <c r="W2252">
        <v>298.01</v>
      </c>
      <c r="X2252" s="15">
        <f t="shared" si="70"/>
        <v>0.25316014815318233</v>
      </c>
      <c r="Y2252" t="s">
        <v>44</v>
      </c>
      <c r="Z2252" t="s">
        <v>24</v>
      </c>
      <c r="AA2252" t="s">
        <v>32</v>
      </c>
      <c r="AB2252" s="17">
        <v>0.37986111111111109</v>
      </c>
      <c r="AC2252" s="17" t="str">
        <f t="shared" si="71"/>
        <v>Morning</v>
      </c>
      <c r="AD2252" t="s">
        <v>26</v>
      </c>
    </row>
    <row r="2253" spans="1:30" x14ac:dyDescent="0.3">
      <c r="A2253" t="s">
        <v>899</v>
      </c>
      <c r="B2253" s="16">
        <v>45790</v>
      </c>
      <c r="C2253" t="s">
        <v>900</v>
      </c>
      <c r="D2253" t="s">
        <v>4838</v>
      </c>
      <c r="E2253" t="s">
        <v>3962</v>
      </c>
      <c r="F2253" t="s">
        <v>536</v>
      </c>
      <c r="G2253" t="s">
        <v>5917</v>
      </c>
      <c r="H2253" t="s">
        <v>5899</v>
      </c>
      <c r="I2253" t="s">
        <v>109</v>
      </c>
      <c r="J2253" t="s">
        <v>6083</v>
      </c>
      <c r="K2253" t="s">
        <v>3863</v>
      </c>
      <c r="L2253">
        <v>838760</v>
      </c>
      <c r="M2253">
        <v>2.1250417282655349E-3</v>
      </c>
      <c r="N2253" t="s">
        <v>533</v>
      </c>
      <c r="O2253" t="s">
        <v>5465</v>
      </c>
      <c r="P2253" t="s">
        <v>5351</v>
      </c>
      <c r="Q2253">
        <v>5</v>
      </c>
      <c r="R2253">
        <v>356.48</v>
      </c>
      <c r="S2253">
        <v>0</v>
      </c>
      <c r="T2253">
        <v>0</v>
      </c>
      <c r="U2253">
        <v>1782.4</v>
      </c>
      <c r="V2253">
        <v>1451.65</v>
      </c>
      <c r="W2253">
        <v>330.75</v>
      </c>
      <c r="X2253" s="15">
        <f t="shared" si="70"/>
        <v>0.18556440754039497</v>
      </c>
      <c r="Y2253" t="s">
        <v>44</v>
      </c>
      <c r="Z2253" t="s">
        <v>24</v>
      </c>
      <c r="AA2253" t="s">
        <v>25</v>
      </c>
      <c r="AB2253" s="17">
        <v>0.85277777777777775</v>
      </c>
      <c r="AC2253" s="17" t="str">
        <f t="shared" si="71"/>
        <v>Evening</v>
      </c>
      <c r="AD2253" t="s">
        <v>45</v>
      </c>
    </row>
    <row r="2254" spans="1:30" x14ac:dyDescent="0.3">
      <c r="A2254" t="s">
        <v>896</v>
      </c>
      <c r="B2254" s="16">
        <v>46106</v>
      </c>
      <c r="C2254" t="s">
        <v>397</v>
      </c>
      <c r="D2254" t="s">
        <v>4473</v>
      </c>
      <c r="E2254" t="s">
        <v>3962</v>
      </c>
      <c r="F2254" t="s">
        <v>897</v>
      </c>
      <c r="G2254" t="s">
        <v>6502</v>
      </c>
      <c r="H2254" t="s">
        <v>5899</v>
      </c>
      <c r="I2254" t="s">
        <v>202</v>
      </c>
      <c r="J2254" t="s">
        <v>6012</v>
      </c>
      <c r="K2254" t="s">
        <v>3863</v>
      </c>
      <c r="L2254">
        <v>1018249</v>
      </c>
      <c r="M2254">
        <v>1.570224964620638E-3</v>
      </c>
      <c r="N2254" t="s">
        <v>898</v>
      </c>
      <c r="O2254" t="s">
        <v>5609</v>
      </c>
      <c r="P2254" t="s">
        <v>5360</v>
      </c>
      <c r="Q2254">
        <v>4</v>
      </c>
      <c r="R2254">
        <v>399.72</v>
      </c>
      <c r="S2254">
        <v>0</v>
      </c>
      <c r="T2254">
        <v>0</v>
      </c>
      <c r="U2254">
        <v>1598.88</v>
      </c>
      <c r="V2254">
        <v>1297.92</v>
      </c>
      <c r="W2254">
        <v>300.95999999999998</v>
      </c>
      <c r="X2254" s="15">
        <f t="shared" si="70"/>
        <v>0.1882317622335635</v>
      </c>
      <c r="Y2254" t="s">
        <v>62</v>
      </c>
      <c r="Z2254" t="s">
        <v>290</v>
      </c>
      <c r="AA2254" t="s">
        <v>25</v>
      </c>
      <c r="AB2254" s="17">
        <v>0.58194444444444449</v>
      </c>
      <c r="AC2254" s="17" t="str">
        <f t="shared" si="71"/>
        <v>Afternoon</v>
      </c>
      <c r="AD2254" t="s">
        <v>45</v>
      </c>
    </row>
    <row r="2255" spans="1:30" x14ac:dyDescent="0.3">
      <c r="A2255" t="s">
        <v>893</v>
      </c>
      <c r="B2255" s="16">
        <v>45812</v>
      </c>
      <c r="C2255" t="s">
        <v>516</v>
      </c>
      <c r="D2255" t="s">
        <v>4656</v>
      </c>
      <c r="E2255" t="s">
        <v>3864</v>
      </c>
      <c r="F2255" t="s">
        <v>357</v>
      </c>
      <c r="G2255" t="s">
        <v>5869</v>
      </c>
      <c r="H2255" t="s">
        <v>5861</v>
      </c>
      <c r="I2255" t="s">
        <v>894</v>
      </c>
      <c r="J2255" t="s">
        <v>6028</v>
      </c>
      <c r="K2255" t="s">
        <v>3863</v>
      </c>
      <c r="L2255">
        <v>977898</v>
      </c>
      <c r="M2255">
        <v>2.9701461706640162E-4</v>
      </c>
      <c r="N2255" t="s">
        <v>895</v>
      </c>
      <c r="O2255" t="s">
        <v>5435</v>
      </c>
      <c r="P2255" t="s">
        <v>5354</v>
      </c>
      <c r="Q2255">
        <v>1</v>
      </c>
      <c r="R2255">
        <v>290.45</v>
      </c>
      <c r="S2255">
        <v>0</v>
      </c>
      <c r="T2255">
        <v>0</v>
      </c>
      <c r="U2255">
        <v>290.45</v>
      </c>
      <c r="V2255">
        <v>237.89</v>
      </c>
      <c r="W2255">
        <v>52.56</v>
      </c>
      <c r="X2255" s="15">
        <f t="shared" si="70"/>
        <v>0.18096057841280772</v>
      </c>
      <c r="Y2255" t="s">
        <v>72</v>
      </c>
      <c r="Z2255" t="s">
        <v>24</v>
      </c>
      <c r="AA2255" t="s">
        <v>25</v>
      </c>
      <c r="AB2255" s="17">
        <v>0.4777777777777778</v>
      </c>
      <c r="AC2255" s="17" t="str">
        <f t="shared" si="71"/>
        <v>Morning</v>
      </c>
      <c r="AD2255" t="s">
        <v>45</v>
      </c>
    </row>
    <row r="2256" spans="1:30" x14ac:dyDescent="0.3">
      <c r="A2256" t="s">
        <v>892</v>
      </c>
      <c r="B2256" s="16">
        <v>45934</v>
      </c>
      <c r="C2256" t="s">
        <v>796</v>
      </c>
      <c r="D2256" t="s">
        <v>4588</v>
      </c>
      <c r="E2256" t="s">
        <v>3868</v>
      </c>
      <c r="F2256" t="s">
        <v>622</v>
      </c>
      <c r="G2256" t="s">
        <v>5759</v>
      </c>
      <c r="H2256" t="s">
        <v>5751</v>
      </c>
      <c r="I2256" t="s">
        <v>95</v>
      </c>
      <c r="J2256" t="s">
        <v>6059</v>
      </c>
      <c r="K2256" t="s">
        <v>3885</v>
      </c>
      <c r="L2256">
        <v>2220333</v>
      </c>
      <c r="M2256">
        <v>1.0719112853792652E-4</v>
      </c>
      <c r="N2256" t="s">
        <v>605</v>
      </c>
      <c r="O2256" t="s">
        <v>5003</v>
      </c>
      <c r="P2256" t="s">
        <v>5351</v>
      </c>
      <c r="Q2256">
        <v>1</v>
      </c>
      <c r="R2256">
        <v>217.85</v>
      </c>
      <c r="S2256">
        <v>5</v>
      </c>
      <c r="T2256">
        <v>10.89</v>
      </c>
      <c r="U2256">
        <v>238</v>
      </c>
      <c r="V2256">
        <v>189.69</v>
      </c>
      <c r="W2256">
        <v>48.31</v>
      </c>
      <c r="X2256" s="15">
        <f t="shared" si="70"/>
        <v>0.20298319327731093</v>
      </c>
      <c r="Y2256" t="s">
        <v>44</v>
      </c>
      <c r="Z2256" t="s">
        <v>24</v>
      </c>
      <c r="AA2256" t="s">
        <v>25</v>
      </c>
      <c r="AB2256" s="17">
        <v>0.67500000000000004</v>
      </c>
      <c r="AC2256" s="17" t="str">
        <f t="shared" si="71"/>
        <v>Afternoon</v>
      </c>
      <c r="AD2256" t="s">
        <v>26</v>
      </c>
    </row>
    <row r="2257" spans="1:30" x14ac:dyDescent="0.3">
      <c r="A2257" t="s">
        <v>891</v>
      </c>
      <c r="B2257" s="16">
        <v>45812</v>
      </c>
      <c r="C2257" t="s">
        <v>888</v>
      </c>
      <c r="D2257" t="s">
        <v>5097</v>
      </c>
      <c r="E2257" t="s">
        <v>3962</v>
      </c>
      <c r="F2257" t="s">
        <v>582</v>
      </c>
      <c r="G2257" t="s">
        <v>5769</v>
      </c>
      <c r="H2257" t="s">
        <v>5770</v>
      </c>
      <c r="I2257" t="s">
        <v>312</v>
      </c>
      <c r="J2257" t="s">
        <v>6179</v>
      </c>
      <c r="K2257" t="s">
        <v>3943</v>
      </c>
      <c r="L2257">
        <v>2496578</v>
      </c>
      <c r="M2257">
        <v>8.2748466100398231E-4</v>
      </c>
      <c r="N2257" t="s">
        <v>313</v>
      </c>
      <c r="O2257" t="s">
        <v>5412</v>
      </c>
      <c r="P2257" t="s">
        <v>5351</v>
      </c>
      <c r="Q2257">
        <v>5</v>
      </c>
      <c r="R2257">
        <v>486.09</v>
      </c>
      <c r="S2257">
        <v>15</v>
      </c>
      <c r="T2257">
        <v>364.57</v>
      </c>
      <c r="U2257">
        <v>2065.88</v>
      </c>
      <c r="V2257">
        <v>1719.45</v>
      </c>
      <c r="W2257">
        <v>346.43</v>
      </c>
      <c r="X2257" s="15">
        <f t="shared" si="70"/>
        <v>0.16769125021782488</v>
      </c>
      <c r="Y2257" t="s">
        <v>116</v>
      </c>
      <c r="Z2257" t="s">
        <v>24</v>
      </c>
      <c r="AA2257" t="s">
        <v>51</v>
      </c>
      <c r="AB2257" s="17">
        <v>0.85069444444444442</v>
      </c>
      <c r="AC2257" s="17" t="str">
        <f t="shared" si="71"/>
        <v>Evening</v>
      </c>
      <c r="AD2257" t="s">
        <v>45</v>
      </c>
    </row>
    <row r="2258" spans="1:30" x14ac:dyDescent="0.3">
      <c r="A2258" t="s">
        <v>890</v>
      </c>
      <c r="B2258" s="16">
        <v>45896</v>
      </c>
      <c r="C2258" t="s">
        <v>446</v>
      </c>
      <c r="D2258" t="s">
        <v>4440</v>
      </c>
      <c r="E2258" t="s">
        <v>3962</v>
      </c>
      <c r="F2258" t="s">
        <v>450</v>
      </c>
      <c r="G2258" t="s">
        <v>5811</v>
      </c>
      <c r="H2258" t="s">
        <v>5794</v>
      </c>
      <c r="I2258" t="s">
        <v>275</v>
      </c>
      <c r="J2258" t="s">
        <v>6112</v>
      </c>
      <c r="K2258" t="s">
        <v>3863</v>
      </c>
      <c r="L2258">
        <v>1922335</v>
      </c>
      <c r="M2258">
        <v>9.3061303050716966E-4</v>
      </c>
      <c r="N2258" t="s">
        <v>728</v>
      </c>
      <c r="O2258" t="s">
        <v>5635</v>
      </c>
      <c r="P2258" t="s">
        <v>5354</v>
      </c>
      <c r="Q2258">
        <v>5</v>
      </c>
      <c r="R2258">
        <v>420.93</v>
      </c>
      <c r="S2258">
        <v>15</v>
      </c>
      <c r="T2258">
        <v>315.7</v>
      </c>
      <c r="U2258">
        <v>1788.95</v>
      </c>
      <c r="V2258">
        <v>1378.35</v>
      </c>
      <c r="W2258">
        <v>410.6</v>
      </c>
      <c r="X2258" s="15">
        <f t="shared" si="70"/>
        <v>0.22952010956147467</v>
      </c>
      <c r="Y2258" t="s">
        <v>23</v>
      </c>
      <c r="Z2258" t="s">
        <v>24</v>
      </c>
      <c r="AA2258" t="s">
        <v>25</v>
      </c>
      <c r="AB2258" s="17">
        <v>0.67222222222222228</v>
      </c>
      <c r="AC2258" s="17" t="str">
        <f t="shared" si="71"/>
        <v>Afternoon</v>
      </c>
      <c r="AD2258" t="s">
        <v>45</v>
      </c>
    </row>
    <row r="2259" spans="1:30" x14ac:dyDescent="0.3">
      <c r="A2259" t="s">
        <v>887</v>
      </c>
      <c r="B2259" s="16">
        <v>46044</v>
      </c>
      <c r="C2259" t="s">
        <v>888</v>
      </c>
      <c r="D2259" t="s">
        <v>5097</v>
      </c>
      <c r="E2259" t="s">
        <v>3962</v>
      </c>
      <c r="F2259" t="s">
        <v>336</v>
      </c>
      <c r="G2259" t="s">
        <v>5711</v>
      </c>
      <c r="H2259" t="s">
        <v>5690</v>
      </c>
      <c r="I2259" t="s">
        <v>771</v>
      </c>
      <c r="J2259" t="s">
        <v>5998</v>
      </c>
      <c r="K2259" t="s">
        <v>3863</v>
      </c>
      <c r="L2259">
        <v>4282083</v>
      </c>
      <c r="M2259">
        <v>1.6605936876982536E-4</v>
      </c>
      <c r="N2259" t="s">
        <v>889</v>
      </c>
      <c r="O2259" t="s">
        <v>5640</v>
      </c>
      <c r="P2259" t="s">
        <v>5358</v>
      </c>
      <c r="Q2259">
        <v>8</v>
      </c>
      <c r="R2259">
        <v>104.57</v>
      </c>
      <c r="S2259">
        <v>15</v>
      </c>
      <c r="T2259">
        <v>125.48</v>
      </c>
      <c r="U2259">
        <v>711.08</v>
      </c>
      <c r="V2259">
        <v>688.4</v>
      </c>
      <c r="W2259">
        <v>22.68</v>
      </c>
      <c r="X2259" s="15">
        <f t="shared" si="70"/>
        <v>3.1895145412611889E-2</v>
      </c>
      <c r="Y2259" t="s">
        <v>23</v>
      </c>
      <c r="Z2259" t="s">
        <v>24</v>
      </c>
      <c r="AA2259" t="s">
        <v>25</v>
      </c>
      <c r="AB2259" s="17">
        <v>0.39305555555555555</v>
      </c>
      <c r="AC2259" s="17" t="str">
        <f t="shared" si="71"/>
        <v>Morning</v>
      </c>
      <c r="AD2259" t="s">
        <v>45</v>
      </c>
    </row>
    <row r="2260" spans="1:30" x14ac:dyDescent="0.3">
      <c r="A2260" t="s">
        <v>884</v>
      </c>
      <c r="B2260" s="16">
        <v>46018</v>
      </c>
      <c r="C2260" t="s">
        <v>885</v>
      </c>
      <c r="D2260" t="s">
        <v>4212</v>
      </c>
      <c r="E2260" t="s">
        <v>3868</v>
      </c>
      <c r="F2260" t="s">
        <v>886</v>
      </c>
      <c r="G2260" t="s">
        <v>5881</v>
      </c>
      <c r="H2260" t="s">
        <v>5876</v>
      </c>
      <c r="I2260" t="s">
        <v>65</v>
      </c>
      <c r="J2260" t="s">
        <v>5993</v>
      </c>
      <c r="K2260" t="s">
        <v>3863</v>
      </c>
      <c r="L2260">
        <v>967200</v>
      </c>
      <c r="M2260">
        <v>9.6332712985938793E-4</v>
      </c>
      <c r="N2260" t="s">
        <v>66</v>
      </c>
      <c r="O2260" t="s">
        <v>5579</v>
      </c>
      <c r="P2260" t="s">
        <v>5363</v>
      </c>
      <c r="Q2260">
        <v>2</v>
      </c>
      <c r="R2260">
        <v>405.1</v>
      </c>
      <c r="S2260">
        <v>0</v>
      </c>
      <c r="T2260">
        <v>0</v>
      </c>
      <c r="U2260">
        <v>931.73</v>
      </c>
      <c r="V2260">
        <v>696.82</v>
      </c>
      <c r="W2260">
        <v>234.91</v>
      </c>
      <c r="X2260" s="15">
        <f t="shared" si="70"/>
        <v>0.25212239597308228</v>
      </c>
      <c r="Y2260" t="s">
        <v>72</v>
      </c>
      <c r="Z2260" t="s">
        <v>24</v>
      </c>
      <c r="AA2260" t="s">
        <v>25</v>
      </c>
      <c r="AB2260" s="17">
        <v>0.52708333333333335</v>
      </c>
      <c r="AC2260" s="17" t="str">
        <f t="shared" si="71"/>
        <v>Afternoon</v>
      </c>
      <c r="AD2260" t="s">
        <v>26</v>
      </c>
    </row>
    <row r="2261" spans="1:30" x14ac:dyDescent="0.3">
      <c r="A2261" t="s">
        <v>879</v>
      </c>
      <c r="B2261" s="16">
        <v>45921</v>
      </c>
      <c r="C2261" t="s">
        <v>880</v>
      </c>
      <c r="D2261" t="s">
        <v>5137</v>
      </c>
      <c r="E2261" t="s">
        <v>3962</v>
      </c>
      <c r="F2261" t="s">
        <v>881</v>
      </c>
      <c r="G2261" t="s">
        <v>5833</v>
      </c>
      <c r="H2261" t="s">
        <v>5822</v>
      </c>
      <c r="I2261" t="s">
        <v>882</v>
      </c>
      <c r="J2261" t="s">
        <v>6136</v>
      </c>
      <c r="K2261" t="s">
        <v>3943</v>
      </c>
      <c r="L2261">
        <v>1016387</v>
      </c>
      <c r="M2261">
        <v>2.2423545362150439E-3</v>
      </c>
      <c r="N2261" t="s">
        <v>883</v>
      </c>
      <c r="O2261" t="s">
        <v>5389</v>
      </c>
      <c r="P2261" t="s">
        <v>5358</v>
      </c>
      <c r="Q2261">
        <v>7</v>
      </c>
      <c r="R2261">
        <v>298.02</v>
      </c>
      <c r="S2261">
        <v>5</v>
      </c>
      <c r="T2261">
        <v>104.31</v>
      </c>
      <c r="U2261">
        <v>2279.1</v>
      </c>
      <c r="V2261">
        <v>1576.96</v>
      </c>
      <c r="W2261">
        <v>702.14</v>
      </c>
      <c r="X2261" s="15">
        <f t="shared" si="70"/>
        <v>0.3080777499890307</v>
      </c>
      <c r="Y2261" t="s">
        <v>44</v>
      </c>
      <c r="Z2261" t="s">
        <v>24</v>
      </c>
      <c r="AA2261" t="s">
        <v>25</v>
      </c>
      <c r="AB2261" s="17">
        <v>0.54166666666666663</v>
      </c>
      <c r="AC2261" s="17" t="str">
        <f t="shared" si="71"/>
        <v>Afternoon</v>
      </c>
      <c r="AD2261" t="s">
        <v>26</v>
      </c>
    </row>
    <row r="2262" spans="1:30" x14ac:dyDescent="0.3">
      <c r="A2262" t="s">
        <v>875</v>
      </c>
      <c r="B2262" s="16">
        <v>46077</v>
      </c>
      <c r="C2262" t="s">
        <v>876</v>
      </c>
      <c r="D2262" t="s">
        <v>3999</v>
      </c>
      <c r="E2262" t="s">
        <v>3962</v>
      </c>
      <c r="F2262" t="s">
        <v>79</v>
      </c>
      <c r="G2262" t="s">
        <v>5713</v>
      </c>
      <c r="H2262" t="s">
        <v>5690</v>
      </c>
      <c r="I2262" t="s">
        <v>877</v>
      </c>
      <c r="J2262" t="s">
        <v>6205</v>
      </c>
      <c r="K2262" t="s">
        <v>3885</v>
      </c>
      <c r="L2262">
        <v>5193529</v>
      </c>
      <c r="M2262">
        <v>2.7239666900868369E-5</v>
      </c>
      <c r="N2262" t="s">
        <v>878</v>
      </c>
      <c r="O2262" t="s">
        <v>5490</v>
      </c>
      <c r="P2262" t="s">
        <v>5351</v>
      </c>
      <c r="Q2262">
        <v>4</v>
      </c>
      <c r="R2262">
        <v>41.61</v>
      </c>
      <c r="S2262">
        <v>15</v>
      </c>
      <c r="T2262">
        <v>24.97</v>
      </c>
      <c r="U2262">
        <v>141.47</v>
      </c>
      <c r="V2262">
        <v>129.6</v>
      </c>
      <c r="W2262">
        <v>11.87</v>
      </c>
      <c r="X2262" s="15">
        <f t="shared" si="70"/>
        <v>8.3904714780518877E-2</v>
      </c>
      <c r="Y2262" t="s">
        <v>23</v>
      </c>
      <c r="Z2262" t="s">
        <v>24</v>
      </c>
      <c r="AA2262" t="s">
        <v>25</v>
      </c>
      <c r="AB2262" s="17">
        <v>0.6743055555555556</v>
      </c>
      <c r="AC2262" s="17" t="str">
        <f t="shared" si="71"/>
        <v>Afternoon</v>
      </c>
      <c r="AD2262" t="s">
        <v>45</v>
      </c>
    </row>
    <row r="2263" spans="1:30" x14ac:dyDescent="0.3">
      <c r="A2263" t="s">
        <v>871</v>
      </c>
      <c r="B2263" s="16">
        <v>45890</v>
      </c>
      <c r="C2263" t="s">
        <v>872</v>
      </c>
      <c r="D2263" t="s">
        <v>4984</v>
      </c>
      <c r="E2263" t="s">
        <v>3864</v>
      </c>
      <c r="F2263" t="s">
        <v>94</v>
      </c>
      <c r="G2263" t="s">
        <v>5701</v>
      </c>
      <c r="H2263" t="s">
        <v>5690</v>
      </c>
      <c r="I2263" t="s">
        <v>873</v>
      </c>
      <c r="J2263" t="s">
        <v>6517</v>
      </c>
      <c r="K2263" t="s">
        <v>3885</v>
      </c>
      <c r="L2263">
        <v>4185591</v>
      </c>
      <c r="M2263">
        <v>1.2884679845689653E-5</v>
      </c>
      <c r="N2263" t="s">
        <v>874</v>
      </c>
      <c r="O2263" t="s">
        <v>5596</v>
      </c>
      <c r="P2263" t="s">
        <v>5358</v>
      </c>
      <c r="Q2263">
        <v>1</v>
      </c>
      <c r="R2263">
        <v>59.92</v>
      </c>
      <c r="S2263">
        <v>10</v>
      </c>
      <c r="T2263">
        <v>5.99</v>
      </c>
      <c r="U2263">
        <v>53.93</v>
      </c>
      <c r="V2263">
        <v>48.15</v>
      </c>
      <c r="W2263">
        <v>5.78</v>
      </c>
      <c r="X2263" s="15">
        <f t="shared" si="70"/>
        <v>0.10717596884850734</v>
      </c>
      <c r="Y2263" t="s">
        <v>38</v>
      </c>
      <c r="Z2263" t="s">
        <v>24</v>
      </c>
      <c r="AA2263" t="s">
        <v>25</v>
      </c>
      <c r="AB2263" s="17">
        <v>0.51527777777777772</v>
      </c>
      <c r="AC2263" s="17" t="str">
        <f t="shared" si="71"/>
        <v>Afternoon</v>
      </c>
      <c r="AD2263" t="s">
        <v>45</v>
      </c>
    </row>
    <row r="2264" spans="1:30" x14ac:dyDescent="0.3">
      <c r="A2264" t="s">
        <v>869</v>
      </c>
      <c r="B2264" s="16">
        <v>46001</v>
      </c>
      <c r="C2264" t="s">
        <v>870</v>
      </c>
      <c r="D2264" t="s">
        <v>5121</v>
      </c>
      <c r="E2264" t="s">
        <v>3868</v>
      </c>
      <c r="F2264" t="s">
        <v>205</v>
      </c>
      <c r="G2264" t="s">
        <v>5932</v>
      </c>
      <c r="H2264" t="s">
        <v>5919</v>
      </c>
      <c r="I2264" t="s">
        <v>328</v>
      </c>
      <c r="J2264" t="s">
        <v>6513</v>
      </c>
      <c r="K2264" t="s">
        <v>3863</v>
      </c>
      <c r="L2264">
        <v>2183318</v>
      </c>
      <c r="M2264">
        <v>8.8489171068987656E-5</v>
      </c>
      <c r="N2264" t="s">
        <v>329</v>
      </c>
      <c r="O2264" t="s">
        <v>5616</v>
      </c>
      <c r="P2264" t="s">
        <v>5351</v>
      </c>
      <c r="Q2264">
        <v>3</v>
      </c>
      <c r="R2264">
        <v>80.5</v>
      </c>
      <c r="S2264">
        <v>20</v>
      </c>
      <c r="T2264">
        <v>48.3</v>
      </c>
      <c r="U2264">
        <v>193.2</v>
      </c>
      <c r="V2264">
        <v>186.75</v>
      </c>
      <c r="W2264">
        <v>6.45</v>
      </c>
      <c r="X2264" s="15">
        <f t="shared" si="70"/>
        <v>3.3385093167701808E-2</v>
      </c>
      <c r="Y2264" t="s">
        <v>23</v>
      </c>
      <c r="Z2264" t="s">
        <v>24</v>
      </c>
      <c r="AA2264" t="s">
        <v>25</v>
      </c>
      <c r="AB2264" s="17">
        <v>0.38333333333333336</v>
      </c>
      <c r="AC2264" s="17" t="str">
        <f t="shared" si="71"/>
        <v>Morning</v>
      </c>
      <c r="AD2264" t="s">
        <v>45</v>
      </c>
    </row>
    <row r="2265" spans="1:30" x14ac:dyDescent="0.3">
      <c r="A2265" t="s">
        <v>867</v>
      </c>
      <c r="B2265" s="16">
        <v>45853</v>
      </c>
      <c r="C2265" t="s">
        <v>868</v>
      </c>
      <c r="D2265" t="s">
        <v>4511</v>
      </c>
      <c r="E2265" t="s">
        <v>3868</v>
      </c>
      <c r="F2265" t="s">
        <v>440</v>
      </c>
      <c r="G2265" t="s">
        <v>5790</v>
      </c>
      <c r="H2265" t="s">
        <v>5770</v>
      </c>
      <c r="I2265" t="s">
        <v>30</v>
      </c>
      <c r="J2265" t="s">
        <v>6096</v>
      </c>
      <c r="K2265" t="s">
        <v>3863</v>
      </c>
      <c r="L2265">
        <v>5200952</v>
      </c>
      <c r="M2265">
        <v>6.1359920260752266E-5</v>
      </c>
      <c r="N2265" t="s">
        <v>31</v>
      </c>
      <c r="O2265" t="s">
        <v>5450</v>
      </c>
      <c r="P2265" t="s">
        <v>5363</v>
      </c>
      <c r="Q2265">
        <v>3</v>
      </c>
      <c r="R2265">
        <v>125.15</v>
      </c>
      <c r="S2265">
        <v>15</v>
      </c>
      <c r="T2265">
        <v>56.32</v>
      </c>
      <c r="U2265">
        <v>319.13</v>
      </c>
      <c r="V2265">
        <v>287.10000000000002</v>
      </c>
      <c r="W2265">
        <v>32.03</v>
      </c>
      <c r="X2265" s="15">
        <f t="shared" si="70"/>
        <v>0.10036662175289059</v>
      </c>
      <c r="Y2265" t="s">
        <v>72</v>
      </c>
      <c r="Z2265" t="s">
        <v>24</v>
      </c>
      <c r="AA2265" t="s">
        <v>25</v>
      </c>
      <c r="AB2265" s="17">
        <v>0.66736111111111107</v>
      </c>
      <c r="AC2265" s="17" t="str">
        <f t="shared" si="71"/>
        <v>Afternoon</v>
      </c>
      <c r="AD2265" t="s">
        <v>45</v>
      </c>
    </row>
    <row r="2266" spans="1:30" x14ac:dyDescent="0.3">
      <c r="A2266" t="s">
        <v>866</v>
      </c>
      <c r="B2266" s="16">
        <v>45830</v>
      </c>
      <c r="C2266" t="s">
        <v>172</v>
      </c>
      <c r="D2266" t="s">
        <v>5027</v>
      </c>
      <c r="E2266" t="s">
        <v>3864</v>
      </c>
      <c r="F2266" t="s">
        <v>543</v>
      </c>
      <c r="G2266" t="s">
        <v>5859</v>
      </c>
      <c r="H2266" t="s">
        <v>5844</v>
      </c>
      <c r="I2266" t="s">
        <v>250</v>
      </c>
      <c r="J2266" t="s">
        <v>6017</v>
      </c>
      <c r="K2266" t="s">
        <v>3863</v>
      </c>
      <c r="L2266">
        <v>4405163</v>
      </c>
      <c r="M2266">
        <v>1.5808495622068923E-4</v>
      </c>
      <c r="N2266" t="s">
        <v>251</v>
      </c>
      <c r="O2266" t="s">
        <v>5485</v>
      </c>
      <c r="P2266" t="s">
        <v>5351</v>
      </c>
      <c r="Q2266">
        <v>3</v>
      </c>
      <c r="R2266">
        <v>224.28</v>
      </c>
      <c r="S2266">
        <v>10</v>
      </c>
      <c r="T2266">
        <v>67.28</v>
      </c>
      <c r="U2266">
        <v>696.39</v>
      </c>
      <c r="V2266">
        <v>577.16999999999996</v>
      </c>
      <c r="W2266">
        <v>119.22</v>
      </c>
      <c r="X2266" s="15">
        <f t="shared" si="70"/>
        <v>0.17119717399732912</v>
      </c>
      <c r="Y2266" t="s">
        <v>62</v>
      </c>
      <c r="Z2266" t="s">
        <v>24</v>
      </c>
      <c r="AA2266" t="s">
        <v>25</v>
      </c>
      <c r="AB2266" s="17">
        <v>0.65833333333333333</v>
      </c>
      <c r="AC2266" s="17" t="str">
        <f t="shared" si="71"/>
        <v>Afternoon</v>
      </c>
      <c r="AD2266" t="s">
        <v>26</v>
      </c>
    </row>
    <row r="2267" spans="1:30" x14ac:dyDescent="0.3">
      <c r="A2267" t="s">
        <v>864</v>
      </c>
      <c r="B2267" s="16">
        <v>46088</v>
      </c>
      <c r="C2267" t="s">
        <v>865</v>
      </c>
      <c r="D2267" t="s">
        <v>5091</v>
      </c>
      <c r="E2267" t="s">
        <v>3962</v>
      </c>
      <c r="F2267" t="s">
        <v>104</v>
      </c>
      <c r="G2267" t="s">
        <v>5740</v>
      </c>
      <c r="H2267" t="s">
        <v>5721</v>
      </c>
      <c r="I2267" t="s">
        <v>411</v>
      </c>
      <c r="J2267" t="s">
        <v>6235</v>
      </c>
      <c r="K2267" t="s">
        <v>3880</v>
      </c>
      <c r="L2267">
        <v>888080</v>
      </c>
      <c r="M2267">
        <v>1.1032001621475542E-3</v>
      </c>
      <c r="N2267" t="s">
        <v>412</v>
      </c>
      <c r="O2267" t="s">
        <v>5392</v>
      </c>
      <c r="P2267" t="s">
        <v>5360</v>
      </c>
      <c r="Q2267">
        <v>6</v>
      </c>
      <c r="R2267">
        <v>141.99</v>
      </c>
      <c r="S2267">
        <v>0</v>
      </c>
      <c r="T2267">
        <v>0</v>
      </c>
      <c r="U2267">
        <v>979.73</v>
      </c>
      <c r="V2267">
        <v>695.46</v>
      </c>
      <c r="W2267">
        <v>284.27</v>
      </c>
      <c r="X2267" s="15">
        <f t="shared" si="70"/>
        <v>0.29015136823410531</v>
      </c>
      <c r="Y2267" t="s">
        <v>72</v>
      </c>
      <c r="Z2267" t="s">
        <v>24</v>
      </c>
      <c r="AA2267" t="s">
        <v>32</v>
      </c>
      <c r="AB2267" s="17">
        <v>0.8666666666666667</v>
      </c>
      <c r="AC2267" s="17" t="str">
        <f t="shared" si="71"/>
        <v>Evening</v>
      </c>
      <c r="AD2267" t="s">
        <v>26</v>
      </c>
    </row>
    <row r="2268" spans="1:30" x14ac:dyDescent="0.3">
      <c r="A2268" t="s">
        <v>861</v>
      </c>
      <c r="B2268" s="16">
        <v>45976</v>
      </c>
      <c r="C2268" t="s">
        <v>158</v>
      </c>
      <c r="D2268" t="s">
        <v>3997</v>
      </c>
      <c r="E2268" t="s">
        <v>3962</v>
      </c>
      <c r="F2268" t="s">
        <v>737</v>
      </c>
      <c r="G2268" t="s">
        <v>5704</v>
      </c>
      <c r="H2268" t="s">
        <v>5690</v>
      </c>
      <c r="I2268" t="s">
        <v>862</v>
      </c>
      <c r="J2268" t="s">
        <v>6037</v>
      </c>
      <c r="K2268" t="s">
        <v>3863</v>
      </c>
      <c r="L2268">
        <v>808240</v>
      </c>
      <c r="M2268">
        <v>5.4347099871325348E-3</v>
      </c>
      <c r="N2268" t="s">
        <v>863</v>
      </c>
      <c r="O2268" t="s">
        <v>5425</v>
      </c>
      <c r="P2268" t="s">
        <v>5351</v>
      </c>
      <c r="Q2268">
        <v>8</v>
      </c>
      <c r="R2268">
        <v>502.58</v>
      </c>
      <c r="S2268">
        <v>5</v>
      </c>
      <c r="T2268">
        <v>201.03</v>
      </c>
      <c r="U2268">
        <v>4392.55</v>
      </c>
      <c r="V2268">
        <v>3181.52</v>
      </c>
      <c r="W2268">
        <v>1211.03</v>
      </c>
      <c r="X2268" s="15">
        <f t="shared" si="70"/>
        <v>0.27570090266473918</v>
      </c>
      <c r="Y2268" t="s">
        <v>72</v>
      </c>
      <c r="Z2268" t="s">
        <v>24</v>
      </c>
      <c r="AA2268" t="s">
        <v>25</v>
      </c>
      <c r="AB2268" s="17">
        <v>0.43125000000000002</v>
      </c>
      <c r="AC2268" s="17" t="str">
        <f t="shared" si="71"/>
        <v>Morning</v>
      </c>
      <c r="AD2268" t="s">
        <v>26</v>
      </c>
    </row>
    <row r="2269" spans="1:30" x14ac:dyDescent="0.3">
      <c r="A2269" t="s">
        <v>857</v>
      </c>
      <c r="B2269" s="16">
        <v>45991</v>
      </c>
      <c r="C2269" t="s">
        <v>858</v>
      </c>
      <c r="D2269" t="s">
        <v>3983</v>
      </c>
      <c r="E2269" t="s">
        <v>3962</v>
      </c>
      <c r="F2269" t="s">
        <v>460</v>
      </c>
      <c r="G2269" t="s">
        <v>5815</v>
      </c>
      <c r="H2269" t="s">
        <v>5794</v>
      </c>
      <c r="I2269" t="s">
        <v>859</v>
      </c>
      <c r="J2269" t="s">
        <v>6069</v>
      </c>
      <c r="K2269" t="s">
        <v>3863</v>
      </c>
      <c r="L2269">
        <v>4677332</v>
      </c>
      <c r="M2269">
        <v>5.2221651146422789E-4</v>
      </c>
      <c r="N2269" t="s">
        <v>860</v>
      </c>
      <c r="O2269" t="s">
        <v>5553</v>
      </c>
      <c r="P2269" t="s">
        <v>5351</v>
      </c>
      <c r="Q2269">
        <v>5</v>
      </c>
      <c r="R2269">
        <v>499.76</v>
      </c>
      <c r="S2269">
        <v>15</v>
      </c>
      <c r="T2269">
        <v>374.82</v>
      </c>
      <c r="U2269">
        <v>2442.58</v>
      </c>
      <c r="V2269">
        <v>1827.85</v>
      </c>
      <c r="W2269">
        <v>614.73</v>
      </c>
      <c r="X2269" s="15">
        <f t="shared" si="70"/>
        <v>0.25167241195784784</v>
      </c>
      <c r="Y2269" t="s">
        <v>44</v>
      </c>
      <c r="Z2269" t="s">
        <v>24</v>
      </c>
      <c r="AA2269" t="s">
        <v>25</v>
      </c>
      <c r="AB2269" s="17">
        <v>0.43819444444444444</v>
      </c>
      <c r="AC2269" s="17" t="str">
        <f t="shared" si="71"/>
        <v>Morning</v>
      </c>
      <c r="AD2269" t="s">
        <v>26</v>
      </c>
    </row>
    <row r="2270" spans="1:30" x14ac:dyDescent="0.3">
      <c r="A2270" t="s">
        <v>854</v>
      </c>
      <c r="B2270" s="16">
        <v>46076</v>
      </c>
      <c r="C2270" t="s">
        <v>855</v>
      </c>
      <c r="D2270" t="s">
        <v>6115</v>
      </c>
      <c r="E2270" t="s">
        <v>3868</v>
      </c>
      <c r="F2270" t="s">
        <v>636</v>
      </c>
      <c r="G2270" t="s">
        <v>5835</v>
      </c>
      <c r="H2270" t="s">
        <v>5822</v>
      </c>
      <c r="I2270" t="s">
        <v>856</v>
      </c>
      <c r="J2270" t="s">
        <v>6026</v>
      </c>
      <c r="K2270" t="s">
        <v>3943</v>
      </c>
      <c r="L2270">
        <v>516958</v>
      </c>
      <c r="M2270">
        <v>2.9983093404106331E-4</v>
      </c>
      <c r="N2270" t="s">
        <v>256</v>
      </c>
      <c r="O2270" t="s">
        <v>4796</v>
      </c>
      <c r="P2270" t="s">
        <v>5354</v>
      </c>
      <c r="Q2270">
        <v>2</v>
      </c>
      <c r="R2270">
        <v>86.11</v>
      </c>
      <c r="S2270">
        <v>10</v>
      </c>
      <c r="T2270">
        <v>17.22</v>
      </c>
      <c r="U2270">
        <v>155</v>
      </c>
      <c r="V2270">
        <v>136.34</v>
      </c>
      <c r="W2270">
        <v>18.66</v>
      </c>
      <c r="X2270" s="15">
        <f t="shared" si="70"/>
        <v>0.12038709677419353</v>
      </c>
      <c r="Y2270" t="s">
        <v>44</v>
      </c>
      <c r="Z2270" t="s">
        <v>24</v>
      </c>
      <c r="AA2270" t="s">
        <v>25</v>
      </c>
      <c r="AB2270" s="17">
        <v>0.75138888888888888</v>
      </c>
      <c r="AC2270" s="17" t="str">
        <f t="shared" si="71"/>
        <v>Evening</v>
      </c>
      <c r="AD2270" t="s">
        <v>45</v>
      </c>
    </row>
    <row r="2271" spans="1:30" x14ac:dyDescent="0.3">
      <c r="A2271" t="s">
        <v>852</v>
      </c>
      <c r="B2271" s="16">
        <v>45890</v>
      </c>
      <c r="C2271" t="s">
        <v>853</v>
      </c>
      <c r="D2271" t="s">
        <v>4820</v>
      </c>
      <c r="E2271" t="s">
        <v>3868</v>
      </c>
      <c r="F2271" t="s">
        <v>306</v>
      </c>
      <c r="G2271" t="s">
        <v>5698</v>
      </c>
      <c r="H2271" t="s">
        <v>5690</v>
      </c>
      <c r="I2271" t="s">
        <v>319</v>
      </c>
      <c r="J2271" t="s">
        <v>6014</v>
      </c>
      <c r="K2271" t="s">
        <v>3863</v>
      </c>
      <c r="L2271">
        <v>1058381</v>
      </c>
      <c r="M2271">
        <v>7.8160889131607622E-4</v>
      </c>
      <c r="N2271" t="s">
        <v>320</v>
      </c>
      <c r="O2271" t="s">
        <v>5375</v>
      </c>
      <c r="P2271" t="s">
        <v>5360</v>
      </c>
      <c r="Q2271">
        <v>2</v>
      </c>
      <c r="R2271">
        <v>459.58</v>
      </c>
      <c r="S2271">
        <v>10</v>
      </c>
      <c r="T2271">
        <v>91.92</v>
      </c>
      <c r="U2271">
        <v>827.24</v>
      </c>
      <c r="V2271">
        <v>773.78</v>
      </c>
      <c r="W2271">
        <v>53.46</v>
      </c>
      <c r="X2271" s="15">
        <f t="shared" si="70"/>
        <v>6.4624534596973107E-2</v>
      </c>
      <c r="Y2271" t="s">
        <v>44</v>
      </c>
      <c r="Z2271" t="s">
        <v>24</v>
      </c>
      <c r="AA2271" t="s">
        <v>25</v>
      </c>
      <c r="AB2271" s="17">
        <v>0.83194444444444449</v>
      </c>
      <c r="AC2271" s="17" t="str">
        <f t="shared" si="71"/>
        <v>Evening</v>
      </c>
      <c r="AD2271" t="s">
        <v>45</v>
      </c>
    </row>
    <row r="2272" spans="1:30" x14ac:dyDescent="0.3">
      <c r="A2272" t="s">
        <v>849</v>
      </c>
      <c r="B2272" s="16">
        <v>45809</v>
      </c>
      <c r="C2272" t="s">
        <v>850</v>
      </c>
      <c r="D2272" t="s">
        <v>4662</v>
      </c>
      <c r="E2272" t="s">
        <v>3864</v>
      </c>
      <c r="F2272" t="s">
        <v>182</v>
      </c>
      <c r="G2272" t="s">
        <v>5782</v>
      </c>
      <c r="H2272" t="s">
        <v>5770</v>
      </c>
      <c r="I2272" t="s">
        <v>240</v>
      </c>
      <c r="J2272" t="s">
        <v>6034</v>
      </c>
      <c r="K2272" t="s">
        <v>3863</v>
      </c>
      <c r="L2272">
        <v>568216</v>
      </c>
      <c r="M2272">
        <v>2.9948118321201792E-4</v>
      </c>
      <c r="N2272" t="s">
        <v>851</v>
      </c>
      <c r="O2272" t="s">
        <v>5381</v>
      </c>
      <c r="P2272" t="s">
        <v>5360</v>
      </c>
      <c r="Q2272">
        <v>1</v>
      </c>
      <c r="R2272">
        <v>147.97</v>
      </c>
      <c r="S2272">
        <v>0</v>
      </c>
      <c r="T2272">
        <v>0</v>
      </c>
      <c r="U2272">
        <v>170.17</v>
      </c>
      <c r="V2272">
        <v>112.8</v>
      </c>
      <c r="W2272">
        <v>57.37</v>
      </c>
      <c r="X2272" s="15">
        <f t="shared" si="70"/>
        <v>0.3371334547805136</v>
      </c>
      <c r="Y2272" t="s">
        <v>72</v>
      </c>
      <c r="Z2272" t="s">
        <v>24</v>
      </c>
      <c r="AA2272" t="s">
        <v>51</v>
      </c>
      <c r="AB2272" s="17">
        <v>0.77500000000000002</v>
      </c>
      <c r="AC2272" s="17" t="str">
        <f t="shared" si="71"/>
        <v>Evening</v>
      </c>
      <c r="AD2272" t="s">
        <v>26</v>
      </c>
    </row>
    <row r="2273" spans="1:30" x14ac:dyDescent="0.3">
      <c r="A2273" t="s">
        <v>847</v>
      </c>
      <c r="B2273" s="16">
        <v>45982</v>
      </c>
      <c r="C2273" t="s">
        <v>848</v>
      </c>
      <c r="D2273" t="s">
        <v>4187</v>
      </c>
      <c r="E2273" t="s">
        <v>3864</v>
      </c>
      <c r="F2273" t="s">
        <v>151</v>
      </c>
      <c r="G2273" t="s">
        <v>5872</v>
      </c>
      <c r="H2273" t="s">
        <v>5861</v>
      </c>
      <c r="I2273" t="s">
        <v>666</v>
      </c>
      <c r="J2273" t="s">
        <v>6022</v>
      </c>
      <c r="K2273" t="s">
        <v>3863</v>
      </c>
      <c r="L2273">
        <v>4125485</v>
      </c>
      <c r="M2273">
        <v>2.4568505278773283E-4</v>
      </c>
      <c r="N2273" t="s">
        <v>667</v>
      </c>
      <c r="O2273" t="s">
        <v>5561</v>
      </c>
      <c r="P2273" t="s">
        <v>5354</v>
      </c>
      <c r="Q2273">
        <v>3</v>
      </c>
      <c r="R2273">
        <v>355.64</v>
      </c>
      <c r="S2273">
        <v>5</v>
      </c>
      <c r="T2273">
        <v>53.35</v>
      </c>
      <c r="U2273">
        <v>1013.57</v>
      </c>
      <c r="V2273">
        <v>910.23</v>
      </c>
      <c r="W2273">
        <v>103.34</v>
      </c>
      <c r="X2273" s="15">
        <f t="shared" si="70"/>
        <v>0.1019564509604665</v>
      </c>
      <c r="Y2273" t="s">
        <v>38</v>
      </c>
      <c r="Z2273" t="s">
        <v>24</v>
      </c>
      <c r="AA2273" t="s">
        <v>25</v>
      </c>
      <c r="AB2273" s="17">
        <v>0.75208333333333333</v>
      </c>
      <c r="AC2273" s="17" t="str">
        <f t="shared" si="71"/>
        <v>Evening</v>
      </c>
      <c r="AD2273" t="s">
        <v>45</v>
      </c>
    </row>
    <row r="2274" spans="1:30" x14ac:dyDescent="0.3">
      <c r="A2274" t="s">
        <v>844</v>
      </c>
      <c r="B2274" s="16">
        <v>46086</v>
      </c>
      <c r="C2274" t="s">
        <v>823</v>
      </c>
      <c r="D2274" t="s">
        <v>4755</v>
      </c>
      <c r="E2274" t="s">
        <v>3962</v>
      </c>
      <c r="F2274" t="s">
        <v>627</v>
      </c>
      <c r="G2274" t="s">
        <v>5828</v>
      </c>
      <c r="H2274" t="s">
        <v>5822</v>
      </c>
      <c r="I2274" t="s">
        <v>845</v>
      </c>
      <c r="J2274" t="s">
        <v>6201</v>
      </c>
      <c r="K2274" t="s">
        <v>3885</v>
      </c>
      <c r="L2274">
        <v>2062251</v>
      </c>
      <c r="M2274">
        <v>6.6944324429955415E-4</v>
      </c>
      <c r="N2274" t="s">
        <v>846</v>
      </c>
      <c r="O2274" t="s">
        <v>5583</v>
      </c>
      <c r="P2274" t="s">
        <v>5360</v>
      </c>
      <c r="Q2274">
        <v>4</v>
      </c>
      <c r="R2274">
        <v>345.14</v>
      </c>
      <c r="S2274">
        <v>0</v>
      </c>
      <c r="T2274">
        <v>0</v>
      </c>
      <c r="U2274">
        <v>1380.56</v>
      </c>
      <c r="V2274">
        <v>1055.4000000000001</v>
      </c>
      <c r="W2274">
        <v>325.16000000000003</v>
      </c>
      <c r="X2274" s="15">
        <f t="shared" si="70"/>
        <v>0.2355276119835428</v>
      </c>
      <c r="Y2274" t="s">
        <v>44</v>
      </c>
      <c r="Z2274" t="s">
        <v>24</v>
      </c>
      <c r="AA2274" t="s">
        <v>51</v>
      </c>
      <c r="AB2274" s="17">
        <v>0.67013888888888884</v>
      </c>
      <c r="AC2274" s="17" t="str">
        <f t="shared" si="71"/>
        <v>Afternoon</v>
      </c>
      <c r="AD2274" t="s">
        <v>45</v>
      </c>
    </row>
    <row r="2275" spans="1:30" x14ac:dyDescent="0.3">
      <c r="A2275" t="s">
        <v>842</v>
      </c>
      <c r="B2275" s="16">
        <v>45768</v>
      </c>
      <c r="C2275" t="s">
        <v>843</v>
      </c>
      <c r="D2275" t="s">
        <v>4907</v>
      </c>
      <c r="E2275" t="s">
        <v>3864</v>
      </c>
      <c r="F2275" t="s">
        <v>79</v>
      </c>
      <c r="G2275" t="s">
        <v>5713</v>
      </c>
      <c r="H2275" t="s">
        <v>5690</v>
      </c>
      <c r="I2275" t="s">
        <v>250</v>
      </c>
      <c r="J2275" t="s">
        <v>6017</v>
      </c>
      <c r="K2275" t="s">
        <v>3863</v>
      </c>
      <c r="L2275">
        <v>4405163</v>
      </c>
      <c r="M2275">
        <v>8.7760657210641231E-6</v>
      </c>
      <c r="N2275" t="s">
        <v>251</v>
      </c>
      <c r="O2275" t="s">
        <v>5485</v>
      </c>
      <c r="P2275" t="s">
        <v>5351</v>
      </c>
      <c r="Q2275">
        <v>1</v>
      </c>
      <c r="R2275">
        <v>38.659999999999997</v>
      </c>
      <c r="S2275">
        <v>0</v>
      </c>
      <c r="T2275">
        <v>0</v>
      </c>
      <c r="U2275">
        <v>38.659999999999997</v>
      </c>
      <c r="V2275">
        <v>32.4</v>
      </c>
      <c r="W2275">
        <v>6.26</v>
      </c>
      <c r="X2275" s="15">
        <f t="shared" si="70"/>
        <v>0.16192446973616137</v>
      </c>
      <c r="Y2275" t="s">
        <v>38</v>
      </c>
      <c r="Z2275" t="s">
        <v>24</v>
      </c>
      <c r="AA2275" t="s">
        <v>25</v>
      </c>
      <c r="AB2275" s="17">
        <v>0.86319444444444449</v>
      </c>
      <c r="AC2275" s="17" t="str">
        <f t="shared" si="71"/>
        <v>Evening</v>
      </c>
      <c r="AD2275" t="s">
        <v>45</v>
      </c>
    </row>
    <row r="2276" spans="1:30" x14ac:dyDescent="0.3">
      <c r="A2276" t="s">
        <v>839</v>
      </c>
      <c r="B2276" s="16">
        <v>46011</v>
      </c>
      <c r="C2276" t="s">
        <v>840</v>
      </c>
      <c r="D2276" t="s">
        <v>5099</v>
      </c>
      <c r="E2276" t="s">
        <v>3864</v>
      </c>
      <c r="F2276" t="s">
        <v>35</v>
      </c>
      <c r="G2276" t="s">
        <v>5905</v>
      </c>
      <c r="H2276" t="s">
        <v>5899</v>
      </c>
      <c r="I2276" t="s">
        <v>647</v>
      </c>
      <c r="J2276" t="s">
        <v>6218</v>
      </c>
      <c r="K2276" t="s">
        <v>3885</v>
      </c>
      <c r="L2276">
        <v>4786252</v>
      </c>
      <c r="M2276">
        <v>5.0787129469990298E-5</v>
      </c>
      <c r="N2276" t="s">
        <v>841</v>
      </c>
      <c r="O2276" t="s">
        <v>5378</v>
      </c>
      <c r="P2276" t="s">
        <v>5351</v>
      </c>
      <c r="Q2276">
        <v>1</v>
      </c>
      <c r="R2276">
        <v>234.86</v>
      </c>
      <c r="S2276">
        <v>10</v>
      </c>
      <c r="T2276">
        <v>23.49</v>
      </c>
      <c r="U2276">
        <v>243.08</v>
      </c>
      <c r="V2276">
        <v>213.23</v>
      </c>
      <c r="W2276">
        <v>29.85</v>
      </c>
      <c r="X2276" s="15">
        <f t="shared" si="70"/>
        <v>0.12279907849267739</v>
      </c>
      <c r="Y2276" t="s">
        <v>72</v>
      </c>
      <c r="Z2276" t="s">
        <v>24</v>
      </c>
      <c r="AA2276" t="s">
        <v>51</v>
      </c>
      <c r="AB2276" s="17">
        <v>0.52638888888888891</v>
      </c>
      <c r="AC2276" s="17" t="str">
        <f t="shared" si="71"/>
        <v>Afternoon</v>
      </c>
      <c r="AD2276" t="s">
        <v>26</v>
      </c>
    </row>
    <row r="2277" spans="1:30" x14ac:dyDescent="0.3">
      <c r="A2277" t="s">
        <v>836</v>
      </c>
      <c r="B2277" s="16">
        <v>45949</v>
      </c>
      <c r="C2277" t="s">
        <v>837</v>
      </c>
      <c r="D2277" t="s">
        <v>4491</v>
      </c>
      <c r="E2277" t="s">
        <v>3864</v>
      </c>
      <c r="F2277" t="s">
        <v>306</v>
      </c>
      <c r="G2277" t="s">
        <v>5698</v>
      </c>
      <c r="H2277" t="s">
        <v>5690</v>
      </c>
      <c r="I2277" t="s">
        <v>838</v>
      </c>
      <c r="J2277" t="s">
        <v>6228</v>
      </c>
      <c r="K2277" t="s">
        <v>3880</v>
      </c>
      <c r="L2277">
        <v>575642</v>
      </c>
      <c r="M2277">
        <v>3.6725430041588351E-3</v>
      </c>
      <c r="N2277" t="s">
        <v>702</v>
      </c>
      <c r="O2277" t="s">
        <v>4939</v>
      </c>
      <c r="P2277" t="s">
        <v>5351</v>
      </c>
      <c r="Q2277">
        <v>4</v>
      </c>
      <c r="R2277">
        <v>459.58</v>
      </c>
      <c r="S2277">
        <v>0</v>
      </c>
      <c r="T2277">
        <v>0</v>
      </c>
      <c r="U2277">
        <v>2114.0700000000002</v>
      </c>
      <c r="V2277">
        <v>1547.56</v>
      </c>
      <c r="W2277">
        <v>566.51</v>
      </c>
      <c r="X2277" s="15">
        <f t="shared" si="70"/>
        <v>0.2679712592298269</v>
      </c>
      <c r="Y2277" t="s">
        <v>62</v>
      </c>
      <c r="Z2277" t="s">
        <v>24</v>
      </c>
      <c r="AA2277" t="s">
        <v>25</v>
      </c>
      <c r="AB2277" s="17">
        <v>0.40208333333333335</v>
      </c>
      <c r="AC2277" s="17" t="str">
        <f t="shared" si="71"/>
        <v>Morning</v>
      </c>
      <c r="AD2277" t="s">
        <v>26</v>
      </c>
    </row>
    <row r="2278" spans="1:30" x14ac:dyDescent="0.3">
      <c r="A2278" t="s">
        <v>831</v>
      </c>
      <c r="B2278" s="16">
        <v>46095</v>
      </c>
      <c r="C2278" t="s">
        <v>832</v>
      </c>
      <c r="D2278" t="s">
        <v>4509</v>
      </c>
      <c r="E2278" t="s">
        <v>3962</v>
      </c>
      <c r="F2278" t="s">
        <v>833</v>
      </c>
      <c r="G2278" t="s">
        <v>5812</v>
      </c>
      <c r="H2278" t="s">
        <v>5794</v>
      </c>
      <c r="I2278" t="s">
        <v>834</v>
      </c>
      <c r="J2278" t="s">
        <v>5982</v>
      </c>
      <c r="K2278" t="s">
        <v>3863</v>
      </c>
      <c r="L2278">
        <v>569084</v>
      </c>
      <c r="M2278">
        <v>4.9991213950840302E-3</v>
      </c>
      <c r="N2278" t="s">
        <v>835</v>
      </c>
      <c r="O2278" t="s">
        <v>5638</v>
      </c>
      <c r="P2278" t="s">
        <v>5354</v>
      </c>
      <c r="Q2278">
        <v>8</v>
      </c>
      <c r="R2278">
        <v>309.23</v>
      </c>
      <c r="S2278">
        <v>0</v>
      </c>
      <c r="T2278">
        <v>0</v>
      </c>
      <c r="U2278">
        <v>2844.92</v>
      </c>
      <c r="V2278">
        <v>1593.28</v>
      </c>
      <c r="W2278">
        <v>1251.6400000000001</v>
      </c>
      <c r="X2278" s="15">
        <f t="shared" si="70"/>
        <v>0.43995613233412539</v>
      </c>
      <c r="Y2278" t="s">
        <v>72</v>
      </c>
      <c r="Z2278" t="s">
        <v>24</v>
      </c>
      <c r="AA2278" t="s">
        <v>25</v>
      </c>
      <c r="AB2278" s="17">
        <v>0.73888888888888893</v>
      </c>
      <c r="AC2278" s="17" t="str">
        <f t="shared" si="71"/>
        <v>Evening</v>
      </c>
      <c r="AD2278" t="s">
        <v>26</v>
      </c>
    </row>
    <row r="2279" spans="1:30" x14ac:dyDescent="0.3">
      <c r="A2279" t="s">
        <v>829</v>
      </c>
      <c r="B2279" s="16">
        <v>45806</v>
      </c>
      <c r="C2279" t="s">
        <v>318</v>
      </c>
      <c r="D2279" t="s">
        <v>5211</v>
      </c>
      <c r="E2279" t="s">
        <v>3962</v>
      </c>
      <c r="F2279" t="s">
        <v>79</v>
      </c>
      <c r="G2279" t="s">
        <v>5713</v>
      </c>
      <c r="H2279" t="s">
        <v>5690</v>
      </c>
      <c r="I2279" t="s">
        <v>255</v>
      </c>
      <c r="J2279" t="s">
        <v>6024</v>
      </c>
      <c r="K2279" t="s">
        <v>3863</v>
      </c>
      <c r="L2279">
        <v>577743</v>
      </c>
      <c r="M2279">
        <v>4.6515492182510216E-4</v>
      </c>
      <c r="N2279" t="s">
        <v>830</v>
      </c>
      <c r="O2279" t="s">
        <v>5538</v>
      </c>
      <c r="P2279" t="s">
        <v>5351</v>
      </c>
      <c r="Q2279">
        <v>8</v>
      </c>
      <c r="R2279">
        <v>39.520000000000003</v>
      </c>
      <c r="S2279">
        <v>15</v>
      </c>
      <c r="T2279">
        <v>47.42</v>
      </c>
      <c r="U2279">
        <v>268.74</v>
      </c>
      <c r="V2279">
        <v>259.2</v>
      </c>
      <c r="W2279">
        <v>9.5399999999999991</v>
      </c>
      <c r="X2279" s="15">
        <f t="shared" si="70"/>
        <v>3.5498995311453521E-2</v>
      </c>
      <c r="Y2279" t="s">
        <v>116</v>
      </c>
      <c r="Z2279" t="s">
        <v>24</v>
      </c>
      <c r="AA2279" t="s">
        <v>51</v>
      </c>
      <c r="AB2279" s="17">
        <v>0.76111111111111107</v>
      </c>
      <c r="AC2279" s="17" t="str">
        <f t="shared" si="71"/>
        <v>Evening</v>
      </c>
      <c r="AD2279" t="s">
        <v>45</v>
      </c>
    </row>
    <row r="2280" spans="1:30" x14ac:dyDescent="0.3">
      <c r="A2280" t="s">
        <v>828</v>
      </c>
      <c r="B2280" s="16">
        <v>45792</v>
      </c>
      <c r="C2280" t="s">
        <v>285</v>
      </c>
      <c r="D2280" t="s">
        <v>4185</v>
      </c>
      <c r="E2280" t="s">
        <v>3864</v>
      </c>
      <c r="F2280" t="s">
        <v>336</v>
      </c>
      <c r="G2280" t="s">
        <v>5711</v>
      </c>
      <c r="H2280" t="s">
        <v>5690</v>
      </c>
      <c r="I2280" t="s">
        <v>197</v>
      </c>
      <c r="J2280" t="s">
        <v>6016</v>
      </c>
      <c r="K2280" t="s">
        <v>3863</v>
      </c>
      <c r="L2280">
        <v>924804</v>
      </c>
      <c r="M2280">
        <v>3.8900134514989124E-4</v>
      </c>
      <c r="N2280" t="s">
        <v>233</v>
      </c>
      <c r="O2280" t="s">
        <v>4092</v>
      </c>
      <c r="P2280" t="s">
        <v>5354</v>
      </c>
      <c r="Q2280">
        <v>4</v>
      </c>
      <c r="R2280">
        <v>99.93</v>
      </c>
      <c r="S2280">
        <v>10</v>
      </c>
      <c r="T2280">
        <v>39.97</v>
      </c>
      <c r="U2280">
        <v>359.75</v>
      </c>
      <c r="V2280">
        <v>344.2</v>
      </c>
      <c r="W2280">
        <v>15.55</v>
      </c>
      <c r="X2280" s="15">
        <f t="shared" si="70"/>
        <v>4.3224461431549718E-2</v>
      </c>
      <c r="Y2280" t="s">
        <v>72</v>
      </c>
      <c r="Z2280" t="s">
        <v>24</v>
      </c>
      <c r="AA2280" t="s">
        <v>32</v>
      </c>
      <c r="AB2280" s="17">
        <v>0.39930555555555558</v>
      </c>
      <c r="AC2280" s="17" t="str">
        <f t="shared" si="71"/>
        <v>Morning</v>
      </c>
      <c r="AD2280" t="s">
        <v>45</v>
      </c>
    </row>
    <row r="2281" spans="1:30" x14ac:dyDescent="0.3">
      <c r="A2281" t="s">
        <v>826</v>
      </c>
      <c r="B2281" s="16">
        <v>46099</v>
      </c>
      <c r="C2281" t="s">
        <v>827</v>
      </c>
      <c r="D2281" t="s">
        <v>4122</v>
      </c>
      <c r="E2281" t="s">
        <v>3864</v>
      </c>
      <c r="F2281" t="s">
        <v>89</v>
      </c>
      <c r="G2281" t="s">
        <v>5694</v>
      </c>
      <c r="H2281" t="s">
        <v>5690</v>
      </c>
      <c r="I2281" t="s">
        <v>319</v>
      </c>
      <c r="J2281" t="s">
        <v>6014</v>
      </c>
      <c r="K2281" t="s">
        <v>3863</v>
      </c>
      <c r="L2281">
        <v>1058381</v>
      </c>
      <c r="M2281">
        <v>6.9814178448025798E-4</v>
      </c>
      <c r="N2281" t="s">
        <v>760</v>
      </c>
      <c r="O2281" t="s">
        <v>5617</v>
      </c>
      <c r="P2281" t="s">
        <v>5386</v>
      </c>
      <c r="Q2281">
        <v>2</v>
      </c>
      <c r="R2281">
        <v>434.65</v>
      </c>
      <c r="S2281">
        <v>15</v>
      </c>
      <c r="T2281">
        <v>130.4</v>
      </c>
      <c r="U2281">
        <v>738.9</v>
      </c>
      <c r="V2281">
        <v>703.26</v>
      </c>
      <c r="W2281">
        <v>35.64</v>
      </c>
      <c r="X2281" s="15">
        <f t="shared" si="70"/>
        <v>4.823386114494517E-2</v>
      </c>
      <c r="Y2281" t="s">
        <v>116</v>
      </c>
      <c r="Z2281" t="s">
        <v>24</v>
      </c>
      <c r="AA2281" t="s">
        <v>25</v>
      </c>
      <c r="AB2281" s="17">
        <v>0.74444444444444446</v>
      </c>
      <c r="AC2281" s="17" t="str">
        <f t="shared" si="71"/>
        <v>Evening</v>
      </c>
      <c r="AD2281" t="s">
        <v>45</v>
      </c>
    </row>
    <row r="2282" spans="1:30" x14ac:dyDescent="0.3">
      <c r="A2282" t="s">
        <v>824</v>
      </c>
      <c r="B2282" s="16">
        <v>45941</v>
      </c>
      <c r="C2282" t="s">
        <v>825</v>
      </c>
      <c r="D2282" t="s">
        <v>4812</v>
      </c>
      <c r="E2282" t="s">
        <v>3868</v>
      </c>
      <c r="F2282" t="s">
        <v>269</v>
      </c>
      <c r="G2282" t="s">
        <v>5954</v>
      </c>
      <c r="H2282" t="s">
        <v>5941</v>
      </c>
      <c r="I2282" t="s">
        <v>132</v>
      </c>
      <c r="J2282" t="s">
        <v>6041</v>
      </c>
      <c r="K2282" t="s">
        <v>3863</v>
      </c>
      <c r="L2282">
        <v>968457</v>
      </c>
      <c r="M2282">
        <v>3.9999710880297214E-4</v>
      </c>
      <c r="N2282" t="s">
        <v>156</v>
      </c>
      <c r="O2282" t="s">
        <v>5501</v>
      </c>
      <c r="P2282" t="s">
        <v>5360</v>
      </c>
      <c r="Q2282">
        <v>5</v>
      </c>
      <c r="R2282">
        <v>67.37</v>
      </c>
      <c r="S2282">
        <v>0</v>
      </c>
      <c r="T2282">
        <v>0</v>
      </c>
      <c r="U2282">
        <v>387.38</v>
      </c>
      <c r="V2282">
        <v>252.15</v>
      </c>
      <c r="W2282">
        <v>135.22999999999999</v>
      </c>
      <c r="X2282" s="15">
        <f t="shared" si="70"/>
        <v>0.3490887500645361</v>
      </c>
      <c r="Y2282" t="s">
        <v>38</v>
      </c>
      <c r="Z2282" t="s">
        <v>24</v>
      </c>
      <c r="AA2282" t="s">
        <v>25</v>
      </c>
      <c r="AB2282" s="17">
        <v>0.84375</v>
      </c>
      <c r="AC2282" s="17" t="str">
        <f t="shared" si="71"/>
        <v>Evening</v>
      </c>
      <c r="AD2282" t="s">
        <v>26</v>
      </c>
    </row>
    <row r="2283" spans="1:30" x14ac:dyDescent="0.3">
      <c r="A2283" t="s">
        <v>822</v>
      </c>
      <c r="B2283" s="16">
        <v>46012</v>
      </c>
      <c r="C2283" t="s">
        <v>823</v>
      </c>
      <c r="D2283" t="s">
        <v>4755</v>
      </c>
      <c r="E2283" t="s">
        <v>3962</v>
      </c>
      <c r="F2283" t="s">
        <v>383</v>
      </c>
      <c r="G2283" t="s">
        <v>5854</v>
      </c>
      <c r="H2283" t="s">
        <v>5844</v>
      </c>
      <c r="I2283" t="s">
        <v>245</v>
      </c>
      <c r="J2283" t="s">
        <v>6042</v>
      </c>
      <c r="K2283" t="s">
        <v>3863</v>
      </c>
      <c r="L2283">
        <v>579392</v>
      </c>
      <c r="M2283">
        <v>1.0663592179388048E-3</v>
      </c>
      <c r="N2283" t="s">
        <v>555</v>
      </c>
      <c r="O2283" t="s">
        <v>5434</v>
      </c>
      <c r="P2283" t="s">
        <v>5351</v>
      </c>
      <c r="Q2283">
        <v>7</v>
      </c>
      <c r="R2283">
        <v>80.790000000000006</v>
      </c>
      <c r="S2283">
        <v>5</v>
      </c>
      <c r="T2283">
        <v>28.28</v>
      </c>
      <c r="U2283">
        <v>617.84</v>
      </c>
      <c r="V2283">
        <v>415.59</v>
      </c>
      <c r="W2283">
        <v>202.25</v>
      </c>
      <c r="X2283" s="15">
        <f t="shared" si="70"/>
        <v>0.32735012300919342</v>
      </c>
      <c r="Y2283" t="s">
        <v>23</v>
      </c>
      <c r="Z2283" t="s">
        <v>24</v>
      </c>
      <c r="AA2283" t="s">
        <v>51</v>
      </c>
      <c r="AB2283" s="17">
        <v>0.61875000000000002</v>
      </c>
      <c r="AC2283" s="17" t="str">
        <f t="shared" si="71"/>
        <v>Afternoon</v>
      </c>
      <c r="AD2283" t="s">
        <v>26</v>
      </c>
    </row>
    <row r="2284" spans="1:30" x14ac:dyDescent="0.3">
      <c r="A2284" t="s">
        <v>819</v>
      </c>
      <c r="B2284" s="16">
        <v>45928</v>
      </c>
      <c r="C2284" t="s">
        <v>820</v>
      </c>
      <c r="D2284" t="s">
        <v>4325</v>
      </c>
      <c r="E2284" t="s">
        <v>3962</v>
      </c>
      <c r="F2284" t="s">
        <v>737</v>
      </c>
      <c r="G2284" t="s">
        <v>5704</v>
      </c>
      <c r="H2284" t="s">
        <v>5690</v>
      </c>
      <c r="I2284" t="s">
        <v>60</v>
      </c>
      <c r="J2284" t="s">
        <v>6057</v>
      </c>
      <c r="K2284" t="s">
        <v>3863</v>
      </c>
      <c r="L2284">
        <v>982441</v>
      </c>
      <c r="M2284">
        <v>3.8771386780478419E-3</v>
      </c>
      <c r="N2284" t="s">
        <v>821</v>
      </c>
      <c r="O2284" t="s">
        <v>5451</v>
      </c>
      <c r="P2284" t="s">
        <v>5358</v>
      </c>
      <c r="Q2284">
        <v>7</v>
      </c>
      <c r="R2284">
        <v>498.08</v>
      </c>
      <c r="S2284">
        <v>5</v>
      </c>
      <c r="T2284">
        <v>174.33</v>
      </c>
      <c r="U2284">
        <v>3809.06</v>
      </c>
      <c r="V2284">
        <v>2783.83</v>
      </c>
      <c r="W2284">
        <v>1025.23</v>
      </c>
      <c r="X2284" s="15">
        <f t="shared" si="70"/>
        <v>0.26915564469974218</v>
      </c>
      <c r="Y2284" t="s">
        <v>72</v>
      </c>
      <c r="Z2284" t="s">
        <v>24</v>
      </c>
      <c r="AA2284" t="s">
        <v>32</v>
      </c>
      <c r="AB2284" s="17">
        <v>0.5180555555555556</v>
      </c>
      <c r="AC2284" s="17" t="str">
        <f t="shared" si="71"/>
        <v>Afternoon</v>
      </c>
      <c r="AD2284" t="s">
        <v>26</v>
      </c>
    </row>
    <row r="2285" spans="1:30" x14ac:dyDescent="0.3">
      <c r="A2285" t="s">
        <v>816</v>
      </c>
      <c r="B2285" s="16">
        <v>45891</v>
      </c>
      <c r="C2285" t="s">
        <v>817</v>
      </c>
      <c r="D2285" t="s">
        <v>5007</v>
      </c>
      <c r="E2285" t="s">
        <v>3864</v>
      </c>
      <c r="F2285" t="s">
        <v>818</v>
      </c>
      <c r="G2285" t="s">
        <v>5837</v>
      </c>
      <c r="H2285" t="s">
        <v>5822</v>
      </c>
      <c r="I2285" t="s">
        <v>677</v>
      </c>
      <c r="J2285" t="s">
        <v>6081</v>
      </c>
      <c r="K2285" t="s">
        <v>3863</v>
      </c>
      <c r="L2285">
        <v>4458567</v>
      </c>
      <c r="M2285">
        <v>5.5728667977850285E-5</v>
      </c>
      <c r="N2285" t="s">
        <v>678</v>
      </c>
      <c r="O2285" t="s">
        <v>5576</v>
      </c>
      <c r="P2285" t="s">
        <v>5374</v>
      </c>
      <c r="Q2285">
        <v>1</v>
      </c>
      <c r="R2285">
        <v>261.55</v>
      </c>
      <c r="S2285">
        <v>5</v>
      </c>
      <c r="T2285">
        <v>13.08</v>
      </c>
      <c r="U2285">
        <v>248.47</v>
      </c>
      <c r="V2285">
        <v>215.03</v>
      </c>
      <c r="W2285">
        <v>33.44</v>
      </c>
      <c r="X2285" s="15">
        <f t="shared" si="70"/>
        <v>0.13458365194993357</v>
      </c>
      <c r="Y2285" t="s">
        <v>44</v>
      </c>
      <c r="Z2285" t="s">
        <v>24</v>
      </c>
      <c r="AA2285" t="s">
        <v>32</v>
      </c>
      <c r="AB2285" s="17">
        <v>0.53888888888888886</v>
      </c>
      <c r="AC2285" s="17" t="str">
        <f t="shared" si="71"/>
        <v>Afternoon</v>
      </c>
      <c r="AD2285" t="s">
        <v>45</v>
      </c>
    </row>
    <row r="2286" spans="1:30" x14ac:dyDescent="0.3">
      <c r="A2286" t="s">
        <v>815</v>
      </c>
      <c r="B2286" s="16">
        <v>45996</v>
      </c>
      <c r="C2286" t="s">
        <v>454</v>
      </c>
      <c r="D2286" t="s">
        <v>4023</v>
      </c>
      <c r="E2286" t="s">
        <v>3962</v>
      </c>
      <c r="F2286" t="s">
        <v>249</v>
      </c>
      <c r="G2286" t="s">
        <v>5798</v>
      </c>
      <c r="H2286" t="s">
        <v>5794</v>
      </c>
      <c r="I2286" t="s">
        <v>599</v>
      </c>
      <c r="J2286" t="s">
        <v>6150</v>
      </c>
      <c r="K2286" t="s">
        <v>3943</v>
      </c>
      <c r="L2286">
        <v>2120932</v>
      </c>
      <c r="M2286">
        <v>6.875137911069285E-4</v>
      </c>
      <c r="N2286" t="s">
        <v>600</v>
      </c>
      <c r="O2286" t="s">
        <v>5531</v>
      </c>
      <c r="P2286" t="s">
        <v>5386</v>
      </c>
      <c r="Q2286">
        <v>3</v>
      </c>
      <c r="R2286">
        <v>571.83000000000004</v>
      </c>
      <c r="S2286">
        <v>15</v>
      </c>
      <c r="T2286">
        <v>257.32</v>
      </c>
      <c r="U2286">
        <v>1458.17</v>
      </c>
      <c r="V2286">
        <v>1089.8699999999999</v>
      </c>
      <c r="W2286">
        <v>368.3</v>
      </c>
      <c r="X2286" s="15">
        <f t="shared" si="70"/>
        <v>0.25257686003689567</v>
      </c>
      <c r="Y2286" t="s">
        <v>116</v>
      </c>
      <c r="Z2286" t="s">
        <v>24</v>
      </c>
      <c r="AA2286" t="s">
        <v>32</v>
      </c>
      <c r="AB2286" s="17">
        <v>0.59305555555555556</v>
      </c>
      <c r="AC2286" s="17" t="str">
        <f t="shared" si="71"/>
        <v>Afternoon</v>
      </c>
      <c r="AD2286" t="s">
        <v>45</v>
      </c>
    </row>
    <row r="2287" spans="1:30" x14ac:dyDescent="0.3">
      <c r="A2287" t="s">
        <v>812</v>
      </c>
      <c r="B2287" s="16">
        <v>45882</v>
      </c>
      <c r="C2287" t="s">
        <v>813</v>
      </c>
      <c r="D2287" t="s">
        <v>4923</v>
      </c>
      <c r="E2287" t="s">
        <v>3962</v>
      </c>
      <c r="F2287" t="s">
        <v>75</v>
      </c>
      <c r="G2287" t="s">
        <v>5839</v>
      </c>
      <c r="H2287" t="s">
        <v>5822</v>
      </c>
      <c r="I2287" t="s">
        <v>372</v>
      </c>
      <c r="J2287" t="s">
        <v>6183</v>
      </c>
      <c r="K2287" t="s">
        <v>3943</v>
      </c>
      <c r="L2287">
        <v>2297282</v>
      </c>
      <c r="M2287">
        <v>3.5089292476935788E-4</v>
      </c>
      <c r="N2287" t="s">
        <v>814</v>
      </c>
      <c r="O2287" t="s">
        <v>5463</v>
      </c>
      <c r="P2287" t="s">
        <v>5358</v>
      </c>
      <c r="Q2287">
        <v>3</v>
      </c>
      <c r="R2287">
        <v>268.7</v>
      </c>
      <c r="S2287">
        <v>0</v>
      </c>
      <c r="T2287">
        <v>0</v>
      </c>
      <c r="U2287">
        <v>806.1</v>
      </c>
      <c r="V2287">
        <v>582.17999999999995</v>
      </c>
      <c r="W2287">
        <v>223.92</v>
      </c>
      <c r="X2287" s="15">
        <f t="shared" si="70"/>
        <v>0.27778191291403059</v>
      </c>
      <c r="Y2287" t="s">
        <v>23</v>
      </c>
      <c r="Z2287" t="s">
        <v>24</v>
      </c>
      <c r="AA2287" t="s">
        <v>51</v>
      </c>
      <c r="AB2287" s="17">
        <v>0.66249999999999998</v>
      </c>
      <c r="AC2287" s="17" t="str">
        <f t="shared" si="71"/>
        <v>Afternoon</v>
      </c>
      <c r="AD2287" t="s">
        <v>45</v>
      </c>
    </row>
    <row r="2288" spans="1:30" x14ac:dyDescent="0.3">
      <c r="A2288" t="s">
        <v>810</v>
      </c>
      <c r="B2288" s="16">
        <v>46065</v>
      </c>
      <c r="C2288" t="s">
        <v>811</v>
      </c>
      <c r="D2288" t="s">
        <v>4076</v>
      </c>
      <c r="E2288" t="s">
        <v>3868</v>
      </c>
      <c r="F2288" t="s">
        <v>159</v>
      </c>
      <c r="G2288" t="s">
        <v>5742</v>
      </c>
      <c r="H2288" t="s">
        <v>5721</v>
      </c>
      <c r="I2288" t="s">
        <v>743</v>
      </c>
      <c r="J2288" t="s">
        <v>6007</v>
      </c>
      <c r="K2288" t="s">
        <v>3863</v>
      </c>
      <c r="L2288">
        <v>4433499</v>
      </c>
      <c r="M2288">
        <v>9.8080545411197782E-5</v>
      </c>
      <c r="N2288" t="s">
        <v>37</v>
      </c>
      <c r="O2288" t="s">
        <v>5555</v>
      </c>
      <c r="P2288" t="s">
        <v>5358</v>
      </c>
      <c r="Q2288">
        <v>2</v>
      </c>
      <c r="R2288">
        <v>217.42</v>
      </c>
      <c r="S2288">
        <v>0</v>
      </c>
      <c r="T2288">
        <v>0</v>
      </c>
      <c r="U2288">
        <v>434.84</v>
      </c>
      <c r="V2288">
        <v>354.06</v>
      </c>
      <c r="W2288">
        <v>80.78</v>
      </c>
      <c r="X2288" s="15">
        <f t="shared" si="70"/>
        <v>0.18576947842884733</v>
      </c>
      <c r="Y2288" t="s">
        <v>38</v>
      </c>
      <c r="Z2288" t="s">
        <v>24</v>
      </c>
      <c r="AA2288" t="s">
        <v>25</v>
      </c>
      <c r="AB2288" s="17">
        <v>0.73888888888888893</v>
      </c>
      <c r="AC2288" s="17" t="str">
        <f t="shared" si="71"/>
        <v>Evening</v>
      </c>
      <c r="AD2288" t="s">
        <v>45</v>
      </c>
    </row>
    <row r="2289" spans="1:30" x14ac:dyDescent="0.3">
      <c r="A2289" t="s">
        <v>807</v>
      </c>
      <c r="B2289" s="16">
        <v>45829</v>
      </c>
      <c r="C2289" t="s">
        <v>808</v>
      </c>
      <c r="D2289" t="s">
        <v>4381</v>
      </c>
      <c r="E2289" t="s">
        <v>3962</v>
      </c>
      <c r="F2289" t="s">
        <v>392</v>
      </c>
      <c r="G2289" t="s">
        <v>5664</v>
      </c>
      <c r="H2289" t="s">
        <v>5655</v>
      </c>
      <c r="I2289" t="s">
        <v>694</v>
      </c>
      <c r="J2289" t="s">
        <v>6045</v>
      </c>
      <c r="K2289" t="s">
        <v>3863</v>
      </c>
      <c r="L2289">
        <v>5287316</v>
      </c>
      <c r="M2289">
        <v>7.6546398966886029E-4</v>
      </c>
      <c r="N2289" t="s">
        <v>809</v>
      </c>
      <c r="O2289" t="s">
        <v>5517</v>
      </c>
      <c r="P2289" t="s">
        <v>5363</v>
      </c>
      <c r="Q2289">
        <v>6</v>
      </c>
      <c r="R2289">
        <v>617.42999999999995</v>
      </c>
      <c r="S2289">
        <v>5</v>
      </c>
      <c r="T2289">
        <v>185.23</v>
      </c>
      <c r="U2289">
        <v>4047.25</v>
      </c>
      <c r="V2289">
        <v>2061.9</v>
      </c>
      <c r="W2289">
        <v>1985.35</v>
      </c>
      <c r="X2289" s="15">
        <f t="shared" si="70"/>
        <v>0.49054296126999813</v>
      </c>
      <c r="Y2289" t="s">
        <v>23</v>
      </c>
      <c r="Z2289" t="s">
        <v>24</v>
      </c>
      <c r="AA2289" t="s">
        <v>25</v>
      </c>
      <c r="AB2289" s="17">
        <v>0.57916666666666672</v>
      </c>
      <c r="AC2289" s="17" t="str">
        <f t="shared" si="71"/>
        <v>Afternoon</v>
      </c>
      <c r="AD2289" t="s">
        <v>26</v>
      </c>
    </row>
    <row r="2290" spans="1:30" x14ac:dyDescent="0.3">
      <c r="A2290" t="s">
        <v>805</v>
      </c>
      <c r="B2290" s="16">
        <v>45986</v>
      </c>
      <c r="C2290" t="s">
        <v>806</v>
      </c>
      <c r="D2290" t="s">
        <v>4307</v>
      </c>
      <c r="E2290" t="s">
        <v>3962</v>
      </c>
      <c r="F2290" t="s">
        <v>480</v>
      </c>
      <c r="G2290" t="s">
        <v>5728</v>
      </c>
      <c r="H2290" t="s">
        <v>5721</v>
      </c>
      <c r="I2290" t="s">
        <v>677</v>
      </c>
      <c r="J2290" t="s">
        <v>6081</v>
      </c>
      <c r="K2290" t="s">
        <v>3863</v>
      </c>
      <c r="L2290">
        <v>4458567</v>
      </c>
      <c r="M2290">
        <v>2.1141321864177437E-4</v>
      </c>
      <c r="N2290" t="s">
        <v>678</v>
      </c>
      <c r="O2290" t="s">
        <v>5576</v>
      </c>
      <c r="P2290" t="s">
        <v>5374</v>
      </c>
      <c r="Q2290">
        <v>6</v>
      </c>
      <c r="R2290">
        <v>157.1</v>
      </c>
      <c r="S2290">
        <v>0</v>
      </c>
      <c r="T2290">
        <v>0</v>
      </c>
      <c r="U2290">
        <v>942.6</v>
      </c>
      <c r="V2290">
        <v>641.94000000000005</v>
      </c>
      <c r="W2290">
        <v>300.66000000000003</v>
      </c>
      <c r="X2290" s="15">
        <f t="shared" si="70"/>
        <v>0.31896880967536595</v>
      </c>
      <c r="Y2290" t="s">
        <v>116</v>
      </c>
      <c r="Z2290" t="s">
        <v>24</v>
      </c>
      <c r="AA2290" t="s">
        <v>51</v>
      </c>
      <c r="AB2290" s="17">
        <v>0.51388888888888884</v>
      </c>
      <c r="AC2290" s="17" t="str">
        <f t="shared" si="71"/>
        <v>Afternoon</v>
      </c>
      <c r="AD2290" t="s">
        <v>45</v>
      </c>
    </row>
    <row r="2291" spans="1:30" x14ac:dyDescent="0.3">
      <c r="A2291" t="s">
        <v>802</v>
      </c>
      <c r="B2291" s="16">
        <v>45939</v>
      </c>
      <c r="C2291" t="s">
        <v>803</v>
      </c>
      <c r="D2291" t="s">
        <v>4565</v>
      </c>
      <c r="E2291" t="s">
        <v>3864</v>
      </c>
      <c r="F2291" t="s">
        <v>306</v>
      </c>
      <c r="G2291" t="s">
        <v>5698</v>
      </c>
      <c r="H2291" t="s">
        <v>5690</v>
      </c>
      <c r="I2291" t="s">
        <v>650</v>
      </c>
      <c r="J2291" t="s">
        <v>6080</v>
      </c>
      <c r="K2291" t="s">
        <v>3863</v>
      </c>
      <c r="L2291">
        <v>4760462</v>
      </c>
      <c r="M2291">
        <v>9.6541050007331212E-5</v>
      </c>
      <c r="N2291" t="s">
        <v>804</v>
      </c>
      <c r="O2291" t="s">
        <v>5574</v>
      </c>
      <c r="P2291" t="s">
        <v>5363</v>
      </c>
      <c r="Q2291">
        <v>1</v>
      </c>
      <c r="R2291">
        <v>459.58</v>
      </c>
      <c r="S2291">
        <v>0</v>
      </c>
      <c r="T2291">
        <v>0</v>
      </c>
      <c r="U2291">
        <v>459.58</v>
      </c>
      <c r="V2291">
        <v>386.89</v>
      </c>
      <c r="W2291">
        <v>72.69</v>
      </c>
      <c r="X2291" s="15">
        <f t="shared" si="70"/>
        <v>0.1581661517037295</v>
      </c>
      <c r="Y2291" t="s">
        <v>72</v>
      </c>
      <c r="Z2291" t="s">
        <v>24</v>
      </c>
      <c r="AA2291" t="s">
        <v>25</v>
      </c>
      <c r="AB2291" s="17">
        <v>0.90972222222222221</v>
      </c>
      <c r="AC2291" s="17" t="str">
        <f t="shared" si="71"/>
        <v>Night</v>
      </c>
      <c r="AD2291" t="s">
        <v>45</v>
      </c>
    </row>
    <row r="2292" spans="1:30" x14ac:dyDescent="0.3">
      <c r="A2292" t="s">
        <v>799</v>
      </c>
      <c r="B2292" s="16">
        <v>45921</v>
      </c>
      <c r="C2292" t="s">
        <v>800</v>
      </c>
      <c r="D2292" t="s">
        <v>4669</v>
      </c>
      <c r="E2292" t="s">
        <v>3864</v>
      </c>
      <c r="F2292" t="s">
        <v>214</v>
      </c>
      <c r="G2292" t="s">
        <v>5915</v>
      </c>
      <c r="H2292" t="s">
        <v>5899</v>
      </c>
      <c r="I2292" t="s">
        <v>482</v>
      </c>
      <c r="J2292" t="s">
        <v>6127</v>
      </c>
      <c r="K2292" t="s">
        <v>3943</v>
      </c>
      <c r="L2292">
        <v>1048283</v>
      </c>
      <c r="M2292">
        <v>1.1601542713179553E-3</v>
      </c>
      <c r="N2292" t="s">
        <v>801</v>
      </c>
      <c r="O2292" t="s">
        <v>5464</v>
      </c>
      <c r="P2292" t="s">
        <v>5358</v>
      </c>
      <c r="Q2292">
        <v>5</v>
      </c>
      <c r="R2292">
        <v>222.64</v>
      </c>
      <c r="S2292">
        <v>5</v>
      </c>
      <c r="T2292">
        <v>55.66</v>
      </c>
      <c r="U2292">
        <v>1216.17</v>
      </c>
      <c r="V2292">
        <v>977.2</v>
      </c>
      <c r="W2292">
        <v>238.97</v>
      </c>
      <c r="X2292" s="15">
        <f t="shared" si="70"/>
        <v>0.19649391121307055</v>
      </c>
      <c r="Y2292" t="s">
        <v>38</v>
      </c>
      <c r="Z2292" t="s">
        <v>24</v>
      </c>
      <c r="AA2292" t="s">
        <v>51</v>
      </c>
      <c r="AB2292" s="17">
        <v>0.55694444444444446</v>
      </c>
      <c r="AC2292" s="17" t="str">
        <f t="shared" si="71"/>
        <v>Afternoon</v>
      </c>
      <c r="AD2292" t="s">
        <v>26</v>
      </c>
    </row>
    <row r="2293" spans="1:30" x14ac:dyDescent="0.3">
      <c r="A2293" t="s">
        <v>797</v>
      </c>
      <c r="B2293" s="16">
        <v>46081</v>
      </c>
      <c r="C2293" t="s">
        <v>798</v>
      </c>
      <c r="D2293" t="s">
        <v>4283</v>
      </c>
      <c r="E2293" t="s">
        <v>3962</v>
      </c>
      <c r="F2293" t="s">
        <v>254</v>
      </c>
      <c r="G2293" t="s">
        <v>5673</v>
      </c>
      <c r="H2293" t="s">
        <v>5655</v>
      </c>
      <c r="I2293" t="s">
        <v>637</v>
      </c>
      <c r="J2293" t="s">
        <v>6138</v>
      </c>
      <c r="K2293" t="s">
        <v>3943</v>
      </c>
      <c r="L2293">
        <v>480418</v>
      </c>
      <c r="M2293">
        <v>4.8229042209076266E-3</v>
      </c>
      <c r="N2293" t="s">
        <v>794</v>
      </c>
      <c r="O2293" t="s">
        <v>5556</v>
      </c>
      <c r="P2293" t="s">
        <v>5351</v>
      </c>
      <c r="Q2293">
        <v>6</v>
      </c>
      <c r="R2293">
        <v>373.11</v>
      </c>
      <c r="S2293">
        <v>10</v>
      </c>
      <c r="T2293">
        <v>223.87</v>
      </c>
      <c r="U2293">
        <v>2317.0100000000002</v>
      </c>
      <c r="V2293">
        <v>1297.92</v>
      </c>
      <c r="W2293">
        <v>1019.09</v>
      </c>
      <c r="X2293" s="15">
        <f t="shared" si="70"/>
        <v>0.43982978062244016</v>
      </c>
      <c r="Y2293" t="s">
        <v>38</v>
      </c>
      <c r="Z2293" t="s">
        <v>24</v>
      </c>
      <c r="AA2293" t="s">
        <v>51</v>
      </c>
      <c r="AB2293" s="17">
        <v>0.82430555555555551</v>
      </c>
      <c r="AC2293" s="17" t="str">
        <f t="shared" si="71"/>
        <v>Evening</v>
      </c>
      <c r="AD2293" t="s">
        <v>26</v>
      </c>
    </row>
    <row r="2294" spans="1:30" x14ac:dyDescent="0.3">
      <c r="A2294" t="s">
        <v>795</v>
      </c>
      <c r="B2294" s="16">
        <v>45942</v>
      </c>
      <c r="C2294" t="s">
        <v>796</v>
      </c>
      <c r="D2294" t="s">
        <v>4588</v>
      </c>
      <c r="E2294" t="s">
        <v>3868</v>
      </c>
      <c r="F2294" t="s">
        <v>793</v>
      </c>
      <c r="G2294" t="s">
        <v>5754</v>
      </c>
      <c r="H2294" t="s">
        <v>5751</v>
      </c>
      <c r="I2294" t="s">
        <v>513</v>
      </c>
      <c r="J2294" t="s">
        <v>6100</v>
      </c>
      <c r="K2294" t="s">
        <v>3863</v>
      </c>
      <c r="L2294">
        <v>1009286</v>
      </c>
      <c r="M2294">
        <v>6.2996018967864404E-4</v>
      </c>
      <c r="N2294" t="s">
        <v>514</v>
      </c>
      <c r="O2294" t="s">
        <v>5482</v>
      </c>
      <c r="P2294" t="s">
        <v>5363</v>
      </c>
      <c r="Q2294">
        <v>5</v>
      </c>
      <c r="R2294">
        <v>130.09</v>
      </c>
      <c r="S2294">
        <v>15</v>
      </c>
      <c r="T2294">
        <v>97.57</v>
      </c>
      <c r="U2294">
        <v>635.80999999999995</v>
      </c>
      <c r="V2294">
        <v>563.1</v>
      </c>
      <c r="W2294">
        <v>72.709999999999994</v>
      </c>
      <c r="X2294" s="15">
        <f t="shared" si="70"/>
        <v>0.11435806294333202</v>
      </c>
      <c r="Y2294" t="s">
        <v>23</v>
      </c>
      <c r="Z2294" t="s">
        <v>24</v>
      </c>
      <c r="AA2294" t="s">
        <v>25</v>
      </c>
      <c r="AB2294" s="17">
        <v>0.65625</v>
      </c>
      <c r="AC2294" s="17" t="str">
        <f t="shared" si="71"/>
        <v>Afternoon</v>
      </c>
      <c r="AD2294" t="s">
        <v>26</v>
      </c>
    </row>
    <row r="2295" spans="1:30" x14ac:dyDescent="0.3">
      <c r="A2295" t="s">
        <v>791</v>
      </c>
      <c r="B2295" s="16">
        <v>46011</v>
      </c>
      <c r="C2295" t="s">
        <v>792</v>
      </c>
      <c r="D2295" t="s">
        <v>4623</v>
      </c>
      <c r="E2295" t="s">
        <v>3962</v>
      </c>
      <c r="F2295" t="s">
        <v>793</v>
      </c>
      <c r="G2295" t="s">
        <v>5754</v>
      </c>
      <c r="H2295" t="s">
        <v>5751</v>
      </c>
      <c r="I2295" t="s">
        <v>743</v>
      </c>
      <c r="J2295" t="s">
        <v>6007</v>
      </c>
      <c r="K2295" t="s">
        <v>3863</v>
      </c>
      <c r="L2295">
        <v>4433499</v>
      </c>
      <c r="M2295">
        <v>2.2698324731775061E-4</v>
      </c>
      <c r="N2295" t="s">
        <v>794</v>
      </c>
      <c r="O2295" t="s">
        <v>5556</v>
      </c>
      <c r="P2295" t="s">
        <v>5351</v>
      </c>
      <c r="Q2295">
        <v>7</v>
      </c>
      <c r="R2295">
        <v>147.07</v>
      </c>
      <c r="S2295">
        <v>15</v>
      </c>
      <c r="T2295">
        <v>154.41999999999999</v>
      </c>
      <c r="U2295">
        <v>1006.33</v>
      </c>
      <c r="V2295">
        <v>788.34</v>
      </c>
      <c r="W2295">
        <v>217.99</v>
      </c>
      <c r="X2295" s="15">
        <f t="shared" si="70"/>
        <v>0.21661880297715461</v>
      </c>
      <c r="Y2295" t="s">
        <v>72</v>
      </c>
      <c r="Z2295" t="s">
        <v>24</v>
      </c>
      <c r="AA2295" t="s">
        <v>25</v>
      </c>
      <c r="AB2295" s="17">
        <v>0.90347222222222223</v>
      </c>
      <c r="AC2295" s="17" t="str">
        <f t="shared" si="71"/>
        <v>Night</v>
      </c>
      <c r="AD2295" t="s">
        <v>26</v>
      </c>
    </row>
    <row r="2296" spans="1:30" x14ac:dyDescent="0.3">
      <c r="A2296" t="s">
        <v>787</v>
      </c>
      <c r="B2296" s="16">
        <v>46089</v>
      </c>
      <c r="C2296" t="s">
        <v>788</v>
      </c>
      <c r="D2296" t="s">
        <v>4181</v>
      </c>
      <c r="E2296" t="s">
        <v>3864</v>
      </c>
      <c r="F2296" t="s">
        <v>357</v>
      </c>
      <c r="G2296" t="s">
        <v>5869</v>
      </c>
      <c r="H2296" t="s">
        <v>5861</v>
      </c>
      <c r="I2296" t="s">
        <v>789</v>
      </c>
      <c r="J2296" t="s">
        <v>6155</v>
      </c>
      <c r="K2296" t="s">
        <v>3943</v>
      </c>
      <c r="L2296">
        <v>542771</v>
      </c>
      <c r="M2296">
        <v>2.4615721915872439E-3</v>
      </c>
      <c r="N2296" t="s">
        <v>790</v>
      </c>
      <c r="O2296" t="s">
        <v>5621</v>
      </c>
      <c r="P2296" t="s">
        <v>5360</v>
      </c>
      <c r="Q2296">
        <v>4</v>
      </c>
      <c r="R2296">
        <v>290.45</v>
      </c>
      <c r="S2296">
        <v>0</v>
      </c>
      <c r="T2296">
        <v>0</v>
      </c>
      <c r="U2296">
        <v>1336.07</v>
      </c>
      <c r="V2296">
        <v>951.56</v>
      </c>
      <c r="W2296">
        <v>384.51</v>
      </c>
      <c r="X2296" s="15">
        <f t="shared" si="70"/>
        <v>0.28779180731548498</v>
      </c>
      <c r="Y2296" t="s">
        <v>62</v>
      </c>
      <c r="Z2296" t="s">
        <v>24</v>
      </c>
      <c r="AA2296" t="s">
        <v>25</v>
      </c>
      <c r="AB2296" s="17">
        <v>0.91111111111111109</v>
      </c>
      <c r="AC2296" s="17" t="str">
        <f t="shared" si="71"/>
        <v>Night</v>
      </c>
      <c r="AD2296" t="s">
        <v>26</v>
      </c>
    </row>
    <row r="2297" spans="1:30" x14ac:dyDescent="0.3">
      <c r="A2297" t="s">
        <v>784</v>
      </c>
      <c r="B2297" s="16">
        <v>45957</v>
      </c>
      <c r="C2297" t="s">
        <v>258</v>
      </c>
      <c r="D2297" t="s">
        <v>4317</v>
      </c>
      <c r="E2297" t="s">
        <v>3962</v>
      </c>
      <c r="F2297" t="s">
        <v>602</v>
      </c>
      <c r="G2297" t="s">
        <v>5680</v>
      </c>
      <c r="H2297" t="s">
        <v>5655</v>
      </c>
      <c r="I2297" t="s">
        <v>785</v>
      </c>
      <c r="J2297" t="s">
        <v>6195</v>
      </c>
      <c r="K2297" t="s">
        <v>3885</v>
      </c>
      <c r="L2297">
        <v>2474333</v>
      </c>
      <c r="M2297">
        <v>1.2912166632381332E-3</v>
      </c>
      <c r="N2297" t="s">
        <v>786</v>
      </c>
      <c r="O2297" t="s">
        <v>5426</v>
      </c>
      <c r="P2297" t="s">
        <v>5360</v>
      </c>
      <c r="Q2297">
        <v>5</v>
      </c>
      <c r="R2297">
        <v>751.74</v>
      </c>
      <c r="S2297">
        <v>15</v>
      </c>
      <c r="T2297">
        <v>563.79999999999995</v>
      </c>
      <c r="U2297">
        <v>3194.9</v>
      </c>
      <c r="V2297">
        <v>1993.6</v>
      </c>
      <c r="W2297">
        <v>1201.3</v>
      </c>
      <c r="X2297" s="15">
        <f t="shared" si="70"/>
        <v>0.37600550877961758</v>
      </c>
      <c r="Y2297" t="s">
        <v>62</v>
      </c>
      <c r="Z2297" t="s">
        <v>24</v>
      </c>
      <c r="AA2297" t="s">
        <v>25</v>
      </c>
      <c r="AB2297" s="17">
        <v>0.55694444444444446</v>
      </c>
      <c r="AC2297" s="17" t="str">
        <f t="shared" si="71"/>
        <v>Afternoon</v>
      </c>
      <c r="AD2297" t="s">
        <v>45</v>
      </c>
    </row>
    <row r="2298" spans="1:30" x14ac:dyDescent="0.3">
      <c r="A2298" t="s">
        <v>782</v>
      </c>
      <c r="B2298" s="16">
        <v>45920</v>
      </c>
      <c r="C2298" t="s">
        <v>783</v>
      </c>
      <c r="D2298" t="s">
        <v>5177</v>
      </c>
      <c r="E2298" t="s">
        <v>3962</v>
      </c>
      <c r="F2298" t="s">
        <v>587</v>
      </c>
      <c r="G2298" t="s">
        <v>5671</v>
      </c>
      <c r="H2298" t="s">
        <v>5690</v>
      </c>
      <c r="I2298" t="s">
        <v>160</v>
      </c>
      <c r="J2298" t="s">
        <v>6101</v>
      </c>
      <c r="K2298" t="s">
        <v>3863</v>
      </c>
      <c r="L2298">
        <v>926537</v>
      </c>
      <c r="M2298">
        <v>1.5806600276081796E-3</v>
      </c>
      <c r="N2298" t="s">
        <v>161</v>
      </c>
      <c r="O2298" t="s">
        <v>5569</v>
      </c>
      <c r="P2298" t="s">
        <v>5360</v>
      </c>
      <c r="Q2298">
        <v>7</v>
      </c>
      <c r="R2298">
        <v>181.93</v>
      </c>
      <c r="S2298">
        <v>0</v>
      </c>
      <c r="T2298">
        <v>0</v>
      </c>
      <c r="U2298">
        <v>1464.54</v>
      </c>
      <c r="V2298">
        <v>869.68</v>
      </c>
      <c r="W2298">
        <v>594.86</v>
      </c>
      <c r="X2298" s="15">
        <f t="shared" si="70"/>
        <v>0.40617531784724215</v>
      </c>
      <c r="Y2298" t="s">
        <v>23</v>
      </c>
      <c r="Z2298" t="s">
        <v>24</v>
      </c>
      <c r="AA2298" t="s">
        <v>51</v>
      </c>
      <c r="AB2298" s="17">
        <v>0.6430555555555556</v>
      </c>
      <c r="AC2298" s="17" t="str">
        <f t="shared" si="71"/>
        <v>Afternoon</v>
      </c>
      <c r="AD2298" t="s">
        <v>26</v>
      </c>
    </row>
    <row r="2299" spans="1:30" x14ac:dyDescent="0.3">
      <c r="A2299" t="s">
        <v>778</v>
      </c>
      <c r="B2299" s="16">
        <v>45790</v>
      </c>
      <c r="C2299" t="s">
        <v>779</v>
      </c>
      <c r="D2299" t="s">
        <v>5078</v>
      </c>
      <c r="E2299" t="s">
        <v>3868</v>
      </c>
      <c r="F2299" t="s">
        <v>254</v>
      </c>
      <c r="G2299" t="s">
        <v>5673</v>
      </c>
      <c r="H2299" t="s">
        <v>5655</v>
      </c>
      <c r="I2299" t="s">
        <v>780</v>
      </c>
      <c r="J2299" t="s">
        <v>6119</v>
      </c>
      <c r="K2299" t="s">
        <v>3943</v>
      </c>
      <c r="L2299">
        <v>1021792</v>
      </c>
      <c r="M2299">
        <v>1.0086984435188375E-3</v>
      </c>
      <c r="N2299" t="s">
        <v>781</v>
      </c>
      <c r="O2299" t="s">
        <v>5603</v>
      </c>
      <c r="P2299" t="s">
        <v>5358</v>
      </c>
      <c r="Q2299">
        <v>3</v>
      </c>
      <c r="R2299">
        <v>343.56</v>
      </c>
      <c r="S2299">
        <v>0</v>
      </c>
      <c r="T2299">
        <v>0</v>
      </c>
      <c r="U2299">
        <v>1030.68</v>
      </c>
      <c r="V2299">
        <v>648.96</v>
      </c>
      <c r="W2299">
        <v>381.72</v>
      </c>
      <c r="X2299" s="15">
        <f t="shared" si="70"/>
        <v>0.37035743392711606</v>
      </c>
      <c r="Y2299" t="s">
        <v>23</v>
      </c>
      <c r="Z2299" t="s">
        <v>24</v>
      </c>
      <c r="AA2299" t="s">
        <v>25</v>
      </c>
      <c r="AB2299" s="17">
        <v>0.86388888888888893</v>
      </c>
      <c r="AC2299" s="17" t="str">
        <f t="shared" si="71"/>
        <v>Evening</v>
      </c>
      <c r="AD2299" t="s">
        <v>45</v>
      </c>
    </row>
    <row r="2300" spans="1:30" x14ac:dyDescent="0.3">
      <c r="A2300" t="s">
        <v>775</v>
      </c>
      <c r="B2300" s="16">
        <v>46089</v>
      </c>
      <c r="C2300" t="s">
        <v>516</v>
      </c>
      <c r="D2300" t="s">
        <v>4656</v>
      </c>
      <c r="E2300" t="s">
        <v>3864</v>
      </c>
      <c r="F2300" t="s">
        <v>418</v>
      </c>
      <c r="G2300" t="s">
        <v>5745</v>
      </c>
      <c r="H2300" t="s">
        <v>5721</v>
      </c>
      <c r="I2300" t="s">
        <v>776</v>
      </c>
      <c r="J2300" t="s">
        <v>6005</v>
      </c>
      <c r="K2300" t="s">
        <v>3863</v>
      </c>
      <c r="L2300">
        <v>489039</v>
      </c>
      <c r="M2300">
        <v>4.7347144092802418E-3</v>
      </c>
      <c r="N2300" t="s">
        <v>777</v>
      </c>
      <c r="O2300" t="s">
        <v>5543</v>
      </c>
      <c r="P2300" t="s">
        <v>5360</v>
      </c>
      <c r="Q2300">
        <v>4</v>
      </c>
      <c r="R2300">
        <v>503.36</v>
      </c>
      <c r="S2300">
        <v>0</v>
      </c>
      <c r="T2300">
        <v>0</v>
      </c>
      <c r="U2300">
        <v>2315.46</v>
      </c>
      <c r="V2300">
        <v>1559.2</v>
      </c>
      <c r="W2300">
        <v>756.26</v>
      </c>
      <c r="X2300" s="15">
        <f t="shared" si="70"/>
        <v>0.32661328634482995</v>
      </c>
      <c r="Y2300" t="s">
        <v>38</v>
      </c>
      <c r="Z2300" t="s">
        <v>24</v>
      </c>
      <c r="AA2300" t="s">
        <v>25</v>
      </c>
      <c r="AB2300" s="17">
        <v>0.46111111111111114</v>
      </c>
      <c r="AC2300" s="17" t="str">
        <f t="shared" si="71"/>
        <v>Morning</v>
      </c>
      <c r="AD2300" t="s">
        <v>26</v>
      </c>
    </row>
    <row r="2301" spans="1:30" x14ac:dyDescent="0.3">
      <c r="A2301" t="s">
        <v>773</v>
      </c>
      <c r="B2301" s="16">
        <v>45995</v>
      </c>
      <c r="C2301" t="s">
        <v>774</v>
      </c>
      <c r="D2301" t="s">
        <v>4586</v>
      </c>
      <c r="E2301" t="s">
        <v>3864</v>
      </c>
      <c r="F2301" t="s">
        <v>94</v>
      </c>
      <c r="G2301" t="s">
        <v>5701</v>
      </c>
      <c r="H2301" t="s">
        <v>5690</v>
      </c>
      <c r="I2301" t="s">
        <v>367</v>
      </c>
      <c r="J2301" t="s">
        <v>5985</v>
      </c>
      <c r="K2301" t="s">
        <v>3863</v>
      </c>
      <c r="L2301">
        <v>2203116</v>
      </c>
      <c r="M2301">
        <v>5.4395683205060468E-5</v>
      </c>
      <c r="N2301" t="s">
        <v>338</v>
      </c>
      <c r="O2301" t="s">
        <v>5473</v>
      </c>
      <c r="P2301" t="s">
        <v>5354</v>
      </c>
      <c r="Q2301">
        <v>2</v>
      </c>
      <c r="R2301">
        <v>59.92</v>
      </c>
      <c r="S2301">
        <v>0</v>
      </c>
      <c r="T2301">
        <v>0</v>
      </c>
      <c r="U2301">
        <v>119.84</v>
      </c>
      <c r="V2301">
        <v>96.3</v>
      </c>
      <c r="W2301">
        <v>23.54</v>
      </c>
      <c r="X2301" s="15">
        <f t="shared" si="70"/>
        <v>0.19642857142857148</v>
      </c>
      <c r="Y2301" t="s">
        <v>72</v>
      </c>
      <c r="Z2301" t="s">
        <v>24</v>
      </c>
      <c r="AA2301" t="s">
        <v>25</v>
      </c>
      <c r="AB2301" s="17">
        <v>0.58333333333333337</v>
      </c>
      <c r="AC2301" s="17" t="str">
        <f t="shared" si="71"/>
        <v>Afternoon</v>
      </c>
      <c r="AD2301" t="s">
        <v>45</v>
      </c>
    </row>
    <row r="2302" spans="1:30" x14ac:dyDescent="0.3">
      <c r="A2302" t="s">
        <v>770</v>
      </c>
      <c r="B2302" s="16">
        <v>45943</v>
      </c>
      <c r="C2302" t="s">
        <v>382</v>
      </c>
      <c r="D2302" t="s">
        <v>4171</v>
      </c>
      <c r="E2302" t="s">
        <v>3868</v>
      </c>
      <c r="F2302" t="s">
        <v>127</v>
      </c>
      <c r="G2302" t="s">
        <v>5735</v>
      </c>
      <c r="H2302" t="s">
        <v>5721</v>
      </c>
      <c r="I2302" t="s">
        <v>771</v>
      </c>
      <c r="J2302" t="s">
        <v>5998</v>
      </c>
      <c r="K2302" t="s">
        <v>3863</v>
      </c>
      <c r="L2302">
        <v>4282083</v>
      </c>
      <c r="M2302">
        <v>2.9526984880956297E-4</v>
      </c>
      <c r="N2302" t="s">
        <v>772</v>
      </c>
      <c r="O2302" t="s">
        <v>4088</v>
      </c>
      <c r="P2302" t="s">
        <v>5354</v>
      </c>
      <c r="Q2302">
        <v>4</v>
      </c>
      <c r="R2302">
        <v>332.73</v>
      </c>
      <c r="S2302">
        <v>5</v>
      </c>
      <c r="T2302">
        <v>66.55</v>
      </c>
      <c r="U2302">
        <v>1264.3699999999999</v>
      </c>
      <c r="V2302">
        <v>1044.8800000000001</v>
      </c>
      <c r="W2302">
        <v>219.49</v>
      </c>
      <c r="X2302" s="15">
        <f t="shared" si="70"/>
        <v>0.17359633651541859</v>
      </c>
      <c r="Y2302" t="s">
        <v>62</v>
      </c>
      <c r="Z2302" t="s">
        <v>24</v>
      </c>
      <c r="AA2302" t="s">
        <v>51</v>
      </c>
      <c r="AB2302" s="17">
        <v>0.42638888888888887</v>
      </c>
      <c r="AC2302" s="17" t="str">
        <f t="shared" si="71"/>
        <v>Morning</v>
      </c>
      <c r="AD2302" t="s">
        <v>45</v>
      </c>
    </row>
    <row r="2303" spans="1:30" x14ac:dyDescent="0.3">
      <c r="A2303" t="s">
        <v>768</v>
      </c>
      <c r="B2303" s="16">
        <v>45968</v>
      </c>
      <c r="C2303" t="s">
        <v>493</v>
      </c>
      <c r="D2303" t="s">
        <v>3963</v>
      </c>
      <c r="E2303" t="s">
        <v>3868</v>
      </c>
      <c r="F2303" t="s">
        <v>108</v>
      </c>
      <c r="G2303" t="s">
        <v>5715</v>
      </c>
      <c r="H2303" t="s">
        <v>5690</v>
      </c>
      <c r="I2303" t="s">
        <v>508</v>
      </c>
      <c r="J2303" t="s">
        <v>6000</v>
      </c>
      <c r="K2303" t="s">
        <v>3863</v>
      </c>
      <c r="L2303">
        <v>1059131</v>
      </c>
      <c r="M2303">
        <v>1.6876949121496774E-3</v>
      </c>
      <c r="N2303" t="s">
        <v>769</v>
      </c>
      <c r="O2303" t="s">
        <v>4348</v>
      </c>
      <c r="P2303" t="s">
        <v>5351</v>
      </c>
      <c r="Q2303">
        <v>5</v>
      </c>
      <c r="R2303">
        <v>397.22</v>
      </c>
      <c r="S2303">
        <v>10</v>
      </c>
      <c r="T2303">
        <v>198.61</v>
      </c>
      <c r="U2303">
        <v>1787.49</v>
      </c>
      <c r="V2303">
        <v>1596.85</v>
      </c>
      <c r="W2303">
        <v>190.64</v>
      </c>
      <c r="X2303" s="15">
        <f t="shared" si="70"/>
        <v>0.10665234490822331</v>
      </c>
      <c r="Y2303" t="s">
        <v>38</v>
      </c>
      <c r="Z2303" t="s">
        <v>24</v>
      </c>
      <c r="AA2303" t="s">
        <v>25</v>
      </c>
      <c r="AB2303" s="17">
        <v>0.47916666666666669</v>
      </c>
      <c r="AC2303" s="17" t="str">
        <f t="shared" si="71"/>
        <v>Morning</v>
      </c>
      <c r="AD2303" t="s">
        <v>45</v>
      </c>
    </row>
    <row r="2304" spans="1:30" x14ac:dyDescent="0.3">
      <c r="A2304" t="s">
        <v>765</v>
      </c>
      <c r="B2304" s="16">
        <v>46001</v>
      </c>
      <c r="C2304" t="s">
        <v>766</v>
      </c>
      <c r="D2304" t="s">
        <v>4905</v>
      </c>
      <c r="E2304" t="s">
        <v>3962</v>
      </c>
      <c r="F2304" t="s">
        <v>767</v>
      </c>
      <c r="G2304" t="s">
        <v>5791</v>
      </c>
      <c r="H2304" t="s">
        <v>5770</v>
      </c>
      <c r="I2304" t="s">
        <v>583</v>
      </c>
      <c r="J2304" t="s">
        <v>6516</v>
      </c>
      <c r="K2304" t="s">
        <v>3943</v>
      </c>
      <c r="L2304">
        <v>5188197</v>
      </c>
      <c r="M2304">
        <v>4.8984840012821407E-4</v>
      </c>
      <c r="N2304" t="s">
        <v>584</v>
      </c>
      <c r="O2304" t="s">
        <v>5476</v>
      </c>
      <c r="P2304" t="s">
        <v>5360</v>
      </c>
      <c r="Q2304">
        <v>7</v>
      </c>
      <c r="R2304">
        <v>382.17</v>
      </c>
      <c r="S2304">
        <v>5</v>
      </c>
      <c r="T2304">
        <v>133.76</v>
      </c>
      <c r="U2304">
        <v>2541.4299999999998</v>
      </c>
      <c r="V2304">
        <v>1669.01</v>
      </c>
      <c r="W2304">
        <v>872.42</v>
      </c>
      <c r="X2304" s="15">
        <f t="shared" si="70"/>
        <v>0.34327917747095138</v>
      </c>
      <c r="Y2304" t="s">
        <v>72</v>
      </c>
      <c r="Z2304" t="s">
        <v>24</v>
      </c>
      <c r="AA2304" t="s">
        <v>51</v>
      </c>
      <c r="AB2304" s="17">
        <v>0.54166666666666663</v>
      </c>
      <c r="AC2304" s="17" t="str">
        <f t="shared" si="71"/>
        <v>Afternoon</v>
      </c>
      <c r="AD2304" t="s">
        <v>45</v>
      </c>
    </row>
    <row r="2305" spans="1:30" x14ac:dyDescent="0.3">
      <c r="A2305" t="s">
        <v>763</v>
      </c>
      <c r="B2305" s="16">
        <v>45881</v>
      </c>
      <c r="C2305" t="s">
        <v>764</v>
      </c>
      <c r="D2305" t="s">
        <v>4419</v>
      </c>
      <c r="E2305" t="s">
        <v>3868</v>
      </c>
      <c r="F2305" t="s">
        <v>108</v>
      </c>
      <c r="G2305" t="s">
        <v>5715</v>
      </c>
      <c r="H2305" t="s">
        <v>5690</v>
      </c>
      <c r="I2305" t="s">
        <v>169</v>
      </c>
      <c r="J2305" t="s">
        <v>6104</v>
      </c>
      <c r="K2305" t="s">
        <v>3863</v>
      </c>
      <c r="L2305">
        <v>476658</v>
      </c>
      <c r="M2305">
        <v>4.1667191151727231E-3</v>
      </c>
      <c r="N2305" t="s">
        <v>569</v>
      </c>
      <c r="O2305" t="s">
        <v>5365</v>
      </c>
      <c r="P2305" t="s">
        <v>5360</v>
      </c>
      <c r="Q2305">
        <v>0</v>
      </c>
      <c r="R2305">
        <v>397.22</v>
      </c>
      <c r="S2305">
        <v>0</v>
      </c>
      <c r="T2305">
        <v>0</v>
      </c>
      <c r="U2305">
        <v>1986.1</v>
      </c>
      <c r="V2305">
        <v>1596.85</v>
      </c>
      <c r="W2305">
        <v>389.25</v>
      </c>
      <c r="X2305" s="15">
        <f t="shared" si="70"/>
        <v>0.19598711041740094</v>
      </c>
      <c r="Y2305" t="s">
        <v>23</v>
      </c>
      <c r="Z2305" t="s">
        <v>24</v>
      </c>
      <c r="AA2305" t="s">
        <v>32</v>
      </c>
      <c r="AB2305" s="17">
        <v>0.76875000000000004</v>
      </c>
      <c r="AC2305" s="17" t="str">
        <f t="shared" si="71"/>
        <v>Evening</v>
      </c>
      <c r="AD2305" t="s">
        <v>45</v>
      </c>
    </row>
    <row r="2306" spans="1:30" x14ac:dyDescent="0.3">
      <c r="A2306" t="s">
        <v>761</v>
      </c>
      <c r="B2306" s="16">
        <v>45924</v>
      </c>
      <c r="C2306" t="s">
        <v>762</v>
      </c>
      <c r="D2306" t="s">
        <v>4102</v>
      </c>
      <c r="E2306" t="s">
        <v>3868</v>
      </c>
      <c r="F2306" t="s">
        <v>29</v>
      </c>
      <c r="G2306" t="s">
        <v>5709</v>
      </c>
      <c r="H2306" t="s">
        <v>5690</v>
      </c>
      <c r="I2306" t="s">
        <v>451</v>
      </c>
      <c r="J2306" t="s">
        <v>5991</v>
      </c>
      <c r="K2306" t="s">
        <v>3863</v>
      </c>
      <c r="L2306">
        <v>970105</v>
      </c>
      <c r="M2306">
        <v>2.082485916472959E-3</v>
      </c>
      <c r="N2306" t="s">
        <v>452</v>
      </c>
      <c r="O2306" t="s">
        <v>5611</v>
      </c>
      <c r="P2306" t="s">
        <v>5360</v>
      </c>
      <c r="Q2306">
        <v>5</v>
      </c>
      <c r="R2306">
        <v>448.94</v>
      </c>
      <c r="S2306">
        <v>10</v>
      </c>
      <c r="T2306">
        <v>224.47</v>
      </c>
      <c r="U2306">
        <v>2020.23</v>
      </c>
      <c r="V2306">
        <v>1900.4</v>
      </c>
      <c r="W2306">
        <v>119.83</v>
      </c>
      <c r="X2306" s="15">
        <f t="shared" ref="X2306:X2369" si="72">(U2306-V2306)/U2306</f>
        <v>5.9315028486855423E-2</v>
      </c>
      <c r="Y2306" t="s">
        <v>44</v>
      </c>
      <c r="Z2306" t="s">
        <v>24</v>
      </c>
      <c r="AA2306" t="s">
        <v>25</v>
      </c>
      <c r="AB2306" s="17">
        <v>0.41041666666666665</v>
      </c>
      <c r="AC2306" s="17" t="str">
        <f t="shared" ref="AC2306:AC2369" si="73">IF(HOUR(AB2306)&gt;=6,IF(HOUR(AB2306)&lt;12,"Morning",IF(HOUR(AB2306)&lt;17,"Afternoon",IF(HOUR(AB2306)&lt;21,"Evening","Night"))),"Night")</f>
        <v>Morning</v>
      </c>
      <c r="AD2306" t="s">
        <v>45</v>
      </c>
    </row>
    <row r="2307" spans="1:30" x14ac:dyDescent="0.3">
      <c r="A2307" t="s">
        <v>758</v>
      </c>
      <c r="B2307" s="16">
        <v>45836</v>
      </c>
      <c r="C2307" t="s">
        <v>759</v>
      </c>
      <c r="D2307" t="s">
        <v>4088</v>
      </c>
      <c r="E2307" t="s">
        <v>3868</v>
      </c>
      <c r="F2307" t="s">
        <v>201</v>
      </c>
      <c r="G2307" t="s">
        <v>5688</v>
      </c>
      <c r="H2307" t="s">
        <v>5655</v>
      </c>
      <c r="I2307" t="s">
        <v>319</v>
      </c>
      <c r="J2307" t="s">
        <v>6014</v>
      </c>
      <c r="K2307" t="s">
        <v>3863</v>
      </c>
      <c r="L2307">
        <v>1058381</v>
      </c>
      <c r="M2307">
        <v>2.941058087777464E-3</v>
      </c>
      <c r="N2307" t="s">
        <v>760</v>
      </c>
      <c r="O2307" t="s">
        <v>5617</v>
      </c>
      <c r="P2307" t="s">
        <v>5386</v>
      </c>
      <c r="Q2307">
        <v>5</v>
      </c>
      <c r="R2307">
        <v>541.35</v>
      </c>
      <c r="S2307">
        <v>0</v>
      </c>
      <c r="T2307">
        <v>0</v>
      </c>
      <c r="U2307">
        <v>3112.76</v>
      </c>
      <c r="V2307">
        <v>1682</v>
      </c>
      <c r="W2307">
        <v>1430.76</v>
      </c>
      <c r="X2307" s="15">
        <f t="shared" si="72"/>
        <v>0.45964353178529671</v>
      </c>
      <c r="Y2307" t="s">
        <v>72</v>
      </c>
      <c r="Z2307" t="s">
        <v>24</v>
      </c>
      <c r="AA2307" t="s">
        <v>51</v>
      </c>
      <c r="AB2307" s="17">
        <v>0.71666666666666667</v>
      </c>
      <c r="AC2307" s="17" t="str">
        <f t="shared" si="73"/>
        <v>Evening</v>
      </c>
      <c r="AD2307" t="s">
        <v>26</v>
      </c>
    </row>
    <row r="2308" spans="1:30" x14ac:dyDescent="0.3">
      <c r="A2308" t="s">
        <v>757</v>
      </c>
      <c r="B2308" s="16">
        <v>45865</v>
      </c>
      <c r="C2308" t="s">
        <v>278</v>
      </c>
      <c r="D2308" t="s">
        <v>4853</v>
      </c>
      <c r="E2308" t="s">
        <v>3868</v>
      </c>
      <c r="F2308" t="s">
        <v>159</v>
      </c>
      <c r="G2308" t="s">
        <v>5742</v>
      </c>
      <c r="H2308" t="s">
        <v>5721</v>
      </c>
      <c r="I2308" t="s">
        <v>270</v>
      </c>
      <c r="J2308" t="s">
        <v>6070</v>
      </c>
      <c r="K2308" t="s">
        <v>3863</v>
      </c>
      <c r="L2308">
        <v>456496</v>
      </c>
      <c r="M2308">
        <v>5.4771564263432753E-4</v>
      </c>
      <c r="N2308" t="s">
        <v>271</v>
      </c>
      <c r="O2308" t="s">
        <v>5542</v>
      </c>
      <c r="P2308" t="s">
        <v>5351</v>
      </c>
      <c r="Q2308">
        <v>1</v>
      </c>
      <c r="R2308">
        <v>217.42</v>
      </c>
      <c r="S2308">
        <v>0</v>
      </c>
      <c r="T2308">
        <v>0</v>
      </c>
      <c r="U2308">
        <v>250.03</v>
      </c>
      <c r="V2308">
        <v>177.03</v>
      </c>
      <c r="W2308">
        <v>73</v>
      </c>
      <c r="X2308" s="15">
        <f t="shared" si="72"/>
        <v>0.29196496420429546</v>
      </c>
      <c r="Y2308" t="s">
        <v>62</v>
      </c>
      <c r="Z2308" t="s">
        <v>24</v>
      </c>
      <c r="AA2308" t="s">
        <v>25</v>
      </c>
      <c r="AB2308" s="17">
        <v>0.59652777777777777</v>
      </c>
      <c r="AC2308" s="17" t="str">
        <f t="shared" si="73"/>
        <v>Afternoon</v>
      </c>
      <c r="AD2308" t="s">
        <v>26</v>
      </c>
    </row>
    <row r="2309" spans="1:30" x14ac:dyDescent="0.3">
      <c r="A2309" t="s">
        <v>755</v>
      </c>
      <c r="B2309" s="16">
        <v>46106</v>
      </c>
      <c r="C2309" t="s">
        <v>756</v>
      </c>
      <c r="D2309" t="s">
        <v>5313</v>
      </c>
      <c r="E2309" t="s">
        <v>3962</v>
      </c>
      <c r="F2309" t="s">
        <v>662</v>
      </c>
      <c r="G2309" t="s">
        <v>5788</v>
      </c>
      <c r="H2309" t="s">
        <v>5770</v>
      </c>
      <c r="I2309" t="s">
        <v>250</v>
      </c>
      <c r="J2309" t="s">
        <v>6017</v>
      </c>
      <c r="K2309" t="s">
        <v>3863</v>
      </c>
      <c r="L2309">
        <v>4405163</v>
      </c>
      <c r="M2309">
        <v>7.8138084788235984E-4</v>
      </c>
      <c r="N2309" t="s">
        <v>555</v>
      </c>
      <c r="O2309" t="s">
        <v>5434</v>
      </c>
      <c r="P2309" t="s">
        <v>5351</v>
      </c>
      <c r="Q2309">
        <v>8</v>
      </c>
      <c r="R2309">
        <v>537.83000000000004</v>
      </c>
      <c r="S2309">
        <v>20</v>
      </c>
      <c r="T2309">
        <v>860.53</v>
      </c>
      <c r="U2309">
        <v>3442.11</v>
      </c>
      <c r="V2309">
        <v>3033.52</v>
      </c>
      <c r="W2309">
        <v>408.59</v>
      </c>
      <c r="X2309" s="15">
        <f t="shared" si="72"/>
        <v>0.11870335346633319</v>
      </c>
      <c r="Y2309" t="s">
        <v>116</v>
      </c>
      <c r="Z2309" t="s">
        <v>24</v>
      </c>
      <c r="AA2309" t="s">
        <v>25</v>
      </c>
      <c r="AB2309" s="17">
        <v>0.89097222222222228</v>
      </c>
      <c r="AC2309" s="17" t="str">
        <f t="shared" si="73"/>
        <v>Night</v>
      </c>
      <c r="AD2309" t="s">
        <v>45</v>
      </c>
    </row>
    <row r="2310" spans="1:30" x14ac:dyDescent="0.3">
      <c r="A2310" t="s">
        <v>751</v>
      </c>
      <c r="B2310" s="16">
        <v>45915</v>
      </c>
      <c r="C2310" t="s">
        <v>752</v>
      </c>
      <c r="D2310" t="s">
        <v>4637</v>
      </c>
      <c r="E2310" t="s">
        <v>3864</v>
      </c>
      <c r="F2310" t="s">
        <v>753</v>
      </c>
      <c r="G2310" t="s">
        <v>5930</v>
      </c>
      <c r="H2310" t="s">
        <v>5919</v>
      </c>
      <c r="I2310" t="s">
        <v>137</v>
      </c>
      <c r="J2310" t="s">
        <v>5994</v>
      </c>
      <c r="K2310" t="s">
        <v>3863</v>
      </c>
      <c r="L2310">
        <v>4909566</v>
      </c>
      <c r="M2310">
        <v>0</v>
      </c>
      <c r="N2310" t="s">
        <v>754</v>
      </c>
      <c r="O2310" t="s">
        <v>5599</v>
      </c>
      <c r="P2310" t="s">
        <v>5354</v>
      </c>
      <c r="Q2310">
        <v>4</v>
      </c>
      <c r="R2310">
        <v>351.78</v>
      </c>
      <c r="S2310">
        <v>0</v>
      </c>
      <c r="T2310">
        <v>0</v>
      </c>
      <c r="U2310">
        <f>Q2310*R2310-T2310</f>
        <v>1407.12</v>
      </c>
      <c r="V2310">
        <v>1015.32</v>
      </c>
      <c r="W2310">
        <v>391.8</v>
      </c>
      <c r="X2310" s="15">
        <f t="shared" si="72"/>
        <v>0.27844107112399785</v>
      </c>
      <c r="Y2310" t="s">
        <v>23</v>
      </c>
      <c r="Z2310" t="s">
        <v>24</v>
      </c>
      <c r="AA2310" t="s">
        <v>51</v>
      </c>
      <c r="AB2310" s="17">
        <v>0.59791666666666665</v>
      </c>
      <c r="AC2310" s="17" t="str">
        <f t="shared" si="73"/>
        <v>Afternoon</v>
      </c>
      <c r="AD2310" t="s">
        <v>45</v>
      </c>
    </row>
    <row r="2311" spans="1:30" x14ac:dyDescent="0.3">
      <c r="A2311" t="s">
        <v>750</v>
      </c>
      <c r="B2311" s="16">
        <v>45936</v>
      </c>
      <c r="C2311" t="s">
        <v>658</v>
      </c>
      <c r="D2311" t="s">
        <v>5281</v>
      </c>
      <c r="E2311" t="s">
        <v>3868</v>
      </c>
      <c r="F2311" t="s">
        <v>35</v>
      </c>
      <c r="G2311" t="s">
        <v>5905</v>
      </c>
      <c r="H2311" t="s">
        <v>5899</v>
      </c>
      <c r="I2311" t="s">
        <v>160</v>
      </c>
      <c r="J2311" t="s">
        <v>6101</v>
      </c>
      <c r="K2311" t="s">
        <v>3863</v>
      </c>
      <c r="L2311">
        <v>926537</v>
      </c>
      <c r="M2311">
        <v>2.2812904395615071E-4</v>
      </c>
      <c r="N2311" t="s">
        <v>161</v>
      </c>
      <c r="O2311" t="s">
        <v>5569</v>
      </c>
      <c r="P2311" t="s">
        <v>5360</v>
      </c>
      <c r="Q2311">
        <v>1</v>
      </c>
      <c r="R2311">
        <v>234.86</v>
      </c>
      <c r="S2311">
        <v>10</v>
      </c>
      <c r="T2311">
        <v>23.49</v>
      </c>
      <c r="U2311">
        <v>211.37</v>
      </c>
      <c r="V2311">
        <v>213.23</v>
      </c>
      <c r="W2311">
        <v>-1.86</v>
      </c>
      <c r="X2311" s="15">
        <f t="shared" si="72"/>
        <v>-8.7997350617400067E-3</v>
      </c>
      <c r="Y2311" t="s">
        <v>72</v>
      </c>
      <c r="Z2311" t="s">
        <v>24</v>
      </c>
      <c r="AA2311" t="s">
        <v>25</v>
      </c>
      <c r="AB2311" s="17">
        <v>0.82986111111111116</v>
      </c>
      <c r="AC2311" s="17" t="str">
        <f t="shared" si="73"/>
        <v>Evening</v>
      </c>
      <c r="AD2311" t="s">
        <v>45</v>
      </c>
    </row>
    <row r="2312" spans="1:30" x14ac:dyDescent="0.3">
      <c r="A2312" t="s">
        <v>748</v>
      </c>
      <c r="B2312" s="16">
        <v>45857</v>
      </c>
      <c r="C2312" t="s">
        <v>749</v>
      </c>
      <c r="D2312" t="s">
        <v>4489</v>
      </c>
      <c r="E2312" t="s">
        <v>3868</v>
      </c>
      <c r="F2312" t="s">
        <v>69</v>
      </c>
      <c r="G2312" t="s">
        <v>5875</v>
      </c>
      <c r="H2312" t="s">
        <v>5876</v>
      </c>
      <c r="I2312" t="s">
        <v>76</v>
      </c>
      <c r="J2312" t="s">
        <v>6076</v>
      </c>
      <c r="K2312" t="s">
        <v>3863</v>
      </c>
      <c r="L2312">
        <v>518088</v>
      </c>
      <c r="M2312">
        <v>2.4723599079693023E-4</v>
      </c>
      <c r="N2312" t="s">
        <v>77</v>
      </c>
      <c r="O2312" t="s">
        <v>5505</v>
      </c>
      <c r="P2312" t="s">
        <v>5354</v>
      </c>
      <c r="Q2312">
        <v>1</v>
      </c>
      <c r="R2312">
        <v>131.03</v>
      </c>
      <c r="S2312">
        <v>15</v>
      </c>
      <c r="T2312">
        <v>19.649999999999999</v>
      </c>
      <c r="U2312">
        <v>128.09</v>
      </c>
      <c r="V2312">
        <v>117.27</v>
      </c>
      <c r="W2312">
        <v>10.82</v>
      </c>
      <c r="X2312" s="15">
        <f t="shared" si="72"/>
        <v>8.4471855726442405E-2</v>
      </c>
      <c r="Y2312" t="s">
        <v>72</v>
      </c>
      <c r="Z2312" t="s">
        <v>24</v>
      </c>
      <c r="AA2312" t="s">
        <v>51</v>
      </c>
      <c r="AB2312" s="17">
        <v>0.45833333333333331</v>
      </c>
      <c r="AC2312" s="17" t="str">
        <f t="shared" si="73"/>
        <v>Morning</v>
      </c>
      <c r="AD2312" t="s">
        <v>26</v>
      </c>
    </row>
    <row r="2313" spans="1:30" x14ac:dyDescent="0.3">
      <c r="A2313" t="s">
        <v>746</v>
      </c>
      <c r="B2313" s="16">
        <v>45941</v>
      </c>
      <c r="C2313" t="s">
        <v>747</v>
      </c>
      <c r="D2313" t="s">
        <v>4423</v>
      </c>
      <c r="E2313" t="s">
        <v>3864</v>
      </c>
      <c r="F2313" t="s">
        <v>536</v>
      </c>
      <c r="G2313" t="s">
        <v>5917</v>
      </c>
      <c r="H2313" t="s">
        <v>5899</v>
      </c>
      <c r="I2313" t="s">
        <v>95</v>
      </c>
      <c r="J2313" t="s">
        <v>6059</v>
      </c>
      <c r="K2313" t="s">
        <v>3885</v>
      </c>
      <c r="L2313">
        <v>2220333</v>
      </c>
      <c r="M2313">
        <v>5.8350706853431444E-4</v>
      </c>
      <c r="N2313" t="s">
        <v>605</v>
      </c>
      <c r="O2313" t="s">
        <v>5003</v>
      </c>
      <c r="P2313" t="s">
        <v>5351</v>
      </c>
      <c r="Q2313">
        <v>4</v>
      </c>
      <c r="R2313">
        <v>331.35</v>
      </c>
      <c r="S2313">
        <v>15</v>
      </c>
      <c r="T2313">
        <v>198.81</v>
      </c>
      <c r="U2313">
        <v>1295.58</v>
      </c>
      <c r="V2313">
        <v>1161.32</v>
      </c>
      <c r="W2313">
        <v>134.26</v>
      </c>
      <c r="X2313" s="15">
        <f t="shared" si="72"/>
        <v>0.10362926256965992</v>
      </c>
      <c r="Y2313" t="s">
        <v>62</v>
      </c>
      <c r="Z2313" t="s">
        <v>24</v>
      </c>
      <c r="AA2313" t="s">
        <v>25</v>
      </c>
      <c r="AB2313" s="17">
        <v>0.57499999999999996</v>
      </c>
      <c r="AC2313" s="17" t="str">
        <f t="shared" si="73"/>
        <v>Afternoon</v>
      </c>
      <c r="AD2313" t="s">
        <v>26</v>
      </c>
    </row>
    <row r="2314" spans="1:30" x14ac:dyDescent="0.3">
      <c r="A2314" t="s">
        <v>744</v>
      </c>
      <c r="B2314" s="16">
        <v>45905</v>
      </c>
      <c r="C2314" t="s">
        <v>745</v>
      </c>
      <c r="D2314" t="s">
        <v>4481</v>
      </c>
      <c r="E2314" t="s">
        <v>3868</v>
      </c>
      <c r="F2314" t="s">
        <v>75</v>
      </c>
      <c r="G2314" t="s">
        <v>5839</v>
      </c>
      <c r="H2314" t="s">
        <v>5822</v>
      </c>
      <c r="I2314" t="s">
        <v>328</v>
      </c>
      <c r="J2314" t="s">
        <v>6513</v>
      </c>
      <c r="K2314" t="s">
        <v>3863</v>
      </c>
      <c r="L2314">
        <v>2183318</v>
      </c>
      <c r="M2314">
        <v>1.0158391952065617E-4</v>
      </c>
      <c r="N2314" t="s">
        <v>329</v>
      </c>
      <c r="O2314" t="s">
        <v>5616</v>
      </c>
      <c r="P2314" t="s">
        <v>5351</v>
      </c>
      <c r="Q2314">
        <v>1</v>
      </c>
      <c r="R2314">
        <v>260.93</v>
      </c>
      <c r="S2314">
        <v>15</v>
      </c>
      <c r="T2314">
        <v>39.14</v>
      </c>
      <c r="U2314">
        <v>221.79</v>
      </c>
      <c r="V2314">
        <v>194.06</v>
      </c>
      <c r="W2314">
        <v>27.73</v>
      </c>
      <c r="X2314" s="15">
        <f t="shared" si="72"/>
        <v>0.12502817980972988</v>
      </c>
      <c r="Y2314" t="s">
        <v>38</v>
      </c>
      <c r="Z2314" t="s">
        <v>24</v>
      </c>
      <c r="AA2314" t="s">
        <v>25</v>
      </c>
      <c r="AB2314" s="17">
        <v>0.75416666666666665</v>
      </c>
      <c r="AC2314" s="17" t="str">
        <f t="shared" si="73"/>
        <v>Evening</v>
      </c>
      <c r="AD2314" t="s">
        <v>45</v>
      </c>
    </row>
    <row r="2315" spans="1:30" x14ac:dyDescent="0.3">
      <c r="A2315" t="s">
        <v>742</v>
      </c>
      <c r="B2315" s="16">
        <v>45757</v>
      </c>
      <c r="C2315" t="s">
        <v>491</v>
      </c>
      <c r="D2315" t="s">
        <v>3902</v>
      </c>
      <c r="E2315" t="s">
        <v>3868</v>
      </c>
      <c r="F2315" t="s">
        <v>737</v>
      </c>
      <c r="G2315" t="s">
        <v>5704</v>
      </c>
      <c r="H2315" t="s">
        <v>5690</v>
      </c>
      <c r="I2315" t="s">
        <v>743</v>
      </c>
      <c r="J2315" t="s">
        <v>6007</v>
      </c>
      <c r="K2315" t="s">
        <v>3863</v>
      </c>
      <c r="L2315">
        <v>4433499</v>
      </c>
      <c r="M2315">
        <v>3.1425066296394787E-4</v>
      </c>
      <c r="N2315" t="s">
        <v>734</v>
      </c>
      <c r="O2315" t="s">
        <v>5411</v>
      </c>
      <c r="P2315" t="s">
        <v>5363</v>
      </c>
      <c r="Q2315">
        <v>3</v>
      </c>
      <c r="R2315">
        <v>464.41</v>
      </c>
      <c r="S2315">
        <v>0</v>
      </c>
      <c r="T2315">
        <v>0</v>
      </c>
      <c r="U2315">
        <v>1393.23</v>
      </c>
      <c r="V2315">
        <v>1193.07</v>
      </c>
      <c r="W2315">
        <v>200.16</v>
      </c>
      <c r="X2315" s="15">
        <f t="shared" si="72"/>
        <v>0.1436661570594949</v>
      </c>
      <c r="Y2315" t="s">
        <v>116</v>
      </c>
      <c r="Z2315" t="s">
        <v>24</v>
      </c>
      <c r="AA2315" t="s">
        <v>25</v>
      </c>
      <c r="AB2315" s="17">
        <v>0.77916666666666667</v>
      </c>
      <c r="AC2315" s="17" t="str">
        <f t="shared" si="73"/>
        <v>Evening</v>
      </c>
      <c r="AD2315" t="s">
        <v>45</v>
      </c>
    </row>
    <row r="2316" spans="1:30" x14ac:dyDescent="0.3">
      <c r="A2316" t="s">
        <v>740</v>
      </c>
      <c r="B2316" s="16">
        <v>45903</v>
      </c>
      <c r="C2316" t="s">
        <v>741</v>
      </c>
      <c r="D2316" t="s">
        <v>4947</v>
      </c>
      <c r="E2316" t="s">
        <v>3962</v>
      </c>
      <c r="F2316" t="s">
        <v>455</v>
      </c>
      <c r="G2316" t="s">
        <v>5848</v>
      </c>
      <c r="H2316" t="s">
        <v>5844</v>
      </c>
      <c r="I2316" t="s">
        <v>574</v>
      </c>
      <c r="J2316" t="s">
        <v>6140</v>
      </c>
      <c r="K2316" t="s">
        <v>3943</v>
      </c>
      <c r="L2316">
        <v>443076</v>
      </c>
      <c r="M2316">
        <v>1.4495255892894221E-3</v>
      </c>
      <c r="N2316" t="s">
        <v>203</v>
      </c>
      <c r="O2316" t="s">
        <v>5466</v>
      </c>
      <c r="P2316" t="s">
        <v>5351</v>
      </c>
      <c r="Q2316">
        <v>3</v>
      </c>
      <c r="R2316">
        <v>225.35</v>
      </c>
      <c r="S2316">
        <v>5</v>
      </c>
      <c r="T2316">
        <v>33.799999999999997</v>
      </c>
      <c r="U2316">
        <v>642.25</v>
      </c>
      <c r="V2316">
        <v>546.51</v>
      </c>
      <c r="W2316">
        <v>95.74</v>
      </c>
      <c r="X2316" s="15">
        <f t="shared" si="72"/>
        <v>0.14906967691708836</v>
      </c>
      <c r="Y2316" t="s">
        <v>72</v>
      </c>
      <c r="Z2316" t="s">
        <v>24</v>
      </c>
      <c r="AA2316" t="s">
        <v>51</v>
      </c>
      <c r="AB2316" s="17">
        <v>0.72777777777777775</v>
      </c>
      <c r="AC2316" s="17" t="str">
        <f t="shared" si="73"/>
        <v>Evening</v>
      </c>
      <c r="AD2316" t="s">
        <v>45</v>
      </c>
    </row>
    <row r="2317" spans="1:30" x14ac:dyDescent="0.3">
      <c r="A2317" t="s">
        <v>735</v>
      </c>
      <c r="B2317" s="16">
        <v>46083</v>
      </c>
      <c r="C2317" t="s">
        <v>736</v>
      </c>
      <c r="D2317" t="s">
        <v>3944</v>
      </c>
      <c r="E2317" t="s">
        <v>3868</v>
      </c>
      <c r="F2317" t="s">
        <v>737</v>
      </c>
      <c r="G2317" t="s">
        <v>5704</v>
      </c>
      <c r="H2317" t="s">
        <v>5690</v>
      </c>
      <c r="I2317" t="s">
        <v>738</v>
      </c>
      <c r="J2317" t="s">
        <v>6051</v>
      </c>
      <c r="K2317" t="s">
        <v>3863</v>
      </c>
      <c r="L2317">
        <v>2005131</v>
      </c>
      <c r="M2317">
        <v>4.400610234443535E-4</v>
      </c>
      <c r="N2317" t="s">
        <v>739</v>
      </c>
      <c r="O2317" t="s">
        <v>5410</v>
      </c>
      <c r="P2317" t="s">
        <v>5351</v>
      </c>
      <c r="Q2317">
        <v>2</v>
      </c>
      <c r="R2317">
        <v>464.41</v>
      </c>
      <c r="S2317">
        <v>5</v>
      </c>
      <c r="T2317">
        <v>46.44</v>
      </c>
      <c r="U2317">
        <v>882.38</v>
      </c>
      <c r="V2317">
        <v>795.38</v>
      </c>
      <c r="W2317">
        <v>87</v>
      </c>
      <c r="X2317" s="15">
        <f t="shared" si="72"/>
        <v>9.8596976359391644E-2</v>
      </c>
      <c r="Y2317" t="s">
        <v>38</v>
      </c>
      <c r="Z2317" t="s">
        <v>24</v>
      </c>
      <c r="AA2317" t="s">
        <v>51</v>
      </c>
      <c r="AB2317" s="17">
        <v>0.85624999999999996</v>
      </c>
      <c r="AC2317" s="17" t="str">
        <f t="shared" si="73"/>
        <v>Evening</v>
      </c>
      <c r="AD2317" t="s">
        <v>45</v>
      </c>
    </row>
    <row r="2318" spans="1:30" x14ac:dyDescent="0.3">
      <c r="A2318" t="s">
        <v>733</v>
      </c>
      <c r="B2318" s="16">
        <v>45815</v>
      </c>
      <c r="C2318" t="s">
        <v>553</v>
      </c>
      <c r="D2318" t="s">
        <v>5181</v>
      </c>
      <c r="E2318" t="s">
        <v>3868</v>
      </c>
      <c r="F2318" t="s">
        <v>627</v>
      </c>
      <c r="G2318" t="s">
        <v>5828</v>
      </c>
      <c r="H2318" t="s">
        <v>5822</v>
      </c>
      <c r="I2318" t="s">
        <v>349</v>
      </c>
      <c r="J2318" t="s">
        <v>6085</v>
      </c>
      <c r="K2318" t="s">
        <v>3863</v>
      </c>
      <c r="L2318">
        <v>1041021</v>
      </c>
      <c r="M2318">
        <v>1.0712271894611157E-3</v>
      </c>
      <c r="N2318" t="s">
        <v>734</v>
      </c>
      <c r="O2318" t="s">
        <v>5411</v>
      </c>
      <c r="P2318" t="s">
        <v>5363</v>
      </c>
      <c r="Q2318">
        <v>3</v>
      </c>
      <c r="R2318">
        <v>340.25</v>
      </c>
      <c r="S2318">
        <v>5</v>
      </c>
      <c r="T2318">
        <v>51.04</v>
      </c>
      <c r="U2318">
        <v>1115.17</v>
      </c>
      <c r="V2318">
        <v>791.55</v>
      </c>
      <c r="W2318">
        <v>323.62</v>
      </c>
      <c r="X2318" s="15">
        <f t="shared" si="72"/>
        <v>0.29019790704556264</v>
      </c>
      <c r="Y2318" t="s">
        <v>23</v>
      </c>
      <c r="Z2318" t="s">
        <v>24</v>
      </c>
      <c r="AA2318" t="s">
        <v>51</v>
      </c>
      <c r="AB2318" s="17">
        <v>0.76388888888888884</v>
      </c>
      <c r="AC2318" s="17" t="str">
        <f t="shared" si="73"/>
        <v>Evening</v>
      </c>
      <c r="AD2318" t="s">
        <v>26</v>
      </c>
    </row>
    <row r="2319" spans="1:30" x14ac:dyDescent="0.3">
      <c r="A2319" t="s">
        <v>732</v>
      </c>
      <c r="B2319" s="16">
        <v>45942</v>
      </c>
      <c r="C2319" t="s">
        <v>715</v>
      </c>
      <c r="D2319" t="s">
        <v>5150</v>
      </c>
      <c r="E2319" t="s">
        <v>3962</v>
      </c>
      <c r="F2319" t="s">
        <v>450</v>
      </c>
      <c r="G2319" t="s">
        <v>5811</v>
      </c>
      <c r="H2319" t="s">
        <v>5794</v>
      </c>
      <c r="I2319" t="s">
        <v>716</v>
      </c>
      <c r="J2319" t="s">
        <v>6144</v>
      </c>
      <c r="K2319" t="s">
        <v>3943</v>
      </c>
      <c r="L2319">
        <v>4088351</v>
      </c>
      <c r="M2319">
        <v>8.0768750041275818E-4</v>
      </c>
      <c r="N2319" t="s">
        <v>717</v>
      </c>
      <c r="O2319" t="s">
        <v>5636</v>
      </c>
      <c r="P2319" t="s">
        <v>5360</v>
      </c>
      <c r="Q2319">
        <v>7</v>
      </c>
      <c r="R2319">
        <v>410.2</v>
      </c>
      <c r="S2319">
        <v>0</v>
      </c>
      <c r="T2319">
        <v>0</v>
      </c>
      <c r="U2319">
        <v>3302.11</v>
      </c>
      <c r="V2319">
        <v>1929.69</v>
      </c>
      <c r="W2319">
        <v>1372.42</v>
      </c>
      <c r="X2319" s="15">
        <f t="shared" si="72"/>
        <v>0.41561910414855957</v>
      </c>
      <c r="Y2319" t="s">
        <v>72</v>
      </c>
      <c r="Z2319" t="s">
        <v>24</v>
      </c>
      <c r="AA2319" t="s">
        <v>32</v>
      </c>
      <c r="AB2319" s="17">
        <v>0.4909722222222222</v>
      </c>
      <c r="AC2319" s="17" t="str">
        <f t="shared" si="73"/>
        <v>Morning</v>
      </c>
      <c r="AD2319" t="s">
        <v>26</v>
      </c>
    </row>
    <row r="2320" spans="1:30" x14ac:dyDescent="0.3">
      <c r="A2320" t="s">
        <v>729</v>
      </c>
      <c r="B2320" s="16">
        <v>45936</v>
      </c>
      <c r="C2320" t="s">
        <v>103</v>
      </c>
      <c r="D2320" t="s">
        <v>4683</v>
      </c>
      <c r="E2320" t="s">
        <v>3864</v>
      </c>
      <c r="F2320" t="s">
        <v>730</v>
      </c>
      <c r="G2320" t="s">
        <v>5857</v>
      </c>
      <c r="H2320" t="s">
        <v>5844</v>
      </c>
      <c r="I2320" t="s">
        <v>494</v>
      </c>
      <c r="J2320" t="s">
        <v>5989</v>
      </c>
      <c r="K2320" t="s">
        <v>3863</v>
      </c>
      <c r="L2320">
        <v>4616552</v>
      </c>
      <c r="M2320">
        <v>1.710497358201532E-4</v>
      </c>
      <c r="N2320" t="s">
        <v>731</v>
      </c>
      <c r="O2320" t="s">
        <v>5491</v>
      </c>
      <c r="P2320" t="s">
        <v>5351</v>
      </c>
      <c r="Q2320">
        <v>2</v>
      </c>
      <c r="R2320">
        <v>438.7</v>
      </c>
      <c r="S2320">
        <v>10</v>
      </c>
      <c r="T2320">
        <v>87.74</v>
      </c>
      <c r="U2320">
        <v>789.66</v>
      </c>
      <c r="V2320">
        <v>740.36</v>
      </c>
      <c r="W2320">
        <v>49.3</v>
      </c>
      <c r="X2320" s="15">
        <f t="shared" si="72"/>
        <v>6.2431932730542206E-2</v>
      </c>
      <c r="Y2320" t="s">
        <v>44</v>
      </c>
      <c r="Z2320" t="s">
        <v>24</v>
      </c>
      <c r="AA2320" t="s">
        <v>25</v>
      </c>
      <c r="AB2320" s="17">
        <v>0.37708333333333333</v>
      </c>
      <c r="AC2320" s="17" t="str">
        <f t="shared" si="73"/>
        <v>Morning</v>
      </c>
      <c r="AD2320" t="s">
        <v>45</v>
      </c>
    </row>
    <row r="2321" spans="1:30" x14ac:dyDescent="0.3">
      <c r="A2321" t="s">
        <v>726</v>
      </c>
      <c r="B2321" s="16">
        <v>45829</v>
      </c>
      <c r="C2321" t="s">
        <v>446</v>
      </c>
      <c r="D2321" t="s">
        <v>4440</v>
      </c>
      <c r="E2321" t="s">
        <v>3962</v>
      </c>
      <c r="F2321" t="s">
        <v>727</v>
      </c>
      <c r="G2321" t="s">
        <v>5847</v>
      </c>
      <c r="H2321" t="s">
        <v>5844</v>
      </c>
      <c r="I2321" t="s">
        <v>275</v>
      </c>
      <c r="J2321" t="s">
        <v>6112</v>
      </c>
      <c r="K2321" t="s">
        <v>3863</v>
      </c>
      <c r="L2321">
        <v>1922335</v>
      </c>
      <c r="M2321">
        <v>2.1716142087617402E-3</v>
      </c>
      <c r="N2321" t="s">
        <v>728</v>
      </c>
      <c r="O2321" t="s">
        <v>5635</v>
      </c>
      <c r="P2321" t="s">
        <v>5354</v>
      </c>
      <c r="Q2321">
        <v>8</v>
      </c>
      <c r="R2321">
        <v>477.64</v>
      </c>
      <c r="S2321">
        <v>5</v>
      </c>
      <c r="T2321">
        <v>191.06</v>
      </c>
      <c r="U2321">
        <v>4174.57</v>
      </c>
      <c r="V2321">
        <v>2859.76</v>
      </c>
      <c r="W2321">
        <v>1314.81</v>
      </c>
      <c r="X2321" s="15">
        <f t="shared" si="72"/>
        <v>0.31495698958216045</v>
      </c>
      <c r="Y2321" t="s">
        <v>38</v>
      </c>
      <c r="Z2321" t="s">
        <v>24</v>
      </c>
      <c r="AA2321" t="s">
        <v>25</v>
      </c>
      <c r="AB2321" s="17">
        <v>0.83125000000000004</v>
      </c>
      <c r="AC2321" s="17" t="str">
        <f t="shared" si="73"/>
        <v>Evening</v>
      </c>
      <c r="AD2321" t="s">
        <v>26</v>
      </c>
    </row>
    <row r="2322" spans="1:30" x14ac:dyDescent="0.3">
      <c r="A2322" t="s">
        <v>721</v>
      </c>
      <c r="B2322" s="16">
        <v>45748</v>
      </c>
      <c r="C2322" t="s">
        <v>722</v>
      </c>
      <c r="D2322" t="s">
        <v>4250</v>
      </c>
      <c r="E2322" t="s">
        <v>3868</v>
      </c>
      <c r="F2322" t="s">
        <v>723</v>
      </c>
      <c r="G2322" t="s">
        <v>5843</v>
      </c>
      <c r="H2322" t="s">
        <v>5844</v>
      </c>
      <c r="I2322" t="s">
        <v>724</v>
      </c>
      <c r="J2322" t="s">
        <v>6211</v>
      </c>
      <c r="K2322" t="s">
        <v>3885</v>
      </c>
      <c r="L2322">
        <v>2549253</v>
      </c>
      <c r="M2322">
        <v>3.47199748318429E-4</v>
      </c>
      <c r="N2322" t="s">
        <v>725</v>
      </c>
      <c r="O2322" t="s">
        <v>5398</v>
      </c>
      <c r="P2322" t="s">
        <v>5351</v>
      </c>
      <c r="Q2322">
        <v>4</v>
      </c>
      <c r="R2322">
        <v>232.92</v>
      </c>
      <c r="S2322">
        <v>5</v>
      </c>
      <c r="T2322">
        <v>46.58</v>
      </c>
      <c r="U2322">
        <v>885.1</v>
      </c>
      <c r="V2322">
        <v>769.64</v>
      </c>
      <c r="W2322">
        <v>115.46</v>
      </c>
      <c r="X2322" s="15">
        <f t="shared" si="72"/>
        <v>0.1304485368884872</v>
      </c>
      <c r="Y2322" t="s">
        <v>38</v>
      </c>
      <c r="Z2322" t="s">
        <v>24</v>
      </c>
      <c r="AA2322" t="s">
        <v>32</v>
      </c>
      <c r="AB2322" s="17">
        <v>0.43541666666666667</v>
      </c>
      <c r="AC2322" s="17" t="str">
        <f t="shared" si="73"/>
        <v>Morning</v>
      </c>
      <c r="AD2322" t="s">
        <v>45</v>
      </c>
    </row>
    <row r="2323" spans="1:30" x14ac:dyDescent="0.3">
      <c r="A2323" t="s">
        <v>718</v>
      </c>
      <c r="B2323" s="16">
        <v>46015</v>
      </c>
      <c r="C2323" t="s">
        <v>719</v>
      </c>
      <c r="D2323" t="s">
        <v>4090</v>
      </c>
      <c r="E2323" t="s">
        <v>3864</v>
      </c>
      <c r="F2323" t="s">
        <v>720</v>
      </c>
      <c r="G2323" t="s">
        <v>5786</v>
      </c>
      <c r="H2323" t="s">
        <v>5770</v>
      </c>
      <c r="I2323" t="s">
        <v>197</v>
      </c>
      <c r="J2323" t="s">
        <v>6016</v>
      </c>
      <c r="K2323" t="s">
        <v>3863</v>
      </c>
      <c r="L2323">
        <v>924804</v>
      </c>
      <c r="M2323">
        <v>1.136543527060869E-3</v>
      </c>
      <c r="N2323" t="s">
        <v>198</v>
      </c>
      <c r="O2323" t="s">
        <v>5402</v>
      </c>
      <c r="P2323" t="s">
        <v>5354</v>
      </c>
      <c r="Q2323">
        <v>4</v>
      </c>
      <c r="R2323">
        <v>262.77</v>
      </c>
      <c r="S2323">
        <v>0</v>
      </c>
      <c r="T2323">
        <v>0</v>
      </c>
      <c r="U2323">
        <v>1051.08</v>
      </c>
      <c r="V2323">
        <v>778.56</v>
      </c>
      <c r="W2323">
        <v>272.52</v>
      </c>
      <c r="X2323" s="15">
        <f t="shared" si="72"/>
        <v>0.2592761730791186</v>
      </c>
      <c r="Y2323" t="s">
        <v>44</v>
      </c>
      <c r="Z2323" t="s">
        <v>24</v>
      </c>
      <c r="AA2323" t="s">
        <v>51</v>
      </c>
      <c r="AB2323" s="17">
        <v>0.60416666666666663</v>
      </c>
      <c r="AC2323" s="17" t="str">
        <f t="shared" si="73"/>
        <v>Afternoon</v>
      </c>
      <c r="AD2323" t="s">
        <v>45</v>
      </c>
    </row>
    <row r="2324" spans="1:30" x14ac:dyDescent="0.3">
      <c r="A2324" t="s">
        <v>714</v>
      </c>
      <c r="B2324" s="16">
        <v>46010</v>
      </c>
      <c r="C2324" t="s">
        <v>715</v>
      </c>
      <c r="D2324" t="s">
        <v>5150</v>
      </c>
      <c r="E2324" t="s">
        <v>3962</v>
      </c>
      <c r="F2324" t="s">
        <v>532</v>
      </c>
      <c r="G2324" t="s">
        <v>5936</v>
      </c>
      <c r="H2324" t="s">
        <v>5919</v>
      </c>
      <c r="I2324" t="s">
        <v>716</v>
      </c>
      <c r="J2324" t="s">
        <v>6144</v>
      </c>
      <c r="K2324" t="s">
        <v>3943</v>
      </c>
      <c r="L2324">
        <v>4088351</v>
      </c>
      <c r="M2324">
        <v>9.3125565784346796E-5</v>
      </c>
      <c r="N2324" t="s">
        <v>717</v>
      </c>
      <c r="O2324" t="s">
        <v>5636</v>
      </c>
      <c r="P2324" t="s">
        <v>5360</v>
      </c>
      <c r="Q2324">
        <v>3</v>
      </c>
      <c r="R2324">
        <v>141.01</v>
      </c>
      <c r="S2324">
        <v>10</v>
      </c>
      <c r="T2324">
        <v>42.3</v>
      </c>
      <c r="U2324">
        <v>380.73</v>
      </c>
      <c r="V2324">
        <v>273.54000000000002</v>
      </c>
      <c r="W2324">
        <v>107.19</v>
      </c>
      <c r="X2324" s="15">
        <f t="shared" si="72"/>
        <v>0.28153809786462847</v>
      </c>
      <c r="Y2324" t="s">
        <v>62</v>
      </c>
      <c r="Z2324" t="s">
        <v>24</v>
      </c>
      <c r="AA2324" t="s">
        <v>25</v>
      </c>
      <c r="AB2324" s="17">
        <v>0.88402777777777775</v>
      </c>
      <c r="AC2324" s="17" t="str">
        <f t="shared" si="73"/>
        <v>Night</v>
      </c>
      <c r="AD2324" t="s">
        <v>45</v>
      </c>
    </row>
    <row r="2325" spans="1:30" x14ac:dyDescent="0.3">
      <c r="A2325" t="s">
        <v>709</v>
      </c>
      <c r="B2325" s="16">
        <v>46057</v>
      </c>
      <c r="C2325" t="s">
        <v>710</v>
      </c>
      <c r="D2325" t="s">
        <v>4736</v>
      </c>
      <c r="E2325" t="s">
        <v>3962</v>
      </c>
      <c r="F2325" t="s">
        <v>711</v>
      </c>
      <c r="G2325" t="s">
        <v>5957</v>
      </c>
      <c r="H2325" t="s">
        <v>5941</v>
      </c>
      <c r="I2325" t="s">
        <v>712</v>
      </c>
      <c r="J2325" t="s">
        <v>6241</v>
      </c>
      <c r="K2325" t="s">
        <v>3880</v>
      </c>
      <c r="L2325">
        <v>4606432</v>
      </c>
      <c r="M2325">
        <v>2.238891185194962E-4</v>
      </c>
      <c r="N2325" t="s">
        <v>713</v>
      </c>
      <c r="O2325" t="s">
        <v>4907</v>
      </c>
      <c r="P2325" t="s">
        <v>5360</v>
      </c>
      <c r="Q2325">
        <v>6</v>
      </c>
      <c r="R2325">
        <v>214.86</v>
      </c>
      <c r="S2325">
        <v>20</v>
      </c>
      <c r="T2325">
        <v>257.83</v>
      </c>
      <c r="U2325">
        <v>1031.33</v>
      </c>
      <c r="V2325">
        <v>948.36</v>
      </c>
      <c r="W2325">
        <v>82.97</v>
      </c>
      <c r="X2325" s="15">
        <f t="shared" si="72"/>
        <v>8.0449516643557276E-2</v>
      </c>
      <c r="Y2325" t="s">
        <v>23</v>
      </c>
      <c r="Z2325" t="s">
        <v>24</v>
      </c>
      <c r="AA2325" t="s">
        <v>25</v>
      </c>
      <c r="AB2325" s="17">
        <v>0.39444444444444443</v>
      </c>
      <c r="AC2325" s="17" t="str">
        <f t="shared" si="73"/>
        <v>Morning</v>
      </c>
      <c r="AD2325" t="s">
        <v>45</v>
      </c>
    </row>
    <row r="2326" spans="1:30" x14ac:dyDescent="0.3">
      <c r="A2326" t="s">
        <v>707</v>
      </c>
      <c r="B2326" s="16">
        <v>45907</v>
      </c>
      <c r="C2326" t="s">
        <v>708</v>
      </c>
      <c r="D2326" t="s">
        <v>5093</v>
      </c>
      <c r="E2326" t="s">
        <v>3864</v>
      </c>
      <c r="F2326" t="s">
        <v>35</v>
      </c>
      <c r="G2326" t="s">
        <v>5905</v>
      </c>
      <c r="H2326" t="s">
        <v>5899</v>
      </c>
      <c r="I2326" t="s">
        <v>36</v>
      </c>
      <c r="J2326" t="s">
        <v>5975</v>
      </c>
      <c r="K2326" t="s">
        <v>3863</v>
      </c>
      <c r="L2326">
        <v>2481146</v>
      </c>
      <c r="M2326">
        <v>3.2657086684943168E-4</v>
      </c>
      <c r="N2326" t="s">
        <v>461</v>
      </c>
      <c r="O2326" t="s">
        <v>5039</v>
      </c>
      <c r="P2326" t="s">
        <v>5363</v>
      </c>
      <c r="Q2326">
        <v>3</v>
      </c>
      <c r="R2326">
        <v>234.86</v>
      </c>
      <c r="S2326">
        <v>0</v>
      </c>
      <c r="T2326">
        <v>0</v>
      </c>
      <c r="U2326">
        <v>810.27</v>
      </c>
      <c r="V2326">
        <v>639.69000000000005</v>
      </c>
      <c r="W2326">
        <v>170.58</v>
      </c>
      <c r="X2326" s="15">
        <f t="shared" si="72"/>
        <v>0.21052241845310815</v>
      </c>
      <c r="Y2326" t="s">
        <v>72</v>
      </c>
      <c r="Z2326" t="s">
        <v>24</v>
      </c>
      <c r="AA2326" t="s">
        <v>25</v>
      </c>
      <c r="AB2326" s="17">
        <v>0.53402777777777777</v>
      </c>
      <c r="AC2326" s="17" t="str">
        <f t="shared" si="73"/>
        <v>Afternoon</v>
      </c>
      <c r="AD2326" t="s">
        <v>26</v>
      </c>
    </row>
    <row r="2327" spans="1:30" x14ac:dyDescent="0.3">
      <c r="A2327" t="s">
        <v>703</v>
      </c>
      <c r="B2327" s="16">
        <v>45920</v>
      </c>
      <c r="C2327" t="s">
        <v>704</v>
      </c>
      <c r="D2327" t="s">
        <v>4313</v>
      </c>
      <c r="E2327" t="s">
        <v>3868</v>
      </c>
      <c r="F2327" t="s">
        <v>196</v>
      </c>
      <c r="G2327" t="s">
        <v>5774</v>
      </c>
      <c r="H2327" t="s">
        <v>5770</v>
      </c>
      <c r="I2327" t="s">
        <v>705</v>
      </c>
      <c r="J2327" t="s">
        <v>6065</v>
      </c>
      <c r="K2327" t="s">
        <v>3863</v>
      </c>
      <c r="L2327">
        <v>5240750</v>
      </c>
      <c r="M2327">
        <v>7.3516195201068544E-5</v>
      </c>
      <c r="N2327" t="s">
        <v>706</v>
      </c>
      <c r="O2327" t="s">
        <v>5536</v>
      </c>
      <c r="P2327" t="s">
        <v>5351</v>
      </c>
      <c r="Q2327">
        <v>1</v>
      </c>
      <c r="R2327">
        <v>418.79</v>
      </c>
      <c r="S2327">
        <v>20</v>
      </c>
      <c r="T2327">
        <v>83.76</v>
      </c>
      <c r="U2327">
        <v>385.28</v>
      </c>
      <c r="V2327">
        <v>308.94</v>
      </c>
      <c r="W2327">
        <v>76.34</v>
      </c>
      <c r="X2327" s="15">
        <f t="shared" si="72"/>
        <v>0.198141611295681</v>
      </c>
      <c r="Y2327" t="s">
        <v>44</v>
      </c>
      <c r="Z2327" t="s">
        <v>24</v>
      </c>
      <c r="AA2327" t="s">
        <v>32</v>
      </c>
      <c r="AB2327" s="17">
        <v>0.62152777777777779</v>
      </c>
      <c r="AC2327" s="17" t="str">
        <f t="shared" si="73"/>
        <v>Afternoon</v>
      </c>
      <c r="AD2327" t="s">
        <v>26</v>
      </c>
    </row>
    <row r="2328" spans="1:30" x14ac:dyDescent="0.3">
      <c r="A2328" t="s">
        <v>700</v>
      </c>
      <c r="B2328" s="16">
        <v>46074</v>
      </c>
      <c r="C2328" t="s">
        <v>701</v>
      </c>
      <c r="D2328" t="s">
        <v>5131</v>
      </c>
      <c r="E2328" t="s">
        <v>3868</v>
      </c>
      <c r="F2328" t="s">
        <v>547</v>
      </c>
      <c r="G2328" t="s">
        <v>5895</v>
      </c>
      <c r="H2328" t="s">
        <v>5876</v>
      </c>
      <c r="I2328" t="s">
        <v>647</v>
      </c>
      <c r="J2328" t="s">
        <v>6218</v>
      </c>
      <c r="K2328" t="s">
        <v>3885</v>
      </c>
      <c r="L2328">
        <v>4786252</v>
      </c>
      <c r="M2328">
        <v>1.4324569621490887E-4</v>
      </c>
      <c r="N2328" t="s">
        <v>702</v>
      </c>
      <c r="O2328" t="s">
        <v>4939</v>
      </c>
      <c r="P2328" t="s">
        <v>5351</v>
      </c>
      <c r="Q2328">
        <v>2</v>
      </c>
      <c r="R2328">
        <v>372.61</v>
      </c>
      <c r="S2328">
        <v>20</v>
      </c>
      <c r="T2328">
        <v>149.04</v>
      </c>
      <c r="U2328">
        <v>685.61</v>
      </c>
      <c r="V2328">
        <v>639.82000000000005</v>
      </c>
      <c r="W2328">
        <v>45.79</v>
      </c>
      <c r="X2328" s="15">
        <f t="shared" si="72"/>
        <v>6.6787240559501707E-2</v>
      </c>
      <c r="Y2328" t="s">
        <v>62</v>
      </c>
      <c r="Z2328" t="s">
        <v>24</v>
      </c>
      <c r="AA2328" t="s">
        <v>51</v>
      </c>
      <c r="AB2328" s="17">
        <v>0.87152777777777779</v>
      </c>
      <c r="AC2328" s="17" t="str">
        <f t="shared" si="73"/>
        <v>Evening</v>
      </c>
      <c r="AD2328" t="s">
        <v>26</v>
      </c>
    </row>
    <row r="2329" spans="1:30" x14ac:dyDescent="0.3">
      <c r="A2329" t="s">
        <v>696</v>
      </c>
      <c r="B2329" s="16">
        <v>46011</v>
      </c>
      <c r="C2329" t="s">
        <v>697</v>
      </c>
      <c r="D2329" t="s">
        <v>4469</v>
      </c>
      <c r="E2329" t="s">
        <v>3962</v>
      </c>
      <c r="F2329" t="s">
        <v>698</v>
      </c>
      <c r="G2329" t="s">
        <v>5841</v>
      </c>
      <c r="H2329" t="s">
        <v>5822</v>
      </c>
      <c r="I2329" t="s">
        <v>699</v>
      </c>
      <c r="J2329" t="s">
        <v>5995</v>
      </c>
      <c r="K2329" t="s">
        <v>3863</v>
      </c>
      <c r="L2329">
        <v>2110688</v>
      </c>
      <c r="M2329">
        <v>9.0386641701663154E-4</v>
      </c>
      <c r="N2329" t="s">
        <v>106</v>
      </c>
      <c r="O2329" t="s">
        <v>5586</v>
      </c>
      <c r="P2329" t="s">
        <v>5363</v>
      </c>
      <c r="Q2329">
        <v>6</v>
      </c>
      <c r="R2329">
        <v>276.49</v>
      </c>
      <c r="S2329">
        <v>0</v>
      </c>
      <c r="T2329">
        <v>0</v>
      </c>
      <c r="U2329">
        <v>1907.78</v>
      </c>
      <c r="V2329">
        <v>1237.8</v>
      </c>
      <c r="W2329">
        <v>669.98</v>
      </c>
      <c r="X2329" s="15">
        <f t="shared" si="72"/>
        <v>0.35118305045655163</v>
      </c>
      <c r="Y2329" t="s">
        <v>116</v>
      </c>
      <c r="Z2329" t="s">
        <v>24</v>
      </c>
      <c r="AA2329" t="s">
        <v>25</v>
      </c>
      <c r="AB2329" s="17">
        <v>0.52569444444444446</v>
      </c>
      <c r="AC2329" s="17" t="str">
        <f t="shared" si="73"/>
        <v>Afternoon</v>
      </c>
      <c r="AD2329" t="s">
        <v>26</v>
      </c>
    </row>
    <row r="2330" spans="1:30" x14ac:dyDescent="0.3">
      <c r="A2330" t="s">
        <v>692</v>
      </c>
      <c r="B2330" s="16">
        <v>46068</v>
      </c>
      <c r="C2330" t="s">
        <v>693</v>
      </c>
      <c r="D2330" t="s">
        <v>5326</v>
      </c>
      <c r="E2330" t="s">
        <v>3868</v>
      </c>
      <c r="F2330" t="s">
        <v>423</v>
      </c>
      <c r="G2330" t="s">
        <v>5887</v>
      </c>
      <c r="H2330" t="s">
        <v>5876</v>
      </c>
      <c r="I2330" t="s">
        <v>694</v>
      </c>
      <c r="J2330" t="s">
        <v>6045</v>
      </c>
      <c r="K2330" t="s">
        <v>3863</v>
      </c>
      <c r="L2330">
        <v>5287316</v>
      </c>
      <c r="M2330">
        <v>1.0794134490921293E-4</v>
      </c>
      <c r="N2330" t="s">
        <v>695</v>
      </c>
      <c r="O2330" t="s">
        <v>5541</v>
      </c>
      <c r="P2330" t="s">
        <v>5374</v>
      </c>
      <c r="Q2330">
        <v>2</v>
      </c>
      <c r="R2330">
        <v>291.93</v>
      </c>
      <c r="S2330">
        <v>15</v>
      </c>
      <c r="T2330">
        <v>87.58</v>
      </c>
      <c r="U2330">
        <v>570.72</v>
      </c>
      <c r="V2330">
        <v>507.4</v>
      </c>
      <c r="W2330">
        <v>63.32</v>
      </c>
      <c r="X2330" s="15">
        <f t="shared" si="72"/>
        <v>0.11094757499299139</v>
      </c>
      <c r="Y2330" t="s">
        <v>116</v>
      </c>
      <c r="Z2330" t="s">
        <v>24</v>
      </c>
      <c r="AA2330" t="s">
        <v>25</v>
      </c>
      <c r="AB2330" s="17">
        <v>0.60347222222222219</v>
      </c>
      <c r="AC2330" s="17" t="str">
        <f t="shared" si="73"/>
        <v>Afternoon</v>
      </c>
      <c r="AD2330" t="s">
        <v>26</v>
      </c>
    </row>
    <row r="2331" spans="1:30" x14ac:dyDescent="0.3">
      <c r="A2331" t="s">
        <v>689</v>
      </c>
      <c r="B2331" s="16">
        <v>45836</v>
      </c>
      <c r="C2331" t="s">
        <v>521</v>
      </c>
      <c r="D2331" t="s">
        <v>3935</v>
      </c>
      <c r="E2331" t="s">
        <v>3868</v>
      </c>
      <c r="F2331" t="s">
        <v>122</v>
      </c>
      <c r="G2331" t="s">
        <v>5676</v>
      </c>
      <c r="H2331" t="s">
        <v>5655</v>
      </c>
      <c r="I2331" t="s">
        <v>690</v>
      </c>
      <c r="J2331" t="s">
        <v>6175</v>
      </c>
      <c r="K2331" t="s">
        <v>3943</v>
      </c>
      <c r="L2331">
        <v>2151660</v>
      </c>
      <c r="M2331">
        <v>2.1044217023135625E-4</v>
      </c>
      <c r="N2331" t="s">
        <v>691</v>
      </c>
      <c r="O2331" t="s">
        <v>5366</v>
      </c>
      <c r="P2331" t="s">
        <v>5354</v>
      </c>
      <c r="Q2331">
        <v>1</v>
      </c>
      <c r="R2331">
        <v>437.49</v>
      </c>
      <c r="S2331">
        <v>10</v>
      </c>
      <c r="T2331">
        <v>43.75</v>
      </c>
      <c r="U2331">
        <v>452.8</v>
      </c>
      <c r="V2331">
        <v>265.44</v>
      </c>
      <c r="W2331">
        <v>187.36</v>
      </c>
      <c r="X2331" s="15">
        <f t="shared" si="72"/>
        <v>0.41378091872791523</v>
      </c>
      <c r="Y2331" t="s">
        <v>72</v>
      </c>
      <c r="Z2331" t="s">
        <v>24</v>
      </c>
      <c r="AA2331" t="s">
        <v>32</v>
      </c>
      <c r="AB2331" s="17">
        <v>0.87777777777777777</v>
      </c>
      <c r="AC2331" s="17" t="str">
        <f t="shared" si="73"/>
        <v>Night</v>
      </c>
      <c r="AD2331" t="s">
        <v>26</v>
      </c>
    </row>
    <row r="2332" spans="1:30" x14ac:dyDescent="0.3">
      <c r="A2332" t="s">
        <v>687</v>
      </c>
      <c r="B2332" s="16">
        <v>46055</v>
      </c>
      <c r="C2332" t="s">
        <v>688</v>
      </c>
      <c r="D2332" t="s">
        <v>5258</v>
      </c>
      <c r="E2332" t="s">
        <v>3868</v>
      </c>
      <c r="F2332" t="s">
        <v>232</v>
      </c>
      <c r="G2332" t="s">
        <v>5778</v>
      </c>
      <c r="H2332" t="s">
        <v>5770</v>
      </c>
      <c r="I2332" t="s">
        <v>80</v>
      </c>
      <c r="J2332" t="s">
        <v>6099</v>
      </c>
      <c r="K2332" t="s">
        <v>3863</v>
      </c>
      <c r="L2332">
        <v>5001334</v>
      </c>
      <c r="M2332">
        <v>2.4631428334920242E-5</v>
      </c>
      <c r="N2332" t="s">
        <v>203</v>
      </c>
      <c r="O2332" t="s">
        <v>5466</v>
      </c>
      <c r="P2332" t="s">
        <v>5351</v>
      </c>
      <c r="Q2332">
        <v>3</v>
      </c>
      <c r="R2332">
        <v>51.33</v>
      </c>
      <c r="S2332">
        <v>20</v>
      </c>
      <c r="T2332">
        <v>30.8</v>
      </c>
      <c r="U2332">
        <v>123.19</v>
      </c>
      <c r="V2332">
        <v>112.44</v>
      </c>
      <c r="W2332">
        <v>10.75</v>
      </c>
      <c r="X2332" s="15">
        <f t="shared" si="72"/>
        <v>8.7263576589008851E-2</v>
      </c>
      <c r="Y2332" t="s">
        <v>62</v>
      </c>
      <c r="Z2332" t="s">
        <v>24</v>
      </c>
      <c r="AA2332" t="s">
        <v>25</v>
      </c>
      <c r="AB2332" s="17">
        <v>0.7944444444444444</v>
      </c>
      <c r="AC2332" s="17" t="str">
        <f t="shared" si="73"/>
        <v>Evening</v>
      </c>
      <c r="AD2332" t="s">
        <v>45</v>
      </c>
    </row>
    <row r="2333" spans="1:30" x14ac:dyDescent="0.3">
      <c r="A2333" t="s">
        <v>683</v>
      </c>
      <c r="B2333" s="16">
        <v>46005</v>
      </c>
      <c r="C2333" t="s">
        <v>684</v>
      </c>
      <c r="D2333" t="s">
        <v>4973</v>
      </c>
      <c r="E2333" t="s">
        <v>3868</v>
      </c>
      <c r="F2333" t="s">
        <v>20</v>
      </c>
      <c r="G2333" t="s">
        <v>5939</v>
      </c>
      <c r="H2333" t="s">
        <v>5919</v>
      </c>
      <c r="I2333" t="s">
        <v>685</v>
      </c>
      <c r="J2333" t="s">
        <v>6162</v>
      </c>
      <c r="K2333" t="s">
        <v>3943</v>
      </c>
      <c r="L2333">
        <v>1069200</v>
      </c>
      <c r="M2333">
        <v>1.4320800598578377E-3</v>
      </c>
      <c r="N2333" t="s">
        <v>686</v>
      </c>
      <c r="O2333" t="s">
        <v>5472</v>
      </c>
      <c r="P2333" t="s">
        <v>5374</v>
      </c>
      <c r="Q2333">
        <v>4</v>
      </c>
      <c r="R2333">
        <v>416.08</v>
      </c>
      <c r="S2333">
        <v>20</v>
      </c>
      <c r="T2333">
        <v>332.86</v>
      </c>
      <c r="U2333">
        <v>1531.18</v>
      </c>
      <c r="V2333">
        <v>1278.56</v>
      </c>
      <c r="W2333">
        <v>252.62</v>
      </c>
      <c r="X2333" s="15">
        <f t="shared" si="72"/>
        <v>0.16498386865032205</v>
      </c>
      <c r="Y2333" t="s">
        <v>72</v>
      </c>
      <c r="Z2333" t="s">
        <v>24</v>
      </c>
      <c r="AA2333" t="s">
        <v>51</v>
      </c>
      <c r="AB2333" s="17">
        <v>0.4152777777777778</v>
      </c>
      <c r="AC2333" s="17" t="str">
        <f t="shared" si="73"/>
        <v>Morning</v>
      </c>
      <c r="AD2333" t="s">
        <v>26</v>
      </c>
    </row>
    <row r="2334" spans="1:30" x14ac:dyDescent="0.3">
      <c r="A2334" t="s">
        <v>679</v>
      </c>
      <c r="B2334" s="16">
        <v>46089</v>
      </c>
      <c r="C2334" t="s">
        <v>680</v>
      </c>
      <c r="D2334" t="s">
        <v>5233</v>
      </c>
      <c r="E2334" t="s">
        <v>3962</v>
      </c>
      <c r="F2334" t="s">
        <v>336</v>
      </c>
      <c r="G2334" t="s">
        <v>5711</v>
      </c>
      <c r="H2334" t="s">
        <v>5690</v>
      </c>
      <c r="I2334" t="s">
        <v>681</v>
      </c>
      <c r="J2334" t="s">
        <v>6117</v>
      </c>
      <c r="K2334" t="s">
        <v>3943</v>
      </c>
      <c r="L2334">
        <v>1952402</v>
      </c>
      <c r="M2334">
        <v>3.7235159562426181E-4</v>
      </c>
      <c r="N2334" t="s">
        <v>682</v>
      </c>
      <c r="O2334" t="s">
        <v>5304</v>
      </c>
      <c r="P2334" t="s">
        <v>5363</v>
      </c>
      <c r="Q2334">
        <v>6</v>
      </c>
      <c r="R2334">
        <v>105.36</v>
      </c>
      <c r="S2334">
        <v>0</v>
      </c>
      <c r="T2334">
        <v>0</v>
      </c>
      <c r="U2334">
        <v>726.98</v>
      </c>
      <c r="V2334">
        <v>516.29999999999995</v>
      </c>
      <c r="W2334">
        <v>210.68</v>
      </c>
      <c r="X2334" s="15">
        <f t="shared" si="72"/>
        <v>0.28980164516217788</v>
      </c>
      <c r="Y2334" t="s">
        <v>23</v>
      </c>
      <c r="Z2334" t="s">
        <v>24</v>
      </c>
      <c r="AA2334" t="s">
        <v>25</v>
      </c>
      <c r="AB2334" s="17">
        <v>0.78263888888888888</v>
      </c>
      <c r="AC2334" s="17" t="str">
        <f t="shared" si="73"/>
        <v>Evening</v>
      </c>
      <c r="AD2334" t="s">
        <v>26</v>
      </c>
    </row>
    <row r="2335" spans="1:30" x14ac:dyDescent="0.3">
      <c r="A2335" t="s">
        <v>675</v>
      </c>
      <c r="B2335" s="16">
        <v>45955</v>
      </c>
      <c r="C2335" t="s">
        <v>676</v>
      </c>
      <c r="D2335" t="s">
        <v>5095</v>
      </c>
      <c r="E2335" t="s">
        <v>3864</v>
      </c>
      <c r="F2335" t="s">
        <v>54</v>
      </c>
      <c r="G2335" t="s">
        <v>5739</v>
      </c>
      <c r="H2335" t="s">
        <v>5721</v>
      </c>
      <c r="I2335" t="s">
        <v>677</v>
      </c>
      <c r="J2335" t="s">
        <v>6081</v>
      </c>
      <c r="K2335" t="s">
        <v>3863</v>
      </c>
      <c r="L2335">
        <v>4458567</v>
      </c>
      <c r="M2335">
        <v>7.0666202840509069E-5</v>
      </c>
      <c r="N2335" t="s">
        <v>678</v>
      </c>
      <c r="O2335" t="s">
        <v>5576</v>
      </c>
      <c r="P2335" t="s">
        <v>5374</v>
      </c>
      <c r="Q2335">
        <v>1</v>
      </c>
      <c r="R2335">
        <v>342.46</v>
      </c>
      <c r="S2335">
        <v>20</v>
      </c>
      <c r="T2335">
        <v>68.489999999999995</v>
      </c>
      <c r="U2335">
        <v>315.07</v>
      </c>
      <c r="V2335">
        <v>271.77999999999997</v>
      </c>
      <c r="W2335">
        <v>43.29</v>
      </c>
      <c r="X2335" s="15">
        <f t="shared" si="72"/>
        <v>0.13739803853112015</v>
      </c>
      <c r="Y2335" t="s">
        <v>23</v>
      </c>
      <c r="Z2335" t="s">
        <v>24</v>
      </c>
      <c r="AA2335" t="s">
        <v>25</v>
      </c>
      <c r="AB2335" s="17">
        <v>0.62291666666666667</v>
      </c>
      <c r="AC2335" s="17" t="str">
        <f t="shared" si="73"/>
        <v>Afternoon</v>
      </c>
      <c r="AD2335" t="s">
        <v>26</v>
      </c>
    </row>
    <row r="2336" spans="1:30" x14ac:dyDescent="0.3">
      <c r="A2336" t="s">
        <v>671</v>
      </c>
      <c r="B2336" s="16">
        <v>45857</v>
      </c>
      <c r="C2336" t="s">
        <v>672</v>
      </c>
      <c r="D2336" t="s">
        <v>4941</v>
      </c>
      <c r="E2336" t="s">
        <v>3864</v>
      </c>
      <c r="F2336" t="s">
        <v>269</v>
      </c>
      <c r="G2336" t="s">
        <v>5954</v>
      </c>
      <c r="H2336" t="s">
        <v>5941</v>
      </c>
      <c r="I2336" t="s">
        <v>673</v>
      </c>
      <c r="J2336" t="s">
        <v>6221</v>
      </c>
      <c r="K2336" t="s">
        <v>3880</v>
      </c>
      <c r="L2336">
        <v>486518</v>
      </c>
      <c r="M2336">
        <v>4.2997381391849841E-4</v>
      </c>
      <c r="N2336" t="s">
        <v>674</v>
      </c>
      <c r="O2336" t="s">
        <v>4621</v>
      </c>
      <c r="P2336" t="s">
        <v>5354</v>
      </c>
      <c r="Q2336">
        <v>3</v>
      </c>
      <c r="R2336">
        <v>67.37</v>
      </c>
      <c r="S2336">
        <v>10</v>
      </c>
      <c r="T2336">
        <v>20.21</v>
      </c>
      <c r="U2336">
        <v>209.19</v>
      </c>
      <c r="V2336">
        <v>151.29</v>
      </c>
      <c r="W2336">
        <v>57.9</v>
      </c>
      <c r="X2336" s="15">
        <f t="shared" si="72"/>
        <v>0.276781872938477</v>
      </c>
      <c r="Y2336" t="s">
        <v>44</v>
      </c>
      <c r="Z2336" t="s">
        <v>24</v>
      </c>
      <c r="AA2336" t="s">
        <v>25</v>
      </c>
      <c r="AB2336" s="17">
        <v>0.60833333333333328</v>
      </c>
      <c r="AC2336" s="17" t="str">
        <f t="shared" si="73"/>
        <v>Afternoon</v>
      </c>
      <c r="AD2336" t="s">
        <v>26</v>
      </c>
    </row>
    <row r="2337" spans="1:30" x14ac:dyDescent="0.3">
      <c r="A2337" t="s">
        <v>668</v>
      </c>
      <c r="B2337" s="16">
        <v>45970</v>
      </c>
      <c r="C2337" t="s">
        <v>669</v>
      </c>
      <c r="D2337" t="s">
        <v>4015</v>
      </c>
      <c r="E2337" t="s">
        <v>3864</v>
      </c>
      <c r="F2337" t="s">
        <v>636</v>
      </c>
      <c r="G2337" t="s">
        <v>5835</v>
      </c>
      <c r="H2337" t="s">
        <v>5822</v>
      </c>
      <c r="I2337" t="s">
        <v>328</v>
      </c>
      <c r="J2337" t="s">
        <v>6513</v>
      </c>
      <c r="K2337" t="s">
        <v>3863</v>
      </c>
      <c r="L2337">
        <v>2183318</v>
      </c>
      <c r="M2337">
        <v>1.2926197649632351E-4</v>
      </c>
      <c r="N2337" t="s">
        <v>670</v>
      </c>
      <c r="O2337" t="s">
        <v>5481</v>
      </c>
      <c r="P2337" t="s">
        <v>5363</v>
      </c>
      <c r="Q2337">
        <v>3</v>
      </c>
      <c r="R2337">
        <v>86.11</v>
      </c>
      <c r="S2337">
        <v>5</v>
      </c>
      <c r="T2337">
        <v>12.92</v>
      </c>
      <c r="U2337">
        <v>282.22000000000003</v>
      </c>
      <c r="V2337">
        <v>204.51</v>
      </c>
      <c r="W2337">
        <v>77.709999999999994</v>
      </c>
      <c r="X2337" s="15">
        <f t="shared" si="72"/>
        <v>0.27535256183119561</v>
      </c>
      <c r="Y2337" t="s">
        <v>116</v>
      </c>
      <c r="Z2337" t="s">
        <v>24</v>
      </c>
      <c r="AA2337" t="s">
        <v>25</v>
      </c>
      <c r="AB2337" s="17">
        <v>0.83611111111111114</v>
      </c>
      <c r="AC2337" s="17" t="str">
        <f t="shared" si="73"/>
        <v>Evening</v>
      </c>
      <c r="AD2337" t="s">
        <v>26</v>
      </c>
    </row>
    <row r="2338" spans="1:30" x14ac:dyDescent="0.3">
      <c r="A2338" t="s">
        <v>664</v>
      </c>
      <c r="B2338" s="16">
        <v>45802</v>
      </c>
      <c r="C2338" t="s">
        <v>665</v>
      </c>
      <c r="D2338" t="s">
        <v>4590</v>
      </c>
      <c r="E2338" t="s">
        <v>3864</v>
      </c>
      <c r="F2338" t="s">
        <v>108</v>
      </c>
      <c r="G2338" t="s">
        <v>5715</v>
      </c>
      <c r="H2338" t="s">
        <v>5690</v>
      </c>
      <c r="I2338" t="s">
        <v>666</v>
      </c>
      <c r="J2338" t="s">
        <v>6022</v>
      </c>
      <c r="K2338" t="s">
        <v>3863</v>
      </c>
      <c r="L2338">
        <v>4125485</v>
      </c>
      <c r="M2338">
        <v>3.7647209964404186E-4</v>
      </c>
      <c r="N2338" t="s">
        <v>667</v>
      </c>
      <c r="O2338" t="s">
        <v>5561</v>
      </c>
      <c r="P2338" t="s">
        <v>5354</v>
      </c>
      <c r="Q2338">
        <v>4</v>
      </c>
      <c r="R2338">
        <v>397.22</v>
      </c>
      <c r="S2338">
        <v>15</v>
      </c>
      <c r="T2338">
        <v>238.33</v>
      </c>
      <c r="U2338">
        <v>1553.13</v>
      </c>
      <c r="V2338">
        <v>1277.48</v>
      </c>
      <c r="W2338">
        <v>275.64999999999998</v>
      </c>
      <c r="X2338" s="15">
        <f t="shared" si="72"/>
        <v>0.17748031394667546</v>
      </c>
      <c r="Y2338" t="s">
        <v>23</v>
      </c>
      <c r="Z2338" t="s">
        <v>24</v>
      </c>
      <c r="AA2338" t="s">
        <v>25</v>
      </c>
      <c r="AB2338" s="17">
        <v>0.77569444444444446</v>
      </c>
      <c r="AC2338" s="17" t="str">
        <f t="shared" si="73"/>
        <v>Evening</v>
      </c>
      <c r="AD2338" t="s">
        <v>26</v>
      </c>
    </row>
    <row r="2339" spans="1:30" x14ac:dyDescent="0.3">
      <c r="A2339" t="s">
        <v>660</v>
      </c>
      <c r="B2339" s="16">
        <v>45920</v>
      </c>
      <c r="C2339" t="s">
        <v>661</v>
      </c>
      <c r="D2339" t="s">
        <v>4834</v>
      </c>
      <c r="E2339" t="s">
        <v>3864</v>
      </c>
      <c r="F2339" t="s">
        <v>662</v>
      </c>
      <c r="G2339" t="s">
        <v>5788</v>
      </c>
      <c r="H2339" t="s">
        <v>5770</v>
      </c>
      <c r="I2339" t="s">
        <v>372</v>
      </c>
      <c r="J2339" t="s">
        <v>6183</v>
      </c>
      <c r="K2339" t="s">
        <v>3943</v>
      </c>
      <c r="L2339">
        <v>2297282</v>
      </c>
      <c r="M2339">
        <v>8.492601256615426E-4</v>
      </c>
      <c r="N2339" t="s">
        <v>663</v>
      </c>
      <c r="O2339" t="s">
        <v>5593</v>
      </c>
      <c r="P2339" t="s">
        <v>5360</v>
      </c>
      <c r="Q2339">
        <v>4</v>
      </c>
      <c r="R2339">
        <v>530.16</v>
      </c>
      <c r="S2339">
        <v>20</v>
      </c>
      <c r="T2339">
        <v>424.13</v>
      </c>
      <c r="U2339">
        <v>1950.99</v>
      </c>
      <c r="V2339">
        <v>1516.76</v>
      </c>
      <c r="W2339">
        <v>434.23</v>
      </c>
      <c r="X2339" s="15">
        <f t="shared" si="72"/>
        <v>0.22256905468505733</v>
      </c>
      <c r="Y2339" t="s">
        <v>116</v>
      </c>
      <c r="Z2339" t="s">
        <v>24</v>
      </c>
      <c r="AA2339" t="s">
        <v>25</v>
      </c>
      <c r="AB2339" s="17">
        <v>0.61527777777777781</v>
      </c>
      <c r="AC2339" s="17" t="str">
        <f t="shared" si="73"/>
        <v>Afternoon</v>
      </c>
      <c r="AD2339" t="s">
        <v>26</v>
      </c>
    </row>
    <row r="2340" spans="1:30" x14ac:dyDescent="0.3">
      <c r="A2340" t="s">
        <v>657</v>
      </c>
      <c r="B2340" s="16">
        <v>45907</v>
      </c>
      <c r="C2340" t="s">
        <v>658</v>
      </c>
      <c r="D2340" t="s">
        <v>5281</v>
      </c>
      <c r="E2340" t="s">
        <v>3868</v>
      </c>
      <c r="F2340" t="s">
        <v>127</v>
      </c>
      <c r="G2340" t="s">
        <v>5735</v>
      </c>
      <c r="H2340" t="s">
        <v>5721</v>
      </c>
      <c r="I2340" t="s">
        <v>659</v>
      </c>
      <c r="J2340" t="s">
        <v>5974</v>
      </c>
      <c r="K2340" t="s">
        <v>3863</v>
      </c>
      <c r="L2340">
        <v>988505</v>
      </c>
      <c r="M2340">
        <v>1.1612687846798955E-3</v>
      </c>
      <c r="N2340" t="s">
        <v>203</v>
      </c>
      <c r="O2340" t="s">
        <v>5466</v>
      </c>
      <c r="P2340" t="s">
        <v>5351</v>
      </c>
      <c r="Q2340">
        <v>3</v>
      </c>
      <c r="R2340">
        <v>332.73</v>
      </c>
      <c r="S2340">
        <v>0</v>
      </c>
      <c r="T2340">
        <v>0</v>
      </c>
      <c r="U2340">
        <v>1147.92</v>
      </c>
      <c r="V2340">
        <v>783.66</v>
      </c>
      <c r="W2340">
        <v>364.26</v>
      </c>
      <c r="X2340" s="15">
        <f t="shared" si="72"/>
        <v>0.31732176458289785</v>
      </c>
      <c r="Y2340" t="s">
        <v>116</v>
      </c>
      <c r="Z2340" t="s">
        <v>290</v>
      </c>
      <c r="AA2340" t="s">
        <v>25</v>
      </c>
      <c r="AB2340" s="17">
        <v>0.63888888888888884</v>
      </c>
      <c r="AC2340" s="17" t="str">
        <f t="shared" si="73"/>
        <v>Afternoon</v>
      </c>
      <c r="AD2340" t="s">
        <v>26</v>
      </c>
    </row>
    <row r="2341" spans="1:30" x14ac:dyDescent="0.3">
      <c r="A2341" t="s">
        <v>656</v>
      </c>
      <c r="B2341" s="16">
        <v>46023</v>
      </c>
      <c r="C2341" t="s">
        <v>573</v>
      </c>
      <c r="D2341" t="s">
        <v>5219</v>
      </c>
      <c r="E2341" t="s">
        <v>3962</v>
      </c>
      <c r="F2341" t="s">
        <v>636</v>
      </c>
      <c r="G2341" t="s">
        <v>5835</v>
      </c>
      <c r="H2341" t="s">
        <v>5822</v>
      </c>
      <c r="I2341" t="s">
        <v>160</v>
      </c>
      <c r="J2341" t="s">
        <v>6101</v>
      </c>
      <c r="K2341" t="s">
        <v>3863</v>
      </c>
      <c r="L2341">
        <v>926537</v>
      </c>
      <c r="M2341">
        <v>5.341071106712414E-4</v>
      </c>
      <c r="N2341" t="s">
        <v>161</v>
      </c>
      <c r="O2341" t="s">
        <v>5569</v>
      </c>
      <c r="P2341" t="s">
        <v>5360</v>
      </c>
      <c r="Q2341">
        <v>6</v>
      </c>
      <c r="R2341">
        <v>86.82</v>
      </c>
      <c r="S2341">
        <v>5</v>
      </c>
      <c r="T2341">
        <v>26.05</v>
      </c>
      <c r="U2341">
        <v>494.87</v>
      </c>
      <c r="V2341">
        <v>409.02</v>
      </c>
      <c r="W2341">
        <v>85.85</v>
      </c>
      <c r="X2341" s="15">
        <f t="shared" si="72"/>
        <v>0.17347990381312267</v>
      </c>
      <c r="Y2341" t="s">
        <v>116</v>
      </c>
      <c r="Z2341" t="s">
        <v>24</v>
      </c>
      <c r="AA2341" t="s">
        <v>25</v>
      </c>
      <c r="AB2341" s="17">
        <v>0.7006944444444444</v>
      </c>
      <c r="AC2341" s="17" t="str">
        <f t="shared" si="73"/>
        <v>Afternoon</v>
      </c>
      <c r="AD2341" t="s">
        <v>45</v>
      </c>
    </row>
    <row r="2342" spans="1:30" x14ac:dyDescent="0.3">
      <c r="A2342" t="s">
        <v>653</v>
      </c>
      <c r="B2342" s="16">
        <v>45946</v>
      </c>
      <c r="C2342" t="s">
        <v>654</v>
      </c>
      <c r="D2342" t="s">
        <v>4575</v>
      </c>
      <c r="E2342" t="s">
        <v>3868</v>
      </c>
      <c r="F2342" t="s">
        <v>655</v>
      </c>
      <c r="G2342" t="s">
        <v>5864</v>
      </c>
      <c r="H2342" t="s">
        <v>5861</v>
      </c>
      <c r="I2342" t="s">
        <v>210</v>
      </c>
      <c r="J2342" t="s">
        <v>6102</v>
      </c>
      <c r="K2342" t="s">
        <v>3863</v>
      </c>
      <c r="L2342">
        <v>433000</v>
      </c>
      <c r="M2342">
        <v>2.0693764434180136E-3</v>
      </c>
      <c r="N2342" t="s">
        <v>211</v>
      </c>
      <c r="O2342" t="s">
        <v>5530</v>
      </c>
      <c r="P2342" t="s">
        <v>5358</v>
      </c>
      <c r="Q2342">
        <v>3</v>
      </c>
      <c r="R2342">
        <v>298.68</v>
      </c>
      <c r="S2342">
        <v>0</v>
      </c>
      <c r="T2342">
        <v>0</v>
      </c>
      <c r="U2342">
        <v>896.04</v>
      </c>
      <c r="V2342">
        <v>752.07</v>
      </c>
      <c r="W2342">
        <v>143.97</v>
      </c>
      <c r="X2342" s="15">
        <f t="shared" si="72"/>
        <v>0.16067363064148912</v>
      </c>
      <c r="Y2342" t="s">
        <v>44</v>
      </c>
      <c r="Z2342" t="s">
        <v>24</v>
      </c>
      <c r="AA2342" t="s">
        <v>51</v>
      </c>
      <c r="AB2342" s="17">
        <v>0.84722222222222221</v>
      </c>
      <c r="AC2342" s="17" t="str">
        <f t="shared" si="73"/>
        <v>Evening</v>
      </c>
      <c r="AD2342" t="s">
        <v>45</v>
      </c>
    </row>
    <row r="2343" spans="1:30" x14ac:dyDescent="0.3">
      <c r="A2343" t="s">
        <v>652</v>
      </c>
      <c r="B2343" s="16">
        <v>45997</v>
      </c>
      <c r="C2343" t="s">
        <v>53</v>
      </c>
      <c r="D2343" t="s">
        <v>4690</v>
      </c>
      <c r="E2343" t="s">
        <v>3962</v>
      </c>
      <c r="F2343" t="s">
        <v>84</v>
      </c>
      <c r="G2343" t="s">
        <v>5948</v>
      </c>
      <c r="H2343" t="s">
        <v>5941</v>
      </c>
      <c r="I2343" t="s">
        <v>349</v>
      </c>
      <c r="J2343" t="s">
        <v>6085</v>
      </c>
      <c r="K2343" t="s">
        <v>3863</v>
      </c>
      <c r="L2343">
        <v>1041021</v>
      </c>
      <c r="M2343">
        <v>4.4443483849028985E-3</v>
      </c>
      <c r="N2343" t="s">
        <v>350</v>
      </c>
      <c r="O2343" t="s">
        <v>4921</v>
      </c>
      <c r="P2343" t="s">
        <v>5360</v>
      </c>
      <c r="Q2343">
        <v>7</v>
      </c>
      <c r="R2343">
        <v>574.74</v>
      </c>
      <c r="S2343">
        <v>0</v>
      </c>
      <c r="T2343">
        <v>0</v>
      </c>
      <c r="U2343">
        <v>4626.66</v>
      </c>
      <c r="V2343">
        <v>2771.09</v>
      </c>
      <c r="W2343">
        <v>1855.57</v>
      </c>
      <c r="X2343" s="15">
        <f t="shared" si="72"/>
        <v>0.40106037616768897</v>
      </c>
      <c r="Y2343" t="s">
        <v>62</v>
      </c>
      <c r="Z2343" t="s">
        <v>24</v>
      </c>
      <c r="AA2343" t="s">
        <v>25</v>
      </c>
      <c r="AB2343" s="17">
        <v>0.8930555555555556</v>
      </c>
      <c r="AC2343" s="17" t="str">
        <f t="shared" si="73"/>
        <v>Night</v>
      </c>
      <c r="AD2343" t="s">
        <v>26</v>
      </c>
    </row>
    <row r="2344" spans="1:30" x14ac:dyDescent="0.3">
      <c r="A2344" t="s">
        <v>648</v>
      </c>
      <c r="B2344" s="16">
        <v>45833</v>
      </c>
      <c r="C2344" t="s">
        <v>150</v>
      </c>
      <c r="D2344" t="s">
        <v>4011</v>
      </c>
      <c r="E2344" t="s">
        <v>3868</v>
      </c>
      <c r="F2344" t="s">
        <v>649</v>
      </c>
      <c r="G2344" t="s">
        <v>5956</v>
      </c>
      <c r="H2344" t="s">
        <v>5941</v>
      </c>
      <c r="I2344" t="s">
        <v>650</v>
      </c>
      <c r="J2344" t="s">
        <v>6080</v>
      </c>
      <c r="K2344" t="s">
        <v>3863</v>
      </c>
      <c r="L2344">
        <v>4760462</v>
      </c>
      <c r="M2344">
        <v>1.708741714564679E-4</v>
      </c>
      <c r="N2344" t="s">
        <v>651</v>
      </c>
      <c r="O2344" t="s">
        <v>5449</v>
      </c>
      <c r="P2344" t="s">
        <v>5363</v>
      </c>
      <c r="Q2344">
        <v>5</v>
      </c>
      <c r="R2344">
        <v>171.25</v>
      </c>
      <c r="S2344">
        <v>5</v>
      </c>
      <c r="T2344">
        <v>42.81</v>
      </c>
      <c r="U2344">
        <v>813.44</v>
      </c>
      <c r="V2344">
        <v>621.65</v>
      </c>
      <c r="W2344">
        <v>191.79</v>
      </c>
      <c r="X2344" s="15">
        <f t="shared" si="72"/>
        <v>0.23577645554681362</v>
      </c>
      <c r="Y2344" t="s">
        <v>38</v>
      </c>
      <c r="Z2344" t="s">
        <v>24</v>
      </c>
      <c r="AA2344" t="s">
        <v>32</v>
      </c>
      <c r="AB2344" s="17">
        <v>0.52500000000000002</v>
      </c>
      <c r="AC2344" s="17" t="str">
        <f t="shared" si="73"/>
        <v>Afternoon</v>
      </c>
      <c r="AD2344" t="s">
        <v>45</v>
      </c>
    </row>
    <row r="2345" spans="1:30" x14ac:dyDescent="0.3">
      <c r="A2345" t="s">
        <v>645</v>
      </c>
      <c r="B2345" s="16">
        <v>45802</v>
      </c>
      <c r="C2345" t="s">
        <v>646</v>
      </c>
      <c r="D2345" t="s">
        <v>5205</v>
      </c>
      <c r="E2345" t="s">
        <v>3864</v>
      </c>
      <c r="F2345" t="s">
        <v>122</v>
      </c>
      <c r="G2345" t="s">
        <v>5676</v>
      </c>
      <c r="H2345" t="s">
        <v>5655</v>
      </c>
      <c r="I2345" t="s">
        <v>647</v>
      </c>
      <c r="J2345" t="s">
        <v>6218</v>
      </c>
      <c r="K2345" t="s">
        <v>3885</v>
      </c>
      <c r="L2345">
        <v>4786252</v>
      </c>
      <c r="M2345">
        <v>3.5739655998054425E-4</v>
      </c>
      <c r="N2345" t="s">
        <v>589</v>
      </c>
      <c r="O2345" t="s">
        <v>5560</v>
      </c>
      <c r="P2345" t="s">
        <v>5360</v>
      </c>
      <c r="Q2345">
        <v>4</v>
      </c>
      <c r="R2345">
        <v>437.49</v>
      </c>
      <c r="S2345">
        <v>15</v>
      </c>
      <c r="T2345">
        <v>262.49</v>
      </c>
      <c r="U2345">
        <v>1710.59</v>
      </c>
      <c r="V2345">
        <v>1061.76</v>
      </c>
      <c r="W2345">
        <v>648.83000000000004</v>
      </c>
      <c r="X2345" s="15">
        <f t="shared" si="72"/>
        <v>0.37930187829930023</v>
      </c>
      <c r="Y2345" t="s">
        <v>116</v>
      </c>
      <c r="Z2345" t="s">
        <v>24</v>
      </c>
      <c r="AA2345" t="s">
        <v>51</v>
      </c>
      <c r="AB2345" s="17">
        <v>0.61111111111111116</v>
      </c>
      <c r="AC2345" s="17" t="str">
        <f t="shared" si="73"/>
        <v>Afternoon</v>
      </c>
      <c r="AD2345" t="s">
        <v>26</v>
      </c>
    </row>
    <row r="2346" spans="1:30" x14ac:dyDescent="0.3">
      <c r="A2346" t="s">
        <v>642</v>
      </c>
      <c r="B2346" s="16">
        <v>46091</v>
      </c>
      <c r="C2346" t="s">
        <v>643</v>
      </c>
      <c r="D2346" t="s">
        <v>6504</v>
      </c>
      <c r="E2346" t="s">
        <v>3864</v>
      </c>
      <c r="F2346" t="s">
        <v>473</v>
      </c>
      <c r="G2346" t="s">
        <v>5945</v>
      </c>
      <c r="H2346" t="s">
        <v>5941</v>
      </c>
      <c r="I2346" t="s">
        <v>353</v>
      </c>
      <c r="J2346" t="s">
        <v>6010</v>
      </c>
      <c r="K2346" t="s">
        <v>3863</v>
      </c>
      <c r="L2346">
        <v>2023274</v>
      </c>
      <c r="M2346">
        <v>1.8489833804022587E-5</v>
      </c>
      <c r="N2346" t="s">
        <v>644</v>
      </c>
      <c r="O2346" t="s">
        <v>3889</v>
      </c>
      <c r="P2346" t="s">
        <v>5351</v>
      </c>
      <c r="Q2346">
        <v>1</v>
      </c>
      <c r="R2346">
        <v>46.76</v>
      </c>
      <c r="S2346">
        <v>20</v>
      </c>
      <c r="T2346">
        <v>9.35</v>
      </c>
      <c r="U2346">
        <v>37.409999999999997</v>
      </c>
      <c r="V2346">
        <v>36.65</v>
      </c>
      <c r="W2346">
        <v>0.76</v>
      </c>
      <c r="X2346" s="15">
        <f t="shared" si="72"/>
        <v>2.0315423683507031E-2</v>
      </c>
      <c r="Y2346" t="s">
        <v>44</v>
      </c>
      <c r="Z2346" t="s">
        <v>24</v>
      </c>
      <c r="AA2346" t="s">
        <v>25</v>
      </c>
      <c r="AB2346" s="17">
        <v>0.72916666666666663</v>
      </c>
      <c r="AC2346" s="17" t="str">
        <f t="shared" si="73"/>
        <v>Evening</v>
      </c>
      <c r="AD2346" t="s">
        <v>45</v>
      </c>
    </row>
    <row r="2347" spans="1:30" x14ac:dyDescent="0.3">
      <c r="A2347" t="s">
        <v>639</v>
      </c>
      <c r="B2347" s="16">
        <v>46102</v>
      </c>
      <c r="C2347" t="s">
        <v>640</v>
      </c>
      <c r="D2347" t="s">
        <v>5608</v>
      </c>
      <c r="E2347" t="s">
        <v>3868</v>
      </c>
      <c r="F2347" t="s">
        <v>59</v>
      </c>
      <c r="G2347" t="s">
        <v>5737</v>
      </c>
      <c r="H2347" t="s">
        <v>5721</v>
      </c>
      <c r="I2347" t="s">
        <v>21</v>
      </c>
      <c r="J2347" t="s">
        <v>6044</v>
      </c>
      <c r="K2347" t="s">
        <v>3863</v>
      </c>
      <c r="L2347">
        <v>457604</v>
      </c>
      <c r="M2347">
        <v>8.676716112621393E-4</v>
      </c>
      <c r="N2347" t="s">
        <v>641</v>
      </c>
      <c r="O2347" t="s">
        <v>5521</v>
      </c>
      <c r="P2347" t="s">
        <v>5363</v>
      </c>
      <c r="Q2347">
        <v>2</v>
      </c>
      <c r="R2347">
        <v>172.63</v>
      </c>
      <c r="S2347">
        <v>0</v>
      </c>
      <c r="T2347">
        <v>0</v>
      </c>
      <c r="U2347">
        <v>397.05</v>
      </c>
      <c r="V2347">
        <v>284</v>
      </c>
      <c r="W2347">
        <v>113.05</v>
      </c>
      <c r="X2347" s="15">
        <f t="shared" si="72"/>
        <v>0.28472484573731272</v>
      </c>
      <c r="Y2347" t="s">
        <v>62</v>
      </c>
      <c r="Z2347" t="s">
        <v>24</v>
      </c>
      <c r="AA2347" t="s">
        <v>25</v>
      </c>
      <c r="AB2347" s="17">
        <v>0.80486111111111114</v>
      </c>
      <c r="AC2347" s="17" t="str">
        <f t="shared" si="73"/>
        <v>Evening</v>
      </c>
      <c r="AD2347" t="s">
        <v>26</v>
      </c>
    </row>
    <row r="2348" spans="1:30" x14ac:dyDescent="0.3">
      <c r="A2348" t="s">
        <v>635</v>
      </c>
      <c r="B2348" s="16">
        <v>45832</v>
      </c>
      <c r="C2348" t="s">
        <v>243</v>
      </c>
      <c r="D2348" t="s">
        <v>5295</v>
      </c>
      <c r="E2348" t="s">
        <v>3962</v>
      </c>
      <c r="F2348" t="s">
        <v>636</v>
      </c>
      <c r="G2348" t="s">
        <v>5835</v>
      </c>
      <c r="H2348" t="s">
        <v>5822</v>
      </c>
      <c r="I2348" t="s">
        <v>637</v>
      </c>
      <c r="J2348" t="s">
        <v>6138</v>
      </c>
      <c r="K2348" t="s">
        <v>3943</v>
      </c>
      <c r="L2348">
        <v>480418</v>
      </c>
      <c r="M2348">
        <v>1.1807009729027638E-3</v>
      </c>
      <c r="N2348" t="s">
        <v>638</v>
      </c>
      <c r="O2348" t="s">
        <v>3912</v>
      </c>
      <c r="P2348" t="s">
        <v>5360</v>
      </c>
      <c r="Q2348">
        <v>8</v>
      </c>
      <c r="R2348">
        <v>88.63</v>
      </c>
      <c r="S2348">
        <v>20</v>
      </c>
      <c r="T2348">
        <v>141.81</v>
      </c>
      <c r="U2348">
        <v>567.23</v>
      </c>
      <c r="V2348">
        <v>545.36</v>
      </c>
      <c r="W2348">
        <v>21.87</v>
      </c>
      <c r="X2348" s="15">
        <f t="shared" si="72"/>
        <v>3.8555788657158481E-2</v>
      </c>
      <c r="Y2348" t="s">
        <v>23</v>
      </c>
      <c r="Z2348" t="s">
        <v>24</v>
      </c>
      <c r="AA2348" t="s">
        <v>25</v>
      </c>
      <c r="AB2348" s="17">
        <v>0.38611111111111113</v>
      </c>
      <c r="AC2348" s="17" t="str">
        <f t="shared" si="73"/>
        <v>Morning</v>
      </c>
      <c r="AD2348" t="s">
        <v>45</v>
      </c>
    </row>
    <row r="2349" spans="1:30" x14ac:dyDescent="0.3">
      <c r="A2349" t="s">
        <v>634</v>
      </c>
      <c r="B2349" s="16">
        <v>45784</v>
      </c>
      <c r="C2349" t="s">
        <v>356</v>
      </c>
      <c r="D2349" t="s">
        <v>4877</v>
      </c>
      <c r="E2349" t="s">
        <v>3864</v>
      </c>
      <c r="F2349" t="s">
        <v>94</v>
      </c>
      <c r="G2349" t="s">
        <v>5701</v>
      </c>
      <c r="H2349" t="s">
        <v>5690</v>
      </c>
      <c r="I2349" t="s">
        <v>174</v>
      </c>
      <c r="J2349" t="s">
        <v>5990</v>
      </c>
      <c r="K2349" t="s">
        <v>3863</v>
      </c>
      <c r="L2349">
        <v>1030396</v>
      </c>
      <c r="M2349">
        <v>2.3260959863974628E-4</v>
      </c>
      <c r="N2349" t="s">
        <v>175</v>
      </c>
      <c r="O2349" t="s">
        <v>5430</v>
      </c>
      <c r="P2349" t="s">
        <v>5351</v>
      </c>
      <c r="Q2349">
        <v>4</v>
      </c>
      <c r="R2349">
        <v>59.92</v>
      </c>
      <c r="S2349">
        <v>0</v>
      </c>
      <c r="T2349">
        <v>0</v>
      </c>
      <c r="U2349">
        <v>239.68</v>
      </c>
      <c r="V2349">
        <v>192.6</v>
      </c>
      <c r="W2349">
        <v>47.08</v>
      </c>
      <c r="X2349" s="15">
        <f t="shared" si="72"/>
        <v>0.19642857142857148</v>
      </c>
      <c r="Y2349" t="s">
        <v>72</v>
      </c>
      <c r="Z2349" t="s">
        <v>24</v>
      </c>
      <c r="AA2349" t="s">
        <v>25</v>
      </c>
      <c r="AB2349" s="17">
        <v>0.52638888888888891</v>
      </c>
      <c r="AC2349" s="17" t="str">
        <f t="shared" si="73"/>
        <v>Afternoon</v>
      </c>
      <c r="AD2349" t="s">
        <v>45</v>
      </c>
    </row>
    <row r="2350" spans="1:30" x14ac:dyDescent="0.3">
      <c r="A2350" t="s">
        <v>630</v>
      </c>
      <c r="B2350" s="16">
        <v>45806</v>
      </c>
      <c r="C2350" t="s">
        <v>631</v>
      </c>
      <c r="D2350" t="s">
        <v>3988</v>
      </c>
      <c r="E2350" t="s">
        <v>3864</v>
      </c>
      <c r="F2350" t="s">
        <v>440</v>
      </c>
      <c r="G2350" t="s">
        <v>5790</v>
      </c>
      <c r="H2350" t="s">
        <v>5770</v>
      </c>
      <c r="I2350" t="s">
        <v>632</v>
      </c>
      <c r="J2350" t="s">
        <v>5965</v>
      </c>
      <c r="K2350" t="s">
        <v>3863</v>
      </c>
      <c r="L2350">
        <v>591044</v>
      </c>
      <c r="M2350">
        <v>6.3523189474895265E-4</v>
      </c>
      <c r="N2350" t="s">
        <v>633</v>
      </c>
      <c r="O2350" t="s">
        <v>5502</v>
      </c>
      <c r="P2350" t="s">
        <v>5358</v>
      </c>
      <c r="Q2350">
        <v>3</v>
      </c>
      <c r="R2350">
        <v>125.15</v>
      </c>
      <c r="S2350">
        <v>0</v>
      </c>
      <c r="T2350">
        <v>0</v>
      </c>
      <c r="U2350">
        <v>375.45</v>
      </c>
      <c r="V2350">
        <v>287.10000000000002</v>
      </c>
      <c r="W2350">
        <v>88.35</v>
      </c>
      <c r="X2350" s="15">
        <f t="shared" si="72"/>
        <v>0.23531761885737107</v>
      </c>
      <c r="Y2350" t="s">
        <v>44</v>
      </c>
      <c r="Z2350" t="s">
        <v>24</v>
      </c>
      <c r="AA2350" t="s">
        <v>25</v>
      </c>
      <c r="AB2350" s="17">
        <v>0.77083333333333337</v>
      </c>
      <c r="AC2350" s="17" t="str">
        <f t="shared" si="73"/>
        <v>Evening</v>
      </c>
      <c r="AD2350" t="s">
        <v>45</v>
      </c>
    </row>
    <row r="2351" spans="1:30" x14ac:dyDescent="0.3">
      <c r="A2351" t="s">
        <v>629</v>
      </c>
      <c r="B2351" s="16">
        <v>45938</v>
      </c>
      <c r="C2351" t="s">
        <v>177</v>
      </c>
      <c r="D2351" t="s">
        <v>4639</v>
      </c>
      <c r="E2351" t="s">
        <v>3962</v>
      </c>
      <c r="F2351" t="s">
        <v>306</v>
      </c>
      <c r="G2351" t="s">
        <v>5698</v>
      </c>
      <c r="H2351" t="s">
        <v>5690</v>
      </c>
      <c r="I2351" t="s">
        <v>588</v>
      </c>
      <c r="J2351" t="s">
        <v>6187</v>
      </c>
      <c r="K2351" t="s">
        <v>3885</v>
      </c>
      <c r="L2351">
        <v>2471169</v>
      </c>
      <c r="M2351">
        <v>6.5397793513919929E-4</v>
      </c>
      <c r="N2351" t="s">
        <v>589</v>
      </c>
      <c r="O2351" t="s">
        <v>5560</v>
      </c>
      <c r="P2351" t="s">
        <v>5360</v>
      </c>
      <c r="Q2351">
        <v>4</v>
      </c>
      <c r="R2351">
        <v>475.32</v>
      </c>
      <c r="S2351">
        <v>15</v>
      </c>
      <c r="T2351">
        <v>285.19</v>
      </c>
      <c r="U2351">
        <v>1616.09</v>
      </c>
      <c r="V2351">
        <v>1547.56</v>
      </c>
      <c r="W2351">
        <v>68.53</v>
      </c>
      <c r="X2351" s="15">
        <f t="shared" si="72"/>
        <v>4.240481656343395E-2</v>
      </c>
      <c r="Y2351" t="s">
        <v>72</v>
      </c>
      <c r="Z2351" t="s">
        <v>24</v>
      </c>
      <c r="AA2351" t="s">
        <v>32</v>
      </c>
      <c r="AB2351" s="17">
        <v>0.56597222222222221</v>
      </c>
      <c r="AC2351" s="17" t="str">
        <f t="shared" si="73"/>
        <v>Afternoon</v>
      </c>
      <c r="AD2351" t="s">
        <v>45</v>
      </c>
    </row>
    <row r="2352" spans="1:30" x14ac:dyDescent="0.3">
      <c r="A2352" t="s">
        <v>625</v>
      </c>
      <c r="B2352" s="16">
        <v>46012</v>
      </c>
      <c r="C2352" t="s">
        <v>626</v>
      </c>
      <c r="D2352" t="s">
        <v>4531</v>
      </c>
      <c r="E2352" t="s">
        <v>3962</v>
      </c>
      <c r="F2352" t="s">
        <v>627</v>
      </c>
      <c r="G2352" t="s">
        <v>5828</v>
      </c>
      <c r="H2352" t="s">
        <v>5822</v>
      </c>
      <c r="I2352" t="s">
        <v>114</v>
      </c>
      <c r="J2352" t="s">
        <v>6014</v>
      </c>
      <c r="K2352" t="s">
        <v>3943</v>
      </c>
      <c r="L2352">
        <v>2425092</v>
      </c>
      <c r="M2352">
        <v>4.9785740087386371E-4</v>
      </c>
      <c r="N2352" t="s">
        <v>628</v>
      </c>
      <c r="O2352" t="s">
        <v>4417</v>
      </c>
      <c r="P2352" t="s">
        <v>5360</v>
      </c>
      <c r="Q2352">
        <v>3</v>
      </c>
      <c r="R2352">
        <v>388.84</v>
      </c>
      <c r="S2352">
        <v>10</v>
      </c>
      <c r="T2352">
        <v>116.65</v>
      </c>
      <c r="U2352">
        <v>1207.3499999999999</v>
      </c>
      <c r="V2352">
        <v>791.55</v>
      </c>
      <c r="W2352">
        <v>415.8</v>
      </c>
      <c r="X2352" s="15">
        <f t="shared" si="72"/>
        <v>0.34439060752888556</v>
      </c>
      <c r="Y2352" t="s">
        <v>38</v>
      </c>
      <c r="Z2352" t="s">
        <v>24</v>
      </c>
      <c r="AA2352" t="s">
        <v>32</v>
      </c>
      <c r="AB2352" s="17">
        <v>0.8569444444444444</v>
      </c>
      <c r="AC2352" s="17" t="str">
        <f t="shared" si="73"/>
        <v>Evening</v>
      </c>
      <c r="AD2352" t="s">
        <v>26</v>
      </c>
    </row>
    <row r="2353" spans="1:30" x14ac:dyDescent="0.3">
      <c r="A2353" t="s">
        <v>621</v>
      </c>
      <c r="B2353" s="16">
        <v>45977</v>
      </c>
      <c r="C2353" t="s">
        <v>609</v>
      </c>
      <c r="D2353" t="s">
        <v>4021</v>
      </c>
      <c r="E2353" t="s">
        <v>3864</v>
      </c>
      <c r="F2353" t="s">
        <v>622</v>
      </c>
      <c r="G2353" t="s">
        <v>5759</v>
      </c>
      <c r="H2353" t="s">
        <v>5751</v>
      </c>
      <c r="I2353" t="s">
        <v>623</v>
      </c>
      <c r="J2353" t="s">
        <v>6139</v>
      </c>
      <c r="K2353" t="s">
        <v>3943</v>
      </c>
      <c r="L2353">
        <v>797202</v>
      </c>
      <c r="M2353">
        <v>1.1313318330862191E-3</v>
      </c>
      <c r="N2353" t="s">
        <v>624</v>
      </c>
      <c r="O2353" t="s">
        <v>5499</v>
      </c>
      <c r="P2353" t="s">
        <v>5354</v>
      </c>
      <c r="Q2353">
        <v>4</v>
      </c>
      <c r="R2353">
        <v>217.85</v>
      </c>
      <c r="S2353">
        <v>10</v>
      </c>
      <c r="T2353">
        <v>87.14</v>
      </c>
      <c r="U2353">
        <v>901.9</v>
      </c>
      <c r="V2353">
        <v>758.76</v>
      </c>
      <c r="W2353">
        <v>143.13999999999999</v>
      </c>
      <c r="X2353" s="15">
        <f t="shared" si="72"/>
        <v>0.15870939128506484</v>
      </c>
      <c r="Y2353" t="s">
        <v>23</v>
      </c>
      <c r="Z2353" t="s">
        <v>24</v>
      </c>
      <c r="AA2353" t="s">
        <v>51</v>
      </c>
      <c r="AB2353" s="17">
        <v>0.90972222222222221</v>
      </c>
      <c r="AC2353" s="17" t="str">
        <f t="shared" si="73"/>
        <v>Night</v>
      </c>
      <c r="AD2353" t="s">
        <v>26</v>
      </c>
    </row>
    <row r="2354" spans="1:30" x14ac:dyDescent="0.3">
      <c r="A2354" t="s">
        <v>617</v>
      </c>
      <c r="B2354" s="16">
        <v>45992</v>
      </c>
      <c r="C2354" t="s">
        <v>618</v>
      </c>
      <c r="D2354" t="s">
        <v>5324</v>
      </c>
      <c r="E2354" t="s">
        <v>3864</v>
      </c>
      <c r="F2354" t="s">
        <v>619</v>
      </c>
      <c r="G2354" t="s">
        <v>5938</v>
      </c>
      <c r="H2354" t="s">
        <v>5919</v>
      </c>
      <c r="I2354" t="s">
        <v>551</v>
      </c>
      <c r="J2354" t="s">
        <v>6159</v>
      </c>
      <c r="K2354" t="s">
        <v>3943</v>
      </c>
      <c r="L2354">
        <v>520137</v>
      </c>
      <c r="M2354">
        <v>8.5004527653291344E-4</v>
      </c>
      <c r="N2354" t="s">
        <v>620</v>
      </c>
      <c r="O2354" t="s">
        <v>5601</v>
      </c>
      <c r="P2354" t="s">
        <v>5360</v>
      </c>
      <c r="Q2354">
        <v>1</v>
      </c>
      <c r="R2354">
        <v>442.14</v>
      </c>
      <c r="S2354">
        <v>0</v>
      </c>
      <c r="T2354">
        <v>0</v>
      </c>
      <c r="U2354">
        <v>442.14</v>
      </c>
      <c r="V2354">
        <v>351.87</v>
      </c>
      <c r="W2354">
        <v>90.27</v>
      </c>
      <c r="X2354" s="15">
        <f t="shared" si="72"/>
        <v>0.20416610123490295</v>
      </c>
      <c r="Y2354" t="s">
        <v>44</v>
      </c>
      <c r="Z2354" t="s">
        <v>24</v>
      </c>
      <c r="AA2354" t="s">
        <v>25</v>
      </c>
      <c r="AB2354" s="17">
        <v>0.56805555555555554</v>
      </c>
      <c r="AC2354" s="17" t="str">
        <f t="shared" si="73"/>
        <v>Afternoon</v>
      </c>
      <c r="AD2354" t="s">
        <v>45</v>
      </c>
    </row>
    <row r="2355" spans="1:30" x14ac:dyDescent="0.3">
      <c r="A2355" t="s">
        <v>614</v>
      </c>
      <c r="B2355" s="16">
        <v>45881</v>
      </c>
      <c r="C2355" t="s">
        <v>615</v>
      </c>
      <c r="D2355" t="s">
        <v>4454</v>
      </c>
      <c r="E2355" t="s">
        <v>3962</v>
      </c>
      <c r="F2355" t="s">
        <v>616</v>
      </c>
      <c r="G2355" t="s">
        <v>5758</v>
      </c>
      <c r="H2355" t="s">
        <v>5751</v>
      </c>
      <c r="I2355" t="s">
        <v>142</v>
      </c>
      <c r="J2355" t="s">
        <v>6232</v>
      </c>
      <c r="K2355" t="s">
        <v>3880</v>
      </c>
      <c r="L2355">
        <v>513656</v>
      </c>
      <c r="M2355">
        <v>2.2138357188468548E-3</v>
      </c>
      <c r="N2355" t="s">
        <v>143</v>
      </c>
      <c r="O2355" t="s">
        <v>6488</v>
      </c>
      <c r="P2355" t="s">
        <v>5351</v>
      </c>
      <c r="Q2355">
        <v>7</v>
      </c>
      <c r="R2355">
        <v>162.44999999999999</v>
      </c>
      <c r="S2355">
        <v>0</v>
      </c>
      <c r="T2355">
        <v>0</v>
      </c>
      <c r="U2355">
        <v>1137.1500000000001</v>
      </c>
      <c r="V2355">
        <v>892.36</v>
      </c>
      <c r="W2355">
        <v>244.79</v>
      </c>
      <c r="X2355" s="15">
        <f t="shared" si="72"/>
        <v>0.21526623576485077</v>
      </c>
      <c r="Y2355" t="s">
        <v>62</v>
      </c>
      <c r="Z2355" t="s">
        <v>24</v>
      </c>
      <c r="AA2355" t="s">
        <v>51</v>
      </c>
      <c r="AB2355" s="17">
        <v>0.69513888888888886</v>
      </c>
      <c r="AC2355" s="17" t="str">
        <f t="shared" si="73"/>
        <v>Afternoon</v>
      </c>
      <c r="AD2355" t="s">
        <v>45</v>
      </c>
    </row>
    <row r="2356" spans="1:30" x14ac:dyDescent="0.3">
      <c r="A2356" t="s">
        <v>613</v>
      </c>
      <c r="B2356" s="16">
        <v>46000</v>
      </c>
      <c r="C2356" t="s">
        <v>454</v>
      </c>
      <c r="D2356" t="s">
        <v>4023</v>
      </c>
      <c r="E2356" t="s">
        <v>3962</v>
      </c>
      <c r="F2356" t="s">
        <v>201</v>
      </c>
      <c r="G2356" t="s">
        <v>5688</v>
      </c>
      <c r="H2356" t="s">
        <v>5655</v>
      </c>
      <c r="I2356" t="s">
        <v>42</v>
      </c>
      <c r="J2356" t="s">
        <v>6125</v>
      </c>
      <c r="K2356" t="s">
        <v>3943</v>
      </c>
      <c r="L2356">
        <v>2032791</v>
      </c>
      <c r="M2356">
        <v>8.1081626197676007E-4</v>
      </c>
      <c r="N2356" t="s">
        <v>43</v>
      </c>
      <c r="O2356" t="s">
        <v>4421</v>
      </c>
      <c r="P2356" t="s">
        <v>5358</v>
      </c>
      <c r="Q2356">
        <v>3</v>
      </c>
      <c r="R2356">
        <v>610.45000000000005</v>
      </c>
      <c r="S2356">
        <v>10</v>
      </c>
      <c r="T2356">
        <v>183.13</v>
      </c>
      <c r="U2356">
        <v>1648.22</v>
      </c>
      <c r="V2356">
        <v>1009.2</v>
      </c>
      <c r="W2356">
        <v>639.02</v>
      </c>
      <c r="X2356" s="15">
        <f t="shared" si="72"/>
        <v>0.38770309788741791</v>
      </c>
      <c r="Y2356" t="s">
        <v>116</v>
      </c>
      <c r="Z2356" t="s">
        <v>24</v>
      </c>
      <c r="AA2356" t="s">
        <v>25</v>
      </c>
      <c r="AB2356" s="17">
        <v>0.61527777777777781</v>
      </c>
      <c r="AC2356" s="17" t="str">
        <f t="shared" si="73"/>
        <v>Afternoon</v>
      </c>
      <c r="AD2356" t="s">
        <v>45</v>
      </c>
    </row>
    <row r="2357" spans="1:30" x14ac:dyDescent="0.3">
      <c r="A2357" t="s">
        <v>611</v>
      </c>
      <c r="B2357" s="16">
        <v>45997</v>
      </c>
      <c r="C2357" t="s">
        <v>3843</v>
      </c>
      <c r="D2357" t="s">
        <v>6536</v>
      </c>
      <c r="E2357" t="s">
        <v>3962</v>
      </c>
      <c r="F2357" t="s">
        <v>612</v>
      </c>
      <c r="G2357" t="s">
        <v>5684</v>
      </c>
      <c r="H2357" t="s">
        <v>5655</v>
      </c>
      <c r="I2357" t="s">
        <v>554</v>
      </c>
      <c r="J2357" t="s">
        <v>6122</v>
      </c>
      <c r="K2357" t="s">
        <v>3885</v>
      </c>
      <c r="L2357">
        <v>491371</v>
      </c>
      <c r="M2357">
        <v>2.8694611607115602E-3</v>
      </c>
      <c r="N2357" t="s">
        <v>555</v>
      </c>
      <c r="O2357" t="s">
        <v>5434</v>
      </c>
      <c r="P2357" t="s">
        <v>5351</v>
      </c>
      <c r="Q2357">
        <v>7</v>
      </c>
      <c r="R2357">
        <v>184.37</v>
      </c>
      <c r="S2357">
        <v>5</v>
      </c>
      <c r="T2357">
        <v>64.53</v>
      </c>
      <c r="U2357">
        <v>1409.97</v>
      </c>
      <c r="V2357">
        <v>715.61</v>
      </c>
      <c r="W2357">
        <v>694.36</v>
      </c>
      <c r="X2357" s="15">
        <f t="shared" si="72"/>
        <v>0.49246437867472359</v>
      </c>
      <c r="Y2357" t="s">
        <v>23</v>
      </c>
      <c r="Z2357" t="s">
        <v>24</v>
      </c>
      <c r="AA2357" t="s">
        <v>25</v>
      </c>
      <c r="AB2357" s="17">
        <v>0.86875000000000002</v>
      </c>
      <c r="AC2357" s="17" t="str">
        <f t="shared" si="73"/>
        <v>Evening</v>
      </c>
      <c r="AD2357" t="s">
        <v>26</v>
      </c>
    </row>
    <row r="2358" spans="1:30" x14ac:dyDescent="0.3">
      <c r="A2358" t="s">
        <v>608</v>
      </c>
      <c r="B2358" s="16">
        <v>46064</v>
      </c>
      <c r="C2358" t="s">
        <v>609</v>
      </c>
      <c r="D2358" t="s">
        <v>4021</v>
      </c>
      <c r="E2358" t="s">
        <v>3864</v>
      </c>
      <c r="F2358" t="s">
        <v>89</v>
      </c>
      <c r="G2358" t="s">
        <v>5694</v>
      </c>
      <c r="H2358" t="s">
        <v>5690</v>
      </c>
      <c r="I2358" t="s">
        <v>513</v>
      </c>
      <c r="J2358" t="s">
        <v>6100</v>
      </c>
      <c r="K2358" t="s">
        <v>3863</v>
      </c>
      <c r="L2358">
        <v>1009286</v>
      </c>
      <c r="M2358">
        <v>1.1627625866206406E-3</v>
      </c>
      <c r="N2358" t="s">
        <v>610</v>
      </c>
      <c r="O2358" t="s">
        <v>4694</v>
      </c>
      <c r="P2358" t="s">
        <v>5360</v>
      </c>
      <c r="Q2358">
        <v>3</v>
      </c>
      <c r="R2358">
        <v>434.65</v>
      </c>
      <c r="S2358">
        <v>10</v>
      </c>
      <c r="T2358">
        <v>130.38999999999999</v>
      </c>
      <c r="U2358">
        <v>1173.56</v>
      </c>
      <c r="V2358">
        <v>1054.8900000000001</v>
      </c>
      <c r="W2358">
        <v>118.67</v>
      </c>
      <c r="X2358" s="15">
        <f t="shared" si="72"/>
        <v>0.10111967006373757</v>
      </c>
      <c r="Y2358" t="s">
        <v>116</v>
      </c>
      <c r="Z2358" t="s">
        <v>24</v>
      </c>
      <c r="AA2358" t="s">
        <v>51</v>
      </c>
      <c r="AB2358" s="17">
        <v>0.48125000000000001</v>
      </c>
      <c r="AC2358" s="17" t="str">
        <f t="shared" si="73"/>
        <v>Morning</v>
      </c>
      <c r="AD2358" t="s">
        <v>45</v>
      </c>
    </row>
    <row r="2359" spans="1:30" x14ac:dyDescent="0.3">
      <c r="A2359" t="s">
        <v>606</v>
      </c>
      <c r="B2359" s="16">
        <v>46088</v>
      </c>
      <c r="C2359" t="s">
        <v>607</v>
      </c>
      <c r="D2359" t="s">
        <v>5029</v>
      </c>
      <c r="E2359" t="s">
        <v>3868</v>
      </c>
      <c r="F2359" t="s">
        <v>410</v>
      </c>
      <c r="G2359" t="s">
        <v>5706</v>
      </c>
      <c r="H2359" t="s">
        <v>5690</v>
      </c>
      <c r="I2359" t="s">
        <v>494</v>
      </c>
      <c r="J2359" t="s">
        <v>5989</v>
      </c>
      <c r="K2359" t="s">
        <v>3863</v>
      </c>
      <c r="L2359">
        <v>4616552</v>
      </c>
      <c r="M2359">
        <v>1.7380937114972386E-4</v>
      </c>
      <c r="N2359" t="s">
        <v>487</v>
      </c>
      <c r="O2359" t="s">
        <v>5415</v>
      </c>
      <c r="P2359" t="s">
        <v>5351</v>
      </c>
      <c r="Q2359">
        <v>3</v>
      </c>
      <c r="R2359">
        <v>232.58</v>
      </c>
      <c r="S2359">
        <v>0</v>
      </c>
      <c r="T2359">
        <v>0</v>
      </c>
      <c r="U2359">
        <v>802.4</v>
      </c>
      <c r="V2359">
        <v>573.6</v>
      </c>
      <c r="W2359">
        <v>228.8</v>
      </c>
      <c r="X2359" s="15">
        <f t="shared" si="72"/>
        <v>0.28514456630109664</v>
      </c>
      <c r="Y2359" t="s">
        <v>116</v>
      </c>
      <c r="Z2359" t="s">
        <v>24</v>
      </c>
      <c r="AA2359" t="s">
        <v>25</v>
      </c>
      <c r="AB2359" s="17">
        <v>0.85486111111111107</v>
      </c>
      <c r="AC2359" s="17" t="str">
        <f t="shared" si="73"/>
        <v>Evening</v>
      </c>
      <c r="AD2359" t="s">
        <v>26</v>
      </c>
    </row>
    <row r="2360" spans="1:30" x14ac:dyDescent="0.3">
      <c r="A2360" t="s">
        <v>603</v>
      </c>
      <c r="B2360" s="16">
        <v>45813</v>
      </c>
      <c r="C2360" t="s">
        <v>604</v>
      </c>
      <c r="D2360" t="s">
        <v>4427</v>
      </c>
      <c r="E2360" t="s">
        <v>3868</v>
      </c>
      <c r="F2360" t="s">
        <v>168</v>
      </c>
      <c r="G2360" t="s">
        <v>5914</v>
      </c>
      <c r="H2360" t="s">
        <v>5899</v>
      </c>
      <c r="I2360" t="s">
        <v>95</v>
      </c>
      <c r="J2360" t="s">
        <v>6059</v>
      </c>
      <c r="K2360" t="s">
        <v>3885</v>
      </c>
      <c r="L2360">
        <v>2220333</v>
      </c>
      <c r="M2360">
        <v>2.1960669863484443E-4</v>
      </c>
      <c r="N2360" t="s">
        <v>605</v>
      </c>
      <c r="O2360" t="s">
        <v>5003</v>
      </c>
      <c r="P2360" t="s">
        <v>5351</v>
      </c>
      <c r="Q2360">
        <v>5</v>
      </c>
      <c r="R2360">
        <v>121.9</v>
      </c>
      <c r="S2360">
        <v>20</v>
      </c>
      <c r="T2360">
        <v>121.9</v>
      </c>
      <c r="U2360">
        <v>487.6</v>
      </c>
      <c r="V2360">
        <v>544.6</v>
      </c>
      <c r="W2360">
        <v>-57</v>
      </c>
      <c r="X2360" s="15">
        <f t="shared" si="72"/>
        <v>-0.11689909762100081</v>
      </c>
      <c r="Y2360" t="s">
        <v>38</v>
      </c>
      <c r="Z2360" t="s">
        <v>24</v>
      </c>
      <c r="AA2360" t="s">
        <v>25</v>
      </c>
      <c r="AB2360" s="17">
        <v>0.80625000000000002</v>
      </c>
      <c r="AC2360" s="17" t="str">
        <f t="shared" si="73"/>
        <v>Evening</v>
      </c>
      <c r="AD2360" t="s">
        <v>45</v>
      </c>
    </row>
    <row r="2361" spans="1:30" x14ac:dyDescent="0.3">
      <c r="A2361" t="s">
        <v>601</v>
      </c>
      <c r="B2361" s="16">
        <v>45787</v>
      </c>
      <c r="C2361" t="s">
        <v>479</v>
      </c>
      <c r="D2361" t="s">
        <v>4729</v>
      </c>
      <c r="E2361" t="s">
        <v>3962</v>
      </c>
      <c r="F2361" t="s">
        <v>602</v>
      </c>
      <c r="G2361" t="s">
        <v>5680</v>
      </c>
      <c r="H2361" t="s">
        <v>5655</v>
      </c>
      <c r="I2361" t="s">
        <v>270</v>
      </c>
      <c r="J2361" t="s">
        <v>6070</v>
      </c>
      <c r="K2361" t="s">
        <v>3863</v>
      </c>
      <c r="L2361">
        <v>456496</v>
      </c>
      <c r="M2361">
        <v>9.5607190424450601E-3</v>
      </c>
      <c r="N2361" t="s">
        <v>271</v>
      </c>
      <c r="O2361" t="s">
        <v>5542</v>
      </c>
      <c r="P2361" t="s">
        <v>5351</v>
      </c>
      <c r="Q2361">
        <v>6</v>
      </c>
      <c r="R2361">
        <v>744.15</v>
      </c>
      <c r="S2361">
        <v>15</v>
      </c>
      <c r="T2361">
        <v>669.74</v>
      </c>
      <c r="U2361">
        <v>4364.43</v>
      </c>
      <c r="V2361">
        <v>2392.3200000000002</v>
      </c>
      <c r="W2361">
        <v>1972.11</v>
      </c>
      <c r="X2361" s="15">
        <f t="shared" si="72"/>
        <v>0.45185969301833229</v>
      </c>
      <c r="Y2361" t="s">
        <v>38</v>
      </c>
      <c r="Z2361" t="s">
        <v>24</v>
      </c>
      <c r="AA2361" t="s">
        <v>51</v>
      </c>
      <c r="AB2361" s="17">
        <v>0.73611111111111116</v>
      </c>
      <c r="AC2361" s="17" t="str">
        <f t="shared" si="73"/>
        <v>Evening</v>
      </c>
      <c r="AD2361" t="s">
        <v>26</v>
      </c>
    </row>
    <row r="2362" spans="1:30" x14ac:dyDescent="0.3">
      <c r="A2362" t="s">
        <v>597</v>
      </c>
      <c r="B2362" s="16">
        <v>46109</v>
      </c>
      <c r="C2362" t="s">
        <v>282</v>
      </c>
      <c r="D2362" t="s">
        <v>6485</v>
      </c>
      <c r="E2362" t="s">
        <v>3868</v>
      </c>
      <c r="F2362" t="s">
        <v>598</v>
      </c>
      <c r="G2362" t="s">
        <v>5879</v>
      </c>
      <c r="H2362" t="s">
        <v>5876</v>
      </c>
      <c r="I2362" t="s">
        <v>599</v>
      </c>
      <c r="J2362" t="s">
        <v>6150</v>
      </c>
      <c r="K2362" t="s">
        <v>3943</v>
      </c>
      <c r="L2362">
        <v>2120932</v>
      </c>
      <c r="M2362">
        <v>4.9233073007526882E-4</v>
      </c>
      <c r="N2362" t="s">
        <v>600</v>
      </c>
      <c r="O2362" t="s">
        <v>5531</v>
      </c>
      <c r="P2362" t="s">
        <v>5386</v>
      </c>
      <c r="Q2362">
        <v>4</v>
      </c>
      <c r="R2362">
        <v>227</v>
      </c>
      <c r="S2362">
        <v>0</v>
      </c>
      <c r="T2362">
        <v>0</v>
      </c>
      <c r="U2362">
        <v>1044.2</v>
      </c>
      <c r="V2362">
        <v>785.2</v>
      </c>
      <c r="W2362">
        <v>259</v>
      </c>
      <c r="X2362" s="15">
        <f t="shared" si="72"/>
        <v>0.24803677456425971</v>
      </c>
      <c r="Y2362" t="s">
        <v>72</v>
      </c>
      <c r="Z2362" t="s">
        <v>24</v>
      </c>
      <c r="AA2362" t="s">
        <v>51</v>
      </c>
      <c r="AB2362" s="17">
        <v>0.71319444444444446</v>
      </c>
      <c r="AC2362" s="17" t="str">
        <f t="shared" si="73"/>
        <v>Evening</v>
      </c>
      <c r="AD2362" t="s">
        <v>26</v>
      </c>
    </row>
    <row r="2363" spans="1:30" x14ac:dyDescent="0.3">
      <c r="A2363" t="s">
        <v>593</v>
      </c>
      <c r="B2363" s="16">
        <v>45834</v>
      </c>
      <c r="C2363" t="s">
        <v>594</v>
      </c>
      <c r="D2363" t="s">
        <v>5019</v>
      </c>
      <c r="E2363" t="s">
        <v>3962</v>
      </c>
      <c r="F2363" t="s">
        <v>595</v>
      </c>
      <c r="G2363" t="s">
        <v>5858</v>
      </c>
      <c r="H2363" t="s">
        <v>5844</v>
      </c>
      <c r="I2363" t="s">
        <v>358</v>
      </c>
      <c r="J2363" t="s">
        <v>6035</v>
      </c>
      <c r="K2363" t="s">
        <v>3863</v>
      </c>
      <c r="L2363">
        <v>539795</v>
      </c>
      <c r="M2363">
        <v>3.9395511258903844E-3</v>
      </c>
      <c r="N2363" t="s">
        <v>596</v>
      </c>
      <c r="O2363" t="s">
        <v>4984</v>
      </c>
      <c r="P2363" t="s">
        <v>5358</v>
      </c>
      <c r="Q2363">
        <v>5</v>
      </c>
      <c r="R2363">
        <v>425.31</v>
      </c>
      <c r="S2363">
        <v>0</v>
      </c>
      <c r="T2363">
        <v>0</v>
      </c>
      <c r="U2363">
        <v>2126.5500000000002</v>
      </c>
      <c r="V2363">
        <v>1507.85</v>
      </c>
      <c r="W2363">
        <v>618.70000000000005</v>
      </c>
      <c r="X2363" s="15">
        <f t="shared" si="72"/>
        <v>0.29094072558839446</v>
      </c>
      <c r="Y2363" t="s">
        <v>44</v>
      </c>
      <c r="Z2363" t="s">
        <v>24</v>
      </c>
      <c r="AA2363" t="s">
        <v>32</v>
      </c>
      <c r="AB2363" s="17">
        <v>0.40763888888888888</v>
      </c>
      <c r="AC2363" s="17" t="str">
        <f t="shared" si="73"/>
        <v>Morning</v>
      </c>
      <c r="AD2363" t="s">
        <v>45</v>
      </c>
    </row>
    <row r="2364" spans="1:30" x14ac:dyDescent="0.3">
      <c r="A2364" t="s">
        <v>592</v>
      </c>
      <c r="B2364" s="16">
        <v>45933</v>
      </c>
      <c r="C2364" t="s">
        <v>417</v>
      </c>
      <c r="D2364" t="s">
        <v>4340</v>
      </c>
      <c r="E2364" t="s">
        <v>3864</v>
      </c>
      <c r="F2364" t="s">
        <v>3844</v>
      </c>
      <c r="G2364" t="s">
        <v>6538</v>
      </c>
      <c r="H2364" t="s">
        <v>5721</v>
      </c>
      <c r="I2364" t="s">
        <v>210</v>
      </c>
      <c r="J2364" t="s">
        <v>6102</v>
      </c>
      <c r="K2364" t="s">
        <v>3863</v>
      </c>
      <c r="L2364">
        <v>433000</v>
      </c>
      <c r="M2364">
        <v>1.0923556581986143E-3</v>
      </c>
      <c r="N2364" t="s">
        <v>211</v>
      </c>
      <c r="O2364" t="s">
        <v>5530</v>
      </c>
      <c r="P2364" t="s">
        <v>5358</v>
      </c>
      <c r="Q2364">
        <v>2</v>
      </c>
      <c r="R2364">
        <v>262.77</v>
      </c>
      <c r="S2364">
        <v>10</v>
      </c>
      <c r="T2364">
        <v>52.55</v>
      </c>
      <c r="U2364">
        <v>472.99</v>
      </c>
      <c r="V2364">
        <v>389.28</v>
      </c>
      <c r="W2364">
        <v>83.71</v>
      </c>
      <c r="X2364" s="15">
        <f t="shared" si="72"/>
        <v>0.17698048584536677</v>
      </c>
      <c r="Y2364" t="s">
        <v>72</v>
      </c>
      <c r="Z2364" t="s">
        <v>24</v>
      </c>
      <c r="AA2364" t="s">
        <v>25</v>
      </c>
      <c r="AB2364" s="17">
        <v>0.67708333333333337</v>
      </c>
      <c r="AC2364" s="17" t="str">
        <f t="shared" si="73"/>
        <v>Afternoon</v>
      </c>
      <c r="AD2364" t="s">
        <v>45</v>
      </c>
    </row>
    <row r="2365" spans="1:30" x14ac:dyDescent="0.3">
      <c r="A2365" t="s">
        <v>590</v>
      </c>
      <c r="B2365" s="16">
        <v>46009</v>
      </c>
      <c r="C2365" t="s">
        <v>591</v>
      </c>
      <c r="D2365" t="s">
        <v>4757</v>
      </c>
      <c r="E2365" t="s">
        <v>3868</v>
      </c>
      <c r="F2365" t="s">
        <v>20</v>
      </c>
      <c r="G2365" t="s">
        <v>5939</v>
      </c>
      <c r="H2365" t="s">
        <v>5919</v>
      </c>
      <c r="I2365" t="s">
        <v>85</v>
      </c>
      <c r="J2365" t="s">
        <v>6210</v>
      </c>
      <c r="K2365" t="s">
        <v>3885</v>
      </c>
      <c r="L2365">
        <v>5288856</v>
      </c>
      <c r="M2365">
        <v>1.2587410207424819E-4</v>
      </c>
      <c r="N2365" t="s">
        <v>86</v>
      </c>
      <c r="O2365" t="s">
        <v>5443</v>
      </c>
      <c r="P2365" t="s">
        <v>5351</v>
      </c>
      <c r="Q2365">
        <v>2</v>
      </c>
      <c r="R2365">
        <v>416.08</v>
      </c>
      <c r="S2365">
        <v>20</v>
      </c>
      <c r="T2365">
        <v>166.43</v>
      </c>
      <c r="U2365">
        <v>665.73</v>
      </c>
      <c r="V2365">
        <v>639.28</v>
      </c>
      <c r="W2365">
        <v>26.45</v>
      </c>
      <c r="X2365" s="15">
        <f t="shared" si="72"/>
        <v>3.973082180463558E-2</v>
      </c>
      <c r="Y2365" t="s">
        <v>44</v>
      </c>
      <c r="Z2365" t="s">
        <v>24</v>
      </c>
      <c r="AA2365" t="s">
        <v>51</v>
      </c>
      <c r="AB2365" s="17">
        <v>0.50763888888888886</v>
      </c>
      <c r="AC2365" s="17" t="str">
        <f t="shared" si="73"/>
        <v>Afternoon</v>
      </c>
      <c r="AD2365" t="s">
        <v>45</v>
      </c>
    </row>
    <row r="2366" spans="1:30" x14ac:dyDescent="0.3">
      <c r="A2366" t="s">
        <v>585</v>
      </c>
      <c r="B2366" s="16">
        <v>46084</v>
      </c>
      <c r="C2366" t="s">
        <v>586</v>
      </c>
      <c r="D2366" t="s">
        <v>4375</v>
      </c>
      <c r="E2366" t="s">
        <v>3864</v>
      </c>
      <c r="F2366" t="s">
        <v>587</v>
      </c>
      <c r="G2366" t="s">
        <v>5671</v>
      </c>
      <c r="H2366" t="s">
        <v>5690</v>
      </c>
      <c r="I2366" t="s">
        <v>588</v>
      </c>
      <c r="J2366" t="s">
        <v>6187</v>
      </c>
      <c r="K2366" t="s">
        <v>3885</v>
      </c>
      <c r="L2366">
        <v>2471169</v>
      </c>
      <c r="M2366">
        <v>2.6065396579513583E-4</v>
      </c>
      <c r="N2366" t="s">
        <v>589</v>
      </c>
      <c r="O2366" t="s">
        <v>5560</v>
      </c>
      <c r="P2366" t="s">
        <v>5360</v>
      </c>
      <c r="Q2366">
        <v>4</v>
      </c>
      <c r="R2366">
        <v>161.03</v>
      </c>
      <c r="S2366">
        <v>0</v>
      </c>
      <c r="T2366">
        <v>0</v>
      </c>
      <c r="U2366">
        <v>644.12</v>
      </c>
      <c r="V2366">
        <v>496.96</v>
      </c>
      <c r="W2366">
        <v>147.16</v>
      </c>
      <c r="X2366" s="15">
        <f t="shared" si="72"/>
        <v>0.22846674532695774</v>
      </c>
      <c r="Y2366" t="s">
        <v>116</v>
      </c>
      <c r="Z2366" t="s">
        <v>24</v>
      </c>
      <c r="AA2366" t="s">
        <v>25</v>
      </c>
      <c r="AB2366" s="17">
        <v>0.8125</v>
      </c>
      <c r="AC2366" s="17" t="str">
        <f t="shared" si="73"/>
        <v>Evening</v>
      </c>
      <c r="AD2366" t="s">
        <v>45</v>
      </c>
    </row>
    <row r="2367" spans="1:30" x14ac:dyDescent="0.3">
      <c r="A2367" t="s">
        <v>580</v>
      </c>
      <c r="B2367" s="16">
        <v>45891</v>
      </c>
      <c r="C2367" t="s">
        <v>581</v>
      </c>
      <c r="D2367" t="s">
        <v>3894</v>
      </c>
      <c r="E2367" t="s">
        <v>3864</v>
      </c>
      <c r="F2367" t="s">
        <v>582</v>
      </c>
      <c r="G2367" t="s">
        <v>5769</v>
      </c>
      <c r="H2367" t="s">
        <v>5770</v>
      </c>
      <c r="I2367" t="s">
        <v>583</v>
      </c>
      <c r="J2367" t="s">
        <v>6516</v>
      </c>
      <c r="K2367" t="s">
        <v>3943</v>
      </c>
      <c r="L2367">
        <v>5188197</v>
      </c>
      <c r="M2367">
        <v>3.2903145350880085E-4</v>
      </c>
      <c r="N2367" t="s">
        <v>584</v>
      </c>
      <c r="O2367" t="s">
        <v>5476</v>
      </c>
      <c r="P2367" t="s">
        <v>5360</v>
      </c>
      <c r="Q2367">
        <v>4</v>
      </c>
      <c r="R2367">
        <v>474.19</v>
      </c>
      <c r="S2367">
        <v>10</v>
      </c>
      <c r="T2367">
        <v>189.68</v>
      </c>
      <c r="U2367">
        <v>1707.08</v>
      </c>
      <c r="V2367">
        <v>1375.56</v>
      </c>
      <c r="W2367">
        <v>331.52</v>
      </c>
      <c r="X2367" s="15">
        <f t="shared" si="72"/>
        <v>0.19420296646905827</v>
      </c>
      <c r="Y2367" t="s">
        <v>23</v>
      </c>
      <c r="Z2367" t="s">
        <v>24</v>
      </c>
      <c r="AA2367" t="s">
        <v>25</v>
      </c>
      <c r="AB2367" s="17">
        <v>0.52777777777777779</v>
      </c>
      <c r="AC2367" s="17" t="str">
        <f t="shared" si="73"/>
        <v>Afternoon</v>
      </c>
      <c r="AD2367" t="s">
        <v>45</v>
      </c>
    </row>
    <row r="2368" spans="1:30" x14ac:dyDescent="0.3">
      <c r="A2368" t="s">
        <v>576</v>
      </c>
      <c r="B2368" s="16">
        <v>46007</v>
      </c>
      <c r="C2368" t="s">
        <v>577</v>
      </c>
      <c r="D2368" t="s">
        <v>4377</v>
      </c>
      <c r="E2368" t="s">
        <v>3864</v>
      </c>
      <c r="F2368" t="s">
        <v>447</v>
      </c>
      <c r="G2368" t="s">
        <v>5890</v>
      </c>
      <c r="H2368" t="s">
        <v>5876</v>
      </c>
      <c r="I2368" t="s">
        <v>578</v>
      </c>
      <c r="J2368" t="s">
        <v>6074</v>
      </c>
      <c r="K2368" t="s">
        <v>3863</v>
      </c>
      <c r="L2368">
        <v>517547</v>
      </c>
      <c r="M2368">
        <v>1.167333594823272E-3</v>
      </c>
      <c r="N2368" t="s">
        <v>579</v>
      </c>
      <c r="O2368" t="s">
        <v>5515</v>
      </c>
      <c r="P2368" t="s">
        <v>5351</v>
      </c>
      <c r="Q2368">
        <v>3</v>
      </c>
      <c r="R2368">
        <v>251.73</v>
      </c>
      <c r="S2368">
        <v>20</v>
      </c>
      <c r="T2368">
        <v>151.04</v>
      </c>
      <c r="U2368">
        <v>604.15</v>
      </c>
      <c r="V2368">
        <v>631.55999999999995</v>
      </c>
      <c r="W2368">
        <v>-27.41</v>
      </c>
      <c r="X2368" s="15">
        <f t="shared" si="72"/>
        <v>-4.5369527435239539E-2</v>
      </c>
      <c r="Y2368" t="s">
        <v>72</v>
      </c>
      <c r="Z2368" t="s">
        <v>24</v>
      </c>
      <c r="AA2368" t="s">
        <v>51</v>
      </c>
      <c r="AB2368" s="17">
        <v>0.63749999999999996</v>
      </c>
      <c r="AC2368" s="17" t="str">
        <f t="shared" si="73"/>
        <v>Afternoon</v>
      </c>
      <c r="AD2368" t="s">
        <v>45</v>
      </c>
    </row>
    <row r="2369" spans="1:30" x14ac:dyDescent="0.3">
      <c r="A2369" t="s">
        <v>572</v>
      </c>
      <c r="B2369" s="16">
        <v>46012</v>
      </c>
      <c r="C2369" t="s">
        <v>573</v>
      </c>
      <c r="D2369" t="s">
        <v>5219</v>
      </c>
      <c r="E2369" t="s">
        <v>3962</v>
      </c>
      <c r="F2369" t="s">
        <v>89</v>
      </c>
      <c r="G2369" t="s">
        <v>5694</v>
      </c>
      <c r="H2369" t="s">
        <v>5690</v>
      </c>
      <c r="I2369" t="s">
        <v>574</v>
      </c>
      <c r="J2369" t="s">
        <v>6140</v>
      </c>
      <c r="K2369" t="s">
        <v>3943</v>
      </c>
      <c r="L2369">
        <v>443076</v>
      </c>
      <c r="M2369">
        <v>3.1633850626077691E-3</v>
      </c>
      <c r="N2369" t="s">
        <v>575</v>
      </c>
      <c r="O2369" t="s">
        <v>5503</v>
      </c>
      <c r="P2369" t="s">
        <v>5354</v>
      </c>
      <c r="Q2369">
        <v>3</v>
      </c>
      <c r="R2369">
        <v>477.96</v>
      </c>
      <c r="S2369">
        <v>15</v>
      </c>
      <c r="T2369">
        <v>215.08</v>
      </c>
      <c r="U2369">
        <v>1401.62</v>
      </c>
      <c r="V2369">
        <v>1054.8900000000001</v>
      </c>
      <c r="W2369">
        <v>346.73</v>
      </c>
      <c r="X2369" s="15">
        <f t="shared" si="72"/>
        <v>0.24737803398924088</v>
      </c>
      <c r="Y2369" t="s">
        <v>23</v>
      </c>
      <c r="Z2369" t="s">
        <v>24</v>
      </c>
      <c r="AA2369" t="s">
        <v>25</v>
      </c>
      <c r="AB2369" s="17">
        <v>0.7319444444444444</v>
      </c>
      <c r="AC2369" s="17" t="str">
        <f t="shared" si="73"/>
        <v>Evening</v>
      </c>
      <c r="AD2369" t="s">
        <v>26</v>
      </c>
    </row>
    <row r="2370" spans="1:30" x14ac:dyDescent="0.3">
      <c r="A2370" t="s">
        <v>570</v>
      </c>
      <c r="B2370" s="16">
        <v>45836</v>
      </c>
      <c r="C2370" t="s">
        <v>571</v>
      </c>
      <c r="D2370" t="s">
        <v>5017</v>
      </c>
      <c r="E2370" t="s">
        <v>3962</v>
      </c>
      <c r="F2370" t="s">
        <v>182</v>
      </c>
      <c r="G2370" t="s">
        <v>5782</v>
      </c>
      <c r="H2370" t="s">
        <v>5770</v>
      </c>
      <c r="I2370" t="s">
        <v>499</v>
      </c>
      <c r="J2370" t="s">
        <v>6171</v>
      </c>
      <c r="K2370" t="s">
        <v>3943</v>
      </c>
      <c r="L2370">
        <v>494226</v>
      </c>
      <c r="M2370">
        <v>1.3053137633390393E-3</v>
      </c>
      <c r="N2370" t="s">
        <v>500</v>
      </c>
      <c r="O2370" t="s">
        <v>5135</v>
      </c>
      <c r="P2370" t="s">
        <v>5354</v>
      </c>
      <c r="Q2370">
        <v>4</v>
      </c>
      <c r="R2370">
        <v>164.99</v>
      </c>
      <c r="S2370">
        <v>15</v>
      </c>
      <c r="T2370">
        <v>98.99</v>
      </c>
      <c r="U2370">
        <v>645.12</v>
      </c>
      <c r="V2370">
        <v>451.2</v>
      </c>
      <c r="W2370">
        <v>193.92</v>
      </c>
      <c r="X2370" s="15">
        <f t="shared" ref="X2370:X2433" si="74">(U2370-V2370)/U2370</f>
        <v>0.30059523809523814</v>
      </c>
      <c r="Y2370" t="s">
        <v>72</v>
      </c>
      <c r="Z2370" t="s">
        <v>24</v>
      </c>
      <c r="AA2370" t="s">
        <v>25</v>
      </c>
      <c r="AB2370" s="17">
        <v>0.5180555555555556</v>
      </c>
      <c r="AC2370" s="17" t="str">
        <f t="shared" ref="AC2370:AC2433" si="75">IF(HOUR(AB2370)&gt;=6,IF(HOUR(AB2370)&lt;12,"Morning",IF(HOUR(AB2370)&lt;17,"Afternoon",IF(HOUR(AB2370)&lt;21,"Evening","Night"))),"Night")</f>
        <v>Afternoon</v>
      </c>
      <c r="AD2370" t="s">
        <v>26</v>
      </c>
    </row>
    <row r="2371" spans="1:30" x14ac:dyDescent="0.3">
      <c r="A2371" t="s">
        <v>567</v>
      </c>
      <c r="B2371" s="16">
        <v>45948</v>
      </c>
      <c r="C2371" t="s">
        <v>568</v>
      </c>
      <c r="D2371" t="s">
        <v>5254</v>
      </c>
      <c r="E2371" t="s">
        <v>3868</v>
      </c>
      <c r="F2371" t="s">
        <v>236</v>
      </c>
      <c r="G2371" t="s">
        <v>5744</v>
      </c>
      <c r="H2371" t="s">
        <v>5721</v>
      </c>
      <c r="I2371" t="s">
        <v>114</v>
      </c>
      <c r="J2371" t="s">
        <v>6014</v>
      </c>
      <c r="K2371" t="s">
        <v>3943</v>
      </c>
      <c r="L2371">
        <v>2425092</v>
      </c>
      <c r="M2371">
        <v>2.3679926369803701E-4</v>
      </c>
      <c r="N2371" t="s">
        <v>569</v>
      </c>
      <c r="O2371" t="s">
        <v>5365</v>
      </c>
      <c r="P2371" t="s">
        <v>5360</v>
      </c>
      <c r="Q2371">
        <v>4</v>
      </c>
      <c r="R2371">
        <v>124.84</v>
      </c>
      <c r="S2371">
        <v>0</v>
      </c>
      <c r="T2371">
        <v>0</v>
      </c>
      <c r="U2371">
        <v>574.26</v>
      </c>
      <c r="V2371">
        <v>389.4</v>
      </c>
      <c r="W2371">
        <v>184.86</v>
      </c>
      <c r="X2371" s="15">
        <f t="shared" si="74"/>
        <v>0.321909936265803</v>
      </c>
      <c r="Y2371" t="s">
        <v>72</v>
      </c>
      <c r="Z2371" t="s">
        <v>24</v>
      </c>
      <c r="AA2371" t="s">
        <v>25</v>
      </c>
      <c r="AB2371" s="17">
        <v>0.78749999999999998</v>
      </c>
      <c r="AC2371" s="17" t="str">
        <f t="shared" si="75"/>
        <v>Evening</v>
      </c>
      <c r="AD2371" t="s">
        <v>26</v>
      </c>
    </row>
    <row r="2372" spans="1:30" x14ac:dyDescent="0.3">
      <c r="A2372" t="s">
        <v>565</v>
      </c>
      <c r="B2372" s="16">
        <v>46001</v>
      </c>
      <c r="C2372" t="s">
        <v>566</v>
      </c>
      <c r="D2372" t="s">
        <v>4456</v>
      </c>
      <c r="E2372" t="s">
        <v>3868</v>
      </c>
      <c r="F2372" t="s">
        <v>196</v>
      </c>
      <c r="G2372" t="s">
        <v>5774</v>
      </c>
      <c r="H2372" t="s">
        <v>5770</v>
      </c>
      <c r="I2372" t="s">
        <v>411</v>
      </c>
      <c r="J2372" t="s">
        <v>6235</v>
      </c>
      <c r="K2372" t="s">
        <v>3880</v>
      </c>
      <c r="L2372">
        <v>888080</v>
      </c>
      <c r="M2372">
        <v>8.4881992613278093E-4</v>
      </c>
      <c r="N2372" t="s">
        <v>412</v>
      </c>
      <c r="O2372" t="s">
        <v>5392</v>
      </c>
      <c r="P2372" t="s">
        <v>5360</v>
      </c>
      <c r="Q2372">
        <v>2</v>
      </c>
      <c r="R2372">
        <v>418.79</v>
      </c>
      <c r="S2372">
        <v>10</v>
      </c>
      <c r="T2372">
        <v>83.76</v>
      </c>
      <c r="U2372">
        <v>753.82</v>
      </c>
      <c r="V2372">
        <v>617.88</v>
      </c>
      <c r="W2372">
        <v>135.94</v>
      </c>
      <c r="X2372" s="15">
        <f t="shared" si="74"/>
        <v>0.18033482794301034</v>
      </c>
      <c r="Y2372" t="s">
        <v>62</v>
      </c>
      <c r="Z2372" t="s">
        <v>24</v>
      </c>
      <c r="AA2372" t="s">
        <v>25</v>
      </c>
      <c r="AB2372" s="17">
        <v>0.6430555555555556</v>
      </c>
      <c r="AC2372" s="17" t="str">
        <f t="shared" si="75"/>
        <v>Afternoon</v>
      </c>
      <c r="AD2372" t="s">
        <v>45</v>
      </c>
    </row>
    <row r="2373" spans="1:30" x14ac:dyDescent="0.3">
      <c r="A2373" t="s">
        <v>561</v>
      </c>
      <c r="B2373" s="16">
        <v>46088</v>
      </c>
      <c r="C2373" t="s">
        <v>562</v>
      </c>
      <c r="D2373" t="s">
        <v>5084</v>
      </c>
      <c r="E2373" t="s">
        <v>3864</v>
      </c>
      <c r="F2373" t="s">
        <v>563</v>
      </c>
      <c r="G2373" t="s">
        <v>5870</v>
      </c>
      <c r="H2373" t="s">
        <v>5861</v>
      </c>
      <c r="I2373" t="s">
        <v>55</v>
      </c>
      <c r="J2373" t="s">
        <v>6001</v>
      </c>
      <c r="K2373" t="s">
        <v>3863</v>
      </c>
      <c r="L2373">
        <v>578838</v>
      </c>
      <c r="M2373">
        <v>5.9008565436270595E-3</v>
      </c>
      <c r="N2373" t="s">
        <v>564</v>
      </c>
      <c r="O2373" t="s">
        <v>5625</v>
      </c>
      <c r="P2373" t="s">
        <v>5351</v>
      </c>
      <c r="Q2373">
        <v>7</v>
      </c>
      <c r="R2373">
        <v>499.18</v>
      </c>
      <c r="S2373">
        <v>15</v>
      </c>
      <c r="T2373">
        <v>524.14</v>
      </c>
      <c r="U2373">
        <v>3415.64</v>
      </c>
      <c r="V2373">
        <v>2710.12</v>
      </c>
      <c r="W2373">
        <v>705.52</v>
      </c>
      <c r="X2373" s="15">
        <f t="shared" si="74"/>
        <v>0.20655572601328009</v>
      </c>
      <c r="Y2373" t="s">
        <v>72</v>
      </c>
      <c r="Z2373" t="s">
        <v>24</v>
      </c>
      <c r="AA2373" t="s">
        <v>25</v>
      </c>
      <c r="AB2373" s="17">
        <v>0.75347222222222221</v>
      </c>
      <c r="AC2373" s="17" t="str">
        <f t="shared" si="75"/>
        <v>Evening</v>
      </c>
      <c r="AD2373" t="s">
        <v>26</v>
      </c>
    </row>
    <row r="2374" spans="1:30" x14ac:dyDescent="0.3">
      <c r="A2374" t="s">
        <v>556</v>
      </c>
      <c r="B2374" s="16">
        <v>46072</v>
      </c>
      <c r="C2374" t="s">
        <v>557</v>
      </c>
      <c r="D2374" t="s">
        <v>4321</v>
      </c>
      <c r="E2374" t="s">
        <v>3864</v>
      </c>
      <c r="F2374" t="s">
        <v>558</v>
      </c>
      <c r="G2374" t="s">
        <v>5885</v>
      </c>
      <c r="H2374" t="s">
        <v>5876</v>
      </c>
      <c r="I2374" t="s">
        <v>559</v>
      </c>
      <c r="J2374" t="s">
        <v>6134</v>
      </c>
      <c r="K2374" t="s">
        <v>3943</v>
      </c>
      <c r="L2374">
        <v>2143974</v>
      </c>
      <c r="M2374">
        <v>1.9895297237746353E-4</v>
      </c>
      <c r="N2374" t="s">
        <v>560</v>
      </c>
      <c r="O2374" t="s">
        <v>4452</v>
      </c>
      <c r="P2374" t="s">
        <v>5360</v>
      </c>
      <c r="Q2374">
        <v>3</v>
      </c>
      <c r="R2374">
        <v>157.97999999999999</v>
      </c>
      <c r="S2374">
        <v>10</v>
      </c>
      <c r="T2374">
        <v>47.39</v>
      </c>
      <c r="U2374">
        <v>426.55</v>
      </c>
      <c r="V2374">
        <v>413.85</v>
      </c>
      <c r="W2374">
        <v>12.7</v>
      </c>
      <c r="X2374" s="15">
        <f t="shared" si="74"/>
        <v>2.9773766264212843E-2</v>
      </c>
      <c r="Y2374" t="s">
        <v>72</v>
      </c>
      <c r="Z2374" t="s">
        <v>24</v>
      </c>
      <c r="AA2374" t="s">
        <v>25</v>
      </c>
      <c r="AB2374" s="17">
        <v>0.59791666666666665</v>
      </c>
      <c r="AC2374" s="17" t="str">
        <f t="shared" si="75"/>
        <v>Afternoon</v>
      </c>
      <c r="AD2374" t="s">
        <v>45</v>
      </c>
    </row>
    <row r="2375" spans="1:30" x14ac:dyDescent="0.3">
      <c r="A2375" t="s">
        <v>552</v>
      </c>
      <c r="B2375" s="16">
        <v>46073</v>
      </c>
      <c r="C2375" t="s">
        <v>553</v>
      </c>
      <c r="D2375" t="s">
        <v>5181</v>
      </c>
      <c r="E2375" t="s">
        <v>3868</v>
      </c>
      <c r="F2375" t="s">
        <v>323</v>
      </c>
      <c r="G2375" t="s">
        <v>5851</v>
      </c>
      <c r="H2375" t="s">
        <v>5844</v>
      </c>
      <c r="I2375" t="s">
        <v>554</v>
      </c>
      <c r="J2375" t="s">
        <v>6122</v>
      </c>
      <c r="K2375" t="s">
        <v>3885</v>
      </c>
      <c r="L2375">
        <v>491371</v>
      </c>
      <c r="M2375">
        <v>2.3787118083891802E-3</v>
      </c>
      <c r="N2375" t="s">
        <v>555</v>
      </c>
      <c r="O2375" t="s">
        <v>5434</v>
      </c>
      <c r="P2375" t="s">
        <v>5351</v>
      </c>
      <c r="Q2375">
        <v>3</v>
      </c>
      <c r="R2375">
        <v>389.61</v>
      </c>
      <c r="S2375">
        <v>0</v>
      </c>
      <c r="T2375">
        <v>0</v>
      </c>
      <c r="U2375">
        <v>1168.83</v>
      </c>
      <c r="V2375">
        <v>1008.21</v>
      </c>
      <c r="W2375">
        <v>160.62</v>
      </c>
      <c r="X2375" s="15">
        <f t="shared" si="74"/>
        <v>0.137419470752804</v>
      </c>
      <c r="Y2375" t="s">
        <v>44</v>
      </c>
      <c r="Z2375" t="s">
        <v>24</v>
      </c>
      <c r="AA2375" t="s">
        <v>51</v>
      </c>
      <c r="AB2375" s="17">
        <v>0.50277777777777777</v>
      </c>
      <c r="AC2375" s="17" t="str">
        <f t="shared" si="75"/>
        <v>Afternoon</v>
      </c>
      <c r="AD2375" t="s">
        <v>45</v>
      </c>
    </row>
    <row r="2376" spans="1:30" x14ac:dyDescent="0.3">
      <c r="A2376" t="s">
        <v>549</v>
      </c>
      <c r="B2376" s="16">
        <v>45797</v>
      </c>
      <c r="C2376" t="s">
        <v>550</v>
      </c>
      <c r="D2376" t="s">
        <v>4072</v>
      </c>
      <c r="E2376" t="s">
        <v>3868</v>
      </c>
      <c r="F2376" t="s">
        <v>127</v>
      </c>
      <c r="G2376" t="s">
        <v>5735</v>
      </c>
      <c r="H2376" t="s">
        <v>5721</v>
      </c>
      <c r="I2376" t="s">
        <v>551</v>
      </c>
      <c r="J2376" t="s">
        <v>6159</v>
      </c>
      <c r="K2376" t="s">
        <v>3943</v>
      </c>
      <c r="L2376">
        <v>520137</v>
      </c>
      <c r="M2376">
        <v>1.0874827208985326E-3</v>
      </c>
      <c r="N2376" t="s">
        <v>544</v>
      </c>
      <c r="O2376" t="s">
        <v>4040</v>
      </c>
      <c r="P2376" t="s">
        <v>5360</v>
      </c>
      <c r="Q2376">
        <v>2</v>
      </c>
      <c r="R2376">
        <v>332.73</v>
      </c>
      <c r="S2376">
        <v>15</v>
      </c>
      <c r="T2376">
        <v>99.82</v>
      </c>
      <c r="U2376">
        <v>565.64</v>
      </c>
      <c r="V2376">
        <v>522.44000000000005</v>
      </c>
      <c r="W2376">
        <v>43.2</v>
      </c>
      <c r="X2376" s="15">
        <f t="shared" si="74"/>
        <v>7.637366522876729E-2</v>
      </c>
      <c r="Y2376" t="s">
        <v>116</v>
      </c>
      <c r="Z2376" t="s">
        <v>24</v>
      </c>
      <c r="AA2376" t="s">
        <v>25</v>
      </c>
      <c r="AB2376" s="17">
        <v>0.40972222222222221</v>
      </c>
      <c r="AC2376" s="17" t="str">
        <f t="shared" si="75"/>
        <v>Morning</v>
      </c>
      <c r="AD2376" t="s">
        <v>45</v>
      </c>
    </row>
    <row r="2377" spans="1:30" x14ac:dyDescent="0.3">
      <c r="A2377" t="s">
        <v>545</v>
      </c>
      <c r="B2377" s="16">
        <v>45950</v>
      </c>
      <c r="C2377" t="s">
        <v>546</v>
      </c>
      <c r="D2377" t="s">
        <v>3930</v>
      </c>
      <c r="E2377" t="s">
        <v>3864</v>
      </c>
      <c r="F2377" t="s">
        <v>547</v>
      </c>
      <c r="G2377" t="s">
        <v>5895</v>
      </c>
      <c r="H2377" t="s">
        <v>5876</v>
      </c>
      <c r="I2377" t="s">
        <v>240</v>
      </c>
      <c r="J2377" t="s">
        <v>6034</v>
      </c>
      <c r="K2377" t="s">
        <v>3863</v>
      </c>
      <c r="L2377">
        <v>568216</v>
      </c>
      <c r="M2377">
        <v>1.1147873343939629E-3</v>
      </c>
      <c r="N2377" t="s">
        <v>548</v>
      </c>
      <c r="O2377" t="s">
        <v>5591</v>
      </c>
      <c r="P2377" t="s">
        <v>5363</v>
      </c>
      <c r="Q2377">
        <v>2</v>
      </c>
      <c r="R2377">
        <v>372.61</v>
      </c>
      <c r="S2377">
        <v>15</v>
      </c>
      <c r="T2377">
        <v>111.78</v>
      </c>
      <c r="U2377">
        <v>633.44000000000005</v>
      </c>
      <c r="V2377">
        <v>639.82000000000005</v>
      </c>
      <c r="W2377">
        <v>-6.38</v>
      </c>
      <c r="X2377" s="15">
        <f t="shared" si="74"/>
        <v>-1.0071987875726185E-2</v>
      </c>
      <c r="Y2377" t="s">
        <v>38</v>
      </c>
      <c r="Z2377" t="s">
        <v>24</v>
      </c>
      <c r="AA2377" t="s">
        <v>25</v>
      </c>
      <c r="AB2377" s="17">
        <v>0.91597222222222219</v>
      </c>
      <c r="AC2377" s="17" t="str">
        <f t="shared" si="75"/>
        <v>Night</v>
      </c>
      <c r="AD2377" t="s">
        <v>45</v>
      </c>
    </row>
    <row r="2378" spans="1:30" x14ac:dyDescent="0.3">
      <c r="A2378" t="s">
        <v>541</v>
      </c>
      <c r="B2378" s="16">
        <v>45753</v>
      </c>
      <c r="C2378" t="s">
        <v>542</v>
      </c>
      <c r="D2378" t="s">
        <v>4005</v>
      </c>
      <c r="E2378" t="s">
        <v>3868</v>
      </c>
      <c r="F2378" t="s">
        <v>543</v>
      </c>
      <c r="G2378" t="s">
        <v>5859</v>
      </c>
      <c r="H2378" t="s">
        <v>5844</v>
      </c>
      <c r="I2378" t="s">
        <v>367</v>
      </c>
      <c r="J2378" t="s">
        <v>5985</v>
      </c>
      <c r="K2378" t="s">
        <v>3863</v>
      </c>
      <c r="L2378">
        <v>2203116</v>
      </c>
      <c r="M2378">
        <v>2.9853171598771925E-4</v>
      </c>
      <c r="N2378" t="s">
        <v>544</v>
      </c>
      <c r="O2378" t="s">
        <v>4040</v>
      </c>
      <c r="P2378" t="s">
        <v>5360</v>
      </c>
      <c r="Q2378">
        <v>3</v>
      </c>
      <c r="R2378">
        <v>224.28</v>
      </c>
      <c r="S2378">
        <v>15</v>
      </c>
      <c r="T2378">
        <v>100.93</v>
      </c>
      <c r="U2378">
        <v>657.7</v>
      </c>
      <c r="V2378">
        <v>577.16999999999996</v>
      </c>
      <c r="W2378">
        <v>80.53</v>
      </c>
      <c r="X2378" s="15">
        <f t="shared" si="74"/>
        <v>0.12244184278546462</v>
      </c>
      <c r="Y2378" t="s">
        <v>23</v>
      </c>
      <c r="Z2378" t="s">
        <v>24</v>
      </c>
      <c r="AA2378" t="s">
        <v>25</v>
      </c>
      <c r="AB2378" s="17">
        <v>0.62986111111111109</v>
      </c>
      <c r="AC2378" s="17" t="str">
        <f t="shared" si="75"/>
        <v>Afternoon</v>
      </c>
      <c r="AD2378" t="s">
        <v>26</v>
      </c>
    </row>
    <row r="2379" spans="1:30" x14ac:dyDescent="0.3">
      <c r="A2379" t="s">
        <v>539</v>
      </c>
      <c r="B2379" s="16">
        <v>45990</v>
      </c>
      <c r="C2379" t="s">
        <v>540</v>
      </c>
      <c r="D2379" t="s">
        <v>3912</v>
      </c>
      <c r="E2379" t="s">
        <v>3868</v>
      </c>
      <c r="F2379" t="s">
        <v>89</v>
      </c>
      <c r="G2379" t="s">
        <v>5694</v>
      </c>
      <c r="H2379" t="s">
        <v>5690</v>
      </c>
      <c r="I2379" t="s">
        <v>522</v>
      </c>
      <c r="J2379" t="s">
        <v>5979</v>
      </c>
      <c r="K2379" t="s">
        <v>3863</v>
      </c>
      <c r="L2379">
        <v>3928553</v>
      </c>
      <c r="M2379">
        <v>1.2087402155450111E-4</v>
      </c>
      <c r="N2379" t="s">
        <v>523</v>
      </c>
      <c r="O2379" t="s">
        <v>5462</v>
      </c>
      <c r="P2379" t="s">
        <v>5358</v>
      </c>
      <c r="Q2379">
        <v>1</v>
      </c>
      <c r="R2379">
        <v>434.65</v>
      </c>
      <c r="S2379">
        <v>5</v>
      </c>
      <c r="T2379">
        <v>21.73</v>
      </c>
      <c r="U2379">
        <v>474.86</v>
      </c>
      <c r="V2379">
        <v>351.63</v>
      </c>
      <c r="W2379">
        <v>123.23</v>
      </c>
      <c r="X2379" s="15">
        <f t="shared" si="74"/>
        <v>0.25950806553510514</v>
      </c>
      <c r="Y2379" t="s">
        <v>62</v>
      </c>
      <c r="Z2379" t="s">
        <v>24</v>
      </c>
      <c r="AA2379" t="s">
        <v>25</v>
      </c>
      <c r="AB2379" s="17">
        <v>0.82430555555555551</v>
      </c>
      <c r="AC2379" s="17" t="str">
        <f t="shared" si="75"/>
        <v>Evening</v>
      </c>
      <c r="AD2379" t="s">
        <v>26</v>
      </c>
    </row>
    <row r="2380" spans="1:30" x14ac:dyDescent="0.3">
      <c r="A2380" t="s">
        <v>534</v>
      </c>
      <c r="B2380" s="16">
        <v>45859</v>
      </c>
      <c r="C2380" t="s">
        <v>535</v>
      </c>
      <c r="D2380" t="s">
        <v>4199</v>
      </c>
      <c r="E2380" t="s">
        <v>3868</v>
      </c>
      <c r="F2380" t="s">
        <v>536</v>
      </c>
      <c r="G2380" t="s">
        <v>5917</v>
      </c>
      <c r="H2380" t="s">
        <v>5899</v>
      </c>
      <c r="I2380" t="s">
        <v>537</v>
      </c>
      <c r="J2380" t="s">
        <v>6215</v>
      </c>
      <c r="K2380" t="s">
        <v>3885</v>
      </c>
      <c r="L2380">
        <v>426625</v>
      </c>
      <c r="M2380">
        <v>2.3300322297099326E-3</v>
      </c>
      <c r="N2380" t="s">
        <v>538</v>
      </c>
      <c r="O2380" t="s">
        <v>5382</v>
      </c>
      <c r="P2380" t="s">
        <v>5360</v>
      </c>
      <c r="Q2380">
        <v>3</v>
      </c>
      <c r="R2380">
        <v>331.35</v>
      </c>
      <c r="S2380">
        <v>0</v>
      </c>
      <c r="T2380">
        <v>0</v>
      </c>
      <c r="U2380">
        <v>994.05</v>
      </c>
      <c r="V2380">
        <v>870.99</v>
      </c>
      <c r="W2380">
        <v>123.06</v>
      </c>
      <c r="X2380" s="15">
        <f t="shared" si="74"/>
        <v>0.12379658970876711</v>
      </c>
      <c r="Y2380" t="s">
        <v>72</v>
      </c>
      <c r="Z2380" t="s">
        <v>24</v>
      </c>
      <c r="AA2380" t="s">
        <v>25</v>
      </c>
      <c r="AB2380" s="17">
        <v>0.86944444444444446</v>
      </c>
      <c r="AC2380" s="17" t="str">
        <f t="shared" si="75"/>
        <v>Evening</v>
      </c>
      <c r="AD2380" t="s">
        <v>45</v>
      </c>
    </row>
    <row r="2381" spans="1:30" x14ac:dyDescent="0.3">
      <c r="A2381" t="s">
        <v>530</v>
      </c>
      <c r="B2381" s="16">
        <v>45767</v>
      </c>
      <c r="C2381" t="s">
        <v>531</v>
      </c>
      <c r="D2381" t="s">
        <v>4475</v>
      </c>
      <c r="E2381" t="s">
        <v>3868</v>
      </c>
      <c r="F2381" t="s">
        <v>532</v>
      </c>
      <c r="G2381" t="s">
        <v>5936</v>
      </c>
      <c r="H2381" t="s">
        <v>5919</v>
      </c>
      <c r="I2381" t="s">
        <v>109</v>
      </c>
      <c r="J2381" t="s">
        <v>6083</v>
      </c>
      <c r="K2381" t="s">
        <v>3863</v>
      </c>
      <c r="L2381">
        <v>838760</v>
      </c>
      <c r="M2381">
        <v>1.6879679526920693E-4</v>
      </c>
      <c r="N2381" t="s">
        <v>533</v>
      </c>
      <c r="O2381" t="s">
        <v>5465</v>
      </c>
      <c r="P2381" t="s">
        <v>5351</v>
      </c>
      <c r="Q2381">
        <v>1</v>
      </c>
      <c r="R2381">
        <v>123.11</v>
      </c>
      <c r="S2381">
        <v>0</v>
      </c>
      <c r="T2381">
        <v>0</v>
      </c>
      <c r="U2381">
        <v>141.58000000000001</v>
      </c>
      <c r="V2381">
        <v>91.18</v>
      </c>
      <c r="W2381">
        <v>50.4</v>
      </c>
      <c r="X2381" s="15">
        <f t="shared" si="74"/>
        <v>0.35598248340161043</v>
      </c>
      <c r="Y2381" t="s">
        <v>23</v>
      </c>
      <c r="Z2381" t="s">
        <v>290</v>
      </c>
      <c r="AA2381" t="s">
        <v>51</v>
      </c>
      <c r="AB2381" s="17">
        <v>0.50763888888888886</v>
      </c>
      <c r="AC2381" s="17" t="str">
        <f t="shared" si="75"/>
        <v>Afternoon</v>
      </c>
      <c r="AD2381" t="s">
        <v>26</v>
      </c>
    </row>
    <row r="2382" spans="1:30" x14ac:dyDescent="0.3">
      <c r="A2382" t="s">
        <v>528</v>
      </c>
      <c r="B2382" s="16">
        <v>45983</v>
      </c>
      <c r="C2382" t="s">
        <v>529</v>
      </c>
      <c r="D2382" t="s">
        <v>4582</v>
      </c>
      <c r="E2382" t="s">
        <v>3868</v>
      </c>
      <c r="F2382" t="s">
        <v>383</v>
      </c>
      <c r="G2382" t="s">
        <v>5854</v>
      </c>
      <c r="H2382" t="s">
        <v>5844</v>
      </c>
      <c r="I2382" t="s">
        <v>128</v>
      </c>
      <c r="J2382" t="s">
        <v>6047</v>
      </c>
      <c r="K2382" t="s">
        <v>3863</v>
      </c>
      <c r="L2382">
        <v>2525315</v>
      </c>
      <c r="M2382">
        <v>7.7915032382098862E-5</v>
      </c>
      <c r="N2382" t="s">
        <v>303</v>
      </c>
      <c r="O2382" t="s">
        <v>5506</v>
      </c>
      <c r="P2382" t="s">
        <v>5386</v>
      </c>
      <c r="Q2382">
        <v>3</v>
      </c>
      <c r="R2382">
        <v>71.290000000000006</v>
      </c>
      <c r="S2382">
        <v>20</v>
      </c>
      <c r="T2382">
        <v>42.77</v>
      </c>
      <c r="U2382">
        <v>196.76</v>
      </c>
      <c r="V2382">
        <v>178.11</v>
      </c>
      <c r="W2382">
        <v>18.649999999999999</v>
      </c>
      <c r="X2382" s="15">
        <f t="shared" si="74"/>
        <v>9.4785525513315608E-2</v>
      </c>
      <c r="Y2382" t="s">
        <v>38</v>
      </c>
      <c r="Z2382" t="s">
        <v>24</v>
      </c>
      <c r="AA2382" t="s">
        <v>25</v>
      </c>
      <c r="AB2382" s="17">
        <v>0.60138888888888886</v>
      </c>
      <c r="AC2382" s="17" t="str">
        <f t="shared" si="75"/>
        <v>Afternoon</v>
      </c>
      <c r="AD2382" t="s">
        <v>26</v>
      </c>
    </row>
    <row r="2383" spans="1:30" x14ac:dyDescent="0.3">
      <c r="A2383" t="s">
        <v>524</v>
      </c>
      <c r="B2383" s="16">
        <v>46067</v>
      </c>
      <c r="C2383" t="s">
        <v>525</v>
      </c>
      <c r="D2383" t="s">
        <v>4761</v>
      </c>
      <c r="E2383" t="s">
        <v>3868</v>
      </c>
      <c r="F2383" t="s">
        <v>113</v>
      </c>
      <c r="G2383" t="s">
        <v>5934</v>
      </c>
      <c r="H2383" t="s">
        <v>5919</v>
      </c>
      <c r="I2383" t="s">
        <v>526</v>
      </c>
      <c r="J2383" t="s">
        <v>6094</v>
      </c>
      <c r="K2383" t="s">
        <v>3863</v>
      </c>
      <c r="L2383">
        <v>794126</v>
      </c>
      <c r="M2383">
        <v>5.2155451401918586E-4</v>
      </c>
      <c r="N2383" t="s">
        <v>527</v>
      </c>
      <c r="O2383" t="s">
        <v>5534</v>
      </c>
      <c r="P2383" t="s">
        <v>5363</v>
      </c>
      <c r="Q2383">
        <v>1</v>
      </c>
      <c r="R2383">
        <v>379.12</v>
      </c>
      <c r="S2383">
        <v>5</v>
      </c>
      <c r="T2383">
        <v>18.96</v>
      </c>
      <c r="U2383">
        <v>414.18</v>
      </c>
      <c r="V2383">
        <v>293.05</v>
      </c>
      <c r="W2383">
        <v>121.13</v>
      </c>
      <c r="X2383" s="15">
        <f t="shared" si="74"/>
        <v>0.29245738567772467</v>
      </c>
      <c r="Y2383" t="s">
        <v>116</v>
      </c>
      <c r="Z2383" t="s">
        <v>290</v>
      </c>
      <c r="AA2383" t="s">
        <v>51</v>
      </c>
      <c r="AB2383" s="17">
        <v>0.68263888888888891</v>
      </c>
      <c r="AC2383" s="17" t="str">
        <f t="shared" si="75"/>
        <v>Afternoon</v>
      </c>
      <c r="AD2383" t="s">
        <v>26</v>
      </c>
    </row>
    <row r="2384" spans="1:30" x14ac:dyDescent="0.3">
      <c r="A2384" t="s">
        <v>520</v>
      </c>
      <c r="B2384" s="16">
        <v>45883</v>
      </c>
      <c r="C2384" t="s">
        <v>521</v>
      </c>
      <c r="D2384" t="s">
        <v>3935</v>
      </c>
      <c r="E2384" t="s">
        <v>3868</v>
      </c>
      <c r="F2384" t="s">
        <v>383</v>
      </c>
      <c r="G2384" t="s">
        <v>5854</v>
      </c>
      <c r="H2384" t="s">
        <v>5844</v>
      </c>
      <c r="I2384" t="s">
        <v>522</v>
      </c>
      <c r="J2384" t="s">
        <v>5979</v>
      </c>
      <c r="K2384" t="s">
        <v>3863</v>
      </c>
      <c r="L2384">
        <v>3928553</v>
      </c>
      <c r="M2384">
        <v>5.806972694526458E-5</v>
      </c>
      <c r="N2384" t="s">
        <v>523</v>
      </c>
      <c r="O2384" t="s">
        <v>5462</v>
      </c>
      <c r="P2384" t="s">
        <v>5358</v>
      </c>
      <c r="Q2384">
        <v>4</v>
      </c>
      <c r="R2384">
        <v>71.290000000000006</v>
      </c>
      <c r="S2384">
        <v>20</v>
      </c>
      <c r="T2384">
        <v>57.03</v>
      </c>
      <c r="U2384">
        <v>228.13</v>
      </c>
      <c r="V2384">
        <v>237.48</v>
      </c>
      <c r="W2384">
        <v>-9.35</v>
      </c>
      <c r="X2384" s="15">
        <f t="shared" si="74"/>
        <v>-4.0985403059658941E-2</v>
      </c>
      <c r="Y2384" t="s">
        <v>23</v>
      </c>
      <c r="Z2384" t="s">
        <v>24</v>
      </c>
      <c r="AA2384" t="s">
        <v>25</v>
      </c>
      <c r="AB2384" s="17">
        <v>0.85902777777777772</v>
      </c>
      <c r="AC2384" s="17" t="str">
        <f t="shared" si="75"/>
        <v>Evening</v>
      </c>
      <c r="AD2384" t="s">
        <v>45</v>
      </c>
    </row>
    <row r="2385" spans="1:30" x14ac:dyDescent="0.3">
      <c r="A2385" t="s">
        <v>517</v>
      </c>
      <c r="B2385" s="16">
        <v>45954</v>
      </c>
      <c r="C2385" t="s">
        <v>518</v>
      </c>
      <c r="D2385" t="s">
        <v>4140</v>
      </c>
      <c r="E2385" t="s">
        <v>3962</v>
      </c>
      <c r="F2385" t="s">
        <v>362</v>
      </c>
      <c r="G2385" t="s">
        <v>6499</v>
      </c>
      <c r="H2385" t="s">
        <v>5844</v>
      </c>
      <c r="I2385" t="s">
        <v>499</v>
      </c>
      <c r="J2385" t="s">
        <v>6171</v>
      </c>
      <c r="K2385" t="s">
        <v>3943</v>
      </c>
      <c r="L2385">
        <v>494226</v>
      </c>
      <c r="M2385">
        <v>4.6108865175041383E-3</v>
      </c>
      <c r="N2385" t="s">
        <v>519</v>
      </c>
      <c r="O2385" t="s">
        <v>5442</v>
      </c>
      <c r="P2385" t="s">
        <v>5351</v>
      </c>
      <c r="Q2385">
        <v>7</v>
      </c>
      <c r="R2385">
        <v>342.68</v>
      </c>
      <c r="S2385">
        <v>5</v>
      </c>
      <c r="T2385">
        <v>119.94</v>
      </c>
      <c r="U2385">
        <v>2278.8200000000002</v>
      </c>
      <c r="V2385">
        <v>1759.94</v>
      </c>
      <c r="W2385">
        <v>518.88</v>
      </c>
      <c r="X2385" s="15">
        <f t="shared" si="74"/>
        <v>0.22769679044417729</v>
      </c>
      <c r="Y2385" t="s">
        <v>62</v>
      </c>
      <c r="Z2385" t="s">
        <v>24</v>
      </c>
      <c r="AA2385" t="s">
        <v>25</v>
      </c>
      <c r="AB2385" s="17">
        <v>0.62083333333333335</v>
      </c>
      <c r="AC2385" s="17" t="str">
        <f t="shared" si="75"/>
        <v>Afternoon</v>
      </c>
      <c r="AD2385" t="s">
        <v>45</v>
      </c>
    </row>
    <row r="2386" spans="1:30" x14ac:dyDescent="0.3">
      <c r="A2386" t="s">
        <v>515</v>
      </c>
      <c r="B2386" s="16">
        <v>45857</v>
      </c>
      <c r="C2386" t="s">
        <v>516</v>
      </c>
      <c r="D2386" t="s">
        <v>4656</v>
      </c>
      <c r="E2386" t="s">
        <v>3864</v>
      </c>
      <c r="F2386" t="s">
        <v>455</v>
      </c>
      <c r="G2386" t="s">
        <v>5848</v>
      </c>
      <c r="H2386" t="s">
        <v>5844</v>
      </c>
      <c r="I2386" t="s">
        <v>21</v>
      </c>
      <c r="J2386" t="s">
        <v>6044</v>
      </c>
      <c r="K2386" t="s">
        <v>3863</v>
      </c>
      <c r="L2386">
        <v>457604</v>
      </c>
      <c r="M2386">
        <v>1.893536769783481E-3</v>
      </c>
      <c r="N2386" t="s">
        <v>129</v>
      </c>
      <c r="O2386" t="s">
        <v>5361</v>
      </c>
      <c r="P2386" t="s">
        <v>5354</v>
      </c>
      <c r="Q2386">
        <v>4</v>
      </c>
      <c r="R2386">
        <v>221.61</v>
      </c>
      <c r="S2386">
        <v>15</v>
      </c>
      <c r="T2386">
        <v>132.97</v>
      </c>
      <c r="U2386">
        <v>866.49</v>
      </c>
      <c r="V2386">
        <v>728.68</v>
      </c>
      <c r="W2386">
        <v>137.81</v>
      </c>
      <c r="X2386" s="15">
        <f t="shared" si="74"/>
        <v>0.15904395896086518</v>
      </c>
      <c r="Y2386" t="s">
        <v>72</v>
      </c>
      <c r="Z2386" t="s">
        <v>290</v>
      </c>
      <c r="AA2386" t="s">
        <v>25</v>
      </c>
      <c r="AB2386" s="17">
        <v>0.80902777777777779</v>
      </c>
      <c r="AC2386" s="17" t="str">
        <f t="shared" si="75"/>
        <v>Evening</v>
      </c>
      <c r="AD2386" t="s">
        <v>26</v>
      </c>
    </row>
    <row r="2387" spans="1:30" x14ac:dyDescent="0.3">
      <c r="A2387" t="s">
        <v>506</v>
      </c>
      <c r="B2387" s="16">
        <v>45879</v>
      </c>
      <c r="C2387" t="s">
        <v>507</v>
      </c>
      <c r="D2387" t="s">
        <v>4493</v>
      </c>
      <c r="E2387" t="s">
        <v>3868</v>
      </c>
      <c r="F2387" t="s">
        <v>182</v>
      </c>
      <c r="G2387" t="s">
        <v>5782</v>
      </c>
      <c r="H2387" t="s">
        <v>5770</v>
      </c>
      <c r="I2387" t="s">
        <v>508</v>
      </c>
      <c r="J2387" t="s">
        <v>6000</v>
      </c>
      <c r="K2387" t="s">
        <v>3863</v>
      </c>
      <c r="L2387">
        <v>1059131</v>
      </c>
      <c r="M2387">
        <v>5.4625915019010862E-4</v>
      </c>
      <c r="N2387" t="s">
        <v>509</v>
      </c>
      <c r="O2387" t="s">
        <v>5357</v>
      </c>
      <c r="P2387" t="s">
        <v>5358</v>
      </c>
      <c r="Q2387">
        <v>4</v>
      </c>
      <c r="R2387">
        <v>147.97</v>
      </c>
      <c r="S2387">
        <v>15</v>
      </c>
      <c r="T2387">
        <v>88.78</v>
      </c>
      <c r="U2387">
        <v>578.55999999999995</v>
      </c>
      <c r="V2387">
        <v>451.2</v>
      </c>
      <c r="W2387">
        <v>127.36</v>
      </c>
      <c r="X2387" s="15">
        <f t="shared" si="74"/>
        <v>0.22013274336283181</v>
      </c>
      <c r="Y2387" t="s">
        <v>72</v>
      </c>
      <c r="Z2387" t="s">
        <v>290</v>
      </c>
      <c r="AA2387" t="s">
        <v>32</v>
      </c>
      <c r="AB2387" s="17">
        <v>0.63263888888888886</v>
      </c>
      <c r="AC2387" s="17" t="str">
        <f t="shared" si="75"/>
        <v>Afternoon</v>
      </c>
      <c r="AD2387" t="s">
        <v>26</v>
      </c>
    </row>
    <row r="2388" spans="1:30" x14ac:dyDescent="0.3">
      <c r="A2388" t="s">
        <v>501</v>
      </c>
      <c r="B2388" s="16">
        <v>45767</v>
      </c>
      <c r="C2388" t="s">
        <v>502</v>
      </c>
      <c r="D2388" t="s">
        <v>4606</v>
      </c>
      <c r="E2388" t="s">
        <v>3864</v>
      </c>
      <c r="F2388" t="s">
        <v>503</v>
      </c>
      <c r="G2388" t="s">
        <v>5793</v>
      </c>
      <c r="H2388" t="s">
        <v>5794</v>
      </c>
      <c r="I2388" t="s">
        <v>504</v>
      </c>
      <c r="J2388" t="s">
        <v>5986</v>
      </c>
      <c r="K2388" t="s">
        <v>3863</v>
      </c>
      <c r="L2388">
        <v>2118448</v>
      </c>
      <c r="M2388">
        <v>7.3638814830479676E-4</v>
      </c>
      <c r="N2388" t="s">
        <v>505</v>
      </c>
      <c r="O2388" t="s">
        <v>5513</v>
      </c>
      <c r="P2388" t="s">
        <v>5363</v>
      </c>
      <c r="Q2388">
        <v>4</v>
      </c>
      <c r="R2388">
        <v>339.13</v>
      </c>
      <c r="S2388">
        <v>0</v>
      </c>
      <c r="T2388">
        <v>0</v>
      </c>
      <c r="U2388">
        <v>1560</v>
      </c>
      <c r="V2388">
        <v>1002.72</v>
      </c>
      <c r="W2388">
        <v>557.28</v>
      </c>
      <c r="X2388" s="15">
        <f t="shared" si="74"/>
        <v>0.35723076923076924</v>
      </c>
      <c r="Y2388" t="s">
        <v>23</v>
      </c>
      <c r="Z2388" t="s">
        <v>24</v>
      </c>
      <c r="AA2388" t="s">
        <v>25</v>
      </c>
      <c r="AB2388" s="17">
        <v>0.3840277777777778</v>
      </c>
      <c r="AC2388" s="17" t="str">
        <f t="shared" si="75"/>
        <v>Morning</v>
      </c>
      <c r="AD2388" t="s">
        <v>26</v>
      </c>
    </row>
    <row r="2389" spans="1:30" x14ac:dyDescent="0.3">
      <c r="A2389" t="s">
        <v>496</v>
      </c>
      <c r="B2389" s="16">
        <v>45977</v>
      </c>
      <c r="C2389" t="s">
        <v>497</v>
      </c>
      <c r="D2389" t="s">
        <v>4608</v>
      </c>
      <c r="E2389" t="s">
        <v>3962</v>
      </c>
      <c r="F2389" t="s">
        <v>498</v>
      </c>
      <c r="G2389" t="s">
        <v>5865</v>
      </c>
      <c r="H2389" t="s">
        <v>5861</v>
      </c>
      <c r="I2389" t="s">
        <v>499</v>
      </c>
      <c r="J2389" t="s">
        <v>6171</v>
      </c>
      <c r="K2389" t="s">
        <v>3943</v>
      </c>
      <c r="L2389">
        <v>494226</v>
      </c>
      <c r="M2389">
        <v>1.4088089254713431E-3</v>
      </c>
      <c r="N2389" t="s">
        <v>500</v>
      </c>
      <c r="O2389" t="s">
        <v>5135</v>
      </c>
      <c r="P2389" t="s">
        <v>5354</v>
      </c>
      <c r="Q2389">
        <v>8</v>
      </c>
      <c r="R2389">
        <v>84.09</v>
      </c>
      <c r="S2389">
        <v>10</v>
      </c>
      <c r="T2389">
        <v>67.27</v>
      </c>
      <c r="U2389">
        <v>696.27</v>
      </c>
      <c r="V2389">
        <v>497.12</v>
      </c>
      <c r="W2389">
        <v>199.15</v>
      </c>
      <c r="X2389" s="15">
        <f t="shared" si="74"/>
        <v>0.28602409984632393</v>
      </c>
      <c r="Y2389" t="s">
        <v>38</v>
      </c>
      <c r="Z2389" t="s">
        <v>24</v>
      </c>
      <c r="AA2389" t="s">
        <v>25</v>
      </c>
      <c r="AB2389" s="17">
        <v>0.88541666666666663</v>
      </c>
      <c r="AC2389" s="17" t="str">
        <f t="shared" si="75"/>
        <v>Night</v>
      </c>
      <c r="AD2389" t="s">
        <v>26</v>
      </c>
    </row>
    <row r="2390" spans="1:30" x14ac:dyDescent="0.3">
      <c r="A2390" t="s">
        <v>492</v>
      </c>
      <c r="B2390" s="16">
        <v>45986</v>
      </c>
      <c r="C2390" t="s">
        <v>493</v>
      </c>
      <c r="D2390" t="s">
        <v>3963</v>
      </c>
      <c r="E2390" t="s">
        <v>3868</v>
      </c>
      <c r="F2390" t="s">
        <v>122</v>
      </c>
      <c r="G2390" t="s">
        <v>5676</v>
      </c>
      <c r="H2390" t="s">
        <v>5655</v>
      </c>
      <c r="I2390" t="s">
        <v>494</v>
      </c>
      <c r="J2390" t="s">
        <v>5989</v>
      </c>
      <c r="K2390" t="s">
        <v>3863</v>
      </c>
      <c r="L2390">
        <v>4616552</v>
      </c>
      <c r="M2390">
        <v>3.0325013126679824E-4</v>
      </c>
      <c r="N2390" t="s">
        <v>495</v>
      </c>
      <c r="O2390" t="s">
        <v>6494</v>
      </c>
      <c r="P2390" t="s">
        <v>5351</v>
      </c>
      <c r="Q2390">
        <v>4</v>
      </c>
      <c r="R2390">
        <v>437.49</v>
      </c>
      <c r="S2390">
        <v>20</v>
      </c>
      <c r="T2390">
        <v>349.99</v>
      </c>
      <c r="U2390">
        <v>1399.97</v>
      </c>
      <c r="V2390">
        <v>1061.76</v>
      </c>
      <c r="W2390">
        <v>338.21</v>
      </c>
      <c r="X2390" s="15">
        <f t="shared" si="74"/>
        <v>0.24158374822317624</v>
      </c>
      <c r="Y2390" t="s">
        <v>116</v>
      </c>
      <c r="Z2390" t="s">
        <v>24</v>
      </c>
      <c r="AA2390" t="s">
        <v>51</v>
      </c>
      <c r="AB2390" s="17">
        <v>0.87152777777777779</v>
      </c>
      <c r="AC2390" s="17" t="str">
        <f t="shared" si="75"/>
        <v>Evening</v>
      </c>
      <c r="AD2390" t="s">
        <v>45</v>
      </c>
    </row>
    <row r="2391" spans="1:30" x14ac:dyDescent="0.3">
      <c r="A2391" t="s">
        <v>490</v>
      </c>
      <c r="B2391" s="16">
        <v>46099</v>
      </c>
      <c r="C2391" t="s">
        <v>491</v>
      </c>
      <c r="D2391" t="s">
        <v>3902</v>
      </c>
      <c r="E2391" t="s">
        <v>3868</v>
      </c>
      <c r="F2391" t="s">
        <v>274</v>
      </c>
      <c r="G2391" t="s">
        <v>6501</v>
      </c>
      <c r="H2391" t="s">
        <v>5861</v>
      </c>
      <c r="I2391" t="s">
        <v>132</v>
      </c>
      <c r="J2391" t="s">
        <v>6041</v>
      </c>
      <c r="K2391" t="s">
        <v>3863</v>
      </c>
      <c r="L2391">
        <v>968457</v>
      </c>
      <c r="M2391">
        <v>7.8540399831897539E-4</v>
      </c>
      <c r="N2391" t="s">
        <v>133</v>
      </c>
      <c r="O2391" t="s">
        <v>5370</v>
      </c>
      <c r="P2391" t="s">
        <v>5351</v>
      </c>
      <c r="Q2391">
        <v>2</v>
      </c>
      <c r="R2391">
        <v>400.33</v>
      </c>
      <c r="S2391">
        <v>5</v>
      </c>
      <c r="T2391">
        <v>40.03</v>
      </c>
      <c r="U2391">
        <v>760.63</v>
      </c>
      <c r="V2391">
        <v>681.8</v>
      </c>
      <c r="W2391">
        <v>78.83</v>
      </c>
      <c r="X2391" s="15">
        <f t="shared" si="74"/>
        <v>0.10363777395054105</v>
      </c>
      <c r="Y2391" t="s">
        <v>23</v>
      </c>
      <c r="Z2391" t="s">
        <v>24</v>
      </c>
      <c r="AA2391" t="s">
        <v>25</v>
      </c>
      <c r="AB2391" s="17">
        <v>0.53333333333333333</v>
      </c>
      <c r="AC2391" s="17" t="str">
        <f t="shared" si="75"/>
        <v>Afternoon</v>
      </c>
      <c r="AD2391" t="s">
        <v>45</v>
      </c>
    </row>
    <row r="2392" spans="1:30" x14ac:dyDescent="0.3">
      <c r="A2392" t="s">
        <v>488</v>
      </c>
      <c r="B2392" s="16">
        <v>45877</v>
      </c>
      <c r="C2392" t="s">
        <v>489</v>
      </c>
      <c r="D2392" t="s">
        <v>4273</v>
      </c>
      <c r="E2392" t="s">
        <v>3868</v>
      </c>
      <c r="F2392" t="s">
        <v>232</v>
      </c>
      <c r="G2392" t="s">
        <v>5778</v>
      </c>
      <c r="H2392" t="s">
        <v>5770</v>
      </c>
      <c r="I2392" t="s">
        <v>80</v>
      </c>
      <c r="J2392" t="s">
        <v>6099</v>
      </c>
      <c r="K2392" t="s">
        <v>3863</v>
      </c>
      <c r="L2392">
        <v>5001334</v>
      </c>
      <c r="M2392">
        <v>4.1053047047047845E-5</v>
      </c>
      <c r="N2392" t="s">
        <v>81</v>
      </c>
      <c r="O2392" t="s">
        <v>5592</v>
      </c>
      <c r="P2392" t="s">
        <v>5351</v>
      </c>
      <c r="Q2392">
        <v>4</v>
      </c>
      <c r="R2392">
        <v>51.33</v>
      </c>
      <c r="S2392">
        <v>0</v>
      </c>
      <c r="T2392">
        <v>0</v>
      </c>
      <c r="U2392">
        <v>205.32</v>
      </c>
      <c r="V2392">
        <v>149.91999999999999</v>
      </c>
      <c r="W2392">
        <v>55.4</v>
      </c>
      <c r="X2392" s="15">
        <f t="shared" si="74"/>
        <v>0.26982271576076372</v>
      </c>
      <c r="Y2392" t="s">
        <v>23</v>
      </c>
      <c r="Z2392" t="s">
        <v>24</v>
      </c>
      <c r="AA2392" t="s">
        <v>25</v>
      </c>
      <c r="AB2392" s="17">
        <v>0.89097222222222228</v>
      </c>
      <c r="AC2392" s="17" t="str">
        <f t="shared" si="75"/>
        <v>Night</v>
      </c>
      <c r="AD2392" t="s">
        <v>45</v>
      </c>
    </row>
    <row r="2393" spans="1:30" x14ac:dyDescent="0.3">
      <c r="A2393" t="s">
        <v>484</v>
      </c>
      <c r="B2393" s="16">
        <v>45864</v>
      </c>
      <c r="C2393" t="s">
        <v>485</v>
      </c>
      <c r="D2393" t="s">
        <v>4734</v>
      </c>
      <c r="E2393" t="s">
        <v>3864</v>
      </c>
      <c r="F2393" t="s">
        <v>415</v>
      </c>
      <c r="G2393" t="s">
        <v>5833</v>
      </c>
      <c r="H2393" t="s">
        <v>5861</v>
      </c>
      <c r="I2393" t="s">
        <v>486</v>
      </c>
      <c r="J2393" t="s">
        <v>6212</v>
      </c>
      <c r="K2393" t="s">
        <v>3885</v>
      </c>
      <c r="L2393">
        <v>4410653</v>
      </c>
      <c r="M2393">
        <v>2.9802163081067587E-4</v>
      </c>
      <c r="N2393" t="s">
        <v>487</v>
      </c>
      <c r="O2393" t="s">
        <v>5415</v>
      </c>
      <c r="P2393" t="s">
        <v>5351</v>
      </c>
      <c r="Q2393">
        <v>3</v>
      </c>
      <c r="R2393">
        <v>401.06</v>
      </c>
      <c r="S2393">
        <v>5</v>
      </c>
      <c r="T2393">
        <v>60.16</v>
      </c>
      <c r="U2393">
        <v>1314.47</v>
      </c>
      <c r="V2393">
        <v>1042.4100000000001</v>
      </c>
      <c r="W2393">
        <v>272.06</v>
      </c>
      <c r="X2393" s="15">
        <f t="shared" si="74"/>
        <v>0.20697315267750496</v>
      </c>
      <c r="Y2393" t="s">
        <v>72</v>
      </c>
      <c r="Z2393" t="s">
        <v>24</v>
      </c>
      <c r="AA2393" t="s">
        <v>25</v>
      </c>
      <c r="AB2393" s="17">
        <v>0.46666666666666667</v>
      </c>
      <c r="AC2393" s="17" t="str">
        <f t="shared" si="75"/>
        <v>Morning</v>
      </c>
      <c r="AD2393" t="s">
        <v>26</v>
      </c>
    </row>
    <row r="2394" spans="1:30" x14ac:dyDescent="0.3">
      <c r="A2394" t="s">
        <v>481</v>
      </c>
      <c r="B2394" s="16">
        <v>45959</v>
      </c>
      <c r="C2394" t="s">
        <v>378</v>
      </c>
      <c r="D2394" t="s">
        <v>4319</v>
      </c>
      <c r="E2394" t="s">
        <v>3962</v>
      </c>
      <c r="F2394" t="s">
        <v>362</v>
      </c>
      <c r="G2394" t="s">
        <v>6499</v>
      </c>
      <c r="H2394" t="s">
        <v>5844</v>
      </c>
      <c r="I2394" t="s">
        <v>482</v>
      </c>
      <c r="J2394" t="s">
        <v>6127</v>
      </c>
      <c r="K2394" t="s">
        <v>3943</v>
      </c>
      <c r="L2394">
        <v>1048283</v>
      </c>
      <c r="M2394">
        <v>2.6626397642621315E-3</v>
      </c>
      <c r="N2394" t="s">
        <v>483</v>
      </c>
      <c r="O2394" t="s">
        <v>5369</v>
      </c>
      <c r="P2394" t="s">
        <v>5363</v>
      </c>
      <c r="Q2394">
        <v>8</v>
      </c>
      <c r="R2394">
        <v>348.9</v>
      </c>
      <c r="S2394">
        <v>0</v>
      </c>
      <c r="T2394">
        <v>0</v>
      </c>
      <c r="U2394">
        <v>2791.2</v>
      </c>
      <c r="V2394">
        <v>2011.36</v>
      </c>
      <c r="W2394">
        <v>779.84</v>
      </c>
      <c r="X2394" s="15">
        <f t="shared" si="74"/>
        <v>0.27939237603897965</v>
      </c>
      <c r="Y2394" t="s">
        <v>62</v>
      </c>
      <c r="Z2394" t="s">
        <v>24</v>
      </c>
      <c r="AA2394" t="s">
        <v>25</v>
      </c>
      <c r="AB2394" s="17">
        <v>0.61805555555555558</v>
      </c>
      <c r="AC2394" s="17" t="str">
        <f t="shared" si="75"/>
        <v>Afternoon</v>
      </c>
      <c r="AD2394" t="s">
        <v>45</v>
      </c>
    </row>
    <row r="2395" spans="1:30" x14ac:dyDescent="0.3">
      <c r="A2395" t="s">
        <v>478</v>
      </c>
      <c r="B2395" s="16">
        <v>45932</v>
      </c>
      <c r="C2395" t="s">
        <v>479</v>
      </c>
      <c r="D2395" t="s">
        <v>4729</v>
      </c>
      <c r="E2395" t="s">
        <v>3962</v>
      </c>
      <c r="F2395" t="s">
        <v>480</v>
      </c>
      <c r="G2395" t="s">
        <v>5728</v>
      </c>
      <c r="H2395" t="s">
        <v>5721</v>
      </c>
      <c r="I2395" t="s">
        <v>206</v>
      </c>
      <c r="J2395" t="s">
        <v>5996</v>
      </c>
      <c r="K2395" t="s">
        <v>3863</v>
      </c>
      <c r="L2395">
        <v>4327607</v>
      </c>
      <c r="M2395">
        <v>1.2906439979415874E-4</v>
      </c>
      <c r="N2395" t="s">
        <v>189</v>
      </c>
      <c r="O2395" t="s">
        <v>4242</v>
      </c>
      <c r="P2395" t="s">
        <v>5351</v>
      </c>
      <c r="Q2395">
        <v>4</v>
      </c>
      <c r="R2395">
        <v>155.15</v>
      </c>
      <c r="S2395">
        <v>10</v>
      </c>
      <c r="T2395">
        <v>62.06</v>
      </c>
      <c r="U2395">
        <v>558.54</v>
      </c>
      <c r="V2395">
        <v>427.96</v>
      </c>
      <c r="W2395">
        <v>130.58000000000001</v>
      </c>
      <c r="X2395" s="15">
        <f t="shared" si="74"/>
        <v>0.23378809037848675</v>
      </c>
      <c r="Y2395" t="s">
        <v>38</v>
      </c>
      <c r="Z2395" t="s">
        <v>24</v>
      </c>
      <c r="AA2395" t="s">
        <v>51</v>
      </c>
      <c r="AB2395" s="17">
        <v>0.76736111111111116</v>
      </c>
      <c r="AC2395" s="17" t="str">
        <f t="shared" si="75"/>
        <v>Evening</v>
      </c>
      <c r="AD2395" t="s">
        <v>45</v>
      </c>
    </row>
    <row r="2396" spans="1:30" x14ac:dyDescent="0.3">
      <c r="A2396" t="s">
        <v>474</v>
      </c>
      <c r="B2396" s="16">
        <v>45894</v>
      </c>
      <c r="C2396" t="s">
        <v>475</v>
      </c>
      <c r="D2396" t="s">
        <v>4162</v>
      </c>
      <c r="E2396" t="s">
        <v>3864</v>
      </c>
      <c r="F2396" t="s">
        <v>196</v>
      </c>
      <c r="G2396" t="s">
        <v>5774</v>
      </c>
      <c r="H2396" t="s">
        <v>5770</v>
      </c>
      <c r="I2396" t="s">
        <v>476</v>
      </c>
      <c r="J2396" t="s">
        <v>6121</v>
      </c>
      <c r="K2396" t="s">
        <v>3943</v>
      </c>
      <c r="L2396">
        <v>2632479</v>
      </c>
      <c r="M2396">
        <v>5.4089320370646833E-4</v>
      </c>
      <c r="N2396" t="s">
        <v>477</v>
      </c>
      <c r="O2396" t="s">
        <v>5477</v>
      </c>
      <c r="P2396" t="s">
        <v>5358</v>
      </c>
      <c r="Q2396">
        <v>4</v>
      </c>
      <c r="R2396">
        <v>418.79</v>
      </c>
      <c r="S2396">
        <v>15</v>
      </c>
      <c r="T2396">
        <v>251.27</v>
      </c>
      <c r="U2396">
        <v>1423.89</v>
      </c>
      <c r="V2396">
        <v>1235.76</v>
      </c>
      <c r="W2396">
        <v>188.13</v>
      </c>
      <c r="X2396" s="15">
        <f t="shared" si="74"/>
        <v>0.13212397025051098</v>
      </c>
      <c r="Y2396" t="s">
        <v>72</v>
      </c>
      <c r="Z2396" t="s">
        <v>24</v>
      </c>
      <c r="AA2396" t="s">
        <v>25</v>
      </c>
      <c r="AB2396" s="17">
        <v>0.84930555555555554</v>
      </c>
      <c r="AC2396" s="17" t="str">
        <f t="shared" si="75"/>
        <v>Evening</v>
      </c>
      <c r="AD2396" t="s">
        <v>45</v>
      </c>
    </row>
    <row r="2397" spans="1:30" x14ac:dyDescent="0.3">
      <c r="A2397" t="s">
        <v>471</v>
      </c>
      <c r="B2397" s="16">
        <v>45753</v>
      </c>
      <c r="C2397" t="s">
        <v>472</v>
      </c>
      <c r="D2397" t="s">
        <v>5127</v>
      </c>
      <c r="E2397" t="s">
        <v>3864</v>
      </c>
      <c r="F2397" t="s">
        <v>473</v>
      </c>
      <c r="G2397" t="s">
        <v>5945</v>
      </c>
      <c r="H2397" t="s">
        <v>5941</v>
      </c>
      <c r="I2397" t="s">
        <v>384</v>
      </c>
      <c r="J2397" t="s">
        <v>5970</v>
      </c>
      <c r="K2397" t="s">
        <v>3863</v>
      </c>
      <c r="L2397">
        <v>584869</v>
      </c>
      <c r="M2397">
        <v>3.4937738194364891E-4</v>
      </c>
      <c r="N2397" t="s">
        <v>385</v>
      </c>
      <c r="O2397" t="s">
        <v>5523</v>
      </c>
      <c r="P2397" t="s">
        <v>5354</v>
      </c>
      <c r="Q2397">
        <v>4</v>
      </c>
      <c r="R2397">
        <v>46.76</v>
      </c>
      <c r="S2397">
        <v>5</v>
      </c>
      <c r="T2397">
        <v>9.35</v>
      </c>
      <c r="U2397">
        <v>204.34</v>
      </c>
      <c r="V2397">
        <v>146.6</v>
      </c>
      <c r="W2397">
        <v>57.74</v>
      </c>
      <c r="X2397" s="15">
        <f t="shared" si="74"/>
        <v>0.28256826857198791</v>
      </c>
      <c r="Y2397" t="s">
        <v>116</v>
      </c>
      <c r="Z2397" t="s">
        <v>24</v>
      </c>
      <c r="AA2397" t="s">
        <v>32</v>
      </c>
      <c r="AB2397" s="17">
        <v>0.49861111111111112</v>
      </c>
      <c r="AC2397" s="17" t="str">
        <f t="shared" si="75"/>
        <v>Morning</v>
      </c>
      <c r="AD2397" t="s">
        <v>26</v>
      </c>
    </row>
    <row r="2398" spans="1:30" x14ac:dyDescent="0.3">
      <c r="A2398" t="s">
        <v>466</v>
      </c>
      <c r="B2398" s="16">
        <v>45885</v>
      </c>
      <c r="C2398" t="s">
        <v>467</v>
      </c>
      <c r="D2398" t="s">
        <v>4017</v>
      </c>
      <c r="E2398" t="s">
        <v>3962</v>
      </c>
      <c r="F2398" t="s">
        <v>468</v>
      </c>
      <c r="G2398" t="s">
        <v>5785</v>
      </c>
      <c r="H2398" t="s">
        <v>5770</v>
      </c>
      <c r="I2398" t="s">
        <v>469</v>
      </c>
      <c r="J2398" t="s">
        <v>6020</v>
      </c>
      <c r="K2398" t="s">
        <v>3863</v>
      </c>
      <c r="L2398">
        <v>2273658</v>
      </c>
      <c r="M2398">
        <v>7.1138667292970181E-4</v>
      </c>
      <c r="N2398" t="s">
        <v>470</v>
      </c>
      <c r="O2398" t="s">
        <v>5403</v>
      </c>
      <c r="P2398" t="s">
        <v>5351</v>
      </c>
      <c r="Q2398">
        <v>4</v>
      </c>
      <c r="R2398">
        <v>351.62</v>
      </c>
      <c r="S2398">
        <v>0</v>
      </c>
      <c r="T2398">
        <v>0</v>
      </c>
      <c r="U2398">
        <v>1617.45</v>
      </c>
      <c r="V2398">
        <v>1021.96</v>
      </c>
      <c r="W2398">
        <v>595.49</v>
      </c>
      <c r="X2398" s="15">
        <f t="shared" si="74"/>
        <v>0.36816594021453525</v>
      </c>
      <c r="Y2398" t="s">
        <v>116</v>
      </c>
      <c r="Z2398" t="s">
        <v>24</v>
      </c>
      <c r="AA2398" t="s">
        <v>25</v>
      </c>
      <c r="AB2398" s="17">
        <v>0.3888888888888889</v>
      </c>
      <c r="AC2398" s="17" t="str">
        <f t="shared" si="75"/>
        <v>Morning</v>
      </c>
      <c r="AD2398" t="s">
        <v>26</v>
      </c>
    </row>
    <row r="2399" spans="1:30" x14ac:dyDescent="0.3">
      <c r="A2399" t="s">
        <v>464</v>
      </c>
      <c r="B2399" s="16">
        <v>46099</v>
      </c>
      <c r="C2399" t="s">
        <v>465</v>
      </c>
      <c r="D2399" t="s">
        <v>5074</v>
      </c>
      <c r="E2399" t="s">
        <v>3962</v>
      </c>
      <c r="F2399" t="s">
        <v>104</v>
      </c>
      <c r="G2399" t="s">
        <v>5740</v>
      </c>
      <c r="H2399" t="s">
        <v>5721</v>
      </c>
      <c r="I2399" t="s">
        <v>76</v>
      </c>
      <c r="J2399" t="s">
        <v>6076</v>
      </c>
      <c r="K2399" t="s">
        <v>3863</v>
      </c>
      <c r="L2399">
        <v>518088</v>
      </c>
      <c r="M2399">
        <v>1.1042911628912464E-3</v>
      </c>
      <c r="N2399" t="s">
        <v>77</v>
      </c>
      <c r="O2399" t="s">
        <v>5505</v>
      </c>
      <c r="P2399" t="s">
        <v>5354</v>
      </c>
      <c r="Q2399">
        <v>5</v>
      </c>
      <c r="R2399">
        <v>143.03</v>
      </c>
      <c r="S2399">
        <v>20</v>
      </c>
      <c r="T2399">
        <v>143.03</v>
      </c>
      <c r="U2399">
        <v>572.12</v>
      </c>
      <c r="V2399">
        <v>579.54999999999995</v>
      </c>
      <c r="W2399">
        <v>-7.43</v>
      </c>
      <c r="X2399" s="15">
        <f t="shared" si="74"/>
        <v>-1.2986785988953279E-2</v>
      </c>
      <c r="Y2399" t="s">
        <v>44</v>
      </c>
      <c r="Z2399" t="s">
        <v>24</v>
      </c>
      <c r="AA2399" t="s">
        <v>25</v>
      </c>
      <c r="AB2399" s="17">
        <v>0.41597222222222224</v>
      </c>
      <c r="AC2399" s="17" t="str">
        <f t="shared" si="75"/>
        <v>Morning</v>
      </c>
      <c r="AD2399" t="s">
        <v>45</v>
      </c>
    </row>
    <row r="2400" spans="1:30" x14ac:dyDescent="0.3">
      <c r="A2400" t="s">
        <v>462</v>
      </c>
      <c r="B2400" s="16">
        <v>46080</v>
      </c>
      <c r="C2400" t="s">
        <v>463</v>
      </c>
      <c r="D2400" t="s">
        <v>6485</v>
      </c>
      <c r="E2400" t="s">
        <v>3962</v>
      </c>
      <c r="F2400" t="s">
        <v>327</v>
      </c>
      <c r="G2400" t="s">
        <v>5867</v>
      </c>
      <c r="H2400" t="s">
        <v>5861</v>
      </c>
      <c r="I2400" t="s">
        <v>169</v>
      </c>
      <c r="J2400" t="s">
        <v>6104</v>
      </c>
      <c r="K2400" t="s">
        <v>3863</v>
      </c>
      <c r="L2400">
        <v>476658</v>
      </c>
      <c r="M2400">
        <v>5.611780354048395E-4</v>
      </c>
      <c r="N2400" t="s">
        <v>170</v>
      </c>
      <c r="O2400" t="s">
        <v>5537</v>
      </c>
      <c r="P2400" t="s">
        <v>5351</v>
      </c>
      <c r="Q2400">
        <v>4</v>
      </c>
      <c r="R2400">
        <v>83.59</v>
      </c>
      <c r="S2400">
        <v>20</v>
      </c>
      <c r="T2400">
        <v>66.87</v>
      </c>
      <c r="U2400">
        <v>267.49</v>
      </c>
      <c r="V2400">
        <v>276.36</v>
      </c>
      <c r="W2400">
        <v>-8.8699999999999992</v>
      </c>
      <c r="X2400" s="15">
        <f t="shared" si="74"/>
        <v>-3.3160118135257412E-2</v>
      </c>
      <c r="Y2400" t="s">
        <v>62</v>
      </c>
      <c r="Z2400" t="s">
        <v>24</v>
      </c>
      <c r="AA2400" t="s">
        <v>25</v>
      </c>
      <c r="AB2400" s="17">
        <v>0.53055555555555556</v>
      </c>
      <c r="AC2400" s="17" t="str">
        <f t="shared" si="75"/>
        <v>Afternoon</v>
      </c>
      <c r="AD2400" t="s">
        <v>45</v>
      </c>
    </row>
    <row r="2401" spans="1:30" x14ac:dyDescent="0.3">
      <c r="A2401" t="s">
        <v>458</v>
      </c>
      <c r="B2401" s="16">
        <v>45878</v>
      </c>
      <c r="C2401" t="s">
        <v>459</v>
      </c>
      <c r="D2401" t="s">
        <v>4717</v>
      </c>
      <c r="E2401" t="s">
        <v>3868</v>
      </c>
      <c r="F2401" t="s">
        <v>460</v>
      </c>
      <c r="G2401" t="s">
        <v>5815</v>
      </c>
      <c r="H2401" t="s">
        <v>5794</v>
      </c>
      <c r="I2401" t="s">
        <v>36</v>
      </c>
      <c r="J2401" t="s">
        <v>5975</v>
      </c>
      <c r="K2401" t="s">
        <v>3863</v>
      </c>
      <c r="L2401">
        <v>2481146</v>
      </c>
      <c r="M2401">
        <v>4.5590223227492461E-4</v>
      </c>
      <c r="N2401" t="s">
        <v>461</v>
      </c>
      <c r="O2401" t="s">
        <v>5039</v>
      </c>
      <c r="P2401" t="s">
        <v>5363</v>
      </c>
      <c r="Q2401">
        <v>2</v>
      </c>
      <c r="R2401">
        <v>491.81</v>
      </c>
      <c r="S2401">
        <v>0</v>
      </c>
      <c r="T2401">
        <v>0</v>
      </c>
      <c r="U2401">
        <v>1131.1600000000001</v>
      </c>
      <c r="V2401">
        <v>731.14</v>
      </c>
      <c r="W2401">
        <v>400.02</v>
      </c>
      <c r="X2401" s="15">
        <f t="shared" si="74"/>
        <v>0.35363697443332515</v>
      </c>
      <c r="Y2401" t="s">
        <v>116</v>
      </c>
      <c r="Z2401" t="s">
        <v>24</v>
      </c>
      <c r="AA2401" t="s">
        <v>25</v>
      </c>
      <c r="AB2401" s="17">
        <v>0.43819444444444444</v>
      </c>
      <c r="AC2401" s="17" t="str">
        <f t="shared" si="75"/>
        <v>Morning</v>
      </c>
      <c r="AD2401" t="s">
        <v>26</v>
      </c>
    </row>
    <row r="2402" spans="1:30" x14ac:dyDescent="0.3">
      <c r="A2402" t="s">
        <v>453</v>
      </c>
      <c r="B2402" s="16">
        <v>45893</v>
      </c>
      <c r="C2402" t="s">
        <v>454</v>
      </c>
      <c r="D2402" t="s">
        <v>4023</v>
      </c>
      <c r="E2402" t="s">
        <v>3962</v>
      </c>
      <c r="F2402" t="s">
        <v>455</v>
      </c>
      <c r="G2402" t="s">
        <v>5848</v>
      </c>
      <c r="H2402" t="s">
        <v>5844</v>
      </c>
      <c r="I2402" t="s">
        <v>456</v>
      </c>
      <c r="J2402" t="s">
        <v>6009</v>
      </c>
      <c r="K2402" t="s">
        <v>3863</v>
      </c>
      <c r="L2402">
        <v>4027644</v>
      </c>
      <c r="M2402">
        <v>5.1627700958674599E-4</v>
      </c>
      <c r="N2402" t="s">
        <v>457</v>
      </c>
      <c r="O2402" t="s">
        <v>5387</v>
      </c>
      <c r="P2402" t="s">
        <v>5360</v>
      </c>
      <c r="Q2402">
        <v>8</v>
      </c>
      <c r="R2402">
        <v>226.02</v>
      </c>
      <c r="S2402">
        <v>0</v>
      </c>
      <c r="T2402">
        <v>0</v>
      </c>
      <c r="U2402">
        <v>2079.38</v>
      </c>
      <c r="V2402">
        <v>1457.36</v>
      </c>
      <c r="W2402">
        <v>622.02</v>
      </c>
      <c r="X2402" s="15">
        <f t="shared" si="74"/>
        <v>0.29913724283199811</v>
      </c>
      <c r="Y2402" t="s">
        <v>72</v>
      </c>
      <c r="Z2402" t="s">
        <v>24</v>
      </c>
      <c r="AA2402" t="s">
        <v>25</v>
      </c>
      <c r="AB2402" s="17">
        <v>0.48333333333333334</v>
      </c>
      <c r="AC2402" s="17" t="str">
        <f t="shared" si="75"/>
        <v>Morning</v>
      </c>
      <c r="AD2402" t="s">
        <v>26</v>
      </c>
    </row>
    <row r="2403" spans="1:30" x14ac:dyDescent="0.3">
      <c r="A2403" t="s">
        <v>448</v>
      </c>
      <c r="B2403" s="16">
        <v>46056</v>
      </c>
      <c r="C2403" t="s">
        <v>449</v>
      </c>
      <c r="D2403" t="s">
        <v>5039</v>
      </c>
      <c r="E2403" t="s">
        <v>3962</v>
      </c>
      <c r="F2403" t="s">
        <v>450</v>
      </c>
      <c r="G2403" t="s">
        <v>5811</v>
      </c>
      <c r="H2403" t="s">
        <v>5794</v>
      </c>
      <c r="I2403" t="s">
        <v>451</v>
      </c>
      <c r="J2403" t="s">
        <v>5991</v>
      </c>
      <c r="K2403" t="s">
        <v>3863</v>
      </c>
      <c r="L2403">
        <v>970105</v>
      </c>
      <c r="M2403">
        <v>2.1668273021992466E-3</v>
      </c>
      <c r="N2403" t="s">
        <v>452</v>
      </c>
      <c r="O2403" t="s">
        <v>5611</v>
      </c>
      <c r="P2403" t="s">
        <v>5360</v>
      </c>
      <c r="Q2403">
        <v>5</v>
      </c>
      <c r="R2403">
        <v>420.41</v>
      </c>
      <c r="S2403">
        <v>0</v>
      </c>
      <c r="T2403">
        <v>0</v>
      </c>
      <c r="U2403">
        <v>2102.0500000000002</v>
      </c>
      <c r="V2403">
        <v>1378.35</v>
      </c>
      <c r="W2403">
        <v>723.7</v>
      </c>
      <c r="X2403" s="15">
        <f t="shared" si="74"/>
        <v>0.34428296187055502</v>
      </c>
      <c r="Y2403" t="s">
        <v>44</v>
      </c>
      <c r="Z2403" t="s">
        <v>24</v>
      </c>
      <c r="AA2403" t="s">
        <v>25</v>
      </c>
      <c r="AB2403" s="17">
        <v>0.60347222222222219</v>
      </c>
      <c r="AC2403" s="17" t="str">
        <f t="shared" si="75"/>
        <v>Afternoon</v>
      </c>
      <c r="AD2403" t="s">
        <v>45</v>
      </c>
    </row>
    <row r="2404" spans="1:30" x14ac:dyDescent="0.3">
      <c r="A2404" t="s">
        <v>445</v>
      </c>
      <c r="B2404" s="16">
        <v>45997</v>
      </c>
      <c r="C2404" t="s">
        <v>446</v>
      </c>
      <c r="D2404" t="s">
        <v>4440</v>
      </c>
      <c r="E2404" t="s">
        <v>3962</v>
      </c>
      <c r="F2404" t="s">
        <v>447</v>
      </c>
      <c r="G2404" t="s">
        <v>5890</v>
      </c>
      <c r="H2404" t="s">
        <v>5876</v>
      </c>
      <c r="I2404" t="s">
        <v>288</v>
      </c>
      <c r="J2404" t="s">
        <v>5973</v>
      </c>
      <c r="K2404" t="s">
        <v>3863</v>
      </c>
      <c r="L2404">
        <v>2561982</v>
      </c>
      <c r="M2404">
        <v>8.041742682032896E-4</v>
      </c>
      <c r="N2404" t="s">
        <v>289</v>
      </c>
      <c r="O2404" t="s">
        <v>5571</v>
      </c>
      <c r="P2404" t="s">
        <v>5374</v>
      </c>
      <c r="Q2404">
        <v>8</v>
      </c>
      <c r="R2404">
        <v>279.93</v>
      </c>
      <c r="S2404">
        <v>20</v>
      </c>
      <c r="T2404">
        <v>447.89</v>
      </c>
      <c r="U2404">
        <v>2060.2800000000002</v>
      </c>
      <c r="V2404">
        <v>1684.16</v>
      </c>
      <c r="W2404">
        <v>376.12</v>
      </c>
      <c r="X2404" s="15">
        <f t="shared" si="74"/>
        <v>0.18255771060244241</v>
      </c>
      <c r="Y2404" t="s">
        <v>38</v>
      </c>
      <c r="Z2404" t="s">
        <v>24</v>
      </c>
      <c r="AA2404" t="s">
        <v>25</v>
      </c>
      <c r="AB2404" s="17">
        <v>0.43125000000000002</v>
      </c>
      <c r="AC2404" s="17" t="str">
        <f t="shared" si="75"/>
        <v>Morning</v>
      </c>
      <c r="AD2404" t="s">
        <v>26</v>
      </c>
    </row>
    <row r="2405" spans="1:30" x14ac:dyDescent="0.3">
      <c r="A2405" t="s">
        <v>442</v>
      </c>
      <c r="B2405" s="16">
        <v>45780</v>
      </c>
      <c r="C2405" t="s">
        <v>443</v>
      </c>
      <c r="D2405" t="s">
        <v>3946</v>
      </c>
      <c r="E2405" t="s">
        <v>3864</v>
      </c>
      <c r="F2405" t="s">
        <v>75</v>
      </c>
      <c r="G2405" t="s">
        <v>5839</v>
      </c>
      <c r="H2405" t="s">
        <v>5822</v>
      </c>
      <c r="I2405" t="s">
        <v>255</v>
      </c>
      <c r="J2405" t="s">
        <v>6024</v>
      </c>
      <c r="K2405" t="s">
        <v>3863</v>
      </c>
      <c r="L2405">
        <v>577743</v>
      </c>
      <c r="M2405">
        <v>8.3100963577230705E-4</v>
      </c>
      <c r="N2405" t="s">
        <v>444</v>
      </c>
      <c r="O2405" t="s">
        <v>5525</v>
      </c>
      <c r="P2405" t="s">
        <v>5351</v>
      </c>
      <c r="Q2405">
        <v>2</v>
      </c>
      <c r="R2405">
        <v>260.93</v>
      </c>
      <c r="S2405">
        <v>20</v>
      </c>
      <c r="T2405">
        <v>104.37</v>
      </c>
      <c r="U2405">
        <v>480.11</v>
      </c>
      <c r="V2405">
        <v>388.12</v>
      </c>
      <c r="W2405">
        <v>91.99</v>
      </c>
      <c r="X2405" s="15">
        <f t="shared" si="74"/>
        <v>0.19160192455895525</v>
      </c>
      <c r="Y2405" t="s">
        <v>62</v>
      </c>
      <c r="Z2405" t="s">
        <v>24</v>
      </c>
      <c r="AA2405" t="s">
        <v>25</v>
      </c>
      <c r="AB2405" s="17">
        <v>0.4777777777777778</v>
      </c>
      <c r="AC2405" s="17" t="str">
        <f t="shared" si="75"/>
        <v>Morning</v>
      </c>
      <c r="AD2405" t="s">
        <v>26</v>
      </c>
    </row>
    <row r="2406" spans="1:30" x14ac:dyDescent="0.3">
      <c r="A2406" t="s">
        <v>439</v>
      </c>
      <c r="B2406" s="16">
        <v>45990</v>
      </c>
      <c r="C2406" t="s">
        <v>131</v>
      </c>
      <c r="D2406" t="s">
        <v>4721</v>
      </c>
      <c r="E2406" t="s">
        <v>3962</v>
      </c>
      <c r="F2406" t="s">
        <v>440</v>
      </c>
      <c r="G2406" t="s">
        <v>5790</v>
      </c>
      <c r="H2406" t="s">
        <v>5770</v>
      </c>
      <c r="I2406" t="s">
        <v>100</v>
      </c>
      <c r="J2406" t="s">
        <v>5971</v>
      </c>
      <c r="K2406" t="s">
        <v>3863</v>
      </c>
      <c r="L2406">
        <v>983603</v>
      </c>
      <c r="M2406">
        <v>1.080293573728425E-3</v>
      </c>
      <c r="N2406" t="s">
        <v>441</v>
      </c>
      <c r="O2406" t="s">
        <v>5615</v>
      </c>
      <c r="P2406" t="s">
        <v>5363</v>
      </c>
      <c r="Q2406">
        <v>8</v>
      </c>
      <c r="R2406">
        <v>128.33000000000001</v>
      </c>
      <c r="S2406">
        <v>10</v>
      </c>
      <c r="T2406">
        <v>102.66</v>
      </c>
      <c r="U2406">
        <v>1062.58</v>
      </c>
      <c r="V2406">
        <v>765.6</v>
      </c>
      <c r="W2406">
        <v>296.98</v>
      </c>
      <c r="X2406" s="15">
        <f t="shared" si="74"/>
        <v>0.27948954431666312</v>
      </c>
      <c r="Y2406" t="s">
        <v>23</v>
      </c>
      <c r="Z2406" t="s">
        <v>24</v>
      </c>
      <c r="AA2406" t="s">
        <v>25</v>
      </c>
      <c r="AB2406" s="17">
        <v>0.80902777777777779</v>
      </c>
      <c r="AC2406" s="17" t="str">
        <f t="shared" si="75"/>
        <v>Evening</v>
      </c>
      <c r="AD2406" t="s">
        <v>26</v>
      </c>
    </row>
    <row r="2407" spans="1:30" x14ac:dyDescent="0.3">
      <c r="A2407" t="s">
        <v>436</v>
      </c>
      <c r="B2407" s="16">
        <v>45788</v>
      </c>
      <c r="C2407" t="s">
        <v>437</v>
      </c>
      <c r="D2407" t="s">
        <v>4765</v>
      </c>
      <c r="E2407" t="s">
        <v>3868</v>
      </c>
      <c r="F2407" t="s">
        <v>89</v>
      </c>
      <c r="G2407" t="s">
        <v>5694</v>
      </c>
      <c r="H2407" t="s">
        <v>5690</v>
      </c>
      <c r="I2407" t="s">
        <v>21</v>
      </c>
      <c r="J2407" t="s">
        <v>6044</v>
      </c>
      <c r="K2407" t="s">
        <v>3863</v>
      </c>
      <c r="L2407">
        <v>457604</v>
      </c>
      <c r="M2407">
        <v>8.7385599776225735E-4</v>
      </c>
      <c r="N2407" t="s">
        <v>438</v>
      </c>
      <c r="O2407" t="s">
        <v>5404</v>
      </c>
      <c r="P2407" t="s">
        <v>5374</v>
      </c>
      <c r="Q2407">
        <v>1</v>
      </c>
      <c r="R2407">
        <v>434.65</v>
      </c>
      <c r="S2407">
        <v>20</v>
      </c>
      <c r="T2407">
        <v>86.93</v>
      </c>
      <c r="U2407">
        <v>399.88</v>
      </c>
      <c r="V2407">
        <v>351.63</v>
      </c>
      <c r="W2407">
        <v>48.25</v>
      </c>
      <c r="X2407" s="15">
        <f t="shared" si="74"/>
        <v>0.12066119835950785</v>
      </c>
      <c r="Y2407" t="s">
        <v>62</v>
      </c>
      <c r="Z2407" t="s">
        <v>24</v>
      </c>
      <c r="AA2407" t="s">
        <v>51</v>
      </c>
      <c r="AB2407" s="17">
        <v>0.81874999999999998</v>
      </c>
      <c r="AC2407" s="17" t="str">
        <f t="shared" si="75"/>
        <v>Evening</v>
      </c>
      <c r="AD2407" t="s">
        <v>26</v>
      </c>
    </row>
    <row r="2408" spans="1:30" x14ac:dyDescent="0.3">
      <c r="A2408" t="s">
        <v>433</v>
      </c>
      <c r="B2408" s="16">
        <v>45767</v>
      </c>
      <c r="C2408" t="s">
        <v>322</v>
      </c>
      <c r="D2408" t="s">
        <v>4405</v>
      </c>
      <c r="E2408" t="s">
        <v>3962</v>
      </c>
      <c r="F2408" t="s">
        <v>168</v>
      </c>
      <c r="G2408" t="s">
        <v>5914</v>
      </c>
      <c r="H2408" t="s">
        <v>5899</v>
      </c>
      <c r="I2408" t="s">
        <v>434</v>
      </c>
      <c r="J2408" t="s">
        <v>6152</v>
      </c>
      <c r="K2408" t="s">
        <v>3943</v>
      </c>
      <c r="L2408">
        <v>2326014</v>
      </c>
      <c r="M2408">
        <v>4.1923651362373569E-4</v>
      </c>
      <c r="N2408" t="s">
        <v>435</v>
      </c>
      <c r="O2408" t="s">
        <v>5446</v>
      </c>
      <c r="P2408" t="s">
        <v>5360</v>
      </c>
      <c r="Q2408">
        <v>8</v>
      </c>
      <c r="R2408">
        <v>124.7</v>
      </c>
      <c r="S2408">
        <v>15</v>
      </c>
      <c r="T2408">
        <v>149.63999999999999</v>
      </c>
      <c r="U2408">
        <v>975.15</v>
      </c>
      <c r="V2408">
        <v>871.36</v>
      </c>
      <c r="W2408">
        <v>103.79</v>
      </c>
      <c r="X2408" s="15">
        <f t="shared" si="74"/>
        <v>0.10643490745013584</v>
      </c>
      <c r="Y2408" t="s">
        <v>44</v>
      </c>
      <c r="Z2408" t="s">
        <v>24</v>
      </c>
      <c r="AA2408" t="s">
        <v>25</v>
      </c>
      <c r="AB2408" s="17">
        <v>0.66180555555555554</v>
      </c>
      <c r="AC2408" s="17" t="str">
        <f t="shared" si="75"/>
        <v>Afternoon</v>
      </c>
      <c r="AD2408" t="s">
        <v>26</v>
      </c>
    </row>
    <row r="2409" spans="1:30" x14ac:dyDescent="0.3">
      <c r="A2409" t="s">
        <v>429</v>
      </c>
      <c r="B2409" s="16">
        <v>45775</v>
      </c>
      <c r="C2409" t="s">
        <v>238</v>
      </c>
      <c r="D2409" t="s">
        <v>4945</v>
      </c>
      <c r="E2409" t="s">
        <v>3962</v>
      </c>
      <c r="F2409" t="s">
        <v>430</v>
      </c>
      <c r="G2409" t="s">
        <v>6498</v>
      </c>
      <c r="H2409" t="s">
        <v>5844</v>
      </c>
      <c r="I2409" t="s">
        <v>431</v>
      </c>
      <c r="J2409" t="s">
        <v>6154</v>
      </c>
      <c r="K2409" t="s">
        <v>3943</v>
      </c>
      <c r="L2409">
        <v>590020</v>
      </c>
      <c r="M2409">
        <v>4.0241008779363418E-3</v>
      </c>
      <c r="N2409" t="s">
        <v>432</v>
      </c>
      <c r="O2409" t="s">
        <v>4565</v>
      </c>
      <c r="P2409" t="s">
        <v>5351</v>
      </c>
      <c r="Q2409">
        <v>6</v>
      </c>
      <c r="R2409">
        <v>465.55</v>
      </c>
      <c r="S2409">
        <v>15</v>
      </c>
      <c r="T2409">
        <v>419</v>
      </c>
      <c r="U2409">
        <v>2374.3000000000002</v>
      </c>
      <c r="V2409">
        <v>2047.44</v>
      </c>
      <c r="W2409">
        <v>326.86</v>
      </c>
      <c r="X2409" s="15">
        <f t="shared" si="74"/>
        <v>0.13766583835235652</v>
      </c>
      <c r="Y2409" t="s">
        <v>72</v>
      </c>
      <c r="Z2409" t="s">
        <v>24</v>
      </c>
      <c r="AA2409" t="s">
        <v>25</v>
      </c>
      <c r="AB2409" s="17">
        <v>0.82499999999999996</v>
      </c>
      <c r="AC2409" s="17" t="str">
        <f t="shared" si="75"/>
        <v>Evening</v>
      </c>
      <c r="AD2409" t="s">
        <v>45</v>
      </c>
    </row>
    <row r="2410" spans="1:30" x14ac:dyDescent="0.3">
      <c r="A2410" t="s">
        <v>425</v>
      </c>
      <c r="B2410" s="16">
        <v>46102</v>
      </c>
      <c r="C2410" t="s">
        <v>426</v>
      </c>
      <c r="D2410" t="s">
        <v>4654</v>
      </c>
      <c r="E2410" t="s">
        <v>3868</v>
      </c>
      <c r="F2410" t="s">
        <v>293</v>
      </c>
      <c r="G2410" t="s">
        <v>5807</v>
      </c>
      <c r="H2410" t="s">
        <v>5794</v>
      </c>
      <c r="I2410" t="s">
        <v>427</v>
      </c>
      <c r="J2410" t="s">
        <v>6190</v>
      </c>
      <c r="K2410" t="s">
        <v>3885</v>
      </c>
      <c r="L2410">
        <v>520611</v>
      </c>
      <c r="M2410">
        <v>2.5131816269729225E-3</v>
      </c>
      <c r="N2410" t="s">
        <v>428</v>
      </c>
      <c r="O2410" t="s">
        <v>5488</v>
      </c>
      <c r="P2410" t="s">
        <v>5358</v>
      </c>
      <c r="Q2410">
        <v>3</v>
      </c>
      <c r="R2410">
        <v>446.17</v>
      </c>
      <c r="S2410">
        <v>15</v>
      </c>
      <c r="T2410">
        <v>200.78</v>
      </c>
      <c r="U2410">
        <v>1308.3900000000001</v>
      </c>
      <c r="V2410">
        <v>976.83</v>
      </c>
      <c r="W2410">
        <v>331.56</v>
      </c>
      <c r="X2410" s="15">
        <f t="shared" si="74"/>
        <v>0.25341068030174491</v>
      </c>
      <c r="Y2410" t="s">
        <v>72</v>
      </c>
      <c r="Z2410" t="s">
        <v>24</v>
      </c>
      <c r="AA2410" t="s">
        <v>32</v>
      </c>
      <c r="AB2410" s="17">
        <v>0.84444444444444444</v>
      </c>
      <c r="AC2410" s="17" t="str">
        <f t="shared" si="75"/>
        <v>Evening</v>
      </c>
      <c r="AD2410" t="s">
        <v>26</v>
      </c>
    </row>
    <row r="2411" spans="1:30" x14ac:dyDescent="0.3">
      <c r="A2411" t="s">
        <v>421</v>
      </c>
      <c r="B2411" s="16">
        <v>45899</v>
      </c>
      <c r="C2411" t="s">
        <v>422</v>
      </c>
      <c r="D2411" t="s">
        <v>5167</v>
      </c>
      <c r="E2411" t="s">
        <v>3962</v>
      </c>
      <c r="F2411" t="s">
        <v>423</v>
      </c>
      <c r="G2411" t="s">
        <v>5887</v>
      </c>
      <c r="H2411" t="s">
        <v>5876</v>
      </c>
      <c r="I2411" t="s">
        <v>219</v>
      </c>
      <c r="J2411" t="s">
        <v>6157</v>
      </c>
      <c r="K2411" t="s">
        <v>3943</v>
      </c>
      <c r="L2411">
        <v>563088</v>
      </c>
      <c r="M2411">
        <v>5.4818784985650555E-3</v>
      </c>
      <c r="N2411" t="s">
        <v>424</v>
      </c>
      <c r="O2411" t="s">
        <v>5562</v>
      </c>
      <c r="P2411" t="s">
        <v>5360</v>
      </c>
      <c r="Q2411">
        <v>0</v>
      </c>
      <c r="R2411">
        <v>335.52</v>
      </c>
      <c r="S2411">
        <v>0</v>
      </c>
      <c r="T2411">
        <v>0</v>
      </c>
      <c r="U2411">
        <v>3086.78</v>
      </c>
      <c r="V2411">
        <v>2029.6</v>
      </c>
      <c r="W2411">
        <v>1057.18</v>
      </c>
      <c r="X2411" s="15">
        <f t="shared" si="74"/>
        <v>0.34248634499381242</v>
      </c>
      <c r="Y2411" t="s">
        <v>72</v>
      </c>
      <c r="Z2411" t="s">
        <v>24</v>
      </c>
      <c r="AA2411" t="s">
        <v>25</v>
      </c>
      <c r="AB2411" s="17">
        <v>0.7631944444444444</v>
      </c>
      <c r="AC2411" s="17" t="str">
        <f t="shared" si="75"/>
        <v>Evening</v>
      </c>
      <c r="AD2411" t="s">
        <v>26</v>
      </c>
    </row>
    <row r="2412" spans="1:30" x14ac:dyDescent="0.3">
      <c r="A2412" t="s">
        <v>416</v>
      </c>
      <c r="B2412" s="16">
        <v>46019</v>
      </c>
      <c r="C2412" t="s">
        <v>417</v>
      </c>
      <c r="D2412" t="s">
        <v>4340</v>
      </c>
      <c r="E2412" t="s">
        <v>3864</v>
      </c>
      <c r="F2412" t="s">
        <v>418</v>
      </c>
      <c r="G2412" t="s">
        <v>5745</v>
      </c>
      <c r="H2412" t="s">
        <v>5721</v>
      </c>
      <c r="I2412" t="s">
        <v>419</v>
      </c>
      <c r="J2412" t="s">
        <v>6124</v>
      </c>
      <c r="K2412" t="s">
        <v>3943</v>
      </c>
      <c r="L2412">
        <v>572932</v>
      </c>
      <c r="M2412">
        <v>3.2331236516724496E-3</v>
      </c>
      <c r="N2412" t="s">
        <v>420</v>
      </c>
      <c r="O2412" t="s">
        <v>5492</v>
      </c>
      <c r="P2412" t="s">
        <v>5358</v>
      </c>
      <c r="Q2412">
        <v>4</v>
      </c>
      <c r="R2412">
        <v>503.36</v>
      </c>
      <c r="S2412">
        <v>20</v>
      </c>
      <c r="T2412">
        <v>402.69</v>
      </c>
      <c r="U2412">
        <v>1852.36</v>
      </c>
      <c r="V2412">
        <v>1559.2</v>
      </c>
      <c r="W2412">
        <v>293.16000000000003</v>
      </c>
      <c r="X2412" s="15">
        <f t="shared" si="74"/>
        <v>0.15826297264030742</v>
      </c>
      <c r="Y2412" t="s">
        <v>23</v>
      </c>
      <c r="Z2412" t="s">
        <v>24</v>
      </c>
      <c r="AA2412" t="s">
        <v>25</v>
      </c>
      <c r="AB2412" s="17">
        <v>0.77430555555555558</v>
      </c>
      <c r="AC2412" s="17" t="str">
        <f t="shared" si="75"/>
        <v>Evening</v>
      </c>
      <c r="AD2412" t="s">
        <v>26</v>
      </c>
    </row>
    <row r="2413" spans="1:30" x14ac:dyDescent="0.3">
      <c r="A2413" t="s">
        <v>413</v>
      </c>
      <c r="B2413" s="16">
        <v>45948</v>
      </c>
      <c r="C2413" t="s">
        <v>414</v>
      </c>
      <c r="D2413" t="s">
        <v>4939</v>
      </c>
      <c r="E2413" t="s">
        <v>3864</v>
      </c>
      <c r="F2413" t="s">
        <v>415</v>
      </c>
      <c r="G2413" t="s">
        <v>5833</v>
      </c>
      <c r="H2413" t="s">
        <v>5861</v>
      </c>
      <c r="I2413" t="s">
        <v>312</v>
      </c>
      <c r="J2413" t="s">
        <v>6179</v>
      </c>
      <c r="K2413" t="s">
        <v>3943</v>
      </c>
      <c r="L2413">
        <v>2496578</v>
      </c>
      <c r="M2413">
        <v>7.0201291527843314E-4</v>
      </c>
      <c r="N2413" t="s">
        <v>313</v>
      </c>
      <c r="O2413" t="s">
        <v>5412</v>
      </c>
      <c r="P2413" t="s">
        <v>5351</v>
      </c>
      <c r="Q2413">
        <v>4</v>
      </c>
      <c r="R2413">
        <v>401.06</v>
      </c>
      <c r="S2413">
        <v>5</v>
      </c>
      <c r="T2413">
        <v>80.209999999999994</v>
      </c>
      <c r="U2413">
        <v>1752.63</v>
      </c>
      <c r="V2413">
        <v>1389.88</v>
      </c>
      <c r="W2413">
        <v>362.75</v>
      </c>
      <c r="X2413" s="15">
        <f t="shared" si="74"/>
        <v>0.20697466093813296</v>
      </c>
      <c r="Y2413" t="s">
        <v>23</v>
      </c>
      <c r="Z2413" t="s">
        <v>24</v>
      </c>
      <c r="AA2413" t="s">
        <v>25</v>
      </c>
      <c r="AB2413" s="17">
        <v>0.74791666666666667</v>
      </c>
      <c r="AC2413" s="17" t="str">
        <f t="shared" si="75"/>
        <v>Evening</v>
      </c>
      <c r="AD2413" t="s">
        <v>26</v>
      </c>
    </row>
    <row r="2414" spans="1:30" x14ac:dyDescent="0.3">
      <c r="A2414" t="s">
        <v>408</v>
      </c>
      <c r="B2414" s="16">
        <v>46004</v>
      </c>
      <c r="C2414" t="s">
        <v>409</v>
      </c>
      <c r="D2414" t="s">
        <v>4681</v>
      </c>
      <c r="E2414" t="s">
        <v>3868</v>
      </c>
      <c r="F2414" t="s">
        <v>410</v>
      </c>
      <c r="G2414" t="s">
        <v>5706</v>
      </c>
      <c r="H2414" t="s">
        <v>5690</v>
      </c>
      <c r="I2414" t="s">
        <v>411</v>
      </c>
      <c r="J2414" t="s">
        <v>6235</v>
      </c>
      <c r="K2414" t="s">
        <v>3880</v>
      </c>
      <c r="L2414">
        <v>888080</v>
      </c>
      <c r="M2414">
        <v>1.0239955859832448E-3</v>
      </c>
      <c r="N2414" t="s">
        <v>412</v>
      </c>
      <c r="O2414" t="s">
        <v>5392</v>
      </c>
      <c r="P2414" t="s">
        <v>5360</v>
      </c>
      <c r="Q2414">
        <v>4</v>
      </c>
      <c r="R2414">
        <v>232.58</v>
      </c>
      <c r="S2414">
        <v>15</v>
      </c>
      <c r="T2414">
        <v>139.55000000000001</v>
      </c>
      <c r="U2414">
        <v>909.39</v>
      </c>
      <c r="V2414">
        <v>764.8</v>
      </c>
      <c r="W2414">
        <v>144.59</v>
      </c>
      <c r="X2414" s="15">
        <f t="shared" si="74"/>
        <v>0.15899669008896078</v>
      </c>
      <c r="Y2414" t="s">
        <v>72</v>
      </c>
      <c r="Z2414" t="s">
        <v>24</v>
      </c>
      <c r="AA2414" t="s">
        <v>51</v>
      </c>
      <c r="AB2414" s="17">
        <v>0.60624999999999996</v>
      </c>
      <c r="AC2414" s="17" t="str">
        <f t="shared" si="75"/>
        <v>Afternoon</v>
      </c>
      <c r="AD2414" t="s">
        <v>26</v>
      </c>
    </row>
    <row r="2415" spans="1:30" x14ac:dyDescent="0.3">
      <c r="A2415" t="s">
        <v>404</v>
      </c>
      <c r="B2415" s="16">
        <v>46109</v>
      </c>
      <c r="C2415" t="s">
        <v>405</v>
      </c>
      <c r="D2415" t="s">
        <v>4828</v>
      </c>
      <c r="E2415" t="s">
        <v>3962</v>
      </c>
      <c r="F2415" t="s">
        <v>89</v>
      </c>
      <c r="G2415" t="s">
        <v>5694</v>
      </c>
      <c r="H2415" t="s">
        <v>5690</v>
      </c>
      <c r="I2415" t="s">
        <v>406</v>
      </c>
      <c r="J2415" t="s">
        <v>6091</v>
      </c>
      <c r="K2415" t="s">
        <v>3863</v>
      </c>
      <c r="L2415">
        <v>2101567</v>
      </c>
      <c r="M2415">
        <v>7.4814174375596872E-4</v>
      </c>
      <c r="N2415" t="s">
        <v>407</v>
      </c>
      <c r="O2415" t="s">
        <v>5598</v>
      </c>
      <c r="P2415" t="s">
        <v>5358</v>
      </c>
      <c r="Q2415">
        <v>3</v>
      </c>
      <c r="R2415">
        <v>455.73</v>
      </c>
      <c r="S2415">
        <v>0</v>
      </c>
      <c r="T2415">
        <v>0</v>
      </c>
      <c r="U2415">
        <v>1572.27</v>
      </c>
      <c r="V2415">
        <v>1054.8900000000001</v>
      </c>
      <c r="W2415">
        <v>517.38</v>
      </c>
      <c r="X2415" s="15">
        <f t="shared" si="74"/>
        <v>0.32906561850063915</v>
      </c>
      <c r="Y2415" t="s">
        <v>44</v>
      </c>
      <c r="Z2415" t="s">
        <v>24</v>
      </c>
      <c r="AA2415" t="s">
        <v>25</v>
      </c>
      <c r="AB2415" s="17">
        <v>0.8125</v>
      </c>
      <c r="AC2415" s="17" t="str">
        <f t="shared" si="75"/>
        <v>Evening</v>
      </c>
      <c r="AD2415" t="s">
        <v>26</v>
      </c>
    </row>
    <row r="2416" spans="1:30" x14ac:dyDescent="0.3">
      <c r="A2416" t="s">
        <v>402</v>
      </c>
      <c r="B2416" s="16">
        <v>45961</v>
      </c>
      <c r="C2416" t="s">
        <v>403</v>
      </c>
      <c r="D2416" t="s">
        <v>4937</v>
      </c>
      <c r="E2416" t="s">
        <v>3864</v>
      </c>
      <c r="F2416" t="s">
        <v>302</v>
      </c>
      <c r="G2416" t="s">
        <v>5933</v>
      </c>
      <c r="H2416" t="s">
        <v>5919</v>
      </c>
      <c r="I2416" t="s">
        <v>178</v>
      </c>
      <c r="J2416" t="s">
        <v>6087</v>
      </c>
      <c r="K2416" t="s">
        <v>3863</v>
      </c>
      <c r="L2416">
        <v>433204</v>
      </c>
      <c r="M2416">
        <v>3.2598960305075669E-3</v>
      </c>
      <c r="N2416" t="s">
        <v>179</v>
      </c>
      <c r="O2416" t="s">
        <v>5380</v>
      </c>
      <c r="P2416" t="s">
        <v>5360</v>
      </c>
      <c r="Q2416">
        <v>4</v>
      </c>
      <c r="R2416">
        <v>353.05</v>
      </c>
      <c r="S2416">
        <v>0</v>
      </c>
      <c r="T2416">
        <v>0</v>
      </c>
      <c r="U2416">
        <v>1412.2</v>
      </c>
      <c r="V2416">
        <v>1051.2</v>
      </c>
      <c r="W2416">
        <v>361</v>
      </c>
      <c r="X2416" s="15">
        <f t="shared" si="74"/>
        <v>0.25562951423311148</v>
      </c>
      <c r="Y2416" t="s">
        <v>44</v>
      </c>
      <c r="Z2416" t="s">
        <v>290</v>
      </c>
      <c r="AA2416" t="s">
        <v>25</v>
      </c>
      <c r="AB2416" s="17">
        <v>0.50347222222222221</v>
      </c>
      <c r="AC2416" s="17" t="str">
        <f t="shared" si="75"/>
        <v>Afternoon</v>
      </c>
      <c r="AD2416" t="s">
        <v>45</v>
      </c>
    </row>
    <row r="2417" spans="1:30" x14ac:dyDescent="0.3">
      <c r="A2417" t="s">
        <v>400</v>
      </c>
      <c r="B2417" s="16">
        <v>45873</v>
      </c>
      <c r="C2417" t="s">
        <v>401</v>
      </c>
      <c r="D2417" t="s">
        <v>4153</v>
      </c>
      <c r="E2417" t="s">
        <v>3864</v>
      </c>
      <c r="F2417" t="s">
        <v>104</v>
      </c>
      <c r="G2417" t="s">
        <v>5740</v>
      </c>
      <c r="H2417" t="s">
        <v>5721</v>
      </c>
      <c r="I2417" t="s">
        <v>398</v>
      </c>
      <c r="J2417" t="s">
        <v>6169</v>
      </c>
      <c r="K2417" t="s">
        <v>3943</v>
      </c>
      <c r="L2417">
        <v>2124862</v>
      </c>
      <c r="M2417">
        <v>1.9922705568643987E-4</v>
      </c>
      <c r="N2417" t="s">
        <v>399</v>
      </c>
      <c r="O2417" t="s">
        <v>5419</v>
      </c>
      <c r="P2417" t="s">
        <v>5360</v>
      </c>
      <c r="Q2417">
        <v>3</v>
      </c>
      <c r="R2417">
        <v>141.11000000000001</v>
      </c>
      <c r="S2417">
        <v>0</v>
      </c>
      <c r="T2417">
        <v>0</v>
      </c>
      <c r="U2417">
        <v>423.33</v>
      </c>
      <c r="V2417">
        <v>347.73</v>
      </c>
      <c r="W2417">
        <v>75.599999999999994</v>
      </c>
      <c r="X2417" s="15">
        <f t="shared" si="74"/>
        <v>0.17858408333923881</v>
      </c>
      <c r="Y2417" t="s">
        <v>116</v>
      </c>
      <c r="Z2417" t="s">
        <v>24</v>
      </c>
      <c r="AA2417" t="s">
        <v>25</v>
      </c>
      <c r="AB2417" s="17">
        <v>0.73402777777777772</v>
      </c>
      <c r="AC2417" s="17" t="str">
        <f t="shared" si="75"/>
        <v>Evening</v>
      </c>
      <c r="AD2417" t="s">
        <v>45</v>
      </c>
    </row>
    <row r="2418" spans="1:30" x14ac:dyDescent="0.3">
      <c r="A2418" t="s">
        <v>396</v>
      </c>
      <c r="B2418" s="16">
        <v>45774</v>
      </c>
      <c r="C2418" t="s">
        <v>397</v>
      </c>
      <c r="D2418" t="s">
        <v>4473</v>
      </c>
      <c r="E2418" t="s">
        <v>3962</v>
      </c>
      <c r="F2418" t="s">
        <v>59</v>
      </c>
      <c r="G2418" t="s">
        <v>5737</v>
      </c>
      <c r="H2418" t="s">
        <v>5721</v>
      </c>
      <c r="I2418" t="s">
        <v>398</v>
      </c>
      <c r="J2418" t="s">
        <v>6169</v>
      </c>
      <c r="K2418" t="s">
        <v>3943</v>
      </c>
      <c r="L2418">
        <v>2124862</v>
      </c>
      <c r="M2418">
        <v>6.0970547734394041E-4</v>
      </c>
      <c r="N2418" t="s">
        <v>399</v>
      </c>
      <c r="O2418" t="s">
        <v>5419</v>
      </c>
      <c r="P2418" t="s">
        <v>5360</v>
      </c>
      <c r="Q2418">
        <v>6</v>
      </c>
      <c r="R2418">
        <v>187.76</v>
      </c>
      <c r="S2418">
        <v>0</v>
      </c>
      <c r="T2418">
        <v>0</v>
      </c>
      <c r="U2418">
        <v>1295.54</v>
      </c>
      <c r="V2418">
        <v>852</v>
      </c>
      <c r="W2418">
        <v>443.54</v>
      </c>
      <c r="X2418" s="15">
        <f t="shared" si="74"/>
        <v>0.34235917069330163</v>
      </c>
      <c r="Y2418" t="s">
        <v>116</v>
      </c>
      <c r="Z2418" t="s">
        <v>24</v>
      </c>
      <c r="AA2418" t="s">
        <v>25</v>
      </c>
      <c r="AB2418" s="17">
        <v>0.56597222222222221</v>
      </c>
      <c r="AC2418" s="17" t="str">
        <f t="shared" si="75"/>
        <v>Afternoon</v>
      </c>
      <c r="AD2418" t="s">
        <v>26</v>
      </c>
    </row>
    <row r="2419" spans="1:30" x14ac:dyDescent="0.3">
      <c r="A2419" t="s">
        <v>394</v>
      </c>
      <c r="B2419" s="16">
        <v>45854</v>
      </c>
      <c r="C2419" t="s">
        <v>243</v>
      </c>
      <c r="D2419" t="s">
        <v>5295</v>
      </c>
      <c r="E2419" t="s">
        <v>3962</v>
      </c>
      <c r="F2419" t="s">
        <v>84</v>
      </c>
      <c r="G2419" t="s">
        <v>5948</v>
      </c>
      <c r="H2419" t="s">
        <v>5941</v>
      </c>
      <c r="I2419" t="s">
        <v>60</v>
      </c>
      <c r="J2419" t="s">
        <v>6057</v>
      </c>
      <c r="K2419" t="s">
        <v>3863</v>
      </c>
      <c r="L2419">
        <v>982441</v>
      </c>
      <c r="M2419">
        <v>4.1010707004288296E-3</v>
      </c>
      <c r="N2419" t="s">
        <v>395</v>
      </c>
      <c r="O2419" t="s">
        <v>5489</v>
      </c>
      <c r="P2419" t="s">
        <v>5360</v>
      </c>
      <c r="Q2419">
        <v>8</v>
      </c>
      <c r="R2419">
        <v>530.14</v>
      </c>
      <c r="S2419">
        <v>5</v>
      </c>
      <c r="T2419">
        <v>212.06</v>
      </c>
      <c r="U2419">
        <v>4029.06</v>
      </c>
      <c r="V2419">
        <v>3166.96</v>
      </c>
      <c r="W2419">
        <v>862.1</v>
      </c>
      <c r="X2419" s="15">
        <f t="shared" si="74"/>
        <v>0.21397050428635958</v>
      </c>
      <c r="Y2419" t="s">
        <v>116</v>
      </c>
      <c r="Z2419" t="s">
        <v>24</v>
      </c>
      <c r="AA2419" t="s">
        <v>25</v>
      </c>
      <c r="AB2419" s="17">
        <v>0.75694444444444442</v>
      </c>
      <c r="AC2419" s="17" t="str">
        <f t="shared" si="75"/>
        <v>Evening</v>
      </c>
      <c r="AD2419" t="s">
        <v>45</v>
      </c>
    </row>
    <row r="2420" spans="1:30" x14ac:dyDescent="0.3">
      <c r="A2420" t="s">
        <v>390</v>
      </c>
      <c r="B2420" s="16">
        <v>45946</v>
      </c>
      <c r="C2420" t="s">
        <v>391</v>
      </c>
      <c r="D2420" t="s">
        <v>5252</v>
      </c>
      <c r="E2420" t="s">
        <v>3962</v>
      </c>
      <c r="F2420" t="s">
        <v>392</v>
      </c>
      <c r="G2420" t="s">
        <v>5664</v>
      </c>
      <c r="H2420" t="s">
        <v>5655</v>
      </c>
      <c r="I2420" t="s">
        <v>21</v>
      </c>
      <c r="J2420" t="s">
        <v>6044</v>
      </c>
      <c r="K2420" t="s">
        <v>3863</v>
      </c>
      <c r="L2420">
        <v>457604</v>
      </c>
      <c r="M2420">
        <v>6.2389751837833582E-3</v>
      </c>
      <c r="N2420" t="s">
        <v>393</v>
      </c>
      <c r="O2420" t="s">
        <v>5507</v>
      </c>
      <c r="P2420" t="s">
        <v>5354</v>
      </c>
      <c r="Q2420">
        <v>5</v>
      </c>
      <c r="R2420">
        <v>671.76</v>
      </c>
      <c r="S2420">
        <v>15</v>
      </c>
      <c r="T2420">
        <v>503.82</v>
      </c>
      <c r="U2420">
        <v>2854.98</v>
      </c>
      <c r="V2420">
        <v>1718.25</v>
      </c>
      <c r="W2420">
        <v>1136.73</v>
      </c>
      <c r="X2420" s="15">
        <f t="shared" si="74"/>
        <v>0.39815690477691612</v>
      </c>
      <c r="Y2420" t="s">
        <v>44</v>
      </c>
      <c r="Z2420" t="s">
        <v>24</v>
      </c>
      <c r="AA2420" t="s">
        <v>51</v>
      </c>
      <c r="AB2420" s="17">
        <v>0.66666666666666663</v>
      </c>
      <c r="AC2420" s="17" t="str">
        <f t="shared" si="75"/>
        <v>Afternoon</v>
      </c>
      <c r="AD2420" t="s">
        <v>45</v>
      </c>
    </row>
    <row r="2421" spans="1:30" x14ac:dyDescent="0.3">
      <c r="A2421" t="s">
        <v>386</v>
      </c>
      <c r="B2421" s="16">
        <v>45981</v>
      </c>
      <c r="C2421" t="s">
        <v>387</v>
      </c>
      <c r="D2421" t="s">
        <v>5237</v>
      </c>
      <c r="E2421" t="s">
        <v>3962</v>
      </c>
      <c r="F2421" t="s">
        <v>20</v>
      </c>
      <c r="G2421" t="s">
        <v>5939</v>
      </c>
      <c r="H2421" t="s">
        <v>5919</v>
      </c>
      <c r="I2421" t="s">
        <v>388</v>
      </c>
      <c r="J2421" t="s">
        <v>6206</v>
      </c>
      <c r="K2421" t="s">
        <v>3885</v>
      </c>
      <c r="L2421">
        <v>5078192</v>
      </c>
      <c r="M2421">
        <v>6.2947994089234901E-4</v>
      </c>
      <c r="N2421" t="s">
        <v>389</v>
      </c>
      <c r="O2421" t="s">
        <v>5495</v>
      </c>
      <c r="P2421" t="s">
        <v>5351</v>
      </c>
      <c r="Q2421">
        <v>7</v>
      </c>
      <c r="R2421">
        <v>456.66</v>
      </c>
      <c r="S2421">
        <v>0</v>
      </c>
      <c r="T2421">
        <v>0</v>
      </c>
      <c r="U2421">
        <v>3196.62</v>
      </c>
      <c r="V2421">
        <v>2237.48</v>
      </c>
      <c r="W2421">
        <v>959.14</v>
      </c>
      <c r="X2421" s="15">
        <f t="shared" si="74"/>
        <v>0.30004817588577931</v>
      </c>
      <c r="Y2421" t="s">
        <v>116</v>
      </c>
      <c r="Z2421" t="s">
        <v>24</v>
      </c>
      <c r="AA2421" t="s">
        <v>25</v>
      </c>
      <c r="AB2421" s="17">
        <v>0.78125</v>
      </c>
      <c r="AC2421" s="17" t="str">
        <f t="shared" si="75"/>
        <v>Evening</v>
      </c>
      <c r="AD2421" t="s">
        <v>45</v>
      </c>
    </row>
    <row r="2422" spans="1:30" x14ac:dyDescent="0.3">
      <c r="A2422" t="s">
        <v>381</v>
      </c>
      <c r="B2422" s="16">
        <v>46086</v>
      </c>
      <c r="C2422" t="s">
        <v>382</v>
      </c>
      <c r="D2422" t="s">
        <v>4171</v>
      </c>
      <c r="E2422" t="s">
        <v>3868</v>
      </c>
      <c r="F2422" t="s">
        <v>383</v>
      </c>
      <c r="G2422" t="s">
        <v>5854</v>
      </c>
      <c r="H2422" t="s">
        <v>5844</v>
      </c>
      <c r="I2422" t="s">
        <v>384</v>
      </c>
      <c r="J2422" t="s">
        <v>5970</v>
      </c>
      <c r="K2422" t="s">
        <v>3863</v>
      </c>
      <c r="L2422">
        <v>584869</v>
      </c>
      <c r="M2422">
        <v>5.7898435376126957E-4</v>
      </c>
      <c r="N2422" t="s">
        <v>385</v>
      </c>
      <c r="O2422" t="s">
        <v>5523</v>
      </c>
      <c r="P2422" t="s">
        <v>5354</v>
      </c>
      <c r="Q2422">
        <v>5</v>
      </c>
      <c r="R2422">
        <v>71.290000000000006</v>
      </c>
      <c r="S2422">
        <v>5</v>
      </c>
      <c r="T2422">
        <v>17.82</v>
      </c>
      <c r="U2422">
        <v>338.63</v>
      </c>
      <c r="V2422">
        <v>296.85000000000002</v>
      </c>
      <c r="W2422">
        <v>41.78</v>
      </c>
      <c r="X2422" s="15">
        <f t="shared" si="74"/>
        <v>0.12337949974898849</v>
      </c>
      <c r="Y2422" t="s">
        <v>72</v>
      </c>
      <c r="Z2422" t="s">
        <v>290</v>
      </c>
      <c r="AA2422" t="s">
        <v>25</v>
      </c>
      <c r="AB2422" s="17">
        <v>0.57361111111111107</v>
      </c>
      <c r="AC2422" s="17" t="str">
        <f t="shared" si="75"/>
        <v>Afternoon</v>
      </c>
      <c r="AD2422" t="s">
        <v>45</v>
      </c>
    </row>
    <row r="2423" spans="1:30" x14ac:dyDescent="0.3">
      <c r="A2423" t="s">
        <v>377</v>
      </c>
      <c r="B2423" s="16">
        <v>46047</v>
      </c>
      <c r="C2423" t="s">
        <v>378</v>
      </c>
      <c r="D2423" t="s">
        <v>4319</v>
      </c>
      <c r="E2423" t="s">
        <v>3962</v>
      </c>
      <c r="F2423" t="s">
        <v>379</v>
      </c>
      <c r="G2423" t="s">
        <v>6500</v>
      </c>
      <c r="H2423" t="s">
        <v>5861</v>
      </c>
      <c r="I2423" t="s">
        <v>123</v>
      </c>
      <c r="J2423" t="s">
        <v>6004</v>
      </c>
      <c r="K2423" t="s">
        <v>3863</v>
      </c>
      <c r="L2423">
        <v>5159296</v>
      </c>
      <c r="M2423">
        <v>2.1304457042201107E-4</v>
      </c>
      <c r="N2423" t="s">
        <v>380</v>
      </c>
      <c r="O2423" t="s">
        <v>4947</v>
      </c>
      <c r="P2423" t="s">
        <v>5351</v>
      </c>
      <c r="Q2423">
        <v>3</v>
      </c>
      <c r="R2423">
        <v>374.82</v>
      </c>
      <c r="S2423">
        <v>15</v>
      </c>
      <c r="T2423">
        <v>168.67</v>
      </c>
      <c r="U2423">
        <v>1099.1600000000001</v>
      </c>
      <c r="V2423">
        <v>931.14</v>
      </c>
      <c r="W2423">
        <v>168.02</v>
      </c>
      <c r="X2423" s="15">
        <f t="shared" si="74"/>
        <v>0.15286218566905643</v>
      </c>
      <c r="Y2423" t="s">
        <v>38</v>
      </c>
      <c r="Z2423" t="s">
        <v>24</v>
      </c>
      <c r="AA2423" t="s">
        <v>25</v>
      </c>
      <c r="AB2423" s="17">
        <v>0.41805555555555557</v>
      </c>
      <c r="AC2423" s="17" t="str">
        <f t="shared" si="75"/>
        <v>Morning</v>
      </c>
      <c r="AD2423" t="s">
        <v>26</v>
      </c>
    </row>
    <row r="2424" spans="1:30" x14ac:dyDescent="0.3">
      <c r="A2424" t="s">
        <v>374</v>
      </c>
      <c r="B2424" s="16">
        <v>45925</v>
      </c>
      <c r="C2424" t="s">
        <v>177</v>
      </c>
      <c r="D2424" t="s">
        <v>4639</v>
      </c>
      <c r="E2424" t="s">
        <v>3962</v>
      </c>
      <c r="F2424" t="s">
        <v>375</v>
      </c>
      <c r="G2424" t="s">
        <v>5834</v>
      </c>
      <c r="H2424" t="s">
        <v>5822</v>
      </c>
      <c r="I2424" t="s">
        <v>260</v>
      </c>
      <c r="J2424" t="s">
        <v>6072</v>
      </c>
      <c r="K2424" t="s">
        <v>3863</v>
      </c>
      <c r="L2424">
        <v>503493</v>
      </c>
      <c r="M2424">
        <v>5.1008454933832246E-3</v>
      </c>
      <c r="N2424" t="s">
        <v>376</v>
      </c>
      <c r="O2424" t="s">
        <v>4499</v>
      </c>
      <c r="P2424" t="s">
        <v>5351</v>
      </c>
      <c r="Q2424">
        <v>6</v>
      </c>
      <c r="R2424">
        <v>428.04</v>
      </c>
      <c r="S2424">
        <v>0</v>
      </c>
      <c r="T2424">
        <v>0</v>
      </c>
      <c r="U2424">
        <v>2568.2399999999998</v>
      </c>
      <c r="V2424">
        <v>1921.14</v>
      </c>
      <c r="W2424">
        <v>647.1</v>
      </c>
      <c r="X2424" s="15">
        <f t="shared" si="74"/>
        <v>0.25196243341743751</v>
      </c>
      <c r="Y2424" t="s">
        <v>23</v>
      </c>
      <c r="Z2424" t="s">
        <v>24</v>
      </c>
      <c r="AA2424" t="s">
        <v>25</v>
      </c>
      <c r="AB2424" s="17">
        <v>0.68888888888888888</v>
      </c>
      <c r="AC2424" s="17" t="str">
        <f t="shared" si="75"/>
        <v>Afternoon</v>
      </c>
      <c r="AD2424" t="s">
        <v>45</v>
      </c>
    </row>
    <row r="2425" spans="1:30" x14ac:dyDescent="0.3">
      <c r="A2425" t="s">
        <v>370</v>
      </c>
      <c r="B2425" s="16">
        <v>45932</v>
      </c>
      <c r="C2425" t="s">
        <v>371</v>
      </c>
      <c r="D2425" t="s">
        <v>5072</v>
      </c>
      <c r="E2425" t="s">
        <v>3962</v>
      </c>
      <c r="F2425" t="s">
        <v>323</v>
      </c>
      <c r="G2425" t="s">
        <v>5851</v>
      </c>
      <c r="H2425" t="s">
        <v>5844</v>
      </c>
      <c r="I2425" t="s">
        <v>372</v>
      </c>
      <c r="J2425" t="s">
        <v>6183</v>
      </c>
      <c r="K2425" t="s">
        <v>3943</v>
      </c>
      <c r="L2425">
        <v>2297282</v>
      </c>
      <c r="M2425">
        <v>7.6531309608485166E-4</v>
      </c>
      <c r="N2425" t="s">
        <v>373</v>
      </c>
      <c r="O2425" t="s">
        <v>5548</v>
      </c>
      <c r="P2425" t="s">
        <v>5358</v>
      </c>
      <c r="Q2425">
        <v>5</v>
      </c>
      <c r="R2425">
        <v>413.68</v>
      </c>
      <c r="S2425">
        <v>15</v>
      </c>
      <c r="T2425">
        <v>310.26</v>
      </c>
      <c r="U2425">
        <v>1758.14</v>
      </c>
      <c r="V2425">
        <v>1680.35</v>
      </c>
      <c r="W2425">
        <v>77.790000000000006</v>
      </c>
      <c r="X2425" s="15">
        <f t="shared" si="74"/>
        <v>4.4245623215443702E-2</v>
      </c>
      <c r="Y2425" t="s">
        <v>116</v>
      </c>
      <c r="Z2425" t="s">
        <v>24</v>
      </c>
      <c r="AA2425" t="s">
        <v>25</v>
      </c>
      <c r="AB2425" s="17">
        <v>0.85833333333333328</v>
      </c>
      <c r="AC2425" s="17" t="str">
        <f t="shared" si="75"/>
        <v>Evening</v>
      </c>
      <c r="AD2425" t="s">
        <v>45</v>
      </c>
    </row>
    <row r="2426" spans="1:30" x14ac:dyDescent="0.3">
      <c r="A2426" t="s">
        <v>368</v>
      </c>
      <c r="B2426" s="16">
        <v>45972</v>
      </c>
      <c r="C2426" t="s">
        <v>369</v>
      </c>
      <c r="D2426" t="s">
        <v>4483</v>
      </c>
      <c r="E2426" t="s">
        <v>3864</v>
      </c>
      <c r="F2426" t="s">
        <v>244</v>
      </c>
      <c r="G2426" t="s">
        <v>5950</v>
      </c>
      <c r="H2426" t="s">
        <v>5941</v>
      </c>
      <c r="I2426" t="s">
        <v>197</v>
      </c>
      <c r="J2426" t="s">
        <v>6016</v>
      </c>
      <c r="K2426" t="s">
        <v>3863</v>
      </c>
      <c r="L2426">
        <v>924804</v>
      </c>
      <c r="M2426">
        <v>3.6394738777081415E-4</v>
      </c>
      <c r="N2426" t="s">
        <v>198</v>
      </c>
      <c r="O2426" t="s">
        <v>5402</v>
      </c>
      <c r="P2426" t="s">
        <v>5354</v>
      </c>
      <c r="Q2426">
        <v>2</v>
      </c>
      <c r="R2426">
        <v>210.36</v>
      </c>
      <c r="S2426">
        <v>20</v>
      </c>
      <c r="T2426">
        <v>84.14</v>
      </c>
      <c r="U2426">
        <v>336.58</v>
      </c>
      <c r="V2426">
        <v>311.3</v>
      </c>
      <c r="W2426">
        <v>25.28</v>
      </c>
      <c r="X2426" s="15">
        <f t="shared" si="74"/>
        <v>7.5108443757798959E-2</v>
      </c>
      <c r="Y2426" t="s">
        <v>72</v>
      </c>
      <c r="Z2426" t="s">
        <v>24</v>
      </c>
      <c r="AA2426" t="s">
        <v>25</v>
      </c>
      <c r="AB2426" s="17">
        <v>0.65208333333333335</v>
      </c>
      <c r="AC2426" s="17" t="str">
        <f t="shared" si="75"/>
        <v>Afternoon</v>
      </c>
      <c r="AD2426" t="s">
        <v>45</v>
      </c>
    </row>
    <row r="2427" spans="1:30" x14ac:dyDescent="0.3">
      <c r="A2427" t="s">
        <v>365</v>
      </c>
      <c r="B2427" s="16">
        <v>45942</v>
      </c>
      <c r="C2427" t="s">
        <v>366</v>
      </c>
      <c r="D2427" t="s">
        <v>4301</v>
      </c>
      <c r="E2427" t="s">
        <v>3864</v>
      </c>
      <c r="F2427" t="s">
        <v>279</v>
      </c>
      <c r="G2427" t="s">
        <v>5750</v>
      </c>
      <c r="H2427" t="s">
        <v>5751</v>
      </c>
      <c r="I2427" t="s">
        <v>367</v>
      </c>
      <c r="J2427" t="s">
        <v>5985</v>
      </c>
      <c r="K2427" t="s">
        <v>3863</v>
      </c>
      <c r="L2427">
        <v>2203116</v>
      </c>
      <c r="M2427">
        <v>1.2165042603294607E-4</v>
      </c>
      <c r="N2427" t="s">
        <v>124</v>
      </c>
      <c r="O2427" t="s">
        <v>5474</v>
      </c>
      <c r="P2427" t="s">
        <v>5351</v>
      </c>
      <c r="Q2427">
        <v>1</v>
      </c>
      <c r="R2427">
        <v>245.32</v>
      </c>
      <c r="S2427">
        <v>5</v>
      </c>
      <c r="T2427">
        <v>12.27</v>
      </c>
      <c r="U2427">
        <v>268.01</v>
      </c>
      <c r="V2427">
        <v>209.38</v>
      </c>
      <c r="W2427">
        <v>58.63</v>
      </c>
      <c r="X2427" s="15">
        <f t="shared" si="74"/>
        <v>0.21876049401141748</v>
      </c>
      <c r="Y2427" t="s">
        <v>44</v>
      </c>
      <c r="Z2427" t="s">
        <v>24</v>
      </c>
      <c r="AA2427" t="s">
        <v>25</v>
      </c>
      <c r="AB2427" s="17">
        <v>0.88472222222222219</v>
      </c>
      <c r="AC2427" s="17" t="str">
        <f t="shared" si="75"/>
        <v>Night</v>
      </c>
      <c r="AD2427" t="s">
        <v>26</v>
      </c>
    </row>
    <row r="2428" spans="1:30" x14ac:dyDescent="0.3">
      <c r="A2428" t="s">
        <v>360</v>
      </c>
      <c r="B2428" s="16">
        <v>45766</v>
      </c>
      <c r="C2428" t="s">
        <v>361</v>
      </c>
      <c r="D2428" t="s">
        <v>4753</v>
      </c>
      <c r="E2428" t="s">
        <v>3868</v>
      </c>
      <c r="F2428" t="s">
        <v>362</v>
      </c>
      <c r="G2428" t="s">
        <v>6499</v>
      </c>
      <c r="H2428" t="s">
        <v>5844</v>
      </c>
      <c r="I2428" t="s">
        <v>363</v>
      </c>
      <c r="J2428" t="s">
        <v>6167</v>
      </c>
      <c r="K2428" t="s">
        <v>3943</v>
      </c>
      <c r="L2428">
        <v>969110</v>
      </c>
      <c r="M2428">
        <v>1.3783574620012176E-3</v>
      </c>
      <c r="N2428" t="s">
        <v>364</v>
      </c>
      <c r="O2428" t="s">
        <v>5527</v>
      </c>
      <c r="P2428" t="s">
        <v>5351</v>
      </c>
      <c r="Q2428">
        <v>4</v>
      </c>
      <c r="R2428">
        <v>305.67</v>
      </c>
      <c r="S2428">
        <v>5</v>
      </c>
      <c r="T2428">
        <v>61.13</v>
      </c>
      <c r="U2428">
        <v>1335.78</v>
      </c>
      <c r="V2428">
        <v>1005.68</v>
      </c>
      <c r="W2428">
        <v>330.1</v>
      </c>
      <c r="X2428" s="15">
        <f t="shared" si="74"/>
        <v>0.24712153198880057</v>
      </c>
      <c r="Y2428" t="s">
        <v>116</v>
      </c>
      <c r="Z2428" t="s">
        <v>24</v>
      </c>
      <c r="AA2428" t="s">
        <v>25</v>
      </c>
      <c r="AB2428" s="17">
        <v>0.64930555555555558</v>
      </c>
      <c r="AC2428" s="17" t="str">
        <f t="shared" si="75"/>
        <v>Afternoon</v>
      </c>
      <c r="AD2428" t="s">
        <v>26</v>
      </c>
    </row>
    <row r="2429" spans="1:30" x14ac:dyDescent="0.3">
      <c r="A2429" t="s">
        <v>355</v>
      </c>
      <c r="B2429" s="16">
        <v>46040</v>
      </c>
      <c r="C2429" t="s">
        <v>356</v>
      </c>
      <c r="D2429" t="s">
        <v>4877</v>
      </c>
      <c r="E2429" t="s">
        <v>3864</v>
      </c>
      <c r="F2429" t="s">
        <v>357</v>
      </c>
      <c r="G2429" t="s">
        <v>5869</v>
      </c>
      <c r="H2429" t="s">
        <v>5861</v>
      </c>
      <c r="I2429" t="s">
        <v>358</v>
      </c>
      <c r="J2429" t="s">
        <v>6035</v>
      </c>
      <c r="K2429" t="s">
        <v>3863</v>
      </c>
      <c r="L2429">
        <v>539795</v>
      </c>
      <c r="M2429">
        <v>1.2375624079511665E-3</v>
      </c>
      <c r="N2429" t="s">
        <v>359</v>
      </c>
      <c r="O2429" t="s">
        <v>5401</v>
      </c>
      <c r="P2429" t="s">
        <v>5354</v>
      </c>
      <c r="Q2429">
        <v>2</v>
      </c>
      <c r="R2429">
        <v>290.45</v>
      </c>
      <c r="S2429">
        <v>0</v>
      </c>
      <c r="T2429">
        <v>0</v>
      </c>
      <c r="U2429">
        <v>668.03</v>
      </c>
      <c r="V2429">
        <v>475.78</v>
      </c>
      <c r="W2429">
        <v>192.25</v>
      </c>
      <c r="X2429" s="15">
        <f t="shared" si="74"/>
        <v>0.28778647665524004</v>
      </c>
      <c r="Y2429" t="s">
        <v>23</v>
      </c>
      <c r="Z2429" t="s">
        <v>24</v>
      </c>
      <c r="AA2429" t="s">
        <v>25</v>
      </c>
      <c r="AB2429" s="17">
        <v>0.78749999999999998</v>
      </c>
      <c r="AC2429" s="17" t="str">
        <f t="shared" si="75"/>
        <v>Evening</v>
      </c>
      <c r="AD2429" t="s">
        <v>26</v>
      </c>
    </row>
    <row r="2430" spans="1:30" x14ac:dyDescent="0.3">
      <c r="A2430" t="s">
        <v>351</v>
      </c>
      <c r="B2430" s="16">
        <v>45934</v>
      </c>
      <c r="C2430" t="s">
        <v>352</v>
      </c>
      <c r="D2430" t="s">
        <v>4261</v>
      </c>
      <c r="E2430" t="s">
        <v>3868</v>
      </c>
      <c r="F2430" t="s">
        <v>173</v>
      </c>
      <c r="G2430" t="s">
        <v>5866</v>
      </c>
      <c r="H2430" t="s">
        <v>5861</v>
      </c>
      <c r="I2430" t="s">
        <v>353</v>
      </c>
      <c r="J2430" t="s">
        <v>6010</v>
      </c>
      <c r="K2430" t="s">
        <v>3863</v>
      </c>
      <c r="L2430">
        <v>2023274</v>
      </c>
      <c r="M2430">
        <v>3.9795895167930786E-4</v>
      </c>
      <c r="N2430" t="s">
        <v>354</v>
      </c>
      <c r="O2430" t="s">
        <v>4905</v>
      </c>
      <c r="P2430" t="s">
        <v>5360</v>
      </c>
      <c r="Q2430">
        <v>4</v>
      </c>
      <c r="R2430">
        <v>205.93</v>
      </c>
      <c r="S2430">
        <v>15</v>
      </c>
      <c r="T2430">
        <v>123.56</v>
      </c>
      <c r="U2430">
        <v>805.18</v>
      </c>
      <c r="V2430">
        <v>680.8</v>
      </c>
      <c r="W2430">
        <v>124.38</v>
      </c>
      <c r="X2430" s="15">
        <f t="shared" si="74"/>
        <v>0.15447477582652328</v>
      </c>
      <c r="Y2430" t="s">
        <v>72</v>
      </c>
      <c r="Z2430" t="s">
        <v>24</v>
      </c>
      <c r="AA2430" t="s">
        <v>51</v>
      </c>
      <c r="AB2430" s="17">
        <v>0.57986111111111116</v>
      </c>
      <c r="AC2430" s="17" t="str">
        <f t="shared" si="75"/>
        <v>Afternoon</v>
      </c>
      <c r="AD2430" t="s">
        <v>26</v>
      </c>
    </row>
    <row r="2431" spans="1:30" x14ac:dyDescent="0.3">
      <c r="A2431" t="s">
        <v>346</v>
      </c>
      <c r="B2431" s="16">
        <v>45918</v>
      </c>
      <c r="C2431" t="s">
        <v>347</v>
      </c>
      <c r="D2431" t="s">
        <v>4881</v>
      </c>
      <c r="E2431" t="s">
        <v>3962</v>
      </c>
      <c r="F2431" t="s">
        <v>348</v>
      </c>
      <c r="G2431" t="s">
        <v>5860</v>
      </c>
      <c r="H2431" t="s">
        <v>5861</v>
      </c>
      <c r="I2431" t="s">
        <v>349</v>
      </c>
      <c r="J2431" t="s">
        <v>6085</v>
      </c>
      <c r="K2431" t="s">
        <v>3863</v>
      </c>
      <c r="L2431">
        <v>1041021</v>
      </c>
      <c r="M2431">
        <v>2.8022489459866807E-4</v>
      </c>
      <c r="N2431" t="s">
        <v>350</v>
      </c>
      <c r="O2431" t="s">
        <v>4921</v>
      </c>
      <c r="P2431" t="s">
        <v>5360</v>
      </c>
      <c r="Q2431">
        <v>3</v>
      </c>
      <c r="R2431">
        <v>97.24</v>
      </c>
      <c r="S2431">
        <v>0</v>
      </c>
      <c r="T2431">
        <v>0</v>
      </c>
      <c r="U2431">
        <v>291.72000000000003</v>
      </c>
      <c r="V2431">
        <v>239.46</v>
      </c>
      <c r="W2431">
        <v>52.26</v>
      </c>
      <c r="X2431" s="15">
        <f t="shared" si="74"/>
        <v>0.17914438502673802</v>
      </c>
      <c r="Y2431" t="s">
        <v>62</v>
      </c>
      <c r="Z2431" t="s">
        <v>24</v>
      </c>
      <c r="AA2431" t="s">
        <v>25</v>
      </c>
      <c r="AB2431" s="17">
        <v>0.66805555555555551</v>
      </c>
      <c r="AC2431" s="17" t="str">
        <f t="shared" si="75"/>
        <v>Afternoon</v>
      </c>
      <c r="AD2431" t="s">
        <v>45</v>
      </c>
    </row>
    <row r="2432" spans="1:30" x14ac:dyDescent="0.3">
      <c r="A2432" t="s">
        <v>342</v>
      </c>
      <c r="B2432" s="16">
        <v>45912</v>
      </c>
      <c r="C2432" t="s">
        <v>343</v>
      </c>
      <c r="D2432" t="s">
        <v>4137</v>
      </c>
      <c r="E2432" t="s">
        <v>3868</v>
      </c>
      <c r="F2432" t="s">
        <v>344</v>
      </c>
      <c r="G2432" t="s">
        <v>5654</v>
      </c>
      <c r="H2432" t="s">
        <v>5655</v>
      </c>
      <c r="I2432" t="s">
        <v>105</v>
      </c>
      <c r="J2432" t="s">
        <v>6110</v>
      </c>
      <c r="K2432" t="s">
        <v>3863</v>
      </c>
      <c r="L2432">
        <v>4650212</v>
      </c>
      <c r="M2432">
        <v>1.0312863155486245E-4</v>
      </c>
      <c r="N2432" t="s">
        <v>345</v>
      </c>
      <c r="O2432" t="s">
        <v>5383</v>
      </c>
      <c r="P2432" t="s">
        <v>5351</v>
      </c>
      <c r="Q2432">
        <v>2</v>
      </c>
      <c r="R2432">
        <v>299.73</v>
      </c>
      <c r="S2432">
        <v>20</v>
      </c>
      <c r="T2432">
        <v>119.89</v>
      </c>
      <c r="U2432">
        <v>479.57</v>
      </c>
      <c r="V2432">
        <v>369.48</v>
      </c>
      <c r="W2432">
        <v>110.09</v>
      </c>
      <c r="X2432" s="15">
        <f t="shared" si="74"/>
        <v>0.22955981400004166</v>
      </c>
      <c r="Y2432" t="s">
        <v>62</v>
      </c>
      <c r="Z2432" t="s">
        <v>24</v>
      </c>
      <c r="AA2432" t="s">
        <v>51</v>
      </c>
      <c r="AB2432" s="17">
        <v>0.57708333333333328</v>
      </c>
      <c r="AC2432" s="17" t="str">
        <f t="shared" si="75"/>
        <v>Afternoon</v>
      </c>
      <c r="AD2432" t="s">
        <v>45</v>
      </c>
    </row>
    <row r="2433" spans="1:30" x14ac:dyDescent="0.3">
      <c r="A2433" t="s">
        <v>339</v>
      </c>
      <c r="B2433" s="16">
        <v>45773</v>
      </c>
      <c r="C2433" t="s">
        <v>340</v>
      </c>
      <c r="D2433" t="s">
        <v>4044</v>
      </c>
      <c r="E2433" t="s">
        <v>3864</v>
      </c>
      <c r="F2433" t="s">
        <v>341</v>
      </c>
      <c r="G2433" t="s">
        <v>5660</v>
      </c>
      <c r="H2433" t="s">
        <v>5655</v>
      </c>
      <c r="I2433" t="s">
        <v>80</v>
      </c>
      <c r="J2433" t="s">
        <v>6099</v>
      </c>
      <c r="K2433" t="s">
        <v>3863</v>
      </c>
      <c r="L2433">
        <v>5001334</v>
      </c>
      <c r="M2433">
        <v>4.0515190547162018E-4</v>
      </c>
      <c r="N2433" t="s">
        <v>81</v>
      </c>
      <c r="O2433" t="s">
        <v>5592</v>
      </c>
      <c r="P2433" t="s">
        <v>5351</v>
      </c>
      <c r="Q2433">
        <v>4</v>
      </c>
      <c r="R2433">
        <v>440.5</v>
      </c>
      <c r="S2433">
        <v>0</v>
      </c>
      <c r="T2433">
        <v>0</v>
      </c>
      <c r="U2433">
        <v>2026.3</v>
      </c>
      <c r="V2433">
        <v>1016.2</v>
      </c>
      <c r="W2433">
        <v>1010.1</v>
      </c>
      <c r="X2433" s="15">
        <f t="shared" si="74"/>
        <v>0.49849479346592307</v>
      </c>
      <c r="Y2433" t="s">
        <v>23</v>
      </c>
      <c r="Z2433" t="s">
        <v>24</v>
      </c>
      <c r="AA2433" t="s">
        <v>25</v>
      </c>
      <c r="AB2433" s="17">
        <v>0.89930555555555558</v>
      </c>
      <c r="AC2433" s="17" t="str">
        <f t="shared" si="75"/>
        <v>Night</v>
      </c>
      <c r="AD2433" t="s">
        <v>26</v>
      </c>
    </row>
    <row r="2434" spans="1:30" x14ac:dyDescent="0.3">
      <c r="A2434" t="s">
        <v>334</v>
      </c>
      <c r="B2434" s="16">
        <v>45999</v>
      </c>
      <c r="C2434" t="s">
        <v>335</v>
      </c>
      <c r="D2434" t="s">
        <v>5215</v>
      </c>
      <c r="E2434" t="s">
        <v>3864</v>
      </c>
      <c r="F2434" t="s">
        <v>336</v>
      </c>
      <c r="G2434" t="s">
        <v>5711</v>
      </c>
      <c r="H2434" t="s">
        <v>5690</v>
      </c>
      <c r="I2434" t="s">
        <v>337</v>
      </c>
      <c r="J2434" t="s">
        <v>5983</v>
      </c>
      <c r="K2434" t="s">
        <v>3863</v>
      </c>
      <c r="L2434">
        <v>544019</v>
      </c>
      <c r="M2434">
        <v>3.3063183454989627E-4</v>
      </c>
      <c r="N2434" t="s">
        <v>338</v>
      </c>
      <c r="O2434" t="s">
        <v>5473</v>
      </c>
      <c r="P2434" t="s">
        <v>5354</v>
      </c>
      <c r="Q2434">
        <v>2</v>
      </c>
      <c r="R2434">
        <v>99.93</v>
      </c>
      <c r="S2434">
        <v>10</v>
      </c>
      <c r="T2434">
        <v>19.989999999999998</v>
      </c>
      <c r="U2434">
        <v>179.87</v>
      </c>
      <c r="V2434">
        <v>172.1</v>
      </c>
      <c r="W2434">
        <v>7.77</v>
      </c>
      <c r="X2434" s="15">
        <f t="shared" ref="X2434:X2501" si="76">(U2434-V2434)/U2434</f>
        <v>4.3197865124812419E-2</v>
      </c>
      <c r="Y2434" t="s">
        <v>44</v>
      </c>
      <c r="Z2434" t="s">
        <v>24</v>
      </c>
      <c r="AA2434" t="s">
        <v>25</v>
      </c>
      <c r="AB2434" s="17">
        <v>0.77708333333333335</v>
      </c>
      <c r="AC2434" s="17" t="str">
        <f t="shared" ref="AC2434:AC2497" si="77">IF(HOUR(AB2434)&gt;=6,IF(HOUR(AB2434)&lt;12,"Morning",IF(HOUR(AB2434)&lt;17,"Afternoon",IF(HOUR(AB2434)&lt;21,"Evening","Night"))),"Night")</f>
        <v>Evening</v>
      </c>
      <c r="AD2434" t="s">
        <v>45</v>
      </c>
    </row>
    <row r="2435" spans="1:30" x14ac:dyDescent="0.3">
      <c r="A2435" t="s">
        <v>330</v>
      </c>
      <c r="B2435" s="16">
        <v>45975</v>
      </c>
      <c r="C2435" t="s">
        <v>331</v>
      </c>
      <c r="D2435" t="s">
        <v>4866</v>
      </c>
      <c r="E2435" t="s">
        <v>3868</v>
      </c>
      <c r="F2435" t="s">
        <v>69</v>
      </c>
      <c r="G2435" t="s">
        <v>5875</v>
      </c>
      <c r="H2435" t="s">
        <v>5876</v>
      </c>
      <c r="I2435" t="s">
        <v>332</v>
      </c>
      <c r="J2435" t="s">
        <v>6182</v>
      </c>
      <c r="K2435" t="s">
        <v>3943</v>
      </c>
      <c r="L2435">
        <v>529374</v>
      </c>
      <c r="M2435">
        <v>9.4056376021489543E-4</v>
      </c>
      <c r="N2435" t="s">
        <v>333</v>
      </c>
      <c r="O2435" t="s">
        <v>5459</v>
      </c>
      <c r="P2435" t="s">
        <v>5360</v>
      </c>
      <c r="Q2435">
        <v>4</v>
      </c>
      <c r="R2435">
        <v>131.03</v>
      </c>
      <c r="S2435">
        <v>5</v>
      </c>
      <c r="T2435">
        <v>26.21</v>
      </c>
      <c r="U2435">
        <v>497.91</v>
      </c>
      <c r="V2435">
        <v>469.08</v>
      </c>
      <c r="W2435">
        <v>28.83</v>
      </c>
      <c r="X2435" s="15">
        <f t="shared" si="76"/>
        <v>5.790203048743757E-2</v>
      </c>
      <c r="Y2435" t="s">
        <v>72</v>
      </c>
      <c r="Z2435" t="s">
        <v>24</v>
      </c>
      <c r="AA2435" t="s">
        <v>25</v>
      </c>
      <c r="AB2435" s="17">
        <v>0.69861111111111107</v>
      </c>
      <c r="AC2435" s="17" t="str">
        <f t="shared" si="77"/>
        <v>Afternoon</v>
      </c>
      <c r="AD2435" t="s">
        <v>45</v>
      </c>
    </row>
    <row r="2436" spans="1:30" x14ac:dyDescent="0.3">
      <c r="A2436" t="s">
        <v>326</v>
      </c>
      <c r="B2436" s="16">
        <v>46101</v>
      </c>
      <c r="C2436" t="s">
        <v>318</v>
      </c>
      <c r="D2436" t="s">
        <v>5211</v>
      </c>
      <c r="E2436" t="s">
        <v>3962</v>
      </c>
      <c r="F2436" t="s">
        <v>327</v>
      </c>
      <c r="G2436" t="s">
        <v>5867</v>
      </c>
      <c r="H2436" t="s">
        <v>5861</v>
      </c>
      <c r="I2436" t="s">
        <v>328</v>
      </c>
      <c r="J2436" t="s">
        <v>6513</v>
      </c>
      <c r="K2436" t="s">
        <v>3863</v>
      </c>
      <c r="L2436">
        <v>2183318</v>
      </c>
      <c r="M2436">
        <v>1.5295985284782151E-4</v>
      </c>
      <c r="N2436" t="s">
        <v>329</v>
      </c>
      <c r="O2436" t="s">
        <v>5616</v>
      </c>
      <c r="P2436" t="s">
        <v>5351</v>
      </c>
      <c r="Q2436">
        <v>4</v>
      </c>
      <c r="R2436">
        <v>83.49</v>
      </c>
      <c r="S2436">
        <v>0</v>
      </c>
      <c r="T2436">
        <v>0</v>
      </c>
      <c r="U2436">
        <v>333.96</v>
      </c>
      <c r="V2436">
        <v>276.36</v>
      </c>
      <c r="W2436">
        <v>57.6</v>
      </c>
      <c r="X2436" s="15">
        <f t="shared" si="76"/>
        <v>0.17247574559827514</v>
      </c>
      <c r="Y2436" t="s">
        <v>62</v>
      </c>
      <c r="Z2436" t="s">
        <v>24</v>
      </c>
      <c r="AA2436" t="s">
        <v>51</v>
      </c>
      <c r="AB2436" s="17">
        <v>0.62708333333333333</v>
      </c>
      <c r="AC2436" s="17" t="str">
        <f t="shared" si="77"/>
        <v>Afternoon</v>
      </c>
      <c r="AD2436" t="s">
        <v>45</v>
      </c>
    </row>
    <row r="2437" spans="1:30" x14ac:dyDescent="0.3">
      <c r="A2437" t="s">
        <v>321</v>
      </c>
      <c r="B2437" s="16">
        <v>46026</v>
      </c>
      <c r="C2437" t="s">
        <v>322</v>
      </c>
      <c r="D2437" t="s">
        <v>4405</v>
      </c>
      <c r="E2437" t="s">
        <v>3962</v>
      </c>
      <c r="F2437" t="s">
        <v>323</v>
      </c>
      <c r="G2437" t="s">
        <v>5851</v>
      </c>
      <c r="H2437" t="s">
        <v>5844</v>
      </c>
      <c r="I2437" t="s">
        <v>324</v>
      </c>
      <c r="J2437" t="s">
        <v>6184</v>
      </c>
      <c r="K2437" t="s">
        <v>3885</v>
      </c>
      <c r="L2437">
        <v>496598</v>
      </c>
      <c r="M2437">
        <v>3.8605471628963468E-3</v>
      </c>
      <c r="N2437" t="s">
        <v>325</v>
      </c>
      <c r="O2437" t="s">
        <v>5524</v>
      </c>
      <c r="P2437" t="s">
        <v>5360</v>
      </c>
      <c r="Q2437">
        <v>4</v>
      </c>
      <c r="R2437">
        <v>416.77</v>
      </c>
      <c r="S2437">
        <v>0</v>
      </c>
      <c r="T2437">
        <v>0</v>
      </c>
      <c r="U2437">
        <v>1917.14</v>
      </c>
      <c r="V2437">
        <v>1344.28</v>
      </c>
      <c r="W2437">
        <v>572.86</v>
      </c>
      <c r="X2437" s="15">
        <f t="shared" si="76"/>
        <v>0.29880968526033574</v>
      </c>
      <c r="Y2437" t="s">
        <v>23</v>
      </c>
      <c r="Z2437" t="s">
        <v>24</v>
      </c>
      <c r="AA2437" t="s">
        <v>25</v>
      </c>
      <c r="AB2437" s="17">
        <v>0.83888888888888891</v>
      </c>
      <c r="AC2437" s="17" t="str">
        <f t="shared" si="77"/>
        <v>Evening</v>
      </c>
      <c r="AD2437" t="s">
        <v>26</v>
      </c>
    </row>
    <row r="2438" spans="1:30" x14ac:dyDescent="0.3">
      <c r="A2438" t="s">
        <v>317</v>
      </c>
      <c r="B2438" s="16">
        <v>46097</v>
      </c>
      <c r="C2438" t="s">
        <v>318</v>
      </c>
      <c r="D2438" t="s">
        <v>5211</v>
      </c>
      <c r="E2438" t="s">
        <v>3962</v>
      </c>
      <c r="F2438" t="s">
        <v>89</v>
      </c>
      <c r="G2438" t="s">
        <v>5694</v>
      </c>
      <c r="H2438" t="s">
        <v>5690</v>
      </c>
      <c r="I2438" t="s">
        <v>319</v>
      </c>
      <c r="J2438" t="s">
        <v>6014</v>
      </c>
      <c r="K2438" t="s">
        <v>3863</v>
      </c>
      <c r="L2438">
        <v>1058381</v>
      </c>
      <c r="M2438">
        <v>2.4165210826724969E-3</v>
      </c>
      <c r="N2438" t="s">
        <v>320</v>
      </c>
      <c r="O2438" t="s">
        <v>5375</v>
      </c>
      <c r="P2438" t="s">
        <v>5360</v>
      </c>
      <c r="Q2438">
        <v>6</v>
      </c>
      <c r="R2438">
        <v>473.63</v>
      </c>
      <c r="S2438">
        <v>10</v>
      </c>
      <c r="T2438">
        <v>284.18</v>
      </c>
      <c r="U2438">
        <v>2557.6</v>
      </c>
      <c r="V2438">
        <v>2109.7800000000002</v>
      </c>
      <c r="W2438">
        <v>447.82</v>
      </c>
      <c r="X2438" s="15">
        <f t="shared" si="76"/>
        <v>0.17509383797309969</v>
      </c>
      <c r="Y2438" t="s">
        <v>72</v>
      </c>
      <c r="Z2438" t="s">
        <v>24</v>
      </c>
      <c r="AA2438" t="s">
        <v>25</v>
      </c>
      <c r="AB2438" s="17">
        <v>0.90833333333333333</v>
      </c>
      <c r="AC2438" s="17" t="str">
        <f t="shared" si="77"/>
        <v>Night</v>
      </c>
      <c r="AD2438" t="s">
        <v>45</v>
      </c>
    </row>
    <row r="2439" spans="1:30" x14ac:dyDescent="0.3">
      <c r="A2439" t="s">
        <v>314</v>
      </c>
      <c r="B2439" s="16">
        <v>46012</v>
      </c>
      <c r="C2439" t="s">
        <v>315</v>
      </c>
      <c r="D2439" t="s">
        <v>4701</v>
      </c>
      <c r="E2439" t="s">
        <v>3868</v>
      </c>
      <c r="F2439" t="s">
        <v>316</v>
      </c>
      <c r="G2439" t="s">
        <v>5825</v>
      </c>
      <c r="H2439" t="s">
        <v>5822</v>
      </c>
      <c r="I2439" t="s">
        <v>228</v>
      </c>
      <c r="J2439" t="s">
        <v>6005</v>
      </c>
      <c r="K2439" t="s">
        <v>3943</v>
      </c>
      <c r="L2439">
        <v>817396</v>
      </c>
      <c r="M2439">
        <v>3.7557071480653198E-4</v>
      </c>
      <c r="N2439" t="s">
        <v>96</v>
      </c>
      <c r="O2439" t="s">
        <v>4725</v>
      </c>
      <c r="P2439" t="s">
        <v>5363</v>
      </c>
      <c r="Q2439">
        <v>5</v>
      </c>
      <c r="R2439">
        <v>53.39</v>
      </c>
      <c r="S2439">
        <v>0</v>
      </c>
      <c r="T2439">
        <v>0</v>
      </c>
      <c r="U2439">
        <v>306.99</v>
      </c>
      <c r="V2439">
        <v>215.05</v>
      </c>
      <c r="W2439">
        <v>91.94</v>
      </c>
      <c r="X2439" s="15">
        <f t="shared" si="76"/>
        <v>0.2994885826899899</v>
      </c>
      <c r="Y2439" t="s">
        <v>23</v>
      </c>
      <c r="Z2439" t="s">
        <v>24</v>
      </c>
      <c r="AA2439" t="s">
        <v>25</v>
      </c>
      <c r="AB2439" s="17">
        <v>0.49722222222222223</v>
      </c>
      <c r="AC2439" s="17" t="str">
        <f t="shared" si="77"/>
        <v>Morning</v>
      </c>
      <c r="AD2439" t="s">
        <v>26</v>
      </c>
    </row>
    <row r="2440" spans="1:30" x14ac:dyDescent="0.3">
      <c r="A2440" t="s">
        <v>309</v>
      </c>
      <c r="B2440" s="16">
        <v>45825</v>
      </c>
      <c r="C2440" t="s">
        <v>310</v>
      </c>
      <c r="D2440" t="s">
        <v>4897</v>
      </c>
      <c r="E2440" t="s">
        <v>3864</v>
      </c>
      <c r="F2440" t="s">
        <v>311</v>
      </c>
      <c r="G2440" t="s">
        <v>5732</v>
      </c>
      <c r="H2440" t="s">
        <v>5721</v>
      </c>
      <c r="I2440" t="s">
        <v>312</v>
      </c>
      <c r="J2440" t="s">
        <v>6179</v>
      </c>
      <c r="K2440" t="s">
        <v>3943</v>
      </c>
      <c r="L2440">
        <v>2496578</v>
      </c>
      <c r="M2440">
        <v>3.0451281714410688E-4</v>
      </c>
      <c r="N2440" t="s">
        <v>313</v>
      </c>
      <c r="O2440" t="s">
        <v>5412</v>
      </c>
      <c r="P2440" t="s">
        <v>5351</v>
      </c>
      <c r="Q2440">
        <v>2</v>
      </c>
      <c r="R2440">
        <v>380.12</v>
      </c>
      <c r="S2440">
        <v>0</v>
      </c>
      <c r="T2440">
        <v>0</v>
      </c>
      <c r="U2440">
        <v>760.24</v>
      </c>
      <c r="V2440">
        <v>619.96</v>
      </c>
      <c r="W2440">
        <v>140.28</v>
      </c>
      <c r="X2440" s="15">
        <f t="shared" si="76"/>
        <v>0.18452067768073235</v>
      </c>
      <c r="Y2440" t="s">
        <v>72</v>
      </c>
      <c r="Z2440" t="s">
        <v>24</v>
      </c>
      <c r="AA2440" t="s">
        <v>25</v>
      </c>
      <c r="AB2440" s="17">
        <v>0.53125</v>
      </c>
      <c r="AC2440" s="17" t="str">
        <f t="shared" si="77"/>
        <v>Afternoon</v>
      </c>
      <c r="AD2440" t="s">
        <v>45</v>
      </c>
    </row>
    <row r="2441" spans="1:30" x14ac:dyDescent="0.3">
      <c r="A2441" t="s">
        <v>304</v>
      </c>
      <c r="B2441" s="16">
        <v>45760</v>
      </c>
      <c r="C2441" t="s">
        <v>305</v>
      </c>
      <c r="D2441" t="s">
        <v>5250</v>
      </c>
      <c r="E2441" t="s">
        <v>3962</v>
      </c>
      <c r="F2441" t="s">
        <v>306</v>
      </c>
      <c r="G2441" t="s">
        <v>5698</v>
      </c>
      <c r="H2441" t="s">
        <v>5690</v>
      </c>
      <c r="I2441" t="s">
        <v>307</v>
      </c>
      <c r="J2441" t="s">
        <v>6039</v>
      </c>
      <c r="K2441" t="s">
        <v>3863</v>
      </c>
      <c r="L2441">
        <v>1910418</v>
      </c>
      <c r="M2441">
        <v>1.2183721049529475E-3</v>
      </c>
      <c r="N2441" t="s">
        <v>308</v>
      </c>
      <c r="O2441" t="s">
        <v>5444</v>
      </c>
      <c r="P2441" t="s">
        <v>5360</v>
      </c>
      <c r="Q2441">
        <v>4</v>
      </c>
      <c r="R2441">
        <v>506</v>
      </c>
      <c r="S2441">
        <v>0</v>
      </c>
      <c r="T2441">
        <v>0</v>
      </c>
      <c r="U2441">
        <v>2327.6</v>
      </c>
      <c r="V2441">
        <v>1547.56</v>
      </c>
      <c r="W2441">
        <v>780.04</v>
      </c>
      <c r="X2441" s="15">
        <f t="shared" si="76"/>
        <v>0.33512631036260526</v>
      </c>
      <c r="Y2441" t="s">
        <v>72</v>
      </c>
      <c r="Z2441" t="s">
        <v>24</v>
      </c>
      <c r="AA2441" t="s">
        <v>51</v>
      </c>
      <c r="AB2441" s="17">
        <v>0.85486111111111107</v>
      </c>
      <c r="AC2441" s="17" t="str">
        <f t="shared" si="77"/>
        <v>Evening</v>
      </c>
      <c r="AD2441" t="s">
        <v>26</v>
      </c>
    </row>
    <row r="2442" spans="1:30" x14ac:dyDescent="0.3">
      <c r="A2442" t="s">
        <v>300</v>
      </c>
      <c r="B2442" s="16">
        <v>45800</v>
      </c>
      <c r="C2442" t="s">
        <v>301</v>
      </c>
      <c r="D2442" t="s">
        <v>4100</v>
      </c>
      <c r="E2442" t="s">
        <v>3868</v>
      </c>
      <c r="F2442" t="s">
        <v>302</v>
      </c>
      <c r="G2442" t="s">
        <v>5933</v>
      </c>
      <c r="H2442" t="s">
        <v>5919</v>
      </c>
      <c r="I2442" t="s">
        <v>128</v>
      </c>
      <c r="J2442" t="s">
        <v>6047</v>
      </c>
      <c r="K2442" t="s">
        <v>3863</v>
      </c>
      <c r="L2442">
        <v>2525315</v>
      </c>
      <c r="M2442">
        <v>1.3281511415407581E-4</v>
      </c>
      <c r="N2442" t="s">
        <v>303</v>
      </c>
      <c r="O2442" t="s">
        <v>5506</v>
      </c>
      <c r="P2442" t="s">
        <v>5386</v>
      </c>
      <c r="Q2442">
        <v>1</v>
      </c>
      <c r="R2442">
        <v>353.05</v>
      </c>
      <c r="S2442">
        <v>5</v>
      </c>
      <c r="T2442">
        <v>17.649999999999999</v>
      </c>
      <c r="U2442">
        <v>335.4</v>
      </c>
      <c r="V2442">
        <v>262.8</v>
      </c>
      <c r="W2442">
        <v>72.599999999999994</v>
      </c>
      <c r="X2442" s="15">
        <f t="shared" si="76"/>
        <v>0.21645796064400707</v>
      </c>
      <c r="Y2442" t="s">
        <v>116</v>
      </c>
      <c r="Z2442" t="s">
        <v>24</v>
      </c>
      <c r="AA2442" t="s">
        <v>51</v>
      </c>
      <c r="AB2442" s="17">
        <v>0.59166666666666667</v>
      </c>
      <c r="AC2442" s="17" t="str">
        <f t="shared" si="77"/>
        <v>Afternoon</v>
      </c>
      <c r="AD2442" t="s">
        <v>45</v>
      </c>
    </row>
    <row r="2443" spans="1:30" x14ac:dyDescent="0.3">
      <c r="A2443" t="s">
        <v>296</v>
      </c>
      <c r="B2443" s="16">
        <v>46046</v>
      </c>
      <c r="C2443" t="s">
        <v>297</v>
      </c>
      <c r="D2443" t="s">
        <v>4933</v>
      </c>
      <c r="E2443" t="s">
        <v>3962</v>
      </c>
      <c r="F2443" t="s">
        <v>79</v>
      </c>
      <c r="G2443" t="s">
        <v>5713</v>
      </c>
      <c r="H2443" t="s">
        <v>5690</v>
      </c>
      <c r="I2443" t="s">
        <v>298</v>
      </c>
      <c r="J2443" t="s">
        <v>6106</v>
      </c>
      <c r="K2443" t="s">
        <v>3863</v>
      </c>
      <c r="L2443">
        <v>846057</v>
      </c>
      <c r="M2443">
        <v>4.2778441641638803E-4</v>
      </c>
      <c r="N2443" t="s">
        <v>299</v>
      </c>
      <c r="O2443" t="s">
        <v>5441</v>
      </c>
      <c r="P2443" t="s">
        <v>5360</v>
      </c>
      <c r="Q2443">
        <v>8</v>
      </c>
      <c r="R2443">
        <v>39.340000000000003</v>
      </c>
      <c r="S2443">
        <v>0</v>
      </c>
      <c r="T2443">
        <v>0</v>
      </c>
      <c r="U2443">
        <v>361.93</v>
      </c>
      <c r="V2443">
        <v>259.2</v>
      </c>
      <c r="W2443">
        <v>102.73</v>
      </c>
      <c r="X2443" s="15">
        <f t="shared" si="76"/>
        <v>0.28383941646174682</v>
      </c>
      <c r="Y2443" t="s">
        <v>38</v>
      </c>
      <c r="Z2443" t="s">
        <v>24</v>
      </c>
      <c r="AA2443" t="s">
        <v>25</v>
      </c>
      <c r="AB2443" s="17">
        <v>0.43055555555555558</v>
      </c>
      <c r="AC2443" s="17" t="str">
        <f t="shared" si="77"/>
        <v>Morning</v>
      </c>
      <c r="AD2443" t="s">
        <v>26</v>
      </c>
    </row>
    <row r="2444" spans="1:30" x14ac:dyDescent="0.3">
      <c r="A2444" t="s">
        <v>291</v>
      </c>
      <c r="B2444" s="16">
        <v>45759</v>
      </c>
      <c r="C2444" t="s">
        <v>292</v>
      </c>
      <c r="D2444" t="s">
        <v>4244</v>
      </c>
      <c r="E2444" t="s">
        <v>3962</v>
      </c>
      <c r="F2444" t="s">
        <v>293</v>
      </c>
      <c r="G2444" t="s">
        <v>5807</v>
      </c>
      <c r="H2444" t="s">
        <v>5794</v>
      </c>
      <c r="I2444" t="s">
        <v>294</v>
      </c>
      <c r="J2444" t="s">
        <v>5968</v>
      </c>
      <c r="K2444" t="s">
        <v>3863</v>
      </c>
      <c r="L2444">
        <v>890380</v>
      </c>
      <c r="M2444">
        <v>2.1622565646128621E-3</v>
      </c>
      <c r="N2444" t="s">
        <v>295</v>
      </c>
      <c r="O2444" t="s">
        <v>4529</v>
      </c>
      <c r="P2444" t="s">
        <v>5358</v>
      </c>
      <c r="Q2444">
        <v>4</v>
      </c>
      <c r="R2444">
        <v>465.03</v>
      </c>
      <c r="S2444">
        <v>10</v>
      </c>
      <c r="T2444">
        <v>186.01</v>
      </c>
      <c r="U2444">
        <v>1925.23</v>
      </c>
      <c r="V2444">
        <v>1302.44</v>
      </c>
      <c r="W2444">
        <v>622.79</v>
      </c>
      <c r="X2444" s="15">
        <f t="shared" si="76"/>
        <v>0.32348862213865354</v>
      </c>
      <c r="Y2444" t="s">
        <v>72</v>
      </c>
      <c r="Z2444" t="s">
        <v>24</v>
      </c>
      <c r="AA2444" t="s">
        <v>25</v>
      </c>
      <c r="AB2444" s="17">
        <v>0.6791666666666667</v>
      </c>
      <c r="AC2444" s="17" t="str">
        <f t="shared" si="77"/>
        <v>Afternoon</v>
      </c>
      <c r="AD2444" t="s">
        <v>26</v>
      </c>
    </row>
    <row r="2445" spans="1:30" x14ac:dyDescent="0.3">
      <c r="A2445" t="s">
        <v>286</v>
      </c>
      <c r="B2445" s="16">
        <v>45815</v>
      </c>
      <c r="C2445" t="s">
        <v>287</v>
      </c>
      <c r="D2445" t="s">
        <v>4921</v>
      </c>
      <c r="E2445" t="s">
        <v>3962</v>
      </c>
      <c r="F2445" t="s">
        <v>75</v>
      </c>
      <c r="G2445" t="s">
        <v>5839</v>
      </c>
      <c r="H2445" t="s">
        <v>5822</v>
      </c>
      <c r="I2445" t="s">
        <v>288</v>
      </c>
      <c r="J2445" t="s">
        <v>5973</v>
      </c>
      <c r="K2445" t="s">
        <v>3863</v>
      </c>
      <c r="L2445">
        <v>2561982</v>
      </c>
      <c r="M2445">
        <v>7.384204885124095E-4</v>
      </c>
      <c r="N2445" t="s">
        <v>289</v>
      </c>
      <c r="O2445" t="s">
        <v>5571</v>
      </c>
      <c r="P2445" t="s">
        <v>5374</v>
      </c>
      <c r="Q2445">
        <v>7</v>
      </c>
      <c r="R2445">
        <v>293.76</v>
      </c>
      <c r="S2445">
        <v>20</v>
      </c>
      <c r="T2445">
        <v>411.26</v>
      </c>
      <c r="U2445">
        <v>1891.82</v>
      </c>
      <c r="V2445">
        <v>1358.42</v>
      </c>
      <c r="W2445">
        <v>533.4</v>
      </c>
      <c r="X2445" s="15">
        <f t="shared" si="76"/>
        <v>0.28195071412713679</v>
      </c>
      <c r="Y2445" t="s">
        <v>44</v>
      </c>
      <c r="Z2445" t="s">
        <v>290</v>
      </c>
      <c r="AA2445" t="s">
        <v>32</v>
      </c>
      <c r="AB2445" s="17">
        <v>0.7319444444444444</v>
      </c>
      <c r="AC2445" s="17" t="str">
        <f t="shared" si="77"/>
        <v>Evening</v>
      </c>
      <c r="AD2445" t="s">
        <v>26</v>
      </c>
    </row>
    <row r="2446" spans="1:30" x14ac:dyDescent="0.3">
      <c r="A2446" t="s">
        <v>284</v>
      </c>
      <c r="B2446" s="16">
        <v>45965</v>
      </c>
      <c r="C2446" t="s">
        <v>285</v>
      </c>
      <c r="D2446" t="s">
        <v>4185</v>
      </c>
      <c r="E2446" t="s">
        <v>3864</v>
      </c>
      <c r="F2446" t="s">
        <v>104</v>
      </c>
      <c r="G2446" t="s">
        <v>5740</v>
      </c>
      <c r="H2446" t="s">
        <v>5721</v>
      </c>
      <c r="I2446" t="s">
        <v>49</v>
      </c>
      <c r="J2446" t="s">
        <v>6515</v>
      </c>
      <c r="K2446" t="s">
        <v>3943</v>
      </c>
      <c r="L2446">
        <v>1079276</v>
      </c>
      <c r="M2446">
        <v>2.6149011003672834E-4</v>
      </c>
      <c r="N2446" t="s">
        <v>124</v>
      </c>
      <c r="O2446" t="s">
        <v>5474</v>
      </c>
      <c r="P2446" t="s">
        <v>5351</v>
      </c>
      <c r="Q2446">
        <v>2</v>
      </c>
      <c r="R2446">
        <v>141.11000000000001</v>
      </c>
      <c r="S2446">
        <v>0</v>
      </c>
      <c r="T2446">
        <v>0</v>
      </c>
      <c r="U2446">
        <v>282.22000000000003</v>
      </c>
      <c r="V2446">
        <v>231.82</v>
      </c>
      <c r="W2446">
        <v>50.4</v>
      </c>
      <c r="X2446" s="15">
        <f t="shared" si="76"/>
        <v>0.178584083339239</v>
      </c>
      <c r="Y2446" t="s">
        <v>116</v>
      </c>
      <c r="Z2446" t="s">
        <v>24</v>
      </c>
      <c r="AA2446" t="s">
        <v>25</v>
      </c>
      <c r="AB2446" s="17">
        <v>0.47083333333333333</v>
      </c>
      <c r="AC2446" s="17" t="str">
        <f t="shared" si="77"/>
        <v>Morning</v>
      </c>
      <c r="AD2446" t="s">
        <v>45</v>
      </c>
    </row>
    <row r="2447" spans="1:30" x14ac:dyDescent="0.3">
      <c r="A2447" t="s">
        <v>281</v>
      </c>
      <c r="B2447" s="16">
        <v>46002</v>
      </c>
      <c r="C2447" t="s">
        <v>282</v>
      </c>
      <c r="D2447" t="s">
        <v>6485</v>
      </c>
      <c r="E2447" t="s">
        <v>3868</v>
      </c>
      <c r="F2447" t="s">
        <v>283</v>
      </c>
      <c r="G2447" t="s">
        <v>5817</v>
      </c>
      <c r="H2447" t="s">
        <v>5794</v>
      </c>
      <c r="I2447" t="s">
        <v>210</v>
      </c>
      <c r="J2447" t="s">
        <v>6102</v>
      </c>
      <c r="K2447" t="s">
        <v>3863</v>
      </c>
      <c r="L2447">
        <v>433000</v>
      </c>
      <c r="M2447">
        <v>8.6087759815242496E-4</v>
      </c>
      <c r="N2447" t="s">
        <v>211</v>
      </c>
      <c r="O2447" t="s">
        <v>5530</v>
      </c>
      <c r="P2447" t="s">
        <v>5358</v>
      </c>
      <c r="Q2447">
        <v>2</v>
      </c>
      <c r="R2447">
        <v>186.38</v>
      </c>
      <c r="S2447">
        <v>0</v>
      </c>
      <c r="T2447">
        <v>0</v>
      </c>
      <c r="U2447">
        <v>372.76</v>
      </c>
      <c r="V2447">
        <v>271.32</v>
      </c>
      <c r="W2447">
        <v>101.44</v>
      </c>
      <c r="X2447" s="15">
        <f t="shared" si="76"/>
        <v>0.27213220302607577</v>
      </c>
      <c r="Y2447" t="s">
        <v>23</v>
      </c>
      <c r="Z2447" t="s">
        <v>24</v>
      </c>
      <c r="AA2447" t="s">
        <v>51</v>
      </c>
      <c r="AB2447" s="17">
        <v>0.6479166666666667</v>
      </c>
      <c r="AC2447" s="17" t="str">
        <f t="shared" si="77"/>
        <v>Afternoon</v>
      </c>
      <c r="AD2447" t="s">
        <v>45</v>
      </c>
    </row>
    <row r="2448" spans="1:30" x14ac:dyDescent="0.3">
      <c r="A2448" t="s">
        <v>277</v>
      </c>
      <c r="B2448" s="16">
        <v>45816</v>
      </c>
      <c r="C2448" t="s">
        <v>278</v>
      </c>
      <c r="D2448" t="s">
        <v>4853</v>
      </c>
      <c r="E2448" t="s">
        <v>3868</v>
      </c>
      <c r="F2448" t="s">
        <v>279</v>
      </c>
      <c r="G2448" t="s">
        <v>5750</v>
      </c>
      <c r="H2448" t="s">
        <v>5751</v>
      </c>
      <c r="I2448" t="s">
        <v>152</v>
      </c>
      <c r="J2448" t="s">
        <v>6132</v>
      </c>
      <c r="K2448" t="s">
        <v>3943</v>
      </c>
      <c r="L2448">
        <v>4613748</v>
      </c>
      <c r="M2448">
        <v>1.7426829553759761E-4</v>
      </c>
      <c r="N2448" t="s">
        <v>280</v>
      </c>
      <c r="O2448" t="s">
        <v>5479</v>
      </c>
      <c r="P2448" t="s">
        <v>5354</v>
      </c>
      <c r="Q2448">
        <v>3</v>
      </c>
      <c r="R2448">
        <v>245.32</v>
      </c>
      <c r="S2448">
        <v>5</v>
      </c>
      <c r="T2448">
        <v>36.799999999999997</v>
      </c>
      <c r="U2448">
        <v>804.03</v>
      </c>
      <c r="V2448">
        <v>628.14</v>
      </c>
      <c r="W2448">
        <v>175.89</v>
      </c>
      <c r="X2448" s="15">
        <f t="shared" si="76"/>
        <v>0.21876049401141748</v>
      </c>
      <c r="Y2448" t="s">
        <v>116</v>
      </c>
      <c r="Z2448" t="s">
        <v>24</v>
      </c>
      <c r="AA2448" t="s">
        <v>25</v>
      </c>
      <c r="AB2448" s="17">
        <v>0.73402777777777772</v>
      </c>
      <c r="AC2448" s="17" t="str">
        <f t="shared" si="77"/>
        <v>Evening</v>
      </c>
      <c r="AD2448" t="s">
        <v>26</v>
      </c>
    </row>
    <row r="2449" spans="1:30" x14ac:dyDescent="0.3">
      <c r="A2449" t="s">
        <v>272</v>
      </c>
      <c r="B2449" s="16">
        <v>45813</v>
      </c>
      <c r="C2449" t="s">
        <v>273</v>
      </c>
      <c r="D2449" t="s">
        <v>4263</v>
      </c>
      <c r="E2449" t="s">
        <v>3962</v>
      </c>
      <c r="F2449" t="s">
        <v>274</v>
      </c>
      <c r="G2449" t="s">
        <v>6501</v>
      </c>
      <c r="H2449" t="s">
        <v>5861</v>
      </c>
      <c r="I2449" t="s">
        <v>275</v>
      </c>
      <c r="J2449" t="s">
        <v>6112</v>
      </c>
      <c r="K2449" t="s">
        <v>3863</v>
      </c>
      <c r="L2449">
        <v>1922335</v>
      </c>
      <c r="M2449">
        <v>1.3493173666400498E-3</v>
      </c>
      <c r="N2449" t="s">
        <v>276</v>
      </c>
      <c r="O2449" t="s">
        <v>5456</v>
      </c>
      <c r="P2449" t="s">
        <v>5360</v>
      </c>
      <c r="Q2449">
        <v>7</v>
      </c>
      <c r="R2449">
        <v>435.94</v>
      </c>
      <c r="S2449">
        <v>15</v>
      </c>
      <c r="T2449">
        <v>457.74</v>
      </c>
      <c r="U2449">
        <v>2593.84</v>
      </c>
      <c r="V2449">
        <v>2386.3000000000002</v>
      </c>
      <c r="W2449">
        <v>207.54</v>
      </c>
      <c r="X2449" s="15">
        <f t="shared" si="76"/>
        <v>8.0012645344354302E-2</v>
      </c>
      <c r="Y2449" t="s">
        <v>23</v>
      </c>
      <c r="Z2449" t="s">
        <v>24</v>
      </c>
      <c r="AA2449" t="s">
        <v>25</v>
      </c>
      <c r="AB2449" s="17">
        <v>0.48055555555555557</v>
      </c>
      <c r="AC2449" s="17" t="str">
        <f t="shared" si="77"/>
        <v>Morning</v>
      </c>
      <c r="AD2449" t="s">
        <v>45</v>
      </c>
    </row>
    <row r="2450" spans="1:30" x14ac:dyDescent="0.3">
      <c r="A2450" t="s">
        <v>267</v>
      </c>
      <c r="B2450" s="16">
        <v>45780</v>
      </c>
      <c r="C2450" t="s">
        <v>268</v>
      </c>
      <c r="D2450" t="s">
        <v>4265</v>
      </c>
      <c r="E2450" t="s">
        <v>3962</v>
      </c>
      <c r="F2450" t="s">
        <v>269</v>
      </c>
      <c r="G2450" t="s">
        <v>5954</v>
      </c>
      <c r="H2450" t="s">
        <v>5941</v>
      </c>
      <c r="I2450" t="s">
        <v>270</v>
      </c>
      <c r="J2450" t="s">
        <v>6070</v>
      </c>
      <c r="K2450" t="s">
        <v>3863</v>
      </c>
      <c r="L2450">
        <v>456496</v>
      </c>
      <c r="M2450">
        <v>1.4678989520171043E-3</v>
      </c>
      <c r="N2450" t="s">
        <v>271</v>
      </c>
      <c r="O2450" t="s">
        <v>5542</v>
      </c>
      <c r="P2450" t="s">
        <v>5351</v>
      </c>
      <c r="Q2450">
        <v>8</v>
      </c>
      <c r="R2450">
        <v>76.67</v>
      </c>
      <c r="S2450">
        <v>5</v>
      </c>
      <c r="T2450">
        <v>30.67</v>
      </c>
      <c r="U2450">
        <v>670.09</v>
      </c>
      <c r="V2450">
        <v>403.44</v>
      </c>
      <c r="W2450">
        <v>266.64999999999998</v>
      </c>
      <c r="X2450" s="15">
        <f t="shared" si="76"/>
        <v>0.3979316211255205</v>
      </c>
      <c r="Y2450" t="s">
        <v>72</v>
      </c>
      <c r="Z2450" t="s">
        <v>24</v>
      </c>
      <c r="AA2450" t="s">
        <v>51</v>
      </c>
      <c r="AB2450" s="17">
        <v>0.63749999999999996</v>
      </c>
      <c r="AC2450" s="17" t="str">
        <f t="shared" si="77"/>
        <v>Afternoon</v>
      </c>
      <c r="AD2450" t="s">
        <v>26</v>
      </c>
    </row>
    <row r="2451" spans="1:30" x14ac:dyDescent="0.3">
      <c r="A2451" t="s">
        <v>262</v>
      </c>
      <c r="B2451" s="16">
        <v>46020</v>
      </c>
      <c r="C2451" t="s">
        <v>263</v>
      </c>
      <c r="D2451" t="s">
        <v>4112</v>
      </c>
      <c r="E2451" t="s">
        <v>3962</v>
      </c>
      <c r="F2451" t="s">
        <v>264</v>
      </c>
      <c r="G2451" t="s">
        <v>5725</v>
      </c>
      <c r="H2451" t="s">
        <v>5721</v>
      </c>
      <c r="I2451" t="s">
        <v>265</v>
      </c>
      <c r="J2451" t="s">
        <v>6189</v>
      </c>
      <c r="K2451" t="s">
        <v>3885</v>
      </c>
      <c r="L2451">
        <v>4727024</v>
      </c>
      <c r="M2451">
        <v>2.6623939290344197E-4</v>
      </c>
      <c r="N2451" t="s">
        <v>266</v>
      </c>
      <c r="O2451" t="s">
        <v>5395</v>
      </c>
      <c r="P2451" t="s">
        <v>5363</v>
      </c>
      <c r="Q2451">
        <v>4</v>
      </c>
      <c r="R2451">
        <v>349.59</v>
      </c>
      <c r="S2451">
        <v>10</v>
      </c>
      <c r="T2451">
        <v>139.84</v>
      </c>
      <c r="U2451">
        <v>1258.52</v>
      </c>
      <c r="V2451">
        <v>989</v>
      </c>
      <c r="W2451">
        <v>269.52</v>
      </c>
      <c r="X2451" s="15">
        <f t="shared" si="76"/>
        <v>0.21415631058703874</v>
      </c>
      <c r="Y2451" t="s">
        <v>44</v>
      </c>
      <c r="Z2451" t="s">
        <v>24</v>
      </c>
      <c r="AA2451" t="s">
        <v>25</v>
      </c>
      <c r="AB2451" s="17">
        <v>0.60902777777777772</v>
      </c>
      <c r="AC2451" s="17" t="str">
        <f t="shared" si="77"/>
        <v>Afternoon</v>
      </c>
      <c r="AD2451" t="s">
        <v>45</v>
      </c>
    </row>
    <row r="2452" spans="1:30" x14ac:dyDescent="0.3">
      <c r="A2452" t="s">
        <v>257</v>
      </c>
      <c r="B2452" s="16">
        <v>45955</v>
      </c>
      <c r="C2452" t="s">
        <v>258</v>
      </c>
      <c r="D2452" t="s">
        <v>4317</v>
      </c>
      <c r="E2452" t="s">
        <v>3962</v>
      </c>
      <c r="F2452" t="s">
        <v>259</v>
      </c>
      <c r="G2452" t="s">
        <v>5678</v>
      </c>
      <c r="H2452" t="s">
        <v>5655</v>
      </c>
      <c r="I2452" t="s">
        <v>260</v>
      </c>
      <c r="J2452" t="s">
        <v>6072</v>
      </c>
      <c r="K2452" t="s">
        <v>3863</v>
      </c>
      <c r="L2452">
        <v>503493</v>
      </c>
      <c r="M2452">
        <v>7.6617351184624215E-3</v>
      </c>
      <c r="N2452" t="s">
        <v>261</v>
      </c>
      <c r="O2452" t="s">
        <v>5554</v>
      </c>
      <c r="P2452" t="s">
        <v>5351</v>
      </c>
      <c r="Q2452">
        <v>7</v>
      </c>
      <c r="R2452">
        <v>504.43</v>
      </c>
      <c r="S2452">
        <v>5</v>
      </c>
      <c r="T2452">
        <v>176.55</v>
      </c>
      <c r="U2452">
        <v>3857.63</v>
      </c>
      <c r="V2452">
        <v>1980.16</v>
      </c>
      <c r="W2452">
        <v>1877.47</v>
      </c>
      <c r="X2452" s="15">
        <f t="shared" si="76"/>
        <v>0.48669001433522652</v>
      </c>
      <c r="Y2452" t="s">
        <v>23</v>
      </c>
      <c r="Z2452" t="s">
        <v>24</v>
      </c>
      <c r="AA2452" t="s">
        <v>51</v>
      </c>
      <c r="AB2452" s="17">
        <v>0.62569444444444444</v>
      </c>
      <c r="AC2452" s="17" t="str">
        <f t="shared" si="77"/>
        <v>Afternoon</v>
      </c>
      <c r="AD2452" t="s">
        <v>26</v>
      </c>
    </row>
    <row r="2453" spans="1:30" x14ac:dyDescent="0.3">
      <c r="A2453" t="s">
        <v>252</v>
      </c>
      <c r="B2453" s="16">
        <v>46039</v>
      </c>
      <c r="C2453" t="s">
        <v>253</v>
      </c>
      <c r="D2453" t="s">
        <v>4818</v>
      </c>
      <c r="E2453" t="s">
        <v>3868</v>
      </c>
      <c r="F2453" t="s">
        <v>254</v>
      </c>
      <c r="G2453" t="s">
        <v>5673</v>
      </c>
      <c r="H2453" t="s">
        <v>5655</v>
      </c>
      <c r="I2453" t="s">
        <v>255</v>
      </c>
      <c r="J2453" t="s">
        <v>6024</v>
      </c>
      <c r="K2453" t="s">
        <v>3863</v>
      </c>
      <c r="L2453">
        <v>577743</v>
      </c>
      <c r="M2453">
        <v>1.2309452472812304E-3</v>
      </c>
      <c r="N2453" t="s">
        <v>256</v>
      </c>
      <c r="O2453" t="s">
        <v>4796</v>
      </c>
      <c r="P2453" t="s">
        <v>5354</v>
      </c>
      <c r="Q2453">
        <v>2</v>
      </c>
      <c r="R2453">
        <v>343.56</v>
      </c>
      <c r="S2453">
        <v>10</v>
      </c>
      <c r="T2453">
        <v>68.709999999999994</v>
      </c>
      <c r="U2453">
        <v>711.17</v>
      </c>
      <c r="V2453">
        <v>432.64</v>
      </c>
      <c r="W2453">
        <v>278.52999999999997</v>
      </c>
      <c r="X2453" s="15">
        <f t="shared" si="76"/>
        <v>0.39165037895299293</v>
      </c>
      <c r="Y2453" t="s">
        <v>72</v>
      </c>
      <c r="Z2453" t="s">
        <v>24</v>
      </c>
      <c r="AA2453" t="s">
        <v>51</v>
      </c>
      <c r="AB2453" s="17">
        <v>0.49722222222222223</v>
      </c>
      <c r="AC2453" s="17" t="str">
        <f t="shared" si="77"/>
        <v>Morning</v>
      </c>
      <c r="AD2453" t="s">
        <v>26</v>
      </c>
    </row>
    <row r="2454" spans="1:30" x14ac:dyDescent="0.3">
      <c r="A2454" t="s">
        <v>247</v>
      </c>
      <c r="B2454" s="16">
        <v>45955</v>
      </c>
      <c r="C2454" t="s">
        <v>248</v>
      </c>
      <c r="D2454" t="s">
        <v>4353</v>
      </c>
      <c r="E2454" t="s">
        <v>3962</v>
      </c>
      <c r="F2454" t="s">
        <v>249</v>
      </c>
      <c r="G2454" t="s">
        <v>5798</v>
      </c>
      <c r="H2454" t="s">
        <v>5794</v>
      </c>
      <c r="I2454" t="s">
        <v>250</v>
      </c>
      <c r="J2454" t="s">
        <v>6017</v>
      </c>
      <c r="K2454" t="s">
        <v>3863</v>
      </c>
      <c r="L2454">
        <v>4405163</v>
      </c>
      <c r="M2454">
        <v>7.4400879150215331E-4</v>
      </c>
      <c r="N2454" t="s">
        <v>251</v>
      </c>
      <c r="O2454" t="s">
        <v>5485</v>
      </c>
      <c r="P2454" t="s">
        <v>5351</v>
      </c>
      <c r="Q2454">
        <v>6</v>
      </c>
      <c r="R2454">
        <v>558.82000000000005</v>
      </c>
      <c r="S2454">
        <v>15</v>
      </c>
      <c r="T2454">
        <v>502.94</v>
      </c>
      <c r="U2454">
        <v>3277.48</v>
      </c>
      <c r="V2454">
        <v>2179.7399999999998</v>
      </c>
      <c r="W2454">
        <v>1097.74</v>
      </c>
      <c r="X2454" s="15">
        <f t="shared" si="76"/>
        <v>0.3349341567301708</v>
      </c>
      <c r="Y2454" t="s">
        <v>44</v>
      </c>
      <c r="Z2454" t="s">
        <v>24</v>
      </c>
      <c r="AA2454" t="s">
        <v>51</v>
      </c>
      <c r="AB2454" s="17">
        <v>0.59722222222222221</v>
      </c>
      <c r="AC2454" s="17" t="str">
        <f t="shared" si="77"/>
        <v>Afternoon</v>
      </c>
      <c r="AD2454" t="s">
        <v>26</v>
      </c>
    </row>
    <row r="2455" spans="1:30" x14ac:dyDescent="0.3">
      <c r="A2455" t="s">
        <v>242</v>
      </c>
      <c r="B2455" s="16">
        <v>45979</v>
      </c>
      <c r="C2455" t="s">
        <v>243</v>
      </c>
      <c r="D2455" t="s">
        <v>5295</v>
      </c>
      <c r="E2455" t="s">
        <v>3962</v>
      </c>
      <c r="F2455" t="s">
        <v>244</v>
      </c>
      <c r="G2455" t="s">
        <v>5950</v>
      </c>
      <c r="H2455" t="s">
        <v>5941</v>
      </c>
      <c r="I2455" t="s">
        <v>245</v>
      </c>
      <c r="J2455" t="s">
        <v>6042</v>
      </c>
      <c r="K2455" t="s">
        <v>3863</v>
      </c>
      <c r="L2455">
        <v>579392</v>
      </c>
      <c r="M2455">
        <v>1.793966778968298E-3</v>
      </c>
      <c r="N2455" t="s">
        <v>246</v>
      </c>
      <c r="O2455" t="s">
        <v>5522</v>
      </c>
      <c r="P2455" t="s">
        <v>5351</v>
      </c>
      <c r="Q2455">
        <v>5</v>
      </c>
      <c r="R2455">
        <v>230.98</v>
      </c>
      <c r="S2455">
        <v>10</v>
      </c>
      <c r="T2455">
        <v>115.49</v>
      </c>
      <c r="U2455">
        <v>1039.4100000000001</v>
      </c>
      <c r="V2455">
        <v>778.25</v>
      </c>
      <c r="W2455">
        <v>261.16000000000003</v>
      </c>
      <c r="X2455" s="15">
        <f t="shared" si="76"/>
        <v>0.25125792516908635</v>
      </c>
      <c r="Y2455" t="s">
        <v>44</v>
      </c>
      <c r="Z2455" t="s">
        <v>24</v>
      </c>
      <c r="AA2455" t="s">
        <v>25</v>
      </c>
      <c r="AB2455" s="17">
        <v>0.78611111111111109</v>
      </c>
      <c r="AC2455" s="17" t="str">
        <f t="shared" si="77"/>
        <v>Evening</v>
      </c>
      <c r="AD2455" t="s">
        <v>45</v>
      </c>
    </row>
    <row r="2456" spans="1:30" x14ac:dyDescent="0.3">
      <c r="A2456" t="s">
        <v>237</v>
      </c>
      <c r="B2456" s="16">
        <v>45956</v>
      </c>
      <c r="C2456" t="s">
        <v>238</v>
      </c>
      <c r="D2456" t="s">
        <v>4945</v>
      </c>
      <c r="E2456" t="s">
        <v>3962</v>
      </c>
      <c r="F2456" t="s">
        <v>239</v>
      </c>
      <c r="G2456" t="s">
        <v>5809</v>
      </c>
      <c r="H2456" t="s">
        <v>5794</v>
      </c>
      <c r="I2456" t="s">
        <v>240</v>
      </c>
      <c r="J2456" t="s">
        <v>6034</v>
      </c>
      <c r="K2456" t="s">
        <v>3863</v>
      </c>
      <c r="L2456">
        <v>568216</v>
      </c>
      <c r="M2456">
        <v>7.7301589536373492E-4</v>
      </c>
      <c r="N2456" t="s">
        <v>241</v>
      </c>
      <c r="O2456" t="s">
        <v>5520</v>
      </c>
      <c r="P2456" t="s">
        <v>5358</v>
      </c>
      <c r="Q2456">
        <v>5</v>
      </c>
      <c r="R2456">
        <v>76.39</v>
      </c>
      <c r="S2456">
        <v>0</v>
      </c>
      <c r="T2456">
        <v>0</v>
      </c>
      <c r="U2456">
        <v>439.24</v>
      </c>
      <c r="V2456">
        <v>271.60000000000002</v>
      </c>
      <c r="W2456">
        <v>167.64</v>
      </c>
      <c r="X2456" s="15">
        <f t="shared" si="76"/>
        <v>0.38165922957836257</v>
      </c>
      <c r="Y2456" t="s">
        <v>23</v>
      </c>
      <c r="Z2456" t="s">
        <v>24</v>
      </c>
      <c r="AA2456" t="s">
        <v>25</v>
      </c>
      <c r="AB2456" s="17">
        <v>0.69861111111111107</v>
      </c>
      <c r="AC2456" s="17" t="str">
        <f t="shared" si="77"/>
        <v>Afternoon</v>
      </c>
      <c r="AD2456" t="s">
        <v>26</v>
      </c>
    </row>
    <row r="2457" spans="1:30" x14ac:dyDescent="0.3">
      <c r="A2457" t="s">
        <v>234</v>
      </c>
      <c r="B2457" s="16">
        <v>46040</v>
      </c>
      <c r="C2457" t="s">
        <v>235</v>
      </c>
      <c r="D2457" t="s">
        <v>5271</v>
      </c>
      <c r="E2457" t="s">
        <v>3868</v>
      </c>
      <c r="F2457" t="s">
        <v>236</v>
      </c>
      <c r="G2457" t="s">
        <v>5744</v>
      </c>
      <c r="H2457" t="s">
        <v>5721</v>
      </c>
      <c r="I2457" t="s">
        <v>174</v>
      </c>
      <c r="J2457" t="s">
        <v>5990</v>
      </c>
      <c r="K2457" t="s">
        <v>3863</v>
      </c>
      <c r="L2457">
        <v>1030396</v>
      </c>
      <c r="M2457">
        <v>1.1146200101708469E-4</v>
      </c>
      <c r="N2457" t="s">
        <v>175</v>
      </c>
      <c r="O2457" t="s">
        <v>5430</v>
      </c>
      <c r="P2457" t="s">
        <v>5351</v>
      </c>
      <c r="Q2457">
        <v>1</v>
      </c>
      <c r="R2457">
        <v>124.84</v>
      </c>
      <c r="S2457">
        <v>20</v>
      </c>
      <c r="T2457">
        <v>24.97</v>
      </c>
      <c r="U2457">
        <v>114.85</v>
      </c>
      <c r="V2457">
        <v>97.35</v>
      </c>
      <c r="W2457">
        <v>17.5</v>
      </c>
      <c r="X2457" s="15">
        <f t="shared" si="76"/>
        <v>0.15237265999129299</v>
      </c>
      <c r="Y2457" t="s">
        <v>62</v>
      </c>
      <c r="Z2457" t="s">
        <v>24</v>
      </c>
      <c r="AA2457" t="s">
        <v>25</v>
      </c>
      <c r="AB2457" s="17">
        <v>0.81458333333333333</v>
      </c>
      <c r="AC2457" s="17" t="str">
        <f t="shared" si="77"/>
        <v>Evening</v>
      </c>
      <c r="AD2457" t="s">
        <v>26</v>
      </c>
    </row>
    <row r="2458" spans="1:30" x14ac:dyDescent="0.3">
      <c r="A2458" t="s">
        <v>230</v>
      </c>
      <c r="B2458" s="16">
        <v>45913</v>
      </c>
      <c r="C2458" t="s">
        <v>231</v>
      </c>
      <c r="D2458" t="s">
        <v>4237</v>
      </c>
      <c r="E2458" t="s">
        <v>3962</v>
      </c>
      <c r="F2458" t="s">
        <v>232</v>
      </c>
      <c r="G2458" t="s">
        <v>5778</v>
      </c>
      <c r="H2458" t="s">
        <v>5770</v>
      </c>
      <c r="I2458" t="s">
        <v>76</v>
      </c>
      <c r="J2458" t="s">
        <v>6076</v>
      </c>
      <c r="K2458" t="s">
        <v>3863</v>
      </c>
      <c r="L2458">
        <v>518088</v>
      </c>
      <c r="M2458">
        <v>6.8121631846327268E-4</v>
      </c>
      <c r="N2458" t="s">
        <v>233</v>
      </c>
      <c r="O2458" t="s">
        <v>4092</v>
      </c>
      <c r="P2458" t="s">
        <v>5354</v>
      </c>
      <c r="Q2458">
        <v>7</v>
      </c>
      <c r="R2458">
        <v>51.58</v>
      </c>
      <c r="S2458">
        <v>15</v>
      </c>
      <c r="T2458">
        <v>54.16</v>
      </c>
      <c r="U2458">
        <v>352.93</v>
      </c>
      <c r="V2458">
        <v>262.36</v>
      </c>
      <c r="W2458">
        <v>90.57</v>
      </c>
      <c r="X2458" s="15">
        <f t="shared" si="76"/>
        <v>0.25662312639900259</v>
      </c>
      <c r="Y2458" t="s">
        <v>44</v>
      </c>
      <c r="Z2458" t="s">
        <v>24</v>
      </c>
      <c r="AA2458" t="s">
        <v>32</v>
      </c>
      <c r="AB2458" s="17">
        <v>0.41944444444444445</v>
      </c>
      <c r="AC2458" s="17" t="str">
        <f t="shared" si="77"/>
        <v>Morning</v>
      </c>
      <c r="AD2458" t="s">
        <v>26</v>
      </c>
    </row>
    <row r="2459" spans="1:30" x14ac:dyDescent="0.3">
      <c r="A2459" t="s">
        <v>225</v>
      </c>
      <c r="B2459" s="16">
        <v>45868</v>
      </c>
      <c r="C2459" t="s">
        <v>226</v>
      </c>
      <c r="D2459" t="s">
        <v>3881</v>
      </c>
      <c r="E2459" t="s">
        <v>3868</v>
      </c>
      <c r="F2459" t="s">
        <v>227</v>
      </c>
      <c r="G2459" t="s">
        <v>5851</v>
      </c>
      <c r="H2459" t="s">
        <v>5899</v>
      </c>
      <c r="I2459" t="s">
        <v>228</v>
      </c>
      <c r="J2459" t="s">
        <v>6005</v>
      </c>
      <c r="K2459" t="s">
        <v>3943</v>
      </c>
      <c r="L2459">
        <v>817396</v>
      </c>
      <c r="M2459">
        <v>1.7127561182095336E-4</v>
      </c>
      <c r="N2459" t="s">
        <v>229</v>
      </c>
      <c r="O2459" t="s">
        <v>4631</v>
      </c>
      <c r="P2459" t="s">
        <v>5354</v>
      </c>
      <c r="Q2459">
        <v>1</v>
      </c>
      <c r="R2459">
        <v>155.55000000000001</v>
      </c>
      <c r="S2459">
        <v>10</v>
      </c>
      <c r="T2459">
        <v>15.55</v>
      </c>
      <c r="U2459">
        <v>140</v>
      </c>
      <c r="V2459">
        <v>137.63999999999999</v>
      </c>
      <c r="W2459">
        <v>2.36</v>
      </c>
      <c r="X2459" s="15">
        <f t="shared" si="76"/>
        <v>1.6857142857142956E-2</v>
      </c>
      <c r="Y2459" t="s">
        <v>44</v>
      </c>
      <c r="Z2459" t="s">
        <v>24</v>
      </c>
      <c r="AA2459" t="s">
        <v>25</v>
      </c>
      <c r="AB2459" s="17">
        <v>0.90763888888888888</v>
      </c>
      <c r="AC2459" s="17" t="str">
        <f t="shared" si="77"/>
        <v>Night</v>
      </c>
      <c r="AD2459" t="s">
        <v>45</v>
      </c>
    </row>
    <row r="2460" spans="1:30" x14ac:dyDescent="0.3">
      <c r="A2460" t="s">
        <v>221</v>
      </c>
      <c r="B2460" s="16">
        <v>46033</v>
      </c>
      <c r="C2460" t="s">
        <v>222</v>
      </c>
      <c r="D2460" t="s">
        <v>4533</v>
      </c>
      <c r="E2460" t="s">
        <v>3962</v>
      </c>
      <c r="F2460" t="s">
        <v>223</v>
      </c>
      <c r="G2460" t="s">
        <v>5720</v>
      </c>
      <c r="H2460" t="s">
        <v>5721</v>
      </c>
      <c r="I2460" t="s">
        <v>188</v>
      </c>
      <c r="J2460" t="s">
        <v>5987</v>
      </c>
      <c r="K2460" t="s">
        <v>3863</v>
      </c>
      <c r="L2460">
        <v>4219703</v>
      </c>
      <c r="M2460">
        <v>8.1812392957513825E-4</v>
      </c>
      <c r="N2460" t="s">
        <v>224</v>
      </c>
      <c r="O2460" t="s">
        <v>5644</v>
      </c>
      <c r="P2460" t="s">
        <v>5360</v>
      </c>
      <c r="Q2460">
        <v>7</v>
      </c>
      <c r="R2460">
        <v>428.85</v>
      </c>
      <c r="S2460">
        <v>0</v>
      </c>
      <c r="T2460">
        <v>0</v>
      </c>
      <c r="U2460">
        <v>3452.24</v>
      </c>
      <c r="V2460">
        <v>2001.3</v>
      </c>
      <c r="W2460">
        <v>1450.94</v>
      </c>
      <c r="X2460" s="15">
        <f t="shared" si="76"/>
        <v>0.42028943526521906</v>
      </c>
      <c r="Y2460" t="s">
        <v>72</v>
      </c>
      <c r="Z2460" t="s">
        <v>24</v>
      </c>
      <c r="AA2460" t="s">
        <v>25</v>
      </c>
      <c r="AB2460" s="17">
        <v>0.56874999999999998</v>
      </c>
      <c r="AC2460" s="17" t="str">
        <f t="shared" si="77"/>
        <v>Afternoon</v>
      </c>
      <c r="AD2460" t="s">
        <v>26</v>
      </c>
    </row>
    <row r="2461" spans="1:30" x14ac:dyDescent="0.3">
      <c r="A2461" t="s">
        <v>217</v>
      </c>
      <c r="B2461" s="16">
        <v>45781</v>
      </c>
      <c r="C2461" t="s">
        <v>218</v>
      </c>
      <c r="D2461" t="s">
        <v>4373</v>
      </c>
      <c r="E2461" t="s">
        <v>3962</v>
      </c>
      <c r="F2461" t="s">
        <v>214</v>
      </c>
      <c r="G2461" t="s">
        <v>5915</v>
      </c>
      <c r="H2461" t="s">
        <v>5899</v>
      </c>
      <c r="I2461" t="s">
        <v>219</v>
      </c>
      <c r="J2461" t="s">
        <v>6157</v>
      </c>
      <c r="K2461" t="s">
        <v>3943</v>
      </c>
      <c r="L2461">
        <v>563088</v>
      </c>
      <c r="M2461">
        <v>1.4463813826613248E-3</v>
      </c>
      <c r="N2461" t="s">
        <v>220</v>
      </c>
      <c r="O2461" t="s">
        <v>5568</v>
      </c>
      <c r="P2461" t="s">
        <v>5351</v>
      </c>
      <c r="Q2461">
        <v>3</v>
      </c>
      <c r="R2461">
        <v>236.07</v>
      </c>
      <c r="S2461">
        <v>0</v>
      </c>
      <c r="T2461">
        <v>0</v>
      </c>
      <c r="U2461">
        <v>814.44</v>
      </c>
      <c r="V2461">
        <v>586.32000000000005</v>
      </c>
      <c r="W2461">
        <v>228.12</v>
      </c>
      <c r="X2461" s="15">
        <f t="shared" si="76"/>
        <v>0.2800942979224989</v>
      </c>
      <c r="Y2461" t="s">
        <v>62</v>
      </c>
      <c r="Z2461" t="s">
        <v>24</v>
      </c>
      <c r="AA2461" t="s">
        <v>25</v>
      </c>
      <c r="AB2461" s="17">
        <v>0.76597222222222228</v>
      </c>
      <c r="AC2461" s="17" t="str">
        <f t="shared" si="77"/>
        <v>Evening</v>
      </c>
      <c r="AD2461" t="s">
        <v>26</v>
      </c>
    </row>
    <row r="2462" spans="1:30" x14ac:dyDescent="0.3">
      <c r="A2462" t="s">
        <v>212</v>
      </c>
      <c r="B2462" s="16">
        <v>46072</v>
      </c>
      <c r="C2462" t="s">
        <v>213</v>
      </c>
      <c r="D2462" t="s">
        <v>4713</v>
      </c>
      <c r="E2462" t="s">
        <v>3962</v>
      </c>
      <c r="F2462" t="s">
        <v>214</v>
      </c>
      <c r="G2462" t="s">
        <v>5915</v>
      </c>
      <c r="H2462" t="s">
        <v>5899</v>
      </c>
      <c r="I2462" t="s">
        <v>215</v>
      </c>
      <c r="J2462" t="s">
        <v>6002</v>
      </c>
      <c r="K2462" t="s">
        <v>3863</v>
      </c>
      <c r="L2462">
        <v>2319174</v>
      </c>
      <c r="M2462">
        <v>7.3345078894468461E-4</v>
      </c>
      <c r="N2462" t="s">
        <v>216</v>
      </c>
      <c r="O2462" t="s">
        <v>5559</v>
      </c>
      <c r="P2462" t="s">
        <v>5386</v>
      </c>
      <c r="Q2462">
        <v>7</v>
      </c>
      <c r="R2462">
        <v>243</v>
      </c>
      <c r="S2462">
        <v>0</v>
      </c>
      <c r="T2462">
        <v>0</v>
      </c>
      <c r="U2462">
        <v>1701</v>
      </c>
      <c r="V2462">
        <v>1368.08</v>
      </c>
      <c r="W2462">
        <v>332.92</v>
      </c>
      <c r="X2462" s="15">
        <f t="shared" si="76"/>
        <v>0.19572016460905353</v>
      </c>
      <c r="Y2462" t="s">
        <v>23</v>
      </c>
      <c r="Z2462" t="s">
        <v>24</v>
      </c>
      <c r="AA2462" t="s">
        <v>32</v>
      </c>
      <c r="AB2462" s="17">
        <v>0.40486111111111112</v>
      </c>
      <c r="AC2462" s="17" t="str">
        <f t="shared" si="77"/>
        <v>Morning</v>
      </c>
      <c r="AD2462" t="s">
        <v>45</v>
      </c>
    </row>
    <row r="2463" spans="1:30" x14ac:dyDescent="0.3">
      <c r="A2463" t="s">
        <v>207</v>
      </c>
      <c r="B2463" s="16">
        <v>45939</v>
      </c>
      <c r="C2463" t="s">
        <v>208</v>
      </c>
      <c r="D2463" t="s">
        <v>5082</v>
      </c>
      <c r="E2463" t="s">
        <v>3962</v>
      </c>
      <c r="F2463" t="s">
        <v>209</v>
      </c>
      <c r="G2463" t="s">
        <v>5909</v>
      </c>
      <c r="H2463" t="s">
        <v>5899</v>
      </c>
      <c r="I2463" t="s">
        <v>210</v>
      </c>
      <c r="J2463" t="s">
        <v>6102</v>
      </c>
      <c r="K2463" t="s">
        <v>3863</v>
      </c>
      <c r="L2463">
        <v>433000</v>
      </c>
      <c r="M2463">
        <v>3.0351963048498845E-3</v>
      </c>
      <c r="N2463" t="s">
        <v>211</v>
      </c>
      <c r="O2463" t="s">
        <v>5530</v>
      </c>
      <c r="P2463" t="s">
        <v>5358</v>
      </c>
      <c r="Q2463">
        <v>4</v>
      </c>
      <c r="R2463">
        <v>328.56</v>
      </c>
      <c r="S2463">
        <v>0</v>
      </c>
      <c r="T2463">
        <v>0</v>
      </c>
      <c r="U2463">
        <v>1314.24</v>
      </c>
      <c r="V2463">
        <v>1086.1199999999999</v>
      </c>
      <c r="W2463">
        <v>228.12</v>
      </c>
      <c r="X2463" s="15">
        <f t="shared" si="76"/>
        <v>0.17357560262965677</v>
      </c>
      <c r="Y2463" t="s">
        <v>44</v>
      </c>
      <c r="Z2463" t="s">
        <v>24</v>
      </c>
      <c r="AA2463" t="s">
        <v>25</v>
      </c>
      <c r="AB2463" s="17">
        <v>0.50486111111111109</v>
      </c>
      <c r="AC2463" s="17" t="str">
        <f t="shared" si="77"/>
        <v>Afternoon</v>
      </c>
      <c r="AD2463" t="s">
        <v>45</v>
      </c>
    </row>
    <row r="2464" spans="1:30" x14ac:dyDescent="0.3">
      <c r="A2464" t="s">
        <v>204</v>
      </c>
      <c r="B2464" s="16">
        <v>45914</v>
      </c>
      <c r="C2464" t="s">
        <v>83</v>
      </c>
      <c r="D2464" t="s">
        <v>5086</v>
      </c>
      <c r="E2464" t="s">
        <v>3864</v>
      </c>
      <c r="F2464" t="s">
        <v>205</v>
      </c>
      <c r="G2464" t="s">
        <v>5932</v>
      </c>
      <c r="H2464" t="s">
        <v>5919</v>
      </c>
      <c r="I2464" t="s">
        <v>206</v>
      </c>
      <c r="J2464" t="s">
        <v>5996</v>
      </c>
      <c r="K2464" t="s">
        <v>3863</v>
      </c>
      <c r="L2464">
        <v>4327607</v>
      </c>
      <c r="M2464">
        <v>1.9253134584540601E-5</v>
      </c>
      <c r="N2464" t="s">
        <v>189</v>
      </c>
      <c r="O2464" t="s">
        <v>4242</v>
      </c>
      <c r="P2464" t="s">
        <v>5351</v>
      </c>
      <c r="Q2464">
        <v>1</v>
      </c>
      <c r="R2464">
        <v>80.5</v>
      </c>
      <c r="S2464">
        <v>10</v>
      </c>
      <c r="T2464">
        <v>8.0500000000000007</v>
      </c>
      <c r="U2464">
        <v>83.32</v>
      </c>
      <c r="V2464">
        <v>62.25</v>
      </c>
      <c r="W2464">
        <v>21.07</v>
      </c>
      <c r="X2464" s="15">
        <f t="shared" si="76"/>
        <v>0.25288046087373972</v>
      </c>
      <c r="Y2464" t="s">
        <v>38</v>
      </c>
      <c r="Z2464" t="s">
        <v>24</v>
      </c>
      <c r="AA2464" t="s">
        <v>25</v>
      </c>
      <c r="AB2464" s="17">
        <v>0.58611111111111114</v>
      </c>
      <c r="AC2464" s="17" t="str">
        <f t="shared" si="77"/>
        <v>Afternoon</v>
      </c>
      <c r="AD2464" t="s">
        <v>26</v>
      </c>
    </row>
    <row r="2465" spans="1:30" x14ac:dyDescent="0.3">
      <c r="A2465" t="s">
        <v>199</v>
      </c>
      <c r="B2465" s="16">
        <v>45980</v>
      </c>
      <c r="C2465" t="s">
        <v>200</v>
      </c>
      <c r="D2465" t="s">
        <v>4331</v>
      </c>
      <c r="E2465" t="s">
        <v>3864</v>
      </c>
      <c r="F2465" t="s">
        <v>201</v>
      </c>
      <c r="G2465" t="s">
        <v>5688</v>
      </c>
      <c r="H2465" t="s">
        <v>5655</v>
      </c>
      <c r="I2465" t="s">
        <v>202</v>
      </c>
      <c r="J2465" t="s">
        <v>6012</v>
      </c>
      <c r="K2465" t="s">
        <v>3863</v>
      </c>
      <c r="L2465">
        <v>1018249</v>
      </c>
      <c r="M2465">
        <v>1.2759550954628976E-3</v>
      </c>
      <c r="N2465" t="s">
        <v>203</v>
      </c>
      <c r="O2465" t="s">
        <v>5466</v>
      </c>
      <c r="P2465" t="s">
        <v>5351</v>
      </c>
      <c r="Q2465">
        <v>3</v>
      </c>
      <c r="R2465">
        <v>541.35</v>
      </c>
      <c r="S2465">
        <v>20</v>
      </c>
      <c r="T2465">
        <v>324.81</v>
      </c>
      <c r="U2465">
        <v>1299.24</v>
      </c>
      <c r="V2465">
        <v>1009.2</v>
      </c>
      <c r="W2465">
        <v>290.04000000000002</v>
      </c>
      <c r="X2465" s="15">
        <f t="shared" si="76"/>
        <v>0.2232382007943105</v>
      </c>
      <c r="Y2465" t="s">
        <v>44</v>
      </c>
      <c r="Z2465" t="s">
        <v>24</v>
      </c>
      <c r="AA2465" t="s">
        <v>25</v>
      </c>
      <c r="AB2465" s="17">
        <v>0.39513888888888887</v>
      </c>
      <c r="AC2465" s="17" t="str">
        <f t="shared" si="77"/>
        <v>Morning</v>
      </c>
      <c r="AD2465" t="s">
        <v>45</v>
      </c>
    </row>
    <row r="2466" spans="1:30" x14ac:dyDescent="0.3">
      <c r="A2466" t="s">
        <v>194</v>
      </c>
      <c r="B2466" s="16">
        <v>45767</v>
      </c>
      <c r="C2466" t="s">
        <v>195</v>
      </c>
      <c r="D2466" t="s">
        <v>5021</v>
      </c>
      <c r="E2466" t="s">
        <v>3864</v>
      </c>
      <c r="F2466" t="s">
        <v>196</v>
      </c>
      <c r="G2466" t="s">
        <v>5774</v>
      </c>
      <c r="H2466" t="s">
        <v>5770</v>
      </c>
      <c r="I2466" t="s">
        <v>197</v>
      </c>
      <c r="J2466" t="s">
        <v>6016</v>
      </c>
      <c r="K2466" t="s">
        <v>3863</v>
      </c>
      <c r="L2466">
        <v>924804</v>
      </c>
      <c r="M2466">
        <v>1.5623094190769071E-3</v>
      </c>
      <c r="N2466" t="s">
        <v>198</v>
      </c>
      <c r="O2466" t="s">
        <v>5402</v>
      </c>
      <c r="P2466" t="s">
        <v>5354</v>
      </c>
      <c r="Q2466">
        <v>3</v>
      </c>
      <c r="R2466">
        <v>418.79</v>
      </c>
      <c r="S2466">
        <v>0</v>
      </c>
      <c r="T2466">
        <v>0</v>
      </c>
      <c r="U2466">
        <v>1444.83</v>
      </c>
      <c r="V2466">
        <v>926.82</v>
      </c>
      <c r="W2466">
        <v>518.01</v>
      </c>
      <c r="X2466" s="15">
        <f t="shared" si="76"/>
        <v>0.3585266086667635</v>
      </c>
      <c r="Y2466" t="s">
        <v>116</v>
      </c>
      <c r="Z2466" t="s">
        <v>24</v>
      </c>
      <c r="AA2466" t="s">
        <v>51</v>
      </c>
      <c r="AB2466" s="17">
        <v>0.90902777777777777</v>
      </c>
      <c r="AC2466" s="17" t="str">
        <f t="shared" si="77"/>
        <v>Night</v>
      </c>
      <c r="AD2466" t="s">
        <v>26</v>
      </c>
    </row>
    <row r="2467" spans="1:30" x14ac:dyDescent="0.3">
      <c r="A2467" t="s">
        <v>190</v>
      </c>
      <c r="B2467" s="16">
        <v>45935</v>
      </c>
      <c r="C2467" t="s">
        <v>191</v>
      </c>
      <c r="D2467" t="s">
        <v>5225</v>
      </c>
      <c r="E2467" t="s">
        <v>3868</v>
      </c>
      <c r="F2467" t="s">
        <v>192</v>
      </c>
      <c r="G2467" t="s">
        <v>5804</v>
      </c>
      <c r="H2467" t="s">
        <v>5794</v>
      </c>
      <c r="I2467" t="s">
        <v>164</v>
      </c>
      <c r="J2467" t="s">
        <v>6032</v>
      </c>
      <c r="K2467" t="s">
        <v>3863</v>
      </c>
      <c r="L2467">
        <v>486040</v>
      </c>
      <c r="M2467">
        <v>7.5386799440375278E-4</v>
      </c>
      <c r="N2467" t="s">
        <v>193</v>
      </c>
      <c r="O2467" t="s">
        <v>5584</v>
      </c>
      <c r="P2467" t="s">
        <v>5358</v>
      </c>
      <c r="Q2467">
        <v>1</v>
      </c>
      <c r="R2467">
        <v>318.62</v>
      </c>
      <c r="S2467">
        <v>0</v>
      </c>
      <c r="T2467">
        <v>0</v>
      </c>
      <c r="U2467">
        <v>366.41</v>
      </c>
      <c r="V2467">
        <v>221.72</v>
      </c>
      <c r="W2467">
        <v>144.69</v>
      </c>
      <c r="X2467" s="15">
        <f t="shared" si="76"/>
        <v>0.39488551076662759</v>
      </c>
      <c r="Y2467" t="s">
        <v>23</v>
      </c>
      <c r="Z2467" t="s">
        <v>24</v>
      </c>
      <c r="AA2467" t="s">
        <v>25</v>
      </c>
      <c r="AB2467" s="17">
        <v>0.53402777777777777</v>
      </c>
      <c r="AC2467" s="17" t="str">
        <f t="shared" si="77"/>
        <v>Afternoon</v>
      </c>
      <c r="AD2467" t="s">
        <v>26</v>
      </c>
    </row>
    <row r="2468" spans="1:30" x14ac:dyDescent="0.3">
      <c r="A2468" t="s">
        <v>185</v>
      </c>
      <c r="B2468" s="16">
        <v>45958</v>
      </c>
      <c r="C2468" t="s">
        <v>186</v>
      </c>
      <c r="D2468" t="s">
        <v>4857</v>
      </c>
      <c r="E2468" t="s">
        <v>3868</v>
      </c>
      <c r="F2468" t="s">
        <v>187</v>
      </c>
      <c r="G2468" t="s">
        <v>5671</v>
      </c>
      <c r="H2468" t="s">
        <v>5655</v>
      </c>
      <c r="I2468" t="s">
        <v>188</v>
      </c>
      <c r="J2468" t="s">
        <v>5987</v>
      </c>
      <c r="K2468" t="s">
        <v>3863</v>
      </c>
      <c r="L2468">
        <v>4219703</v>
      </c>
      <c r="M2468">
        <v>3.7455479686603538E-4</v>
      </c>
      <c r="N2468" t="s">
        <v>189</v>
      </c>
      <c r="O2468" t="s">
        <v>4242</v>
      </c>
      <c r="P2468" t="s">
        <v>5351</v>
      </c>
      <c r="Q2468">
        <v>5</v>
      </c>
      <c r="R2468">
        <v>332.74</v>
      </c>
      <c r="S2468">
        <v>5</v>
      </c>
      <c r="T2468">
        <v>83.19</v>
      </c>
      <c r="U2468">
        <v>1580.51</v>
      </c>
      <c r="V2468">
        <v>1026.3499999999999</v>
      </c>
      <c r="W2468">
        <v>554.16</v>
      </c>
      <c r="X2468" s="15">
        <f t="shared" si="76"/>
        <v>0.35062100208160663</v>
      </c>
      <c r="Y2468" t="s">
        <v>72</v>
      </c>
      <c r="Z2468" t="s">
        <v>24</v>
      </c>
      <c r="AA2468" t="s">
        <v>25</v>
      </c>
      <c r="AB2468" s="17">
        <v>0.71944444444444444</v>
      </c>
      <c r="AC2468" s="17" t="str">
        <f t="shared" si="77"/>
        <v>Evening</v>
      </c>
      <c r="AD2468" t="s">
        <v>45</v>
      </c>
    </row>
    <row r="2469" spans="1:30" x14ac:dyDescent="0.3">
      <c r="A2469" t="s">
        <v>180</v>
      </c>
      <c r="B2469" s="16">
        <v>46081</v>
      </c>
      <c r="C2469" t="s">
        <v>181</v>
      </c>
      <c r="D2469" t="s">
        <v>3932</v>
      </c>
      <c r="E2469" t="s">
        <v>3868</v>
      </c>
      <c r="F2469" t="s">
        <v>182</v>
      </c>
      <c r="G2469" t="s">
        <v>5782</v>
      </c>
      <c r="H2469" t="s">
        <v>5770</v>
      </c>
      <c r="I2469" t="s">
        <v>183</v>
      </c>
      <c r="J2469" t="s">
        <v>6078</v>
      </c>
      <c r="K2469" t="s">
        <v>3863</v>
      </c>
      <c r="L2469">
        <v>3875742</v>
      </c>
      <c r="M2469">
        <v>1.4049438791333374E-4</v>
      </c>
      <c r="N2469" t="s">
        <v>184</v>
      </c>
      <c r="O2469" t="s">
        <v>5458</v>
      </c>
      <c r="P2469" t="s">
        <v>5351</v>
      </c>
      <c r="Q2469">
        <v>4</v>
      </c>
      <c r="R2469">
        <v>147.97</v>
      </c>
      <c r="S2469">
        <v>20</v>
      </c>
      <c r="T2469">
        <v>118.38</v>
      </c>
      <c r="U2469">
        <v>544.52</v>
      </c>
      <c r="V2469">
        <v>451.2</v>
      </c>
      <c r="W2469">
        <v>93.32</v>
      </c>
      <c r="X2469" s="15">
        <f t="shared" si="76"/>
        <v>0.17138029824432527</v>
      </c>
      <c r="Y2469" t="s">
        <v>23</v>
      </c>
      <c r="Z2469" t="s">
        <v>24</v>
      </c>
      <c r="AA2469" t="s">
        <v>51</v>
      </c>
      <c r="AB2469" s="17">
        <v>0.87916666666666665</v>
      </c>
      <c r="AC2469" s="17" t="str">
        <f t="shared" si="77"/>
        <v>Night</v>
      </c>
      <c r="AD2469" t="s">
        <v>26</v>
      </c>
    </row>
    <row r="2470" spans="1:30" x14ac:dyDescent="0.3">
      <c r="A2470" t="s">
        <v>176</v>
      </c>
      <c r="B2470" s="16">
        <v>45991</v>
      </c>
      <c r="C2470" t="s">
        <v>177</v>
      </c>
      <c r="D2470" t="s">
        <v>4639</v>
      </c>
      <c r="E2470" t="s">
        <v>3962</v>
      </c>
      <c r="F2470" t="s">
        <v>151</v>
      </c>
      <c r="G2470" t="s">
        <v>5872</v>
      </c>
      <c r="H2470" t="s">
        <v>5861</v>
      </c>
      <c r="I2470" t="s">
        <v>178</v>
      </c>
      <c r="J2470" t="s">
        <v>6087</v>
      </c>
      <c r="K2470" t="s">
        <v>3863</v>
      </c>
      <c r="L2470">
        <v>433204</v>
      </c>
      <c r="M2470">
        <v>2.575160894174569E-3</v>
      </c>
      <c r="N2470" t="s">
        <v>179</v>
      </c>
      <c r="O2470" t="s">
        <v>5380</v>
      </c>
      <c r="P2470" t="s">
        <v>5360</v>
      </c>
      <c r="Q2470">
        <v>3</v>
      </c>
      <c r="R2470">
        <v>404.19</v>
      </c>
      <c r="S2470">
        <v>20</v>
      </c>
      <c r="T2470">
        <v>242.51</v>
      </c>
      <c r="U2470">
        <v>1115.57</v>
      </c>
      <c r="V2470">
        <v>910.23</v>
      </c>
      <c r="W2470">
        <v>205.34</v>
      </c>
      <c r="X2470" s="15">
        <f t="shared" si="76"/>
        <v>0.18406733777351483</v>
      </c>
      <c r="Y2470" t="s">
        <v>116</v>
      </c>
      <c r="Z2470" t="s">
        <v>24</v>
      </c>
      <c r="AA2470" t="s">
        <v>32</v>
      </c>
      <c r="AB2470" s="17">
        <v>0.90833333333333333</v>
      </c>
      <c r="AC2470" s="17" t="str">
        <f t="shared" si="77"/>
        <v>Night</v>
      </c>
      <c r="AD2470" t="s">
        <v>26</v>
      </c>
    </row>
    <row r="2471" spans="1:30" x14ac:dyDescent="0.3">
      <c r="A2471" t="s">
        <v>171</v>
      </c>
      <c r="B2471" s="16">
        <v>46004</v>
      </c>
      <c r="C2471" t="s">
        <v>172</v>
      </c>
      <c r="D2471" t="s">
        <v>5027</v>
      </c>
      <c r="E2471" t="s">
        <v>3864</v>
      </c>
      <c r="F2471" t="s">
        <v>173</v>
      </c>
      <c r="G2471" t="s">
        <v>5866</v>
      </c>
      <c r="H2471" t="s">
        <v>5861</v>
      </c>
      <c r="I2471" t="s">
        <v>174</v>
      </c>
      <c r="J2471" t="s">
        <v>5990</v>
      </c>
      <c r="K2471" t="s">
        <v>3863</v>
      </c>
      <c r="L2471">
        <v>1030396</v>
      </c>
      <c r="M2471">
        <v>9.1933586698706121E-4</v>
      </c>
      <c r="N2471" t="s">
        <v>175</v>
      </c>
      <c r="O2471" t="s">
        <v>5430</v>
      </c>
      <c r="P2471" t="s">
        <v>5351</v>
      </c>
      <c r="Q2471">
        <v>4</v>
      </c>
      <c r="R2471">
        <v>205.93</v>
      </c>
      <c r="S2471">
        <v>0</v>
      </c>
      <c r="T2471">
        <v>0</v>
      </c>
      <c r="U2471">
        <v>947.28</v>
      </c>
      <c r="V2471">
        <v>680.8</v>
      </c>
      <c r="W2471">
        <v>266.48</v>
      </c>
      <c r="X2471" s="15">
        <f t="shared" si="76"/>
        <v>0.28131070010978804</v>
      </c>
      <c r="Y2471" t="s">
        <v>44</v>
      </c>
      <c r="Z2471" t="s">
        <v>24</v>
      </c>
      <c r="AA2471" t="s">
        <v>25</v>
      </c>
      <c r="AB2471" s="17">
        <v>0.64861111111111114</v>
      </c>
      <c r="AC2471" s="17" t="str">
        <f t="shared" si="77"/>
        <v>Afternoon</v>
      </c>
      <c r="AD2471" t="s">
        <v>26</v>
      </c>
    </row>
    <row r="2472" spans="1:30" x14ac:dyDescent="0.3">
      <c r="A2472" t="s">
        <v>166</v>
      </c>
      <c r="B2472" s="16">
        <v>45763</v>
      </c>
      <c r="C2472" t="s">
        <v>167</v>
      </c>
      <c r="D2472" t="s">
        <v>4604</v>
      </c>
      <c r="E2472" t="s">
        <v>3864</v>
      </c>
      <c r="F2472" t="s">
        <v>168</v>
      </c>
      <c r="G2472" t="s">
        <v>5914</v>
      </c>
      <c r="H2472" t="s">
        <v>5899</v>
      </c>
      <c r="I2472" t="s">
        <v>169</v>
      </c>
      <c r="J2472" t="s">
        <v>6104</v>
      </c>
      <c r="K2472" t="s">
        <v>3863</v>
      </c>
      <c r="L2472">
        <v>476658</v>
      </c>
      <c r="M2472">
        <v>7.6721674659818988E-4</v>
      </c>
      <c r="N2472" t="s">
        <v>170</v>
      </c>
      <c r="O2472" t="s">
        <v>5537</v>
      </c>
      <c r="P2472" t="s">
        <v>5351</v>
      </c>
      <c r="Q2472">
        <v>3</v>
      </c>
      <c r="R2472">
        <v>121.9</v>
      </c>
      <c r="S2472">
        <v>0</v>
      </c>
      <c r="T2472">
        <v>0</v>
      </c>
      <c r="U2472">
        <v>365.7</v>
      </c>
      <c r="V2472">
        <v>326.76</v>
      </c>
      <c r="W2472">
        <v>38.94</v>
      </c>
      <c r="X2472" s="15">
        <f t="shared" si="76"/>
        <v>0.10648072190319934</v>
      </c>
      <c r="Y2472" t="s">
        <v>62</v>
      </c>
      <c r="Z2472" t="s">
        <v>24</v>
      </c>
      <c r="AA2472" t="s">
        <v>51</v>
      </c>
      <c r="AB2472" s="17">
        <v>0.41875000000000001</v>
      </c>
      <c r="AC2472" s="17" t="str">
        <f t="shared" si="77"/>
        <v>Morning</v>
      </c>
      <c r="AD2472" t="s">
        <v>45</v>
      </c>
    </row>
    <row r="2473" spans="1:30" x14ac:dyDescent="0.3">
      <c r="A2473" t="s">
        <v>162</v>
      </c>
      <c r="B2473" s="16">
        <v>45910</v>
      </c>
      <c r="C2473" t="s">
        <v>163</v>
      </c>
      <c r="D2473" t="s">
        <v>4982</v>
      </c>
      <c r="E2473" t="s">
        <v>3868</v>
      </c>
      <c r="F2473" t="s">
        <v>159</v>
      </c>
      <c r="G2473" t="s">
        <v>5742</v>
      </c>
      <c r="H2473" t="s">
        <v>5721</v>
      </c>
      <c r="I2473" t="s">
        <v>164</v>
      </c>
      <c r="J2473" t="s">
        <v>6032</v>
      </c>
      <c r="K2473" t="s">
        <v>3863</v>
      </c>
      <c r="L2473">
        <v>486040</v>
      </c>
      <c r="M2473">
        <v>8.9465887581269027E-4</v>
      </c>
      <c r="N2473" t="s">
        <v>165</v>
      </c>
      <c r="O2473" t="s">
        <v>4334</v>
      </c>
      <c r="P2473" t="s">
        <v>5363</v>
      </c>
      <c r="Q2473">
        <v>2</v>
      </c>
      <c r="R2473">
        <v>217.42</v>
      </c>
      <c r="S2473">
        <v>0</v>
      </c>
      <c r="T2473">
        <v>0</v>
      </c>
      <c r="U2473">
        <v>434.84</v>
      </c>
      <c r="V2473">
        <v>354.06</v>
      </c>
      <c r="W2473">
        <v>80.78</v>
      </c>
      <c r="X2473" s="15">
        <f t="shared" si="76"/>
        <v>0.18576947842884733</v>
      </c>
      <c r="Y2473" t="s">
        <v>116</v>
      </c>
      <c r="Z2473" t="s">
        <v>24</v>
      </c>
      <c r="AA2473" t="s">
        <v>51</v>
      </c>
      <c r="AB2473" s="17">
        <v>0.38541666666666669</v>
      </c>
      <c r="AC2473" s="17" t="str">
        <f t="shared" si="77"/>
        <v>Morning</v>
      </c>
      <c r="AD2473" t="s">
        <v>45</v>
      </c>
    </row>
    <row r="2474" spans="1:30" x14ac:dyDescent="0.3">
      <c r="A2474" t="s">
        <v>157</v>
      </c>
      <c r="B2474" s="16">
        <v>45941</v>
      </c>
      <c r="C2474" t="s">
        <v>158</v>
      </c>
      <c r="D2474" t="s">
        <v>3997</v>
      </c>
      <c r="E2474" t="s">
        <v>3962</v>
      </c>
      <c r="F2474" t="s">
        <v>159</v>
      </c>
      <c r="G2474" t="s">
        <v>5742</v>
      </c>
      <c r="H2474" t="s">
        <v>5721</v>
      </c>
      <c r="I2474" t="s">
        <v>160</v>
      </c>
      <c r="J2474" t="s">
        <v>6101</v>
      </c>
      <c r="K2474" t="s">
        <v>3863</v>
      </c>
      <c r="L2474">
        <v>926537</v>
      </c>
      <c r="M2474">
        <v>2.3342187090207942E-3</v>
      </c>
      <c r="N2474" t="s">
        <v>161</v>
      </c>
      <c r="O2474" t="s">
        <v>5569</v>
      </c>
      <c r="P2474" t="s">
        <v>5360</v>
      </c>
      <c r="Q2474">
        <v>8</v>
      </c>
      <c r="R2474">
        <v>235.08</v>
      </c>
      <c r="S2474">
        <v>0</v>
      </c>
      <c r="T2474">
        <v>0</v>
      </c>
      <c r="U2474">
        <v>2162.7399999999998</v>
      </c>
      <c r="V2474">
        <v>1416.24</v>
      </c>
      <c r="W2474">
        <v>746.5</v>
      </c>
      <c r="X2474" s="15">
        <f t="shared" si="76"/>
        <v>0.34516400491968513</v>
      </c>
      <c r="Y2474" t="s">
        <v>38</v>
      </c>
      <c r="Z2474" t="s">
        <v>24</v>
      </c>
      <c r="AA2474" t="s">
        <v>25</v>
      </c>
      <c r="AB2474" s="17">
        <v>0.77152777777777781</v>
      </c>
      <c r="AC2474" s="17" t="str">
        <f t="shared" si="77"/>
        <v>Evening</v>
      </c>
      <c r="AD2474" t="s">
        <v>26</v>
      </c>
    </row>
    <row r="2475" spans="1:30" x14ac:dyDescent="0.3">
      <c r="A2475" t="s">
        <v>154</v>
      </c>
      <c r="B2475" s="16">
        <v>45916</v>
      </c>
      <c r="C2475" t="s">
        <v>155</v>
      </c>
      <c r="D2475" t="s">
        <v>5163</v>
      </c>
      <c r="E2475" t="s">
        <v>3962</v>
      </c>
      <c r="F2475" t="s">
        <v>94</v>
      </c>
      <c r="G2475" t="s">
        <v>5701</v>
      </c>
      <c r="H2475" t="s">
        <v>5690</v>
      </c>
      <c r="I2475" t="s">
        <v>132</v>
      </c>
      <c r="J2475" t="s">
        <v>6041</v>
      </c>
      <c r="K2475" t="s">
        <v>3863</v>
      </c>
      <c r="L2475">
        <v>968457</v>
      </c>
      <c r="M2475">
        <v>2.8081783703354923E-4</v>
      </c>
      <c r="N2475" t="s">
        <v>156</v>
      </c>
      <c r="O2475" t="s">
        <v>5501</v>
      </c>
      <c r="P2475" t="s">
        <v>5360</v>
      </c>
      <c r="Q2475">
        <v>5</v>
      </c>
      <c r="R2475">
        <v>67.989999999999995</v>
      </c>
      <c r="S2475">
        <v>20</v>
      </c>
      <c r="T2475">
        <v>67.989999999999995</v>
      </c>
      <c r="U2475">
        <v>271.95999999999998</v>
      </c>
      <c r="V2475">
        <v>240.75</v>
      </c>
      <c r="W2475">
        <v>31.21</v>
      </c>
      <c r="X2475" s="15">
        <f t="shared" si="76"/>
        <v>0.11475952345933219</v>
      </c>
      <c r="Y2475" t="s">
        <v>44</v>
      </c>
      <c r="Z2475" t="s">
        <v>24</v>
      </c>
      <c r="AA2475" t="s">
        <v>25</v>
      </c>
      <c r="AB2475" s="17">
        <v>0.61736111111111114</v>
      </c>
      <c r="AC2475" s="17" t="str">
        <f t="shared" si="77"/>
        <v>Afternoon</v>
      </c>
      <c r="AD2475" t="s">
        <v>45</v>
      </c>
    </row>
    <row r="2476" spans="1:30" x14ac:dyDescent="0.3">
      <c r="A2476" t="s">
        <v>149</v>
      </c>
      <c r="B2476" s="16">
        <v>46074</v>
      </c>
      <c r="C2476" t="s">
        <v>150</v>
      </c>
      <c r="D2476" t="s">
        <v>4011</v>
      </c>
      <c r="E2476" t="s">
        <v>3868</v>
      </c>
      <c r="F2476" t="s">
        <v>151</v>
      </c>
      <c r="G2476" t="s">
        <v>5872</v>
      </c>
      <c r="H2476" t="s">
        <v>5861</v>
      </c>
      <c r="I2476" t="s">
        <v>152</v>
      </c>
      <c r="J2476" t="s">
        <v>6132</v>
      </c>
      <c r="K2476" t="s">
        <v>3943</v>
      </c>
      <c r="L2476">
        <v>4613748</v>
      </c>
      <c r="M2476">
        <v>1.7728970026104592E-4</v>
      </c>
      <c r="N2476" t="s">
        <v>153</v>
      </c>
      <c r="O2476" t="s">
        <v>5409</v>
      </c>
      <c r="P2476" t="s">
        <v>5351</v>
      </c>
      <c r="Q2476">
        <v>2</v>
      </c>
      <c r="R2476">
        <v>355.64</v>
      </c>
      <c r="S2476">
        <v>0</v>
      </c>
      <c r="T2476">
        <v>0</v>
      </c>
      <c r="U2476">
        <v>817.97</v>
      </c>
      <c r="V2476">
        <v>606.82000000000005</v>
      </c>
      <c r="W2476">
        <v>211.15</v>
      </c>
      <c r="X2476" s="15">
        <f t="shared" si="76"/>
        <v>0.25813905155445793</v>
      </c>
      <c r="Y2476" t="s">
        <v>44</v>
      </c>
      <c r="Z2476" t="s">
        <v>24</v>
      </c>
      <c r="AA2476" t="s">
        <v>25</v>
      </c>
      <c r="AB2476" s="17">
        <v>0.44583333333333336</v>
      </c>
      <c r="AC2476" s="17" t="str">
        <f t="shared" si="77"/>
        <v>Morning</v>
      </c>
      <c r="AD2476" t="s">
        <v>26</v>
      </c>
    </row>
    <row r="2477" spans="1:30" x14ac:dyDescent="0.3">
      <c r="A2477" t="s">
        <v>144</v>
      </c>
      <c r="B2477" s="16">
        <v>45914</v>
      </c>
      <c r="C2477" t="s">
        <v>145</v>
      </c>
      <c r="D2477" t="s">
        <v>4949</v>
      </c>
      <c r="E2477" t="s">
        <v>3868</v>
      </c>
      <c r="F2477" t="s">
        <v>146</v>
      </c>
      <c r="G2477" t="s">
        <v>5888</v>
      </c>
      <c r="H2477" t="s">
        <v>5876</v>
      </c>
      <c r="I2477" t="s">
        <v>147</v>
      </c>
      <c r="J2477" t="s">
        <v>5963</v>
      </c>
      <c r="K2477" t="s">
        <v>3863</v>
      </c>
      <c r="L2477">
        <v>1921769</v>
      </c>
      <c r="M2477">
        <v>6.0710210228180389E-4</v>
      </c>
      <c r="N2477" t="s">
        <v>148</v>
      </c>
      <c r="O2477" t="s">
        <v>5117</v>
      </c>
      <c r="P2477" t="s">
        <v>5360</v>
      </c>
      <c r="Q2477">
        <v>5</v>
      </c>
      <c r="R2477">
        <v>225.45</v>
      </c>
      <c r="S2477">
        <v>10</v>
      </c>
      <c r="T2477">
        <v>112.72</v>
      </c>
      <c r="U2477">
        <v>1166.71</v>
      </c>
      <c r="V2477">
        <v>954.5</v>
      </c>
      <c r="W2477">
        <v>212.21</v>
      </c>
      <c r="X2477" s="15">
        <f t="shared" si="76"/>
        <v>0.18188752989174689</v>
      </c>
      <c r="Y2477" t="s">
        <v>38</v>
      </c>
      <c r="Z2477" t="s">
        <v>24</v>
      </c>
      <c r="AA2477" t="s">
        <v>25</v>
      </c>
      <c r="AB2477" s="17">
        <v>0.84375</v>
      </c>
      <c r="AC2477" s="17" t="str">
        <f t="shared" si="77"/>
        <v>Evening</v>
      </c>
      <c r="AD2477" t="s">
        <v>26</v>
      </c>
    </row>
    <row r="2478" spans="1:30" x14ac:dyDescent="0.3">
      <c r="A2478" t="s">
        <v>139</v>
      </c>
      <c r="B2478" s="16">
        <v>45842</v>
      </c>
      <c r="C2478" t="s">
        <v>140</v>
      </c>
      <c r="D2478" t="s">
        <v>4206</v>
      </c>
      <c r="E2478" t="s">
        <v>3864</v>
      </c>
      <c r="F2478" t="s">
        <v>141</v>
      </c>
      <c r="G2478" t="s">
        <v>5873</v>
      </c>
      <c r="H2478" t="s">
        <v>5861</v>
      </c>
      <c r="I2478" t="s">
        <v>142</v>
      </c>
      <c r="J2478" t="s">
        <v>6232</v>
      </c>
      <c r="K2478" t="s">
        <v>3880</v>
      </c>
      <c r="L2478">
        <v>513656</v>
      </c>
      <c r="M2478">
        <v>1.1162918373386079E-3</v>
      </c>
      <c r="N2478" t="s">
        <v>143</v>
      </c>
      <c r="O2478" t="s">
        <v>6488</v>
      </c>
      <c r="P2478" t="s">
        <v>5351</v>
      </c>
      <c r="Q2478">
        <v>3</v>
      </c>
      <c r="R2478">
        <v>191.13</v>
      </c>
      <c r="S2478">
        <v>0</v>
      </c>
      <c r="T2478">
        <v>0</v>
      </c>
      <c r="U2478">
        <v>573.39</v>
      </c>
      <c r="V2478">
        <v>460.26</v>
      </c>
      <c r="W2478">
        <v>113.13</v>
      </c>
      <c r="X2478" s="15">
        <f t="shared" si="76"/>
        <v>0.19730026683409196</v>
      </c>
      <c r="Y2478" t="s">
        <v>44</v>
      </c>
      <c r="Z2478" t="s">
        <v>24</v>
      </c>
      <c r="AA2478" t="s">
        <v>32</v>
      </c>
      <c r="AB2478" s="17">
        <v>0.50972222222222219</v>
      </c>
      <c r="AC2478" s="17" t="str">
        <f t="shared" si="77"/>
        <v>Afternoon</v>
      </c>
      <c r="AD2478" t="s">
        <v>45</v>
      </c>
    </row>
    <row r="2479" spans="1:30" x14ac:dyDescent="0.3">
      <c r="A2479" t="s">
        <v>134</v>
      </c>
      <c r="B2479" s="16">
        <v>45918</v>
      </c>
      <c r="C2479" t="s">
        <v>135</v>
      </c>
      <c r="D2479" t="s">
        <v>4013</v>
      </c>
      <c r="E2479" t="s">
        <v>3962</v>
      </c>
      <c r="F2479" t="s">
        <v>136</v>
      </c>
      <c r="G2479" t="s">
        <v>5883</v>
      </c>
      <c r="H2479" t="s">
        <v>5876</v>
      </c>
      <c r="I2479" t="s">
        <v>137</v>
      </c>
      <c r="J2479" t="s">
        <v>5994</v>
      </c>
      <c r="K2479" t="s">
        <v>3863</v>
      </c>
      <c r="L2479">
        <v>4909566</v>
      </c>
      <c r="M2479">
        <v>3.5109009635474908E-4</v>
      </c>
      <c r="N2479" t="s">
        <v>138</v>
      </c>
      <c r="O2479" t="s">
        <v>5379</v>
      </c>
      <c r="P2479" t="s">
        <v>5360</v>
      </c>
      <c r="Q2479">
        <v>6</v>
      </c>
      <c r="R2479">
        <v>337.98</v>
      </c>
      <c r="S2479">
        <v>15</v>
      </c>
      <c r="T2479">
        <v>304.18</v>
      </c>
      <c r="U2479">
        <v>1723.7</v>
      </c>
      <c r="V2479">
        <v>1559.58</v>
      </c>
      <c r="W2479">
        <v>164.12</v>
      </c>
      <c r="X2479" s="15">
        <f t="shared" si="76"/>
        <v>9.5213784301212578E-2</v>
      </c>
      <c r="Y2479" t="s">
        <v>38</v>
      </c>
      <c r="Z2479" t="s">
        <v>24</v>
      </c>
      <c r="AA2479" t="s">
        <v>25</v>
      </c>
      <c r="AB2479" s="17">
        <v>0.89166666666666672</v>
      </c>
      <c r="AC2479" s="17" t="str">
        <f t="shared" si="77"/>
        <v>Night</v>
      </c>
      <c r="AD2479" t="s">
        <v>45</v>
      </c>
    </row>
    <row r="2480" spans="1:30" x14ac:dyDescent="0.3">
      <c r="A2480" t="s">
        <v>130</v>
      </c>
      <c r="B2480" s="16">
        <v>46112</v>
      </c>
      <c r="C2480" t="s">
        <v>131</v>
      </c>
      <c r="D2480" t="s">
        <v>4721</v>
      </c>
      <c r="E2480" t="s">
        <v>3962</v>
      </c>
      <c r="F2480" t="s">
        <v>127</v>
      </c>
      <c r="G2480" t="s">
        <v>5735</v>
      </c>
      <c r="H2480" t="s">
        <v>5721</v>
      </c>
      <c r="I2480" t="s">
        <v>132</v>
      </c>
      <c r="J2480" t="s">
        <v>6041</v>
      </c>
      <c r="K2480" t="s">
        <v>3863</v>
      </c>
      <c r="L2480">
        <v>968457</v>
      </c>
      <c r="M2480">
        <v>2.4862126041734428E-3</v>
      </c>
      <c r="N2480" t="s">
        <v>133</v>
      </c>
      <c r="O2480" t="s">
        <v>5370</v>
      </c>
      <c r="P2480" t="s">
        <v>5351</v>
      </c>
      <c r="Q2480">
        <v>7</v>
      </c>
      <c r="R2480">
        <v>343.97</v>
      </c>
      <c r="S2480">
        <v>0</v>
      </c>
      <c r="T2480">
        <v>0</v>
      </c>
      <c r="U2480">
        <v>2407.79</v>
      </c>
      <c r="V2480">
        <v>1828.54</v>
      </c>
      <c r="W2480">
        <v>579.25</v>
      </c>
      <c r="X2480" s="15">
        <f t="shared" si="76"/>
        <v>0.24057330581155334</v>
      </c>
      <c r="Y2480" t="s">
        <v>72</v>
      </c>
      <c r="Z2480" t="s">
        <v>24</v>
      </c>
      <c r="AA2480" t="s">
        <v>51</v>
      </c>
      <c r="AB2480" s="17">
        <v>0.50069444444444444</v>
      </c>
      <c r="AC2480" s="17" t="str">
        <f t="shared" si="77"/>
        <v>Afternoon</v>
      </c>
      <c r="AD2480" t="s">
        <v>45</v>
      </c>
    </row>
    <row r="2481" spans="1:30" x14ac:dyDescent="0.3">
      <c r="A2481" t="s">
        <v>125</v>
      </c>
      <c r="B2481" s="16">
        <v>45803</v>
      </c>
      <c r="C2481" t="s">
        <v>126</v>
      </c>
      <c r="D2481" t="s">
        <v>5117</v>
      </c>
      <c r="E2481" t="s">
        <v>3868</v>
      </c>
      <c r="F2481" t="s">
        <v>127</v>
      </c>
      <c r="G2481" t="s">
        <v>5735</v>
      </c>
      <c r="H2481" t="s">
        <v>5721</v>
      </c>
      <c r="I2481" t="s">
        <v>128</v>
      </c>
      <c r="J2481" t="s">
        <v>6047</v>
      </c>
      <c r="K2481" t="s">
        <v>3863</v>
      </c>
      <c r="L2481">
        <v>2525315</v>
      </c>
      <c r="M2481">
        <v>5.5996974634847532E-4</v>
      </c>
      <c r="N2481" t="s">
        <v>129</v>
      </c>
      <c r="O2481" t="s">
        <v>5361</v>
      </c>
      <c r="P2481" t="s">
        <v>5354</v>
      </c>
      <c r="Q2481">
        <v>5</v>
      </c>
      <c r="R2481">
        <v>332.73</v>
      </c>
      <c r="S2481">
        <v>15</v>
      </c>
      <c r="T2481">
        <v>249.55</v>
      </c>
      <c r="U2481">
        <v>1414.1</v>
      </c>
      <c r="V2481">
        <v>1306.0999999999999</v>
      </c>
      <c r="W2481">
        <v>108</v>
      </c>
      <c r="X2481" s="15">
        <f t="shared" si="76"/>
        <v>7.6373665228767415E-2</v>
      </c>
      <c r="Y2481" t="s">
        <v>38</v>
      </c>
      <c r="Z2481" t="s">
        <v>24</v>
      </c>
      <c r="AA2481" t="s">
        <v>25</v>
      </c>
      <c r="AB2481" s="17">
        <v>0.65138888888888891</v>
      </c>
      <c r="AC2481" s="17" t="str">
        <f t="shared" si="77"/>
        <v>Afternoon</v>
      </c>
      <c r="AD2481" t="s">
        <v>45</v>
      </c>
    </row>
    <row r="2482" spans="1:30" x14ac:dyDescent="0.3">
      <c r="A2482" t="s">
        <v>120</v>
      </c>
      <c r="B2482" s="16">
        <v>45911</v>
      </c>
      <c r="C2482" t="s">
        <v>121</v>
      </c>
      <c r="D2482" t="s">
        <v>4385</v>
      </c>
      <c r="E2482" t="s">
        <v>3864</v>
      </c>
      <c r="F2482" t="s">
        <v>122</v>
      </c>
      <c r="G2482" t="s">
        <v>5676</v>
      </c>
      <c r="H2482" t="s">
        <v>5655</v>
      </c>
      <c r="I2482" t="s">
        <v>123</v>
      </c>
      <c r="J2482" t="s">
        <v>6004</v>
      </c>
      <c r="K2482" t="s">
        <v>3863</v>
      </c>
      <c r="L2482">
        <v>5159296</v>
      </c>
      <c r="M2482">
        <v>8.4796452849381006E-5</v>
      </c>
      <c r="N2482" t="s">
        <v>124</v>
      </c>
      <c r="O2482" t="s">
        <v>5474</v>
      </c>
      <c r="P2482" t="s">
        <v>5351</v>
      </c>
      <c r="Q2482">
        <v>1</v>
      </c>
      <c r="R2482">
        <v>437.49</v>
      </c>
      <c r="S2482">
        <v>0</v>
      </c>
      <c r="T2482">
        <v>0</v>
      </c>
      <c r="U2482">
        <v>437.49</v>
      </c>
      <c r="V2482">
        <v>265.44</v>
      </c>
      <c r="W2482">
        <v>172.05</v>
      </c>
      <c r="X2482" s="15">
        <f t="shared" si="76"/>
        <v>0.39326613179729825</v>
      </c>
      <c r="Y2482" t="s">
        <v>44</v>
      </c>
      <c r="Z2482" t="s">
        <v>24</v>
      </c>
      <c r="AA2482" t="s">
        <v>51</v>
      </c>
      <c r="AB2482" s="17">
        <v>0.90416666666666667</v>
      </c>
      <c r="AC2482" s="17" t="str">
        <f t="shared" si="77"/>
        <v>Night</v>
      </c>
      <c r="AD2482" t="s">
        <v>45</v>
      </c>
    </row>
    <row r="2483" spans="1:30" x14ac:dyDescent="0.3">
      <c r="A2483" t="s">
        <v>117</v>
      </c>
      <c r="B2483" s="16">
        <v>46091</v>
      </c>
      <c r="C2483" t="s">
        <v>118</v>
      </c>
      <c r="D2483" t="s">
        <v>4027</v>
      </c>
      <c r="E2483" t="s">
        <v>3864</v>
      </c>
      <c r="F2483" t="s">
        <v>119</v>
      </c>
      <c r="G2483" t="s">
        <v>5928</v>
      </c>
      <c r="H2483" t="s">
        <v>5919</v>
      </c>
      <c r="I2483" t="s">
        <v>30</v>
      </c>
      <c r="J2483" t="s">
        <v>6096</v>
      </c>
      <c r="K2483" t="s">
        <v>3863</v>
      </c>
      <c r="L2483">
        <v>5200952</v>
      </c>
      <c r="M2483">
        <v>1.6173961997726571E-5</v>
      </c>
      <c r="N2483" t="s">
        <v>31</v>
      </c>
      <c r="O2483" t="s">
        <v>5450</v>
      </c>
      <c r="P2483" t="s">
        <v>5363</v>
      </c>
      <c r="Q2483">
        <v>1</v>
      </c>
      <c r="R2483">
        <v>93.47</v>
      </c>
      <c r="S2483">
        <v>10</v>
      </c>
      <c r="T2483">
        <v>9.35</v>
      </c>
      <c r="U2483">
        <v>84.12</v>
      </c>
      <c r="V2483">
        <v>72.290000000000006</v>
      </c>
      <c r="W2483">
        <v>11.83</v>
      </c>
      <c r="X2483" s="15">
        <f t="shared" si="76"/>
        <v>0.14063242986210173</v>
      </c>
      <c r="Y2483" t="s">
        <v>23</v>
      </c>
      <c r="Z2483" t="s">
        <v>24</v>
      </c>
      <c r="AA2483" t="s">
        <v>25</v>
      </c>
      <c r="AB2483" s="17">
        <v>0.57013888888888886</v>
      </c>
      <c r="AC2483" s="17" t="str">
        <f t="shared" si="77"/>
        <v>Afternoon</v>
      </c>
      <c r="AD2483" t="s">
        <v>45</v>
      </c>
    </row>
    <row r="2484" spans="1:30" x14ac:dyDescent="0.3">
      <c r="A2484" t="s">
        <v>111</v>
      </c>
      <c r="B2484" s="16">
        <v>45962</v>
      </c>
      <c r="C2484" t="s">
        <v>112</v>
      </c>
      <c r="D2484" t="s">
        <v>5209</v>
      </c>
      <c r="E2484" t="s">
        <v>3962</v>
      </c>
      <c r="F2484" t="s">
        <v>113</v>
      </c>
      <c r="G2484" t="s">
        <v>5934</v>
      </c>
      <c r="H2484" t="s">
        <v>5919</v>
      </c>
      <c r="I2484" t="s">
        <v>114</v>
      </c>
      <c r="J2484" t="s">
        <v>6014</v>
      </c>
      <c r="K2484" t="s">
        <v>3943</v>
      </c>
      <c r="L2484">
        <v>2425092</v>
      </c>
      <c r="M2484">
        <v>8.0773018095808325E-4</v>
      </c>
      <c r="N2484" t="s">
        <v>115</v>
      </c>
      <c r="O2484" t="s">
        <v>5582</v>
      </c>
      <c r="P2484" t="s">
        <v>5363</v>
      </c>
      <c r="Q2484">
        <v>4</v>
      </c>
      <c r="R2484">
        <v>425.83</v>
      </c>
      <c r="S2484">
        <v>0</v>
      </c>
      <c r="T2484">
        <v>0</v>
      </c>
      <c r="U2484">
        <v>1958.82</v>
      </c>
      <c r="V2484">
        <v>1172.2</v>
      </c>
      <c r="W2484">
        <v>786.62</v>
      </c>
      <c r="X2484" s="15">
        <f t="shared" si="76"/>
        <v>0.401578501342645</v>
      </c>
      <c r="Y2484" t="s">
        <v>116</v>
      </c>
      <c r="Z2484" t="s">
        <v>24</v>
      </c>
      <c r="AA2484" t="s">
        <v>25</v>
      </c>
      <c r="AB2484" s="17">
        <v>0.47083333333333333</v>
      </c>
      <c r="AC2484" s="17" t="str">
        <f t="shared" si="77"/>
        <v>Morning</v>
      </c>
      <c r="AD2484" t="s">
        <v>26</v>
      </c>
    </row>
    <row r="2485" spans="1:30" x14ac:dyDescent="0.3">
      <c r="A2485" t="s">
        <v>107</v>
      </c>
      <c r="B2485" s="16">
        <v>45792</v>
      </c>
      <c r="C2485" t="s">
        <v>40</v>
      </c>
      <c r="D2485" t="s">
        <v>5302</v>
      </c>
      <c r="E2485" t="s">
        <v>3868</v>
      </c>
      <c r="F2485" t="s">
        <v>108</v>
      </c>
      <c r="G2485" t="s">
        <v>5715</v>
      </c>
      <c r="H2485" t="s">
        <v>5690</v>
      </c>
      <c r="I2485" t="s">
        <v>109</v>
      </c>
      <c r="J2485" t="s">
        <v>6083</v>
      </c>
      <c r="K2485" t="s">
        <v>3863</v>
      </c>
      <c r="L2485">
        <v>838760</v>
      </c>
      <c r="M2485">
        <v>1.5154513806094709E-3</v>
      </c>
      <c r="N2485" t="s">
        <v>110</v>
      </c>
      <c r="O2485" t="s">
        <v>5602</v>
      </c>
      <c r="P2485" t="s">
        <v>5351</v>
      </c>
      <c r="Q2485">
        <v>4</v>
      </c>
      <c r="R2485">
        <v>397.22</v>
      </c>
      <c r="S2485">
        <v>20</v>
      </c>
      <c r="T2485">
        <v>317.77999999999997</v>
      </c>
      <c r="U2485">
        <v>1271.0999999999999</v>
      </c>
      <c r="V2485">
        <v>1277.48</v>
      </c>
      <c r="W2485">
        <v>-6.38</v>
      </c>
      <c r="X2485" s="15">
        <f t="shared" si="76"/>
        <v>-5.0192746440092121E-3</v>
      </c>
      <c r="Y2485" t="s">
        <v>38</v>
      </c>
      <c r="Z2485" t="s">
        <v>24</v>
      </c>
      <c r="AA2485" t="s">
        <v>25</v>
      </c>
      <c r="AB2485" s="17">
        <v>0.72152777777777777</v>
      </c>
      <c r="AC2485" s="17" t="str">
        <f t="shared" si="77"/>
        <v>Evening</v>
      </c>
      <c r="AD2485" t="s">
        <v>45</v>
      </c>
    </row>
    <row r="2486" spans="1:30" x14ac:dyDescent="0.3">
      <c r="A2486" t="s">
        <v>102</v>
      </c>
      <c r="B2486" s="16">
        <v>45967</v>
      </c>
      <c r="C2486" t="s">
        <v>103</v>
      </c>
      <c r="D2486" t="s">
        <v>4683</v>
      </c>
      <c r="E2486" t="s">
        <v>3864</v>
      </c>
      <c r="F2486" t="s">
        <v>104</v>
      </c>
      <c r="G2486" t="s">
        <v>5740</v>
      </c>
      <c r="H2486" t="s">
        <v>5721</v>
      </c>
      <c r="I2486" t="s">
        <v>105</v>
      </c>
      <c r="J2486" t="s">
        <v>6110</v>
      </c>
      <c r="K2486" t="s">
        <v>3863</v>
      </c>
      <c r="L2486">
        <v>4650212</v>
      </c>
      <c r="M2486">
        <v>1.2137941237947862E-4</v>
      </c>
      <c r="N2486" t="s">
        <v>106</v>
      </c>
      <c r="O2486" t="s">
        <v>5586</v>
      </c>
      <c r="P2486" t="s">
        <v>5363</v>
      </c>
      <c r="Q2486">
        <v>4</v>
      </c>
      <c r="R2486">
        <v>141.11000000000001</v>
      </c>
      <c r="S2486">
        <v>0</v>
      </c>
      <c r="T2486">
        <v>0</v>
      </c>
      <c r="U2486">
        <v>564.44000000000005</v>
      </c>
      <c r="V2486">
        <v>463.64</v>
      </c>
      <c r="W2486">
        <v>100.8</v>
      </c>
      <c r="X2486" s="15">
        <f t="shared" si="76"/>
        <v>0.178584083339239</v>
      </c>
      <c r="Y2486" t="s">
        <v>44</v>
      </c>
      <c r="Z2486" t="s">
        <v>24</v>
      </c>
      <c r="AA2486" t="s">
        <v>25</v>
      </c>
      <c r="AB2486" s="17">
        <v>0.59861111111111109</v>
      </c>
      <c r="AC2486" s="17" t="str">
        <f t="shared" si="77"/>
        <v>Afternoon</v>
      </c>
      <c r="AD2486" t="s">
        <v>45</v>
      </c>
    </row>
    <row r="2487" spans="1:30" x14ac:dyDescent="0.3">
      <c r="A2487" t="s">
        <v>97</v>
      </c>
      <c r="B2487" s="16">
        <v>45815</v>
      </c>
      <c r="C2487" t="s">
        <v>98</v>
      </c>
      <c r="D2487" t="s">
        <v>4288</v>
      </c>
      <c r="E2487" t="s">
        <v>3864</v>
      </c>
      <c r="F2487" t="s">
        <v>99</v>
      </c>
      <c r="G2487" t="s">
        <v>5918</v>
      </c>
      <c r="H2487" t="s">
        <v>5919</v>
      </c>
      <c r="I2487" t="s">
        <v>100</v>
      </c>
      <c r="J2487" t="s">
        <v>5971</v>
      </c>
      <c r="K2487" t="s">
        <v>3863</v>
      </c>
      <c r="L2487">
        <v>983603</v>
      </c>
      <c r="M2487">
        <v>2.3674185621638E-4</v>
      </c>
      <c r="N2487" t="s">
        <v>101</v>
      </c>
      <c r="O2487" t="s">
        <v>5460</v>
      </c>
      <c r="P2487" t="s">
        <v>5351</v>
      </c>
      <c r="Q2487">
        <v>1</v>
      </c>
      <c r="R2487">
        <v>253.11</v>
      </c>
      <c r="S2487">
        <v>20</v>
      </c>
      <c r="T2487">
        <v>50.62</v>
      </c>
      <c r="U2487">
        <v>232.86</v>
      </c>
      <c r="V2487">
        <v>190.74</v>
      </c>
      <c r="W2487">
        <v>42.12</v>
      </c>
      <c r="X2487" s="15">
        <f t="shared" si="76"/>
        <v>0.18088121618139655</v>
      </c>
      <c r="Y2487" t="s">
        <v>44</v>
      </c>
      <c r="Z2487" t="s">
        <v>24</v>
      </c>
      <c r="AA2487" t="s">
        <v>25</v>
      </c>
      <c r="AB2487" s="17">
        <v>0.65</v>
      </c>
      <c r="AC2487" s="17" t="str">
        <f t="shared" si="77"/>
        <v>Afternoon</v>
      </c>
      <c r="AD2487" t="s">
        <v>26</v>
      </c>
    </row>
    <row r="2488" spans="1:30" x14ac:dyDescent="0.3">
      <c r="A2488" t="s">
        <v>92</v>
      </c>
      <c r="B2488" s="16">
        <v>45909</v>
      </c>
      <c r="C2488" t="s">
        <v>93</v>
      </c>
      <c r="D2488" t="s">
        <v>4641</v>
      </c>
      <c r="E2488" t="s">
        <v>3868</v>
      </c>
      <c r="F2488" t="s">
        <v>94</v>
      </c>
      <c r="G2488" t="s">
        <v>5701</v>
      </c>
      <c r="H2488" t="s">
        <v>5690</v>
      </c>
      <c r="I2488" t="s">
        <v>95</v>
      </c>
      <c r="J2488" t="s">
        <v>6059</v>
      </c>
      <c r="K2488" t="s">
        <v>3885</v>
      </c>
      <c r="L2488">
        <v>2220333</v>
      </c>
      <c r="M2488">
        <v>8.0960828848645667E-5</v>
      </c>
      <c r="N2488" t="s">
        <v>96</v>
      </c>
      <c r="O2488" t="s">
        <v>4725</v>
      </c>
      <c r="P2488" t="s">
        <v>5363</v>
      </c>
      <c r="Q2488">
        <v>3</v>
      </c>
      <c r="R2488">
        <v>59.92</v>
      </c>
      <c r="S2488">
        <v>0</v>
      </c>
      <c r="T2488">
        <v>0</v>
      </c>
      <c r="U2488">
        <v>179.76</v>
      </c>
      <c r="V2488">
        <v>144.44999999999999</v>
      </c>
      <c r="W2488">
        <v>35.31</v>
      </c>
      <c r="X2488" s="15">
        <f t="shared" si="76"/>
        <v>0.19642857142857145</v>
      </c>
      <c r="Y2488" t="s">
        <v>44</v>
      </c>
      <c r="Z2488" t="s">
        <v>24</v>
      </c>
      <c r="AA2488" t="s">
        <v>25</v>
      </c>
      <c r="AB2488" s="17">
        <v>0.74375000000000002</v>
      </c>
      <c r="AC2488" s="17" t="str">
        <f t="shared" si="77"/>
        <v>Evening</v>
      </c>
      <c r="AD2488" t="s">
        <v>45</v>
      </c>
    </row>
    <row r="2489" spans="1:30" x14ac:dyDescent="0.3">
      <c r="A2489" t="s">
        <v>87</v>
      </c>
      <c r="B2489" s="16">
        <v>45792</v>
      </c>
      <c r="C2489" t="s">
        <v>88</v>
      </c>
      <c r="D2489" t="s">
        <v>4927</v>
      </c>
      <c r="E2489" t="s">
        <v>3962</v>
      </c>
      <c r="F2489" t="s">
        <v>89</v>
      </c>
      <c r="G2489" t="s">
        <v>5694</v>
      </c>
      <c r="H2489" t="s">
        <v>5690</v>
      </c>
      <c r="I2489" t="s">
        <v>90</v>
      </c>
      <c r="J2489" t="s">
        <v>6030</v>
      </c>
      <c r="K2489" t="s">
        <v>3863</v>
      </c>
      <c r="L2489">
        <v>835833</v>
      </c>
      <c r="M2489">
        <v>3.9848510408179629E-3</v>
      </c>
      <c r="N2489" t="s">
        <v>91</v>
      </c>
      <c r="O2489" t="s">
        <v>5567</v>
      </c>
      <c r="P2489" t="s">
        <v>5351</v>
      </c>
      <c r="Q2489">
        <v>7</v>
      </c>
      <c r="R2489">
        <v>475.81</v>
      </c>
      <c r="S2489">
        <v>0</v>
      </c>
      <c r="T2489">
        <v>0</v>
      </c>
      <c r="U2489">
        <v>3330.67</v>
      </c>
      <c r="V2489">
        <v>2461.41</v>
      </c>
      <c r="W2489">
        <v>869.26</v>
      </c>
      <c r="X2489" s="15">
        <f t="shared" si="76"/>
        <v>0.26098652823606067</v>
      </c>
      <c r="Y2489" t="s">
        <v>44</v>
      </c>
      <c r="Z2489" t="s">
        <v>24</v>
      </c>
      <c r="AA2489" t="s">
        <v>25</v>
      </c>
      <c r="AB2489" s="17">
        <v>0.63055555555555554</v>
      </c>
      <c r="AC2489" s="17" t="str">
        <f t="shared" si="77"/>
        <v>Afternoon</v>
      </c>
      <c r="AD2489" t="s">
        <v>45</v>
      </c>
    </row>
    <row r="2490" spans="1:30" x14ac:dyDescent="0.3">
      <c r="A2490" t="s">
        <v>82</v>
      </c>
      <c r="B2490" s="16">
        <v>46092</v>
      </c>
      <c r="C2490" t="s">
        <v>83</v>
      </c>
      <c r="D2490" t="s">
        <v>5086</v>
      </c>
      <c r="E2490" t="s">
        <v>3864</v>
      </c>
      <c r="F2490" t="s">
        <v>84</v>
      </c>
      <c r="G2490" t="s">
        <v>5948</v>
      </c>
      <c r="H2490" t="s">
        <v>5941</v>
      </c>
      <c r="I2490" t="s">
        <v>85</v>
      </c>
      <c r="J2490" t="s">
        <v>6210</v>
      </c>
      <c r="K2490" t="s">
        <v>3885</v>
      </c>
      <c r="L2490">
        <v>5288856</v>
      </c>
      <c r="M2490">
        <v>1.9769114530628174E-4</v>
      </c>
      <c r="N2490" t="s">
        <v>86</v>
      </c>
      <c r="O2490" t="s">
        <v>5443</v>
      </c>
      <c r="P2490" t="s">
        <v>5351</v>
      </c>
      <c r="Q2490">
        <v>2</v>
      </c>
      <c r="R2490">
        <v>522.78</v>
      </c>
      <c r="S2490">
        <v>0</v>
      </c>
      <c r="T2490">
        <v>0</v>
      </c>
      <c r="U2490">
        <v>1045.56</v>
      </c>
      <c r="V2490">
        <v>791.74</v>
      </c>
      <c r="W2490">
        <v>253.82</v>
      </c>
      <c r="X2490" s="15">
        <f t="shared" si="76"/>
        <v>0.24275986074448139</v>
      </c>
      <c r="Y2490" t="s">
        <v>44</v>
      </c>
      <c r="Z2490" t="s">
        <v>24</v>
      </c>
      <c r="AA2490" t="s">
        <v>25</v>
      </c>
      <c r="AB2490" s="17">
        <v>0.66597222222222219</v>
      </c>
      <c r="AC2490" s="17" t="str">
        <f t="shared" si="77"/>
        <v>Afternoon</v>
      </c>
      <c r="AD2490" t="s">
        <v>45</v>
      </c>
    </row>
    <row r="2491" spans="1:30" x14ac:dyDescent="0.3">
      <c r="A2491" t="s">
        <v>78</v>
      </c>
      <c r="B2491" s="16">
        <v>45980</v>
      </c>
      <c r="C2491" t="s">
        <v>3843</v>
      </c>
      <c r="D2491" t="s">
        <v>6536</v>
      </c>
      <c r="E2491" t="s">
        <v>3962</v>
      </c>
      <c r="F2491" t="s">
        <v>79</v>
      </c>
      <c r="G2491" t="s">
        <v>5713</v>
      </c>
      <c r="H2491" t="s">
        <v>5690</v>
      </c>
      <c r="I2491" t="s">
        <v>80</v>
      </c>
      <c r="J2491" t="s">
        <v>6099</v>
      </c>
      <c r="K2491" t="s">
        <v>3863</v>
      </c>
      <c r="L2491">
        <v>5001334</v>
      </c>
      <c r="M2491">
        <v>3.3631027241931852E-5</v>
      </c>
      <c r="N2491" t="s">
        <v>81</v>
      </c>
      <c r="O2491" t="s">
        <v>5592</v>
      </c>
      <c r="P2491" t="s">
        <v>5351</v>
      </c>
      <c r="Q2491">
        <v>5</v>
      </c>
      <c r="R2491">
        <v>42.05</v>
      </c>
      <c r="S2491">
        <v>20</v>
      </c>
      <c r="T2491">
        <v>42.05</v>
      </c>
      <c r="U2491">
        <v>168.2</v>
      </c>
      <c r="V2491">
        <v>162</v>
      </c>
      <c r="W2491">
        <v>6.2</v>
      </c>
      <c r="X2491" s="15">
        <f t="shared" si="76"/>
        <v>3.6860879904875084E-2</v>
      </c>
      <c r="Y2491" t="s">
        <v>72</v>
      </c>
      <c r="Z2491" t="s">
        <v>24</v>
      </c>
      <c r="AA2491" t="s">
        <v>25</v>
      </c>
      <c r="AB2491" s="17">
        <v>0.84027777777777779</v>
      </c>
      <c r="AC2491" s="17" t="str">
        <f t="shared" si="77"/>
        <v>Evening</v>
      </c>
      <c r="AD2491" t="s">
        <v>45</v>
      </c>
    </row>
    <row r="2492" spans="1:30" x14ac:dyDescent="0.3">
      <c r="A2492" t="s">
        <v>73</v>
      </c>
      <c r="B2492" s="16">
        <v>45807</v>
      </c>
      <c r="C2492" t="s">
        <v>74</v>
      </c>
      <c r="D2492" t="s">
        <v>3975</v>
      </c>
      <c r="E2492" t="s">
        <v>3868</v>
      </c>
      <c r="F2492" t="s">
        <v>75</v>
      </c>
      <c r="G2492" t="s">
        <v>5839</v>
      </c>
      <c r="H2492" t="s">
        <v>5822</v>
      </c>
      <c r="I2492" t="s">
        <v>76</v>
      </c>
      <c r="J2492" t="s">
        <v>6076</v>
      </c>
      <c r="K2492" t="s">
        <v>3863</v>
      </c>
      <c r="L2492">
        <v>518088</v>
      </c>
      <c r="M2492">
        <v>1.9138254505026173E-3</v>
      </c>
      <c r="N2492" t="s">
        <v>77</v>
      </c>
      <c r="O2492" t="s">
        <v>5505</v>
      </c>
      <c r="P2492" t="s">
        <v>5354</v>
      </c>
      <c r="Q2492">
        <v>4</v>
      </c>
      <c r="R2492">
        <v>260.93</v>
      </c>
      <c r="S2492">
        <v>5</v>
      </c>
      <c r="T2492">
        <v>52.19</v>
      </c>
      <c r="U2492">
        <v>991.53</v>
      </c>
      <c r="V2492">
        <v>776.24</v>
      </c>
      <c r="W2492">
        <v>215.29</v>
      </c>
      <c r="X2492" s="15">
        <f t="shared" si="76"/>
        <v>0.21712908333585465</v>
      </c>
      <c r="Y2492" t="s">
        <v>72</v>
      </c>
      <c r="Z2492" t="s">
        <v>24</v>
      </c>
      <c r="AA2492" t="s">
        <v>25</v>
      </c>
      <c r="AB2492" s="17">
        <v>0.87430555555555556</v>
      </c>
      <c r="AC2492" s="17" t="str">
        <f t="shared" si="77"/>
        <v>Evening</v>
      </c>
      <c r="AD2492" t="s">
        <v>45</v>
      </c>
    </row>
    <row r="2493" spans="1:30" x14ac:dyDescent="0.3">
      <c r="A2493" t="s">
        <v>67</v>
      </c>
      <c r="B2493" s="16">
        <v>45893</v>
      </c>
      <c r="C2493" t="s">
        <v>68</v>
      </c>
      <c r="D2493" t="s">
        <v>4208</v>
      </c>
      <c r="E2493" t="s">
        <v>3868</v>
      </c>
      <c r="F2493" t="s">
        <v>69</v>
      </c>
      <c r="G2493" t="s">
        <v>5875</v>
      </c>
      <c r="H2493" t="s">
        <v>5876</v>
      </c>
      <c r="I2493" t="s">
        <v>70</v>
      </c>
      <c r="J2493" t="s">
        <v>6062</v>
      </c>
      <c r="K2493" t="s">
        <v>3863</v>
      </c>
      <c r="L2493">
        <v>789602</v>
      </c>
      <c r="M2493">
        <v>9.5417691444550537E-4</v>
      </c>
      <c r="N2493" t="s">
        <v>71</v>
      </c>
      <c r="O2493" t="s">
        <v>4507</v>
      </c>
      <c r="P2493" t="s">
        <v>5360</v>
      </c>
      <c r="Q2493">
        <v>5</v>
      </c>
      <c r="R2493">
        <v>131.03</v>
      </c>
      <c r="S2493">
        <v>0</v>
      </c>
      <c r="T2493">
        <v>0</v>
      </c>
      <c r="U2493">
        <v>753.42</v>
      </c>
      <c r="V2493">
        <v>586.35</v>
      </c>
      <c r="W2493">
        <v>167.07</v>
      </c>
      <c r="X2493" s="15">
        <f t="shared" si="76"/>
        <v>0.22174882535637486</v>
      </c>
      <c r="Y2493" t="s">
        <v>72</v>
      </c>
      <c r="Z2493" t="s">
        <v>24</v>
      </c>
      <c r="AA2493" t="s">
        <v>51</v>
      </c>
      <c r="AB2493" s="17">
        <v>0.57638888888888884</v>
      </c>
      <c r="AC2493" s="17" t="str">
        <f t="shared" si="77"/>
        <v>Afternoon</v>
      </c>
      <c r="AD2493" t="s">
        <v>26</v>
      </c>
    </row>
    <row r="2494" spans="1:30" x14ac:dyDescent="0.3">
      <c r="A2494" t="s">
        <v>63</v>
      </c>
      <c r="B2494" s="16">
        <v>46110</v>
      </c>
      <c r="C2494" t="s">
        <v>64</v>
      </c>
      <c r="D2494" t="s">
        <v>4448</v>
      </c>
      <c r="E2494" t="s">
        <v>3868</v>
      </c>
      <c r="F2494" t="s">
        <v>59</v>
      </c>
      <c r="G2494" t="s">
        <v>5737</v>
      </c>
      <c r="H2494" t="s">
        <v>5721</v>
      </c>
      <c r="I2494" t="s">
        <v>65</v>
      </c>
      <c r="J2494" t="s">
        <v>5993</v>
      </c>
      <c r="K2494" t="s">
        <v>3863</v>
      </c>
      <c r="L2494">
        <v>967200</v>
      </c>
      <c r="M2494">
        <v>8.2102977667493793E-4</v>
      </c>
      <c r="N2494" t="s">
        <v>66</v>
      </c>
      <c r="O2494" t="s">
        <v>5579</v>
      </c>
      <c r="P2494" t="s">
        <v>5363</v>
      </c>
      <c r="Q2494">
        <v>4</v>
      </c>
      <c r="R2494">
        <v>172.63</v>
      </c>
      <c r="S2494">
        <v>0</v>
      </c>
      <c r="T2494">
        <v>0</v>
      </c>
      <c r="U2494">
        <v>794.1</v>
      </c>
      <c r="V2494">
        <v>568</v>
      </c>
      <c r="W2494">
        <v>226.1</v>
      </c>
      <c r="X2494" s="15">
        <f t="shared" si="76"/>
        <v>0.28472484573731272</v>
      </c>
      <c r="Y2494" t="s">
        <v>38</v>
      </c>
      <c r="Z2494" t="s">
        <v>24</v>
      </c>
      <c r="AA2494" t="s">
        <v>25</v>
      </c>
      <c r="AB2494" s="17">
        <v>0.71736111111111112</v>
      </c>
      <c r="AC2494" s="17" t="str">
        <f t="shared" si="77"/>
        <v>Evening</v>
      </c>
      <c r="AD2494" t="s">
        <v>26</v>
      </c>
    </row>
    <row r="2495" spans="1:30" x14ac:dyDescent="0.3">
      <c r="A2495" t="s">
        <v>57</v>
      </c>
      <c r="B2495" s="16">
        <v>45857</v>
      </c>
      <c r="C2495" t="s">
        <v>58</v>
      </c>
      <c r="D2495" t="s">
        <v>4822</v>
      </c>
      <c r="E2495" t="s">
        <v>3864</v>
      </c>
      <c r="F2495" t="s">
        <v>59</v>
      </c>
      <c r="G2495" t="s">
        <v>5737</v>
      </c>
      <c r="H2495" t="s">
        <v>5721</v>
      </c>
      <c r="I2495" t="s">
        <v>60</v>
      </c>
      <c r="J2495" t="s">
        <v>6057</v>
      </c>
      <c r="K2495" t="s">
        <v>3863</v>
      </c>
      <c r="L2495">
        <v>982441</v>
      </c>
      <c r="M2495">
        <v>8.0829281351246535E-4</v>
      </c>
      <c r="N2495" t="s">
        <v>61</v>
      </c>
      <c r="O2495" t="s">
        <v>4822</v>
      </c>
      <c r="P2495" t="s">
        <v>5358</v>
      </c>
      <c r="Q2495">
        <v>4</v>
      </c>
      <c r="R2495">
        <v>172.63</v>
      </c>
      <c r="S2495">
        <v>0</v>
      </c>
      <c r="T2495">
        <v>0</v>
      </c>
      <c r="U2495">
        <v>794.1</v>
      </c>
      <c r="V2495">
        <v>568</v>
      </c>
      <c r="W2495">
        <v>226.1</v>
      </c>
      <c r="X2495" s="15">
        <f t="shared" si="76"/>
        <v>0.28472484573731272</v>
      </c>
      <c r="Y2495" t="s">
        <v>62</v>
      </c>
      <c r="Z2495" t="s">
        <v>24</v>
      </c>
      <c r="AA2495" t="s">
        <v>25</v>
      </c>
      <c r="AB2495" s="17">
        <v>0.81874999999999998</v>
      </c>
      <c r="AC2495" s="17" t="str">
        <f t="shared" si="77"/>
        <v>Evening</v>
      </c>
      <c r="AD2495" t="s">
        <v>26</v>
      </c>
    </row>
    <row r="2496" spans="1:30" x14ac:dyDescent="0.3">
      <c r="A2496" t="s">
        <v>52</v>
      </c>
      <c r="B2496" s="16">
        <v>45827</v>
      </c>
      <c r="C2496" t="s">
        <v>53</v>
      </c>
      <c r="D2496" t="s">
        <v>4690</v>
      </c>
      <c r="E2496" t="s">
        <v>3962</v>
      </c>
      <c r="F2496" t="s">
        <v>54</v>
      </c>
      <c r="G2496" t="s">
        <v>5739</v>
      </c>
      <c r="H2496" t="s">
        <v>5721</v>
      </c>
      <c r="I2496" t="s">
        <v>55</v>
      </c>
      <c r="J2496" t="s">
        <v>6001</v>
      </c>
      <c r="K2496" t="s">
        <v>3863</v>
      </c>
      <c r="L2496">
        <v>578838</v>
      </c>
      <c r="M2496">
        <v>4.6820699401214153E-3</v>
      </c>
      <c r="N2496" t="s">
        <v>56</v>
      </c>
      <c r="O2496" t="s">
        <v>5587</v>
      </c>
      <c r="P2496" t="s">
        <v>5351</v>
      </c>
      <c r="Q2496">
        <v>8</v>
      </c>
      <c r="R2496">
        <v>356.6</v>
      </c>
      <c r="S2496">
        <v>5</v>
      </c>
      <c r="T2496">
        <v>142.63999999999999</v>
      </c>
      <c r="U2496">
        <v>2710.16</v>
      </c>
      <c r="V2496">
        <v>2174.2399999999998</v>
      </c>
      <c r="W2496">
        <v>535.91999999999996</v>
      </c>
      <c r="X2496" s="15">
        <f t="shared" si="76"/>
        <v>0.19774478259586153</v>
      </c>
      <c r="Y2496" t="s">
        <v>23</v>
      </c>
      <c r="Z2496" t="s">
        <v>24</v>
      </c>
      <c r="AA2496" t="s">
        <v>25</v>
      </c>
      <c r="AB2496" s="17">
        <v>0.63124999999999998</v>
      </c>
      <c r="AC2496" s="17" t="str">
        <f t="shared" si="77"/>
        <v>Afternoon</v>
      </c>
      <c r="AD2496" t="s">
        <v>45</v>
      </c>
    </row>
    <row r="2497" spans="1:30" x14ac:dyDescent="0.3">
      <c r="A2497" t="s">
        <v>46</v>
      </c>
      <c r="B2497" s="16">
        <v>45844</v>
      </c>
      <c r="C2497" t="s">
        <v>47</v>
      </c>
      <c r="D2497" t="s">
        <v>4179</v>
      </c>
      <c r="E2497" t="s">
        <v>3962</v>
      </c>
      <c r="F2497" t="s">
        <v>48</v>
      </c>
      <c r="G2497" t="s">
        <v>5719</v>
      </c>
      <c r="H2497" t="s">
        <v>5690</v>
      </c>
      <c r="I2497" t="s">
        <v>49</v>
      </c>
      <c r="J2497" t="s">
        <v>6515</v>
      </c>
      <c r="K2497" t="s">
        <v>3943</v>
      </c>
      <c r="L2497">
        <v>1079276</v>
      </c>
      <c r="M2497">
        <v>1.2750769960603221E-3</v>
      </c>
      <c r="N2497" t="s">
        <v>50</v>
      </c>
      <c r="O2497" t="s">
        <v>5533</v>
      </c>
      <c r="P2497" t="s">
        <v>5351</v>
      </c>
      <c r="Q2497">
        <v>4</v>
      </c>
      <c r="R2497">
        <v>351.96</v>
      </c>
      <c r="S2497">
        <v>15</v>
      </c>
      <c r="T2497">
        <v>211.18</v>
      </c>
      <c r="U2497">
        <v>1376.16</v>
      </c>
      <c r="V2497">
        <v>984.48</v>
      </c>
      <c r="W2497">
        <v>391.68</v>
      </c>
      <c r="X2497" s="15">
        <f t="shared" si="76"/>
        <v>0.28461806766655046</v>
      </c>
      <c r="Y2497" t="s">
        <v>44</v>
      </c>
      <c r="Z2497" t="s">
        <v>24</v>
      </c>
      <c r="AA2497" t="s">
        <v>51</v>
      </c>
      <c r="AB2497" s="17">
        <v>0.71666666666666667</v>
      </c>
      <c r="AC2497" s="17" t="str">
        <f t="shared" si="77"/>
        <v>Evening</v>
      </c>
      <c r="AD2497" t="s">
        <v>26</v>
      </c>
    </row>
    <row r="2498" spans="1:30" x14ac:dyDescent="0.3">
      <c r="A2498" t="s">
        <v>39</v>
      </c>
      <c r="B2498" s="16">
        <v>45848</v>
      </c>
      <c r="C2498" t="s">
        <v>40</v>
      </c>
      <c r="D2498" t="s">
        <v>5302</v>
      </c>
      <c r="E2498" t="s">
        <v>3868</v>
      </c>
      <c r="F2498" t="s">
        <v>41</v>
      </c>
      <c r="G2498" t="s">
        <v>5668</v>
      </c>
      <c r="H2498" t="s">
        <v>5655</v>
      </c>
      <c r="I2498" t="s">
        <v>42</v>
      </c>
      <c r="J2498" t="s">
        <v>6125</v>
      </c>
      <c r="K2498" t="s">
        <v>3943</v>
      </c>
      <c r="L2498">
        <v>2032791</v>
      </c>
      <c r="M2498">
        <v>3.134606558175435E-4</v>
      </c>
      <c r="N2498" t="s">
        <v>43</v>
      </c>
      <c r="O2498" t="s">
        <v>4421</v>
      </c>
      <c r="P2498" t="s">
        <v>5358</v>
      </c>
      <c r="Q2498">
        <v>2</v>
      </c>
      <c r="R2498">
        <v>398.25</v>
      </c>
      <c r="S2498">
        <v>20</v>
      </c>
      <c r="T2498">
        <v>159.30000000000001</v>
      </c>
      <c r="U2498">
        <v>637.20000000000005</v>
      </c>
      <c r="V2498">
        <v>473.08</v>
      </c>
      <c r="W2498">
        <v>164.12</v>
      </c>
      <c r="X2498" s="15">
        <f t="shared" si="76"/>
        <v>0.25756434400502204</v>
      </c>
      <c r="Y2498" t="s">
        <v>44</v>
      </c>
      <c r="Z2498" t="s">
        <v>24</v>
      </c>
      <c r="AA2498" t="s">
        <v>25</v>
      </c>
      <c r="AB2498" s="17">
        <v>0.77986111111111112</v>
      </c>
      <c r="AC2498" s="17" t="str">
        <f t="shared" ref="AC2498:AC2501" si="78">IF(HOUR(AB2498)&gt;=6,IF(HOUR(AB2498)&lt;12,"Morning",IF(HOUR(AB2498)&lt;17,"Afternoon",IF(HOUR(AB2498)&lt;21,"Evening","Night"))),"Night")</f>
        <v>Evening</v>
      </c>
      <c r="AD2498" t="s">
        <v>45</v>
      </c>
    </row>
    <row r="2499" spans="1:30" x14ac:dyDescent="0.3">
      <c r="A2499" t="s">
        <v>33</v>
      </c>
      <c r="B2499" s="16">
        <v>45920</v>
      </c>
      <c r="C2499" t="s">
        <v>34</v>
      </c>
      <c r="D2499" t="s">
        <v>4804</v>
      </c>
      <c r="E2499" t="s">
        <v>3864</v>
      </c>
      <c r="F2499" t="s">
        <v>35</v>
      </c>
      <c r="G2499" t="s">
        <v>5905</v>
      </c>
      <c r="H2499" t="s">
        <v>5899</v>
      </c>
      <c r="I2499" t="s">
        <v>36</v>
      </c>
      <c r="J2499" t="s">
        <v>5975</v>
      </c>
      <c r="K2499" t="s">
        <v>3863</v>
      </c>
      <c r="L2499">
        <v>2481146</v>
      </c>
      <c r="M2499">
        <v>9.7970857015266342E-5</v>
      </c>
      <c r="N2499" t="s">
        <v>37</v>
      </c>
      <c r="O2499" t="s">
        <v>5555</v>
      </c>
      <c r="P2499" t="s">
        <v>5358</v>
      </c>
      <c r="Q2499">
        <v>1</v>
      </c>
      <c r="R2499">
        <v>234.86</v>
      </c>
      <c r="S2499">
        <v>10</v>
      </c>
      <c r="T2499">
        <v>23.49</v>
      </c>
      <c r="U2499">
        <v>243.08</v>
      </c>
      <c r="V2499">
        <v>213.23</v>
      </c>
      <c r="W2499">
        <v>29.85</v>
      </c>
      <c r="X2499" s="15">
        <f t="shared" si="76"/>
        <v>0.12279907849267739</v>
      </c>
      <c r="Y2499" t="s">
        <v>38</v>
      </c>
      <c r="Z2499" t="s">
        <v>24</v>
      </c>
      <c r="AA2499" t="s">
        <v>25</v>
      </c>
      <c r="AB2499" s="17">
        <v>0.41180555555555554</v>
      </c>
      <c r="AC2499" s="17" t="str">
        <f t="shared" si="78"/>
        <v>Morning</v>
      </c>
      <c r="AD2499" t="s">
        <v>26</v>
      </c>
    </row>
    <row r="2500" spans="1:30" x14ac:dyDescent="0.3">
      <c r="A2500" t="s">
        <v>27</v>
      </c>
      <c r="B2500" s="16">
        <v>46103</v>
      </c>
      <c r="C2500" t="s">
        <v>28</v>
      </c>
      <c r="D2500" t="s">
        <v>4127</v>
      </c>
      <c r="E2500" t="s">
        <v>3864</v>
      </c>
      <c r="F2500" t="s">
        <v>29</v>
      </c>
      <c r="G2500" t="s">
        <v>5709</v>
      </c>
      <c r="H2500" t="s">
        <v>5690</v>
      </c>
      <c r="I2500" t="s">
        <v>30</v>
      </c>
      <c r="J2500" t="s">
        <v>6096</v>
      </c>
      <c r="K2500" t="s">
        <v>3863</v>
      </c>
      <c r="L2500">
        <v>5200952</v>
      </c>
      <c r="M2500">
        <v>1.9853288397970217E-4</v>
      </c>
      <c r="N2500" t="s">
        <v>31</v>
      </c>
      <c r="O2500" t="s">
        <v>5450</v>
      </c>
      <c r="P2500" t="s">
        <v>5363</v>
      </c>
      <c r="Q2500">
        <v>2</v>
      </c>
      <c r="R2500">
        <v>448.94</v>
      </c>
      <c r="S2500">
        <v>0</v>
      </c>
      <c r="T2500">
        <v>0</v>
      </c>
      <c r="U2500">
        <v>1032.56</v>
      </c>
      <c r="V2500">
        <v>760.16</v>
      </c>
      <c r="W2500">
        <v>272.39999999999998</v>
      </c>
      <c r="X2500" s="15">
        <f t="shared" si="76"/>
        <v>0.26381033547687299</v>
      </c>
      <c r="Y2500" t="s">
        <v>23</v>
      </c>
      <c r="Z2500" t="s">
        <v>24</v>
      </c>
      <c r="AA2500" t="s">
        <v>32</v>
      </c>
      <c r="AB2500" s="17">
        <v>0.41041666666666665</v>
      </c>
      <c r="AC2500" s="17" t="str">
        <f t="shared" si="78"/>
        <v>Morning</v>
      </c>
      <c r="AD2500" t="s">
        <v>26</v>
      </c>
    </row>
    <row r="2501" spans="1:30" x14ac:dyDescent="0.3">
      <c r="A2501" t="s">
        <v>18</v>
      </c>
      <c r="B2501" s="16">
        <v>45836</v>
      </c>
      <c r="C2501" t="s">
        <v>19</v>
      </c>
      <c r="D2501" t="s">
        <v>4986</v>
      </c>
      <c r="E2501" t="s">
        <v>3864</v>
      </c>
      <c r="F2501" t="s">
        <v>20</v>
      </c>
      <c r="G2501" t="s">
        <v>5939</v>
      </c>
      <c r="H2501" t="s">
        <v>5919</v>
      </c>
      <c r="I2501" t="s">
        <v>21</v>
      </c>
      <c r="J2501" t="s">
        <v>6044</v>
      </c>
      <c r="K2501" t="s">
        <v>3863</v>
      </c>
      <c r="L2501">
        <v>457604</v>
      </c>
      <c r="M2501">
        <v>1.0456420835482207E-3</v>
      </c>
      <c r="N2501" t="s">
        <v>22</v>
      </c>
      <c r="O2501" t="s">
        <v>5633</v>
      </c>
      <c r="P2501" t="s">
        <v>5360</v>
      </c>
      <c r="Q2501">
        <v>1</v>
      </c>
      <c r="R2501">
        <v>416.08</v>
      </c>
      <c r="S2501">
        <v>0</v>
      </c>
      <c r="T2501">
        <v>0</v>
      </c>
      <c r="U2501">
        <v>478.49</v>
      </c>
      <c r="V2501">
        <v>319.64</v>
      </c>
      <c r="W2501">
        <v>158.85</v>
      </c>
      <c r="X2501" s="15">
        <f t="shared" si="76"/>
        <v>0.33198185959999166</v>
      </c>
      <c r="Y2501" t="s">
        <v>23</v>
      </c>
      <c r="Z2501" t="s">
        <v>24</v>
      </c>
      <c r="AA2501" t="s">
        <v>25</v>
      </c>
      <c r="AB2501" s="17">
        <v>0.8354166666666667</v>
      </c>
      <c r="AC2501" s="17" t="str">
        <f t="shared" si="78"/>
        <v>Evening</v>
      </c>
      <c r="AD2501" t="s">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25"/>
  <sheetViews>
    <sheetView workbookViewId="0">
      <selection activeCell="C23" sqref="C23"/>
    </sheetView>
  </sheetViews>
  <sheetFormatPr defaultRowHeight="14.4" x14ac:dyDescent="0.3"/>
  <cols>
    <col min="1" max="1" width="28" customWidth="1"/>
    <col min="2" max="2" width="9" customWidth="1"/>
    <col min="3" max="3" width="31.88671875" customWidth="1"/>
    <col min="5" max="5" width="14.88671875" bestFit="1" customWidth="1"/>
    <col min="7" max="7" width="12.109375" bestFit="1" customWidth="1"/>
  </cols>
  <sheetData>
    <row r="2" spans="1:7" x14ac:dyDescent="0.3">
      <c r="A2" s="13" t="s">
        <v>6521</v>
      </c>
      <c r="C2" s="13" t="s">
        <v>6527</v>
      </c>
      <c r="E2" s="13" t="s">
        <v>6531</v>
      </c>
      <c r="G2" s="13" t="s">
        <v>6532</v>
      </c>
    </row>
    <row r="3" spans="1:7" x14ac:dyDescent="0.3">
      <c r="A3" s="14">
        <f>SUM(Table14__2_1[Sales_Amount])</f>
        <v>2892988.6000000099</v>
      </c>
      <c r="C3" s="14">
        <f>AVERAGE('Sales Sheet'!U4:U2500)</f>
        <v>1157.2670484581538</v>
      </c>
      <c r="E3" s="14">
        <f>AVERAGE('Sales Sheet'!W4:W2500)</f>
        <v>294.84324789747666</v>
      </c>
      <c r="G3" s="14">
        <f>SUM('Sales Sheet'!U4:U2500)/COUNTA('Sales Sheet'!AB4:AB2500)</f>
        <v>1157.2670484581538</v>
      </c>
    </row>
    <row r="5" spans="1:7" x14ac:dyDescent="0.3">
      <c r="A5" s="13" t="s">
        <v>6522</v>
      </c>
      <c r="C5" s="13" t="s">
        <v>6528</v>
      </c>
      <c r="E5" s="13" t="s">
        <v>6530</v>
      </c>
      <c r="G5" s="13" t="s">
        <v>6533</v>
      </c>
    </row>
    <row r="6" spans="1:7" x14ac:dyDescent="0.3">
      <c r="A6" s="14">
        <f>SUM(Table14__2_1[Profit])</f>
        <v>737358.88999999932</v>
      </c>
      <c r="C6" s="14">
        <f>AVERAGE(Table14__2_1[Sales_Amount])</f>
        <v>1157.1954400000041</v>
      </c>
      <c r="E6" s="14">
        <f>AVERAGE(Table14__2_1[Profit])</f>
        <v>294.94355599999972</v>
      </c>
      <c r="G6" s="14">
        <f>SUM(Table14__2_1[Sales_Amount])/COUNTA(Table14__2_1[Order_Time])</f>
        <v>1157.1954400000041</v>
      </c>
    </row>
    <row r="8" spans="1:7" x14ac:dyDescent="0.3">
      <c r="A8" s="13" t="s">
        <v>6525</v>
      </c>
      <c r="C8" s="13" t="s">
        <v>6526</v>
      </c>
      <c r="E8" s="13" t="s">
        <v>6529</v>
      </c>
      <c r="G8" s="13" t="s">
        <v>6534</v>
      </c>
    </row>
    <row r="9" spans="1:7" x14ac:dyDescent="0.3">
      <c r="A9" s="14">
        <f>A3/A12</f>
        <v>1157.1954400000041</v>
      </c>
      <c r="C9" s="15">
        <f>((C3-C6)/C6)</f>
        <v>6.1881040725272451E-5</v>
      </c>
      <c r="E9" s="15">
        <f>((E3-E6)/E6)</f>
        <v>-3.4009253798736544E-4</v>
      </c>
      <c r="G9" s="15">
        <f>((G3-G6)/G6)</f>
        <v>6.1881040725272451E-5</v>
      </c>
    </row>
    <row r="10" spans="1:7" x14ac:dyDescent="0.3">
      <c r="D10" s="15"/>
    </row>
    <row r="11" spans="1:7" x14ac:dyDescent="0.3">
      <c r="A11" s="13" t="s">
        <v>6523</v>
      </c>
      <c r="C11" s="19" t="str">
        <f>IF(Calculations!C9&gt;=0,"▲ "&amp;TEXT(Calculations!C9,"0.00%")&amp;" vs Last Year","▼ "&amp;TEXT(Calculations!C9,"0.00%")&amp;" vs Last Year")</f>
        <v>▲ 0.01% vs Last Year</v>
      </c>
      <c r="E11" t="str">
        <f>IF(Calculations!E9&gt;=0,"▲ "&amp;TEXT(Calculations!E9,"0.00%")&amp;" vs Last Year","▼ "&amp;TEXT(Calculations!E9,"0.00%")&amp;" vs Last Year")</f>
        <v>▼ -0.03% vs Last Year</v>
      </c>
      <c r="G11" t="str">
        <f>IF(Calculations!G9&gt;=0,"▲ "&amp;TEXT(Calculations!G9,"0.00%")&amp;" vs Last Year","▼ "&amp;TEXT(Calculations!G9,"0.00%")&amp;" vs Last Year")</f>
        <v>▲ 0.01% vs Last Year</v>
      </c>
    </row>
    <row r="12" spans="1:7" x14ac:dyDescent="0.3">
      <c r="A12">
        <f>COUNTA(Table14__2_1[Order_Time])</f>
        <v>2500</v>
      </c>
    </row>
    <row r="14" spans="1:7" x14ac:dyDescent="0.3">
      <c r="A14" s="13" t="s">
        <v>6524</v>
      </c>
      <c r="C14" s="20" t="str">
        <f>IF(Calculations!C9&gt;=0,"▲ "&amp;TEXT(Calculations!C9,"0.00%")&amp;" vs Last Year","▼ "&amp;TEXT(ABS(Calculations!C9),"0.00%")&amp;" vs Last Year")</f>
        <v>▲ 0.01% vs Last Year</v>
      </c>
    </row>
    <row r="15" spans="1:7" x14ac:dyDescent="0.3">
      <c r="A15">
        <f>COUNTA((Table10[Customer_ID]))</f>
        <v>700</v>
      </c>
    </row>
    <row r="16" spans="1:7" x14ac:dyDescent="0.3">
      <c r="C16" s="18" t="s">
        <v>6552</v>
      </c>
      <c r="E16" t="s">
        <v>6553</v>
      </c>
      <c r="G16" t="s">
        <v>6520</v>
      </c>
    </row>
    <row r="17" spans="1:7" x14ac:dyDescent="0.3">
      <c r="A17" s="13" t="s">
        <v>6573</v>
      </c>
      <c r="G17" s="14">
        <v>2868432.600000002</v>
      </c>
    </row>
    <row r="18" spans="1:7" x14ac:dyDescent="0.3">
      <c r="A18">
        <f>SUM(Table14__2_1[Quantity])</f>
        <v>9823</v>
      </c>
    </row>
    <row r="20" spans="1:7" x14ac:dyDescent="0.3">
      <c r="A20" s="13" t="s">
        <v>6574</v>
      </c>
      <c r="C20" t="s">
        <v>6584</v>
      </c>
      <c r="E20" t="s">
        <v>6583</v>
      </c>
      <c r="G20" t="s">
        <v>6539</v>
      </c>
    </row>
    <row r="21" spans="1:7" x14ac:dyDescent="0.3">
      <c r="A21" s="14">
        <f>SUM(Table14__2_1[Cost_Amount])</f>
        <v>2155163.0499999942</v>
      </c>
      <c r="C21" s="74">
        <v>2500</v>
      </c>
      <c r="E21" s="14">
        <v>2155163.0499999933</v>
      </c>
      <c r="G21" s="14">
        <v>737358.88999999966</v>
      </c>
    </row>
    <row r="24" spans="1:7" x14ac:dyDescent="0.3">
      <c r="A24" s="13" t="s">
        <v>6575</v>
      </c>
      <c r="E24" t="s">
        <v>6585</v>
      </c>
    </row>
    <row r="25" spans="1:7" x14ac:dyDescent="0.3">
      <c r="A25" s="15">
        <f>G21/G17</f>
        <v>0.25705986258836938</v>
      </c>
      <c r="E25" s="14">
        <v>9823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F52B-EF2D-4A77-B6A1-B6541239D9FC}">
  <dimension ref="A1:AD145"/>
  <sheetViews>
    <sheetView workbookViewId="0">
      <selection activeCell="A3" sqref="A3:AD145"/>
    </sheetView>
  </sheetViews>
  <sheetFormatPr defaultRowHeight="14.4" x14ac:dyDescent="0.3"/>
  <cols>
    <col min="1" max="1" width="17.33203125" bestFit="1" customWidth="1"/>
    <col min="2" max="2" width="18" bestFit="1" customWidth="1"/>
    <col min="3" max="3" width="14.109375" bestFit="1" customWidth="1"/>
    <col min="4" max="4" width="20.5546875" bestFit="1" customWidth="1"/>
    <col min="5" max="5" width="13.88671875" bestFit="1" customWidth="1"/>
    <col min="6" max="6" width="12.6640625" bestFit="1" customWidth="1"/>
    <col min="7" max="7" width="28.77734375" bestFit="1" customWidth="1"/>
    <col min="8" max="8" width="10.88671875" bestFit="1" customWidth="1"/>
    <col min="9" max="9" width="10.44140625" bestFit="1" customWidth="1"/>
    <col min="10" max="10" width="27.44140625" bestFit="1" customWidth="1"/>
    <col min="11" max="12" width="9" bestFit="1" customWidth="1"/>
    <col min="13" max="13" width="15.109375" bestFit="1" customWidth="1"/>
    <col min="14" max="14" width="14.33203125" bestFit="1" customWidth="1"/>
    <col min="15" max="15" width="23.5546875" bestFit="1" customWidth="1"/>
    <col min="16" max="16" width="13.33203125" bestFit="1" customWidth="1"/>
    <col min="17" max="17" width="10.5546875" bestFit="1" customWidth="1"/>
    <col min="18" max="18" width="11.88671875" bestFit="1" customWidth="1"/>
    <col min="19" max="19" width="14.21875" bestFit="1" customWidth="1"/>
    <col min="20" max="20" width="18.5546875" bestFit="1" customWidth="1"/>
    <col min="21" max="21" width="15.44140625" bestFit="1" customWidth="1"/>
    <col min="22" max="22" width="14.77734375" bestFit="1" customWidth="1"/>
    <col min="23" max="23" width="9" bestFit="1" customWidth="1"/>
    <col min="24" max="24" width="11.109375" bestFit="1" customWidth="1"/>
    <col min="25" max="25" width="16.88671875" bestFit="1" customWidth="1"/>
    <col min="26" max="26" width="15.109375" bestFit="1" customWidth="1"/>
    <col min="27" max="27" width="15.44140625" bestFit="1" customWidth="1"/>
    <col min="28" max="28" width="13.109375" bestFit="1" customWidth="1"/>
    <col min="29" max="29" width="15.44140625" bestFit="1" customWidth="1"/>
    <col min="30" max="30" width="11.5546875" bestFit="1" customWidth="1"/>
  </cols>
  <sheetData>
    <row r="1" spans="1:30" x14ac:dyDescent="0.3">
      <c r="A1" s="57" t="s">
        <v>6587</v>
      </c>
    </row>
    <row r="3" spans="1:30" x14ac:dyDescent="0.3">
      <c r="A3" t="s">
        <v>0</v>
      </c>
      <c r="B3" t="s">
        <v>1</v>
      </c>
      <c r="C3" t="s">
        <v>2</v>
      </c>
      <c r="D3" t="s">
        <v>3847</v>
      </c>
      <c r="E3" t="s">
        <v>3856</v>
      </c>
      <c r="F3" t="s">
        <v>3</v>
      </c>
      <c r="G3" t="s">
        <v>6486</v>
      </c>
      <c r="H3" t="s">
        <v>6512</v>
      </c>
      <c r="I3" t="s">
        <v>4</v>
      </c>
      <c r="J3" t="s">
        <v>6487</v>
      </c>
      <c r="K3" t="s">
        <v>3855</v>
      </c>
      <c r="L3" t="s">
        <v>6562</v>
      </c>
      <c r="M3" t="s">
        <v>6564</v>
      </c>
      <c r="N3" t="s">
        <v>5</v>
      </c>
      <c r="O3" t="s">
        <v>6489</v>
      </c>
      <c r="P3" t="s">
        <v>5346</v>
      </c>
      <c r="Q3" t="s">
        <v>6</v>
      </c>
      <c r="R3" t="s">
        <v>7</v>
      </c>
      <c r="S3" t="s">
        <v>8</v>
      </c>
      <c r="T3" t="s">
        <v>9</v>
      </c>
      <c r="U3" t="s">
        <v>10</v>
      </c>
      <c r="V3" t="s">
        <v>11</v>
      </c>
      <c r="W3" t="s">
        <v>12</v>
      </c>
      <c r="X3" t="s">
        <v>6554</v>
      </c>
      <c r="Y3" t="s">
        <v>13</v>
      </c>
      <c r="Z3" t="s">
        <v>14</v>
      </c>
      <c r="AA3" t="s">
        <v>15</v>
      </c>
      <c r="AB3" t="s">
        <v>16</v>
      </c>
      <c r="AC3" t="s">
        <v>6568</v>
      </c>
      <c r="AD3" t="s">
        <v>17</v>
      </c>
    </row>
    <row r="4" spans="1:30" x14ac:dyDescent="0.3">
      <c r="A4" t="s">
        <v>3742</v>
      </c>
      <c r="B4" s="1">
        <v>45857</v>
      </c>
      <c r="C4" t="s">
        <v>1846</v>
      </c>
      <c r="D4" t="s">
        <v>4959</v>
      </c>
      <c r="E4" t="s">
        <v>3868</v>
      </c>
      <c r="F4" t="s">
        <v>1631</v>
      </c>
      <c r="G4" t="s">
        <v>5688</v>
      </c>
      <c r="H4" t="s">
        <v>5822</v>
      </c>
      <c r="I4" t="s">
        <v>80</v>
      </c>
      <c r="J4" t="s">
        <v>6099</v>
      </c>
      <c r="K4" t="s">
        <v>3863</v>
      </c>
      <c r="L4">
        <v>5001334</v>
      </c>
      <c r="M4">
        <v>3.6116963994006399E-4</v>
      </c>
      <c r="N4" t="s">
        <v>81</v>
      </c>
      <c r="O4" t="s">
        <v>5592</v>
      </c>
      <c r="P4" t="s">
        <v>5351</v>
      </c>
      <c r="Q4">
        <v>5</v>
      </c>
      <c r="R4">
        <v>392.68</v>
      </c>
      <c r="S4">
        <v>20</v>
      </c>
      <c r="T4">
        <v>392.68</v>
      </c>
      <c r="U4">
        <v>1806.33</v>
      </c>
      <c r="V4">
        <v>1595.25</v>
      </c>
      <c r="W4">
        <v>211.08</v>
      </c>
      <c r="X4">
        <v>0.11685572403713608</v>
      </c>
      <c r="Y4" t="s">
        <v>23</v>
      </c>
      <c r="Z4" t="s">
        <v>24</v>
      </c>
      <c r="AA4" t="s">
        <v>25</v>
      </c>
      <c r="AB4" s="56">
        <v>0.49930555555555556</v>
      </c>
      <c r="AC4" t="s">
        <v>6571</v>
      </c>
      <c r="AD4" t="s">
        <v>26</v>
      </c>
    </row>
    <row r="5" spans="1:30" x14ac:dyDescent="0.3">
      <c r="A5" t="s">
        <v>3560</v>
      </c>
      <c r="B5" s="1">
        <v>45998</v>
      </c>
      <c r="C5" t="s">
        <v>1789</v>
      </c>
      <c r="D5" t="s">
        <v>4998</v>
      </c>
      <c r="E5" t="s">
        <v>3868</v>
      </c>
      <c r="F5" t="s">
        <v>1631</v>
      </c>
      <c r="G5" t="s">
        <v>5688</v>
      </c>
      <c r="H5" t="s">
        <v>5822</v>
      </c>
      <c r="I5" t="s">
        <v>789</v>
      </c>
      <c r="J5" t="s">
        <v>6155</v>
      </c>
      <c r="K5" t="s">
        <v>3943</v>
      </c>
      <c r="L5">
        <v>542771</v>
      </c>
      <c r="M5">
        <v>6.6558456512967709E-4</v>
      </c>
      <c r="N5" t="s">
        <v>1368</v>
      </c>
      <c r="O5" t="s">
        <v>5457</v>
      </c>
      <c r="P5" t="s">
        <v>5360</v>
      </c>
      <c r="Q5">
        <v>1</v>
      </c>
      <c r="R5">
        <v>392.68</v>
      </c>
      <c r="S5">
        <v>20</v>
      </c>
      <c r="T5">
        <v>78.540000000000006</v>
      </c>
      <c r="U5">
        <v>361.26</v>
      </c>
      <c r="V5">
        <v>319.05</v>
      </c>
      <c r="W5">
        <v>42.21</v>
      </c>
      <c r="X5">
        <v>0.11684105630293971</v>
      </c>
      <c r="Y5" t="s">
        <v>23</v>
      </c>
      <c r="Z5" t="s">
        <v>24</v>
      </c>
      <c r="AA5" t="s">
        <v>25</v>
      </c>
      <c r="AB5" s="56">
        <v>0.625</v>
      </c>
      <c r="AC5" t="s">
        <v>6569</v>
      </c>
      <c r="AD5" t="s">
        <v>26</v>
      </c>
    </row>
    <row r="6" spans="1:30" x14ac:dyDescent="0.3">
      <c r="A6" t="s">
        <v>2404</v>
      </c>
      <c r="B6" s="1">
        <v>46054</v>
      </c>
      <c r="C6" t="s">
        <v>1182</v>
      </c>
      <c r="D6" t="s">
        <v>4769</v>
      </c>
      <c r="E6" t="s">
        <v>3868</v>
      </c>
      <c r="F6" t="s">
        <v>2338</v>
      </c>
      <c r="G6" t="s">
        <v>5830</v>
      </c>
      <c r="H6" t="s">
        <v>5822</v>
      </c>
      <c r="I6" t="s">
        <v>508</v>
      </c>
      <c r="J6" t="s">
        <v>6000</v>
      </c>
      <c r="K6" t="s">
        <v>3863</v>
      </c>
      <c r="L6">
        <v>1059131</v>
      </c>
      <c r="M6">
        <v>4.4983104073056121E-4</v>
      </c>
      <c r="N6" t="s">
        <v>509</v>
      </c>
      <c r="O6" t="s">
        <v>5357</v>
      </c>
      <c r="P6" t="s">
        <v>5358</v>
      </c>
      <c r="Q6">
        <v>1</v>
      </c>
      <c r="R6">
        <v>414.29</v>
      </c>
      <c r="S6">
        <v>0</v>
      </c>
      <c r="T6">
        <v>0</v>
      </c>
      <c r="U6">
        <v>476.43</v>
      </c>
      <c r="V6">
        <v>314.26</v>
      </c>
      <c r="W6">
        <v>162.16999999999999</v>
      </c>
      <c r="X6">
        <v>0.34038578594966729</v>
      </c>
      <c r="Y6" t="s">
        <v>116</v>
      </c>
      <c r="Z6" t="s">
        <v>24</v>
      </c>
      <c r="AA6" t="s">
        <v>25</v>
      </c>
      <c r="AB6" s="56">
        <v>0.84791666666666665</v>
      </c>
      <c r="AC6" t="s">
        <v>6570</v>
      </c>
      <c r="AD6" t="s">
        <v>26</v>
      </c>
    </row>
    <row r="7" spans="1:30" x14ac:dyDescent="0.3">
      <c r="A7" t="s">
        <v>3529</v>
      </c>
      <c r="B7" s="1">
        <v>45795</v>
      </c>
      <c r="C7" t="s">
        <v>64</v>
      </c>
      <c r="D7" t="s">
        <v>4448</v>
      </c>
      <c r="E7" t="s">
        <v>3868</v>
      </c>
      <c r="F7" t="s">
        <v>698</v>
      </c>
      <c r="G7" t="s">
        <v>5841</v>
      </c>
      <c r="H7" t="s">
        <v>5822</v>
      </c>
      <c r="I7" t="s">
        <v>677</v>
      </c>
      <c r="J7" t="s">
        <v>6081</v>
      </c>
      <c r="K7" t="s">
        <v>3863</v>
      </c>
      <c r="L7">
        <v>4458567</v>
      </c>
      <c r="M7">
        <v>1.4222731204891617E-4</v>
      </c>
      <c r="N7" t="s">
        <v>678</v>
      </c>
      <c r="O7" t="s">
        <v>5576</v>
      </c>
      <c r="P7" t="s">
        <v>5374</v>
      </c>
      <c r="Q7">
        <v>2</v>
      </c>
      <c r="R7">
        <v>275.70999999999998</v>
      </c>
      <c r="S7">
        <v>0</v>
      </c>
      <c r="T7">
        <v>0</v>
      </c>
      <c r="U7">
        <v>634.13</v>
      </c>
      <c r="V7">
        <v>412.6</v>
      </c>
      <c r="W7">
        <v>221.53</v>
      </c>
      <c r="X7">
        <v>0.34934477157680605</v>
      </c>
      <c r="Y7" t="s">
        <v>23</v>
      </c>
      <c r="Z7" t="s">
        <v>24</v>
      </c>
      <c r="AA7" t="s">
        <v>25</v>
      </c>
      <c r="AB7" s="56">
        <v>0.85277777777777775</v>
      </c>
      <c r="AC7" t="s">
        <v>6570</v>
      </c>
      <c r="AD7" t="s">
        <v>26</v>
      </c>
    </row>
    <row r="8" spans="1:30" x14ac:dyDescent="0.3">
      <c r="A8" t="s">
        <v>3109</v>
      </c>
      <c r="B8" s="1">
        <v>46073</v>
      </c>
      <c r="C8" t="s">
        <v>2214</v>
      </c>
      <c r="D8" t="s">
        <v>4996</v>
      </c>
      <c r="E8" t="s">
        <v>3868</v>
      </c>
      <c r="F8" t="s">
        <v>698</v>
      </c>
      <c r="G8" t="s">
        <v>5841</v>
      </c>
      <c r="H8" t="s">
        <v>5822</v>
      </c>
      <c r="I8" t="s">
        <v>1125</v>
      </c>
      <c r="J8" t="s">
        <v>5977</v>
      </c>
      <c r="K8" t="s">
        <v>3863</v>
      </c>
      <c r="L8">
        <v>429599</v>
      </c>
      <c r="M8">
        <v>2.1820581519044506E-3</v>
      </c>
      <c r="N8" t="s">
        <v>2207</v>
      </c>
      <c r="O8" t="s">
        <v>5619</v>
      </c>
      <c r="P8" t="s">
        <v>5386</v>
      </c>
      <c r="Q8">
        <v>4</v>
      </c>
      <c r="R8">
        <v>275.70999999999998</v>
      </c>
      <c r="S8">
        <v>15</v>
      </c>
      <c r="T8">
        <v>165.43</v>
      </c>
      <c r="U8">
        <v>937.41</v>
      </c>
      <c r="V8">
        <v>825.2</v>
      </c>
      <c r="W8">
        <v>112.21</v>
      </c>
      <c r="X8">
        <v>0.11970215807384176</v>
      </c>
      <c r="Y8" t="s">
        <v>23</v>
      </c>
      <c r="Z8" t="s">
        <v>24</v>
      </c>
      <c r="AA8" t="s">
        <v>25</v>
      </c>
      <c r="AB8" s="56">
        <v>0.50347222222222221</v>
      </c>
      <c r="AC8" t="s">
        <v>6569</v>
      </c>
      <c r="AD8" t="s">
        <v>45</v>
      </c>
    </row>
    <row r="9" spans="1:30" x14ac:dyDescent="0.3">
      <c r="A9" t="s">
        <v>2988</v>
      </c>
      <c r="B9" s="1">
        <v>45902</v>
      </c>
      <c r="C9" t="s">
        <v>823</v>
      </c>
      <c r="D9" t="s">
        <v>4755</v>
      </c>
      <c r="E9" t="s">
        <v>3962</v>
      </c>
      <c r="F9" t="s">
        <v>375</v>
      </c>
      <c r="G9" t="s">
        <v>5834</v>
      </c>
      <c r="H9" t="s">
        <v>5822</v>
      </c>
      <c r="I9" t="s">
        <v>1093</v>
      </c>
      <c r="J9" t="s">
        <v>6060</v>
      </c>
      <c r="K9" t="s">
        <v>3863</v>
      </c>
      <c r="L9">
        <v>2456631</v>
      </c>
      <c r="M9">
        <v>1.0711743033447025E-3</v>
      </c>
      <c r="N9" t="s">
        <v>2060</v>
      </c>
      <c r="O9" t="s">
        <v>5267</v>
      </c>
      <c r="P9" t="s">
        <v>5360</v>
      </c>
      <c r="Q9">
        <v>6</v>
      </c>
      <c r="R9">
        <v>438.58</v>
      </c>
      <c r="S9">
        <v>0</v>
      </c>
      <c r="T9">
        <v>0</v>
      </c>
      <c r="U9">
        <v>2631.48</v>
      </c>
      <c r="V9">
        <v>1921.14</v>
      </c>
      <c r="W9">
        <v>710.34</v>
      </c>
      <c r="X9">
        <v>0.26993934971954947</v>
      </c>
      <c r="Y9" t="s">
        <v>23</v>
      </c>
      <c r="Z9" t="s">
        <v>24</v>
      </c>
      <c r="AA9" t="s">
        <v>32</v>
      </c>
      <c r="AB9" s="56">
        <v>0.70833333333333337</v>
      </c>
      <c r="AC9" t="s">
        <v>6570</v>
      </c>
      <c r="AD9" t="s">
        <v>45</v>
      </c>
    </row>
    <row r="10" spans="1:30" x14ac:dyDescent="0.3">
      <c r="A10" t="s">
        <v>2819</v>
      </c>
      <c r="B10" s="1">
        <v>45984</v>
      </c>
      <c r="C10" t="s">
        <v>2820</v>
      </c>
      <c r="D10" t="s">
        <v>4191</v>
      </c>
      <c r="E10" t="s">
        <v>3868</v>
      </c>
      <c r="F10" t="s">
        <v>1310</v>
      </c>
      <c r="G10" t="s">
        <v>5821</v>
      </c>
      <c r="H10" t="s">
        <v>5822</v>
      </c>
      <c r="I10" t="s">
        <v>1576</v>
      </c>
      <c r="J10" t="s">
        <v>6165</v>
      </c>
      <c r="K10" t="s">
        <v>3943</v>
      </c>
      <c r="L10">
        <v>2138213</v>
      </c>
      <c r="M10">
        <v>2.1346329855818853E-4</v>
      </c>
      <c r="N10" t="s">
        <v>682</v>
      </c>
      <c r="O10" t="s">
        <v>5304</v>
      </c>
      <c r="P10" t="s">
        <v>5363</v>
      </c>
      <c r="Q10">
        <v>2</v>
      </c>
      <c r="R10">
        <v>233.47</v>
      </c>
      <c r="S10">
        <v>15</v>
      </c>
      <c r="T10">
        <v>70.040000000000006</v>
      </c>
      <c r="U10">
        <v>456.43</v>
      </c>
      <c r="V10">
        <v>377.96</v>
      </c>
      <c r="W10">
        <v>78.47</v>
      </c>
      <c r="X10">
        <v>0.17192121464408561</v>
      </c>
      <c r="Y10" t="s">
        <v>23</v>
      </c>
      <c r="Z10" t="s">
        <v>24</v>
      </c>
      <c r="AA10" t="s">
        <v>32</v>
      </c>
      <c r="AB10" s="56">
        <v>0.87777777777777777</v>
      </c>
      <c r="AC10" t="s">
        <v>6572</v>
      </c>
      <c r="AD10" t="s">
        <v>26</v>
      </c>
    </row>
    <row r="11" spans="1:30" x14ac:dyDescent="0.3">
      <c r="A11" t="s">
        <v>2953</v>
      </c>
      <c r="B11" s="1">
        <v>46097</v>
      </c>
      <c r="C11" t="s">
        <v>1392</v>
      </c>
      <c r="D11" t="s">
        <v>4485</v>
      </c>
      <c r="E11" t="s">
        <v>3868</v>
      </c>
      <c r="F11" t="s">
        <v>698</v>
      </c>
      <c r="G11" t="s">
        <v>5841</v>
      </c>
      <c r="H11" t="s">
        <v>5822</v>
      </c>
      <c r="I11" t="s">
        <v>551</v>
      </c>
      <c r="J11" t="s">
        <v>6159</v>
      </c>
      <c r="K11" t="s">
        <v>3943</v>
      </c>
      <c r="L11">
        <v>520137</v>
      </c>
      <c r="M11">
        <v>2.1202875396289823E-3</v>
      </c>
      <c r="N11" t="s">
        <v>203</v>
      </c>
      <c r="O11" t="s">
        <v>5466</v>
      </c>
      <c r="P11" t="s">
        <v>5351</v>
      </c>
      <c r="Q11">
        <v>5</v>
      </c>
      <c r="R11">
        <v>275.70999999999998</v>
      </c>
      <c r="S11">
        <v>20</v>
      </c>
      <c r="T11">
        <v>275.70999999999998</v>
      </c>
      <c r="U11">
        <v>1102.8399999999999</v>
      </c>
      <c r="V11">
        <v>1031.5</v>
      </c>
      <c r="W11">
        <v>71.34</v>
      </c>
      <c r="X11">
        <v>6.4687534003119232E-2</v>
      </c>
      <c r="Y11" t="s">
        <v>23</v>
      </c>
      <c r="Z11" t="s">
        <v>24</v>
      </c>
      <c r="AA11" t="s">
        <v>51</v>
      </c>
      <c r="AB11" s="56">
        <v>0.52847222222222223</v>
      </c>
      <c r="AC11" t="s">
        <v>6569</v>
      </c>
      <c r="AD11" t="s">
        <v>45</v>
      </c>
    </row>
    <row r="12" spans="1:30" x14ac:dyDescent="0.3">
      <c r="A12" t="s">
        <v>2751</v>
      </c>
      <c r="B12" s="1">
        <v>45941</v>
      </c>
      <c r="C12" t="s">
        <v>1339</v>
      </c>
      <c r="D12" t="s">
        <v>4222</v>
      </c>
      <c r="E12" t="s">
        <v>3864</v>
      </c>
      <c r="F12" t="s">
        <v>2338</v>
      </c>
      <c r="G12" t="s">
        <v>5830</v>
      </c>
      <c r="H12" t="s">
        <v>5822</v>
      </c>
      <c r="I12" t="s">
        <v>349</v>
      </c>
      <c r="J12" t="s">
        <v>6085</v>
      </c>
      <c r="K12" t="s">
        <v>3863</v>
      </c>
      <c r="L12">
        <v>1041021</v>
      </c>
      <c r="M12">
        <v>1.2356811245882646E-3</v>
      </c>
      <c r="N12" t="s">
        <v>1506</v>
      </c>
      <c r="O12" t="s">
        <v>4155</v>
      </c>
      <c r="P12" t="s">
        <v>5351</v>
      </c>
      <c r="Q12">
        <v>3</v>
      </c>
      <c r="R12">
        <v>414.29</v>
      </c>
      <c r="S12">
        <v>10</v>
      </c>
      <c r="T12">
        <v>124.29</v>
      </c>
      <c r="U12">
        <v>1286.3699999999999</v>
      </c>
      <c r="V12">
        <v>942.78</v>
      </c>
      <c r="W12">
        <v>343.59</v>
      </c>
      <c r="X12">
        <v>0.26710044543949252</v>
      </c>
      <c r="Y12" t="s">
        <v>23</v>
      </c>
      <c r="Z12" t="s">
        <v>24</v>
      </c>
      <c r="AA12" t="s">
        <v>25</v>
      </c>
      <c r="AB12" s="56">
        <v>0.75</v>
      </c>
      <c r="AC12" t="s">
        <v>6570</v>
      </c>
      <c r="AD12" t="s">
        <v>26</v>
      </c>
    </row>
    <row r="13" spans="1:30" x14ac:dyDescent="0.3">
      <c r="A13" t="s">
        <v>2694</v>
      </c>
      <c r="B13" s="1">
        <v>46005</v>
      </c>
      <c r="C13" t="s">
        <v>573</v>
      </c>
      <c r="D13" t="s">
        <v>5219</v>
      </c>
      <c r="E13" t="s">
        <v>3962</v>
      </c>
      <c r="F13" t="s">
        <v>1060</v>
      </c>
      <c r="G13" t="s">
        <v>5842</v>
      </c>
      <c r="H13" t="s">
        <v>5822</v>
      </c>
      <c r="I13" t="s">
        <v>36</v>
      </c>
      <c r="J13" t="s">
        <v>5975</v>
      </c>
      <c r="K13" t="s">
        <v>3863</v>
      </c>
      <c r="L13">
        <v>2481146</v>
      </c>
      <c r="M13">
        <v>1.5504528955571337E-4</v>
      </c>
      <c r="N13" t="s">
        <v>452</v>
      </c>
      <c r="O13" t="s">
        <v>5611</v>
      </c>
      <c r="P13" t="s">
        <v>5360</v>
      </c>
      <c r="Q13">
        <v>7</v>
      </c>
      <c r="R13">
        <v>56.22</v>
      </c>
      <c r="S13">
        <v>15</v>
      </c>
      <c r="T13">
        <v>59.03</v>
      </c>
      <c r="U13">
        <v>384.69</v>
      </c>
      <c r="V13">
        <v>314.72000000000003</v>
      </c>
      <c r="W13">
        <v>69.97</v>
      </c>
      <c r="X13">
        <v>0.18188671397748837</v>
      </c>
      <c r="Y13" t="s">
        <v>23</v>
      </c>
      <c r="Z13" t="s">
        <v>24</v>
      </c>
      <c r="AA13" t="s">
        <v>25</v>
      </c>
      <c r="AB13" s="56">
        <v>0.8354166666666667</v>
      </c>
      <c r="AC13" t="s">
        <v>6570</v>
      </c>
      <c r="AD13" t="s">
        <v>26</v>
      </c>
    </row>
    <row r="14" spans="1:30" x14ac:dyDescent="0.3">
      <c r="A14" t="s">
        <v>2628</v>
      </c>
      <c r="B14" s="1">
        <v>45834</v>
      </c>
      <c r="C14" t="s">
        <v>1508</v>
      </c>
      <c r="D14" t="s">
        <v>4677</v>
      </c>
      <c r="E14" t="s">
        <v>3962</v>
      </c>
      <c r="F14" t="s">
        <v>1631</v>
      </c>
      <c r="G14" t="s">
        <v>5688</v>
      </c>
      <c r="H14" t="s">
        <v>5822</v>
      </c>
      <c r="I14" t="s">
        <v>1487</v>
      </c>
      <c r="J14" t="s">
        <v>6214</v>
      </c>
      <c r="K14" t="s">
        <v>3885</v>
      </c>
      <c r="L14">
        <v>4933324</v>
      </c>
      <c r="M14">
        <v>3.184627646592845E-4</v>
      </c>
      <c r="N14" t="s">
        <v>2035</v>
      </c>
      <c r="O14" t="s">
        <v>4818</v>
      </c>
      <c r="P14" t="s">
        <v>5351</v>
      </c>
      <c r="Q14">
        <v>4</v>
      </c>
      <c r="R14">
        <v>392.77</v>
      </c>
      <c r="S14">
        <v>0</v>
      </c>
      <c r="T14">
        <v>0</v>
      </c>
      <c r="U14">
        <v>1571.08</v>
      </c>
      <c r="V14">
        <v>1276.2</v>
      </c>
      <c r="W14">
        <v>294.88</v>
      </c>
      <c r="X14">
        <v>0.18769254270947375</v>
      </c>
      <c r="Y14" t="s">
        <v>23</v>
      </c>
      <c r="Z14" t="s">
        <v>24</v>
      </c>
      <c r="AA14" t="s">
        <v>51</v>
      </c>
      <c r="AB14" s="56">
        <v>0.49861111111111112</v>
      </c>
      <c r="AC14" t="s">
        <v>6571</v>
      </c>
      <c r="AD14" t="s">
        <v>45</v>
      </c>
    </row>
    <row r="15" spans="1:30" x14ac:dyDescent="0.3">
      <c r="A15" t="s">
        <v>2596</v>
      </c>
      <c r="B15" s="1">
        <v>46069</v>
      </c>
      <c r="C15" t="s">
        <v>2085</v>
      </c>
      <c r="D15" t="s">
        <v>4537</v>
      </c>
      <c r="E15" t="s">
        <v>3864</v>
      </c>
      <c r="F15" t="s">
        <v>375</v>
      </c>
      <c r="G15" t="s">
        <v>5834</v>
      </c>
      <c r="H15" t="s">
        <v>5822</v>
      </c>
      <c r="I15" t="s">
        <v>681</v>
      </c>
      <c r="J15" t="s">
        <v>6117</v>
      </c>
      <c r="K15" t="s">
        <v>3943</v>
      </c>
      <c r="L15">
        <v>1952402</v>
      </c>
      <c r="M15">
        <v>4.0530587450740167E-4</v>
      </c>
      <c r="N15" t="s">
        <v>682</v>
      </c>
      <c r="O15" t="s">
        <v>5304</v>
      </c>
      <c r="P15" t="s">
        <v>5363</v>
      </c>
      <c r="Q15">
        <v>2</v>
      </c>
      <c r="R15">
        <v>395.66</v>
      </c>
      <c r="S15">
        <v>0</v>
      </c>
      <c r="T15">
        <v>0</v>
      </c>
      <c r="U15">
        <v>791.32</v>
      </c>
      <c r="V15">
        <v>640.38</v>
      </c>
      <c r="W15">
        <v>150.94</v>
      </c>
      <c r="X15">
        <v>0.19074457867866348</v>
      </c>
      <c r="Y15" t="s">
        <v>23</v>
      </c>
      <c r="Z15" t="s">
        <v>24</v>
      </c>
      <c r="AA15" t="s">
        <v>32</v>
      </c>
      <c r="AB15" s="56">
        <v>0.64236111111111116</v>
      </c>
      <c r="AC15" t="s">
        <v>6569</v>
      </c>
      <c r="AD15" t="s">
        <v>45</v>
      </c>
    </row>
    <row r="16" spans="1:30" x14ac:dyDescent="0.3">
      <c r="A16" t="s">
        <v>2582</v>
      </c>
      <c r="B16" s="1">
        <v>45773</v>
      </c>
      <c r="C16" t="s">
        <v>422</v>
      </c>
      <c r="D16" t="s">
        <v>5167</v>
      </c>
      <c r="E16" t="s">
        <v>3962</v>
      </c>
      <c r="F16" t="s">
        <v>375</v>
      </c>
      <c r="G16" t="s">
        <v>5834</v>
      </c>
      <c r="H16" t="s">
        <v>5822</v>
      </c>
      <c r="I16" t="s">
        <v>105</v>
      </c>
      <c r="J16" t="s">
        <v>6110</v>
      </c>
      <c r="K16" t="s">
        <v>3863</v>
      </c>
      <c r="L16">
        <v>4650212</v>
      </c>
      <c r="M16">
        <v>7.0644951240932672E-4</v>
      </c>
      <c r="N16" t="s">
        <v>628</v>
      </c>
      <c r="O16" t="s">
        <v>4417</v>
      </c>
      <c r="P16" t="s">
        <v>5360</v>
      </c>
      <c r="Q16">
        <v>8</v>
      </c>
      <c r="R16">
        <v>446.35</v>
      </c>
      <c r="S16">
        <v>20</v>
      </c>
      <c r="T16">
        <v>714.16</v>
      </c>
      <c r="U16">
        <v>3285.14</v>
      </c>
      <c r="V16">
        <v>2561.52</v>
      </c>
      <c r="W16">
        <v>723.62</v>
      </c>
      <c r="X16">
        <v>0.22027067339595879</v>
      </c>
      <c r="Y16" t="s">
        <v>23</v>
      </c>
      <c r="Z16" t="s">
        <v>24</v>
      </c>
      <c r="AA16" t="s">
        <v>51</v>
      </c>
      <c r="AB16" s="56">
        <v>0.43472222222222223</v>
      </c>
      <c r="AC16" t="s">
        <v>6571</v>
      </c>
      <c r="AD16" t="s">
        <v>26</v>
      </c>
    </row>
    <row r="17" spans="1:30" x14ac:dyDescent="0.3">
      <c r="A17" t="s">
        <v>2566</v>
      </c>
      <c r="B17" s="1">
        <v>46068</v>
      </c>
      <c r="C17" t="s">
        <v>562</v>
      </c>
      <c r="D17" t="s">
        <v>5084</v>
      </c>
      <c r="E17" t="s">
        <v>3864</v>
      </c>
      <c r="F17" t="s">
        <v>881</v>
      </c>
      <c r="G17" t="s">
        <v>5833</v>
      </c>
      <c r="H17" t="s">
        <v>5822</v>
      </c>
      <c r="I17" t="s">
        <v>206</v>
      </c>
      <c r="J17" t="s">
        <v>5996</v>
      </c>
      <c r="K17" t="s">
        <v>3863</v>
      </c>
      <c r="L17">
        <v>4327607</v>
      </c>
      <c r="M17">
        <v>6.9695099393267455E-4</v>
      </c>
      <c r="N17" t="s">
        <v>189</v>
      </c>
      <c r="O17" t="s">
        <v>4242</v>
      </c>
      <c r="P17" t="s">
        <v>5351</v>
      </c>
      <c r="Q17">
        <v>8</v>
      </c>
      <c r="R17">
        <v>327.84</v>
      </c>
      <c r="S17">
        <v>0</v>
      </c>
      <c r="T17">
        <v>0</v>
      </c>
      <c r="U17">
        <v>3016.13</v>
      </c>
      <c r="V17">
        <v>1802.24</v>
      </c>
      <c r="W17">
        <v>1213.8900000000001</v>
      </c>
      <c r="X17">
        <v>0.40246607407505647</v>
      </c>
      <c r="Y17" t="s">
        <v>23</v>
      </c>
      <c r="Z17" t="s">
        <v>24</v>
      </c>
      <c r="AA17" t="s">
        <v>25</v>
      </c>
      <c r="AB17" s="56">
        <v>0.65833333333333333</v>
      </c>
      <c r="AC17" t="s">
        <v>6569</v>
      </c>
      <c r="AD17" t="s">
        <v>26</v>
      </c>
    </row>
    <row r="18" spans="1:30" x14ac:dyDescent="0.3">
      <c r="A18" t="s">
        <v>2442</v>
      </c>
      <c r="B18" s="1">
        <v>45952</v>
      </c>
      <c r="C18" t="s">
        <v>391</v>
      </c>
      <c r="D18" t="s">
        <v>5252</v>
      </c>
      <c r="E18" t="s">
        <v>3962</v>
      </c>
      <c r="F18" t="s">
        <v>2338</v>
      </c>
      <c r="G18" t="s">
        <v>5830</v>
      </c>
      <c r="H18" t="s">
        <v>5822</v>
      </c>
      <c r="I18" t="s">
        <v>1153</v>
      </c>
      <c r="J18" t="s">
        <v>6116</v>
      </c>
      <c r="K18" t="s">
        <v>3943</v>
      </c>
      <c r="L18">
        <v>933757</v>
      </c>
      <c r="M18">
        <v>2.9830459102314628E-3</v>
      </c>
      <c r="N18" t="s">
        <v>2443</v>
      </c>
      <c r="O18" t="s">
        <v>5362</v>
      </c>
      <c r="P18" t="s">
        <v>5363</v>
      </c>
      <c r="Q18">
        <v>6</v>
      </c>
      <c r="R18">
        <v>464.24</v>
      </c>
      <c r="S18">
        <v>0</v>
      </c>
      <c r="T18">
        <v>0</v>
      </c>
      <c r="U18">
        <v>2785.44</v>
      </c>
      <c r="V18">
        <v>1885.56</v>
      </c>
      <c r="W18">
        <v>899.88</v>
      </c>
      <c r="X18">
        <v>0.32306565569532997</v>
      </c>
      <c r="Y18" t="s">
        <v>23</v>
      </c>
      <c r="Z18" t="s">
        <v>24</v>
      </c>
      <c r="AA18" t="s">
        <v>25</v>
      </c>
      <c r="AB18" s="56">
        <v>0.64444444444444449</v>
      </c>
      <c r="AC18" t="s">
        <v>6569</v>
      </c>
      <c r="AD18" t="s">
        <v>45</v>
      </c>
    </row>
    <row r="19" spans="1:30" x14ac:dyDescent="0.3">
      <c r="A19" t="s">
        <v>2158</v>
      </c>
      <c r="B19" s="1">
        <v>45795</v>
      </c>
      <c r="C19" t="s">
        <v>749</v>
      </c>
      <c r="D19" t="s">
        <v>4489</v>
      </c>
      <c r="E19" t="s">
        <v>3868</v>
      </c>
      <c r="F19" t="s">
        <v>316</v>
      </c>
      <c r="G19" t="s">
        <v>5825</v>
      </c>
      <c r="H19" t="s">
        <v>5822</v>
      </c>
      <c r="I19" t="s">
        <v>431</v>
      </c>
      <c r="J19" t="s">
        <v>6154</v>
      </c>
      <c r="K19" t="s">
        <v>3943</v>
      </c>
      <c r="L19">
        <v>590020</v>
      </c>
      <c r="M19">
        <v>3.5381851462662283E-4</v>
      </c>
      <c r="N19" t="s">
        <v>432</v>
      </c>
      <c r="O19" t="s">
        <v>4565</v>
      </c>
      <c r="P19" t="s">
        <v>5351</v>
      </c>
      <c r="Q19">
        <v>4</v>
      </c>
      <c r="R19">
        <v>53.39</v>
      </c>
      <c r="S19">
        <v>15</v>
      </c>
      <c r="T19">
        <v>32.03</v>
      </c>
      <c r="U19">
        <v>208.76</v>
      </c>
      <c r="V19">
        <v>172.04</v>
      </c>
      <c r="W19">
        <v>36.72</v>
      </c>
      <c r="X19">
        <v>0.1758957654723127</v>
      </c>
      <c r="Y19" t="s">
        <v>23</v>
      </c>
      <c r="Z19" t="s">
        <v>24</v>
      </c>
      <c r="AA19" t="s">
        <v>25</v>
      </c>
      <c r="AB19" s="56">
        <v>0.50763888888888886</v>
      </c>
      <c r="AC19" t="s">
        <v>6569</v>
      </c>
      <c r="AD19" t="s">
        <v>26</v>
      </c>
    </row>
    <row r="20" spans="1:30" x14ac:dyDescent="0.3">
      <c r="A20" t="s">
        <v>2103</v>
      </c>
      <c r="B20" s="1">
        <v>45759</v>
      </c>
      <c r="C20" t="s">
        <v>1682</v>
      </c>
      <c r="D20" t="s">
        <v>4550</v>
      </c>
      <c r="E20" t="s">
        <v>3868</v>
      </c>
      <c r="F20" t="s">
        <v>636</v>
      </c>
      <c r="G20" t="s">
        <v>5835</v>
      </c>
      <c r="H20" t="s">
        <v>5822</v>
      </c>
      <c r="I20" t="s">
        <v>85</v>
      </c>
      <c r="J20" t="s">
        <v>6210</v>
      </c>
      <c r="K20" t="s">
        <v>3885</v>
      </c>
      <c r="L20">
        <v>5288856</v>
      </c>
      <c r="M20">
        <v>7.957675535125176E-5</v>
      </c>
      <c r="N20" t="s">
        <v>86</v>
      </c>
      <c r="O20" t="s">
        <v>5443</v>
      </c>
      <c r="P20" t="s">
        <v>5351</v>
      </c>
      <c r="Q20">
        <v>5</v>
      </c>
      <c r="R20">
        <v>86.11</v>
      </c>
      <c r="S20">
        <v>15</v>
      </c>
      <c r="T20">
        <v>64.58</v>
      </c>
      <c r="U20">
        <v>420.87</v>
      </c>
      <c r="V20">
        <v>340.85</v>
      </c>
      <c r="W20">
        <v>80.02</v>
      </c>
      <c r="X20">
        <v>0.19012996887399908</v>
      </c>
      <c r="Y20" t="s">
        <v>23</v>
      </c>
      <c r="Z20" t="s">
        <v>24</v>
      </c>
      <c r="AA20" t="s">
        <v>25</v>
      </c>
      <c r="AB20" s="56">
        <v>0.42222222222222222</v>
      </c>
      <c r="AC20" t="s">
        <v>6571</v>
      </c>
      <c r="AD20" t="s">
        <v>26</v>
      </c>
    </row>
    <row r="21" spans="1:30" x14ac:dyDescent="0.3">
      <c r="A21" t="s">
        <v>2041</v>
      </c>
      <c r="B21" s="1">
        <v>45976</v>
      </c>
      <c r="C21" t="s">
        <v>1925</v>
      </c>
      <c r="D21" t="s">
        <v>4116</v>
      </c>
      <c r="E21" t="s">
        <v>3962</v>
      </c>
      <c r="F21" t="s">
        <v>375</v>
      </c>
      <c r="G21" t="s">
        <v>5834</v>
      </c>
      <c r="H21" t="s">
        <v>5822</v>
      </c>
      <c r="I21" t="s">
        <v>1170</v>
      </c>
      <c r="J21" t="s">
        <v>6145</v>
      </c>
      <c r="K21" t="s">
        <v>3943</v>
      </c>
      <c r="L21">
        <v>767131</v>
      </c>
      <c r="M21">
        <v>4.1715430610938676E-3</v>
      </c>
      <c r="N21" t="s">
        <v>1713</v>
      </c>
      <c r="O21" t="s">
        <v>5575</v>
      </c>
      <c r="P21" t="s">
        <v>5354</v>
      </c>
      <c r="Q21">
        <v>7</v>
      </c>
      <c r="R21">
        <v>397.53</v>
      </c>
      <c r="S21">
        <v>0</v>
      </c>
      <c r="T21">
        <v>0</v>
      </c>
      <c r="U21">
        <v>3200.12</v>
      </c>
      <c r="V21">
        <v>2241.33</v>
      </c>
      <c r="W21">
        <v>958.79</v>
      </c>
      <c r="X21">
        <v>0.29961063960101497</v>
      </c>
      <c r="Y21" t="s">
        <v>23</v>
      </c>
      <c r="Z21" t="s">
        <v>24</v>
      </c>
      <c r="AA21" t="s">
        <v>51</v>
      </c>
      <c r="AB21" s="56">
        <v>0.53541666666666665</v>
      </c>
      <c r="AC21" t="s">
        <v>6569</v>
      </c>
      <c r="AD21" t="s">
        <v>26</v>
      </c>
    </row>
    <row r="22" spans="1:30" x14ac:dyDescent="0.3">
      <c r="A22" t="s">
        <v>1809</v>
      </c>
      <c r="B22" s="1">
        <v>46050</v>
      </c>
      <c r="C22" t="s">
        <v>1538</v>
      </c>
      <c r="D22" t="s">
        <v>5339</v>
      </c>
      <c r="E22" t="s">
        <v>3868</v>
      </c>
      <c r="F22" t="s">
        <v>636</v>
      </c>
      <c r="G22" t="s">
        <v>5835</v>
      </c>
      <c r="H22" t="s">
        <v>5822</v>
      </c>
      <c r="I22" t="s">
        <v>100</v>
      </c>
      <c r="J22" t="s">
        <v>5971</v>
      </c>
      <c r="K22" t="s">
        <v>3863</v>
      </c>
      <c r="L22">
        <v>983603</v>
      </c>
      <c r="M22">
        <v>8.7545483289497902E-5</v>
      </c>
      <c r="N22" t="s">
        <v>441</v>
      </c>
      <c r="O22" t="s">
        <v>5615</v>
      </c>
      <c r="P22" t="s">
        <v>5363</v>
      </c>
      <c r="Q22">
        <v>1</v>
      </c>
      <c r="R22">
        <v>86.11</v>
      </c>
      <c r="S22">
        <v>0</v>
      </c>
      <c r="T22">
        <v>0</v>
      </c>
      <c r="U22">
        <v>86.11</v>
      </c>
      <c r="V22">
        <v>68.17</v>
      </c>
      <c r="W22">
        <v>17.940000000000001</v>
      </c>
      <c r="X22">
        <v>0.20833817210544653</v>
      </c>
      <c r="Y22" t="s">
        <v>23</v>
      </c>
      <c r="Z22" t="s">
        <v>24</v>
      </c>
      <c r="AA22" t="s">
        <v>25</v>
      </c>
      <c r="AB22" s="56">
        <v>0.38124999999999998</v>
      </c>
      <c r="AC22" t="s">
        <v>6571</v>
      </c>
      <c r="AD22" t="s">
        <v>45</v>
      </c>
    </row>
    <row r="23" spans="1:30" x14ac:dyDescent="0.3">
      <c r="A23" t="s">
        <v>1321</v>
      </c>
      <c r="B23" s="1">
        <v>45867</v>
      </c>
      <c r="C23" t="s">
        <v>1322</v>
      </c>
      <c r="D23" t="s">
        <v>4967</v>
      </c>
      <c r="E23" t="s">
        <v>3962</v>
      </c>
      <c r="F23" t="s">
        <v>316</v>
      </c>
      <c r="G23" t="s">
        <v>5825</v>
      </c>
      <c r="H23" t="s">
        <v>5822</v>
      </c>
      <c r="I23" t="s">
        <v>260</v>
      </c>
      <c r="J23" t="s">
        <v>6072</v>
      </c>
      <c r="K23" t="s">
        <v>3863</v>
      </c>
      <c r="L23">
        <v>503493</v>
      </c>
      <c r="M23">
        <v>3.2763116865577082E-4</v>
      </c>
      <c r="N23" t="s">
        <v>376</v>
      </c>
      <c r="O23" t="s">
        <v>4499</v>
      </c>
      <c r="P23" t="s">
        <v>5351</v>
      </c>
      <c r="Q23">
        <v>3</v>
      </c>
      <c r="R23">
        <v>57.88</v>
      </c>
      <c r="S23">
        <v>5</v>
      </c>
      <c r="T23">
        <v>8.68</v>
      </c>
      <c r="U23">
        <v>164.96</v>
      </c>
      <c r="V23">
        <v>129.03</v>
      </c>
      <c r="W23">
        <v>35.93</v>
      </c>
      <c r="X23">
        <v>0.21781037827352084</v>
      </c>
      <c r="Y23" t="s">
        <v>23</v>
      </c>
      <c r="Z23" t="s">
        <v>24</v>
      </c>
      <c r="AA23" t="s">
        <v>51</v>
      </c>
      <c r="AB23" s="56">
        <v>0.46041666666666664</v>
      </c>
      <c r="AC23" t="s">
        <v>6571</v>
      </c>
      <c r="AD23" t="s">
        <v>45</v>
      </c>
    </row>
    <row r="24" spans="1:30" x14ac:dyDescent="0.3">
      <c r="A24" t="s">
        <v>973</v>
      </c>
      <c r="B24" s="1">
        <v>45797</v>
      </c>
      <c r="C24" t="s">
        <v>278</v>
      </c>
      <c r="D24" t="s">
        <v>4853</v>
      </c>
      <c r="E24" t="s">
        <v>3868</v>
      </c>
      <c r="F24" t="s">
        <v>636</v>
      </c>
      <c r="G24" t="s">
        <v>5835</v>
      </c>
      <c r="H24" t="s">
        <v>5822</v>
      </c>
      <c r="I24" t="s">
        <v>245</v>
      </c>
      <c r="J24" t="s">
        <v>6042</v>
      </c>
      <c r="K24" t="s">
        <v>3863</v>
      </c>
      <c r="L24">
        <v>579392</v>
      </c>
      <c r="M24">
        <v>5.9448525350712475E-4</v>
      </c>
      <c r="N24" t="s">
        <v>216</v>
      </c>
      <c r="O24" t="s">
        <v>5559</v>
      </c>
      <c r="P24" t="s">
        <v>5386</v>
      </c>
      <c r="Q24">
        <v>4</v>
      </c>
      <c r="R24">
        <v>86.11</v>
      </c>
      <c r="S24">
        <v>0</v>
      </c>
      <c r="T24">
        <v>0</v>
      </c>
      <c r="U24">
        <v>344.44</v>
      </c>
      <c r="V24">
        <v>272.68</v>
      </c>
      <c r="W24">
        <v>71.760000000000005</v>
      </c>
      <c r="X24">
        <v>0.20833817210544653</v>
      </c>
      <c r="Y24" t="s">
        <v>23</v>
      </c>
      <c r="Z24" t="s">
        <v>24</v>
      </c>
      <c r="AA24" t="s">
        <v>51</v>
      </c>
      <c r="AB24" s="56">
        <v>0.40763888888888888</v>
      </c>
      <c r="AC24" t="s">
        <v>6571</v>
      </c>
      <c r="AD24" t="s">
        <v>45</v>
      </c>
    </row>
    <row r="25" spans="1:30" x14ac:dyDescent="0.3">
      <c r="A25" t="s">
        <v>812</v>
      </c>
      <c r="B25" s="1">
        <v>45882</v>
      </c>
      <c r="C25" t="s">
        <v>813</v>
      </c>
      <c r="D25" t="s">
        <v>4923</v>
      </c>
      <c r="E25" t="s">
        <v>3962</v>
      </c>
      <c r="F25" t="s">
        <v>75</v>
      </c>
      <c r="G25" t="s">
        <v>5839</v>
      </c>
      <c r="H25" t="s">
        <v>5822</v>
      </c>
      <c r="I25" t="s">
        <v>372</v>
      </c>
      <c r="J25" t="s">
        <v>6183</v>
      </c>
      <c r="K25" t="s">
        <v>3943</v>
      </c>
      <c r="L25">
        <v>2297282</v>
      </c>
      <c r="M25">
        <v>3.5089292476935788E-4</v>
      </c>
      <c r="N25" t="s">
        <v>814</v>
      </c>
      <c r="O25" t="s">
        <v>5463</v>
      </c>
      <c r="P25" t="s">
        <v>5358</v>
      </c>
      <c r="Q25">
        <v>3</v>
      </c>
      <c r="R25">
        <v>268.7</v>
      </c>
      <c r="S25">
        <v>0</v>
      </c>
      <c r="T25">
        <v>0</v>
      </c>
      <c r="U25">
        <v>806.1</v>
      </c>
      <c r="V25">
        <v>582.17999999999995</v>
      </c>
      <c r="W25">
        <v>223.92</v>
      </c>
      <c r="X25">
        <v>0.27778191291403048</v>
      </c>
      <c r="Y25" t="s">
        <v>23</v>
      </c>
      <c r="Z25" t="s">
        <v>24</v>
      </c>
      <c r="AA25" t="s">
        <v>51</v>
      </c>
      <c r="AB25" s="56">
        <v>0.66249999999999998</v>
      </c>
      <c r="AC25" t="s">
        <v>6569</v>
      </c>
      <c r="AD25" t="s">
        <v>45</v>
      </c>
    </row>
    <row r="26" spans="1:30" x14ac:dyDescent="0.3">
      <c r="A26" t="s">
        <v>733</v>
      </c>
      <c r="B26" s="1">
        <v>45815</v>
      </c>
      <c r="C26" t="s">
        <v>553</v>
      </c>
      <c r="D26" t="s">
        <v>5181</v>
      </c>
      <c r="E26" t="s">
        <v>3868</v>
      </c>
      <c r="F26" t="s">
        <v>627</v>
      </c>
      <c r="G26" t="s">
        <v>5828</v>
      </c>
      <c r="H26" t="s">
        <v>5822</v>
      </c>
      <c r="I26" t="s">
        <v>349</v>
      </c>
      <c r="J26" t="s">
        <v>6085</v>
      </c>
      <c r="K26" t="s">
        <v>3863</v>
      </c>
      <c r="L26">
        <v>1041021</v>
      </c>
      <c r="M26">
        <v>1.0712271894611157E-3</v>
      </c>
      <c r="N26" t="s">
        <v>734</v>
      </c>
      <c r="O26" t="s">
        <v>5411</v>
      </c>
      <c r="P26" t="s">
        <v>5363</v>
      </c>
      <c r="Q26">
        <v>3</v>
      </c>
      <c r="R26">
        <v>340.25</v>
      </c>
      <c r="S26">
        <v>5</v>
      </c>
      <c r="T26">
        <v>51.04</v>
      </c>
      <c r="U26">
        <v>1115.17</v>
      </c>
      <c r="V26">
        <v>791.55</v>
      </c>
      <c r="W26">
        <v>323.62</v>
      </c>
      <c r="X26">
        <v>0.29019790704556253</v>
      </c>
      <c r="Y26" t="s">
        <v>23</v>
      </c>
      <c r="Z26" t="s">
        <v>24</v>
      </c>
      <c r="AA26" t="s">
        <v>51</v>
      </c>
      <c r="AB26" s="56">
        <v>0.76388888888888884</v>
      </c>
      <c r="AC26" t="s">
        <v>6570</v>
      </c>
      <c r="AD26" t="s">
        <v>26</v>
      </c>
    </row>
    <row r="27" spans="1:30" x14ac:dyDescent="0.3">
      <c r="A27" t="s">
        <v>635</v>
      </c>
      <c r="B27" s="1">
        <v>45832</v>
      </c>
      <c r="C27" t="s">
        <v>243</v>
      </c>
      <c r="D27" t="s">
        <v>5295</v>
      </c>
      <c r="E27" t="s">
        <v>3962</v>
      </c>
      <c r="F27" t="s">
        <v>636</v>
      </c>
      <c r="G27" t="s">
        <v>5835</v>
      </c>
      <c r="H27" t="s">
        <v>5822</v>
      </c>
      <c r="I27" t="s">
        <v>637</v>
      </c>
      <c r="J27" t="s">
        <v>6138</v>
      </c>
      <c r="K27" t="s">
        <v>3943</v>
      </c>
      <c r="L27">
        <v>480418</v>
      </c>
      <c r="M27">
        <v>1.1807009729027638E-3</v>
      </c>
      <c r="N27" t="s">
        <v>638</v>
      </c>
      <c r="O27" t="s">
        <v>3912</v>
      </c>
      <c r="P27" t="s">
        <v>5360</v>
      </c>
      <c r="Q27">
        <v>8</v>
      </c>
      <c r="R27">
        <v>88.63</v>
      </c>
      <c r="S27">
        <v>20</v>
      </c>
      <c r="T27">
        <v>141.81</v>
      </c>
      <c r="U27">
        <v>567.23</v>
      </c>
      <c r="V27">
        <v>545.36</v>
      </c>
      <c r="W27">
        <v>21.87</v>
      </c>
      <c r="X27">
        <v>3.8555788657158474E-2</v>
      </c>
      <c r="Y27" t="s">
        <v>23</v>
      </c>
      <c r="Z27" t="s">
        <v>24</v>
      </c>
      <c r="AA27" t="s">
        <v>25</v>
      </c>
      <c r="AB27" s="56">
        <v>0.38611111111111113</v>
      </c>
      <c r="AC27" t="s">
        <v>6571</v>
      </c>
      <c r="AD27" t="s">
        <v>45</v>
      </c>
    </row>
    <row r="28" spans="1:30" x14ac:dyDescent="0.3">
      <c r="A28" t="s">
        <v>374</v>
      </c>
      <c r="B28" s="1">
        <v>45925</v>
      </c>
      <c r="C28" t="s">
        <v>177</v>
      </c>
      <c r="D28" t="s">
        <v>4639</v>
      </c>
      <c r="E28" t="s">
        <v>3962</v>
      </c>
      <c r="F28" t="s">
        <v>375</v>
      </c>
      <c r="G28" t="s">
        <v>5834</v>
      </c>
      <c r="H28" t="s">
        <v>5822</v>
      </c>
      <c r="I28" t="s">
        <v>260</v>
      </c>
      <c r="J28" t="s">
        <v>6072</v>
      </c>
      <c r="K28" t="s">
        <v>3863</v>
      </c>
      <c r="L28">
        <v>503493</v>
      </c>
      <c r="M28">
        <v>5.1008454933832246E-3</v>
      </c>
      <c r="N28" t="s">
        <v>376</v>
      </c>
      <c r="O28" t="s">
        <v>4499</v>
      </c>
      <c r="P28" t="s">
        <v>5351</v>
      </c>
      <c r="Q28">
        <v>6</v>
      </c>
      <c r="R28">
        <v>428.04</v>
      </c>
      <c r="S28">
        <v>0</v>
      </c>
      <c r="T28">
        <v>0</v>
      </c>
      <c r="U28">
        <v>2568.2399999999998</v>
      </c>
      <c r="V28">
        <v>1921.14</v>
      </c>
      <c r="W28">
        <v>647.1</v>
      </c>
      <c r="X28">
        <v>0.25196243341743763</v>
      </c>
      <c r="Y28" t="s">
        <v>23</v>
      </c>
      <c r="Z28" t="s">
        <v>24</v>
      </c>
      <c r="AA28" t="s">
        <v>25</v>
      </c>
      <c r="AB28" s="56">
        <v>0.68888888888888888</v>
      </c>
      <c r="AC28" t="s">
        <v>6569</v>
      </c>
      <c r="AD28" t="s">
        <v>45</v>
      </c>
    </row>
    <row r="29" spans="1:30" x14ac:dyDescent="0.3">
      <c r="A29" t="s">
        <v>625</v>
      </c>
      <c r="B29" s="1">
        <v>46012</v>
      </c>
      <c r="C29" t="s">
        <v>626</v>
      </c>
      <c r="D29" t="s">
        <v>4531</v>
      </c>
      <c r="E29" t="s">
        <v>3962</v>
      </c>
      <c r="F29" t="s">
        <v>627</v>
      </c>
      <c r="G29" t="s">
        <v>5828</v>
      </c>
      <c r="H29" t="s">
        <v>5822</v>
      </c>
      <c r="I29" t="s">
        <v>114</v>
      </c>
      <c r="J29" t="s">
        <v>6014</v>
      </c>
      <c r="K29" t="s">
        <v>3943</v>
      </c>
      <c r="L29">
        <v>2425092</v>
      </c>
      <c r="M29">
        <v>4.9785740087386371E-4</v>
      </c>
      <c r="N29" t="s">
        <v>628</v>
      </c>
      <c r="O29" t="s">
        <v>4417</v>
      </c>
      <c r="P29" t="s">
        <v>5360</v>
      </c>
      <c r="Q29">
        <v>3</v>
      </c>
      <c r="R29">
        <v>388.84</v>
      </c>
      <c r="S29">
        <v>10</v>
      </c>
      <c r="T29">
        <v>116.65</v>
      </c>
      <c r="U29">
        <v>1207.3499999999999</v>
      </c>
      <c r="V29">
        <v>791.55</v>
      </c>
      <c r="W29">
        <v>415.8</v>
      </c>
      <c r="X29">
        <v>0.34439060752888562</v>
      </c>
      <c r="Y29" t="s">
        <v>38</v>
      </c>
      <c r="Z29" t="s">
        <v>24</v>
      </c>
      <c r="AA29" t="s">
        <v>32</v>
      </c>
      <c r="AB29" s="56">
        <v>0.8569444444444444</v>
      </c>
      <c r="AC29" t="s">
        <v>6570</v>
      </c>
      <c r="AD29" t="s">
        <v>26</v>
      </c>
    </row>
    <row r="30" spans="1:30" x14ac:dyDescent="0.3">
      <c r="A30" t="s">
        <v>314</v>
      </c>
      <c r="B30" s="1">
        <v>46012</v>
      </c>
      <c r="C30" t="s">
        <v>315</v>
      </c>
      <c r="D30" t="s">
        <v>4701</v>
      </c>
      <c r="E30" t="s">
        <v>3868</v>
      </c>
      <c r="F30" t="s">
        <v>316</v>
      </c>
      <c r="G30" t="s">
        <v>5825</v>
      </c>
      <c r="H30" t="s">
        <v>5822</v>
      </c>
      <c r="I30" t="s">
        <v>228</v>
      </c>
      <c r="J30" t="s">
        <v>6005</v>
      </c>
      <c r="K30" t="s">
        <v>3943</v>
      </c>
      <c r="L30">
        <v>817396</v>
      </c>
      <c r="M30">
        <v>3.7557071480653198E-4</v>
      </c>
      <c r="N30" t="s">
        <v>96</v>
      </c>
      <c r="O30" t="s">
        <v>4725</v>
      </c>
      <c r="P30" t="s">
        <v>5363</v>
      </c>
      <c r="Q30">
        <v>5</v>
      </c>
      <c r="R30">
        <v>53.39</v>
      </c>
      <c r="S30">
        <v>0</v>
      </c>
      <c r="T30">
        <v>0</v>
      </c>
      <c r="U30">
        <v>306.99</v>
      </c>
      <c r="V30">
        <v>215.05</v>
      </c>
      <c r="W30">
        <v>91.94</v>
      </c>
      <c r="X30">
        <v>0.2994885826899899</v>
      </c>
      <c r="Y30" t="s">
        <v>23</v>
      </c>
      <c r="Z30" t="s">
        <v>24</v>
      </c>
      <c r="AA30" t="s">
        <v>25</v>
      </c>
      <c r="AB30" s="56">
        <v>0.49722222222222223</v>
      </c>
      <c r="AC30" t="s">
        <v>6571</v>
      </c>
      <c r="AD30" t="s">
        <v>26</v>
      </c>
    </row>
    <row r="31" spans="1:30" x14ac:dyDescent="0.3">
      <c r="A31" t="s">
        <v>3800</v>
      </c>
      <c r="B31" s="1">
        <v>45798</v>
      </c>
      <c r="C31" t="s">
        <v>2914</v>
      </c>
      <c r="D31" t="s">
        <v>4029</v>
      </c>
      <c r="E31" t="s">
        <v>3868</v>
      </c>
      <c r="F31" t="s">
        <v>818</v>
      </c>
      <c r="G31" t="s">
        <v>5837</v>
      </c>
      <c r="H31" t="s">
        <v>5822</v>
      </c>
      <c r="I31" t="s">
        <v>738</v>
      </c>
      <c r="J31" t="s">
        <v>6051</v>
      </c>
      <c r="K31" t="s">
        <v>3863</v>
      </c>
      <c r="L31">
        <v>2005131</v>
      </c>
      <c r="M31">
        <v>3.7175625931672293E-4</v>
      </c>
      <c r="N31" t="s">
        <v>739</v>
      </c>
      <c r="O31" t="s">
        <v>5410</v>
      </c>
      <c r="P31" t="s">
        <v>5351</v>
      </c>
      <c r="Q31">
        <v>3</v>
      </c>
      <c r="R31">
        <v>261.55</v>
      </c>
      <c r="S31">
        <v>5</v>
      </c>
      <c r="T31">
        <v>39.229999999999997</v>
      </c>
      <c r="U31">
        <v>745.42</v>
      </c>
      <c r="V31">
        <v>645.09</v>
      </c>
      <c r="W31">
        <v>100.33</v>
      </c>
      <c r="X31">
        <v>0.13459526173164121</v>
      </c>
      <c r="Y31" t="s">
        <v>72</v>
      </c>
      <c r="Z31" t="s">
        <v>24</v>
      </c>
      <c r="AA31" t="s">
        <v>25</v>
      </c>
      <c r="AB31" s="56">
        <v>0.80902777777777779</v>
      </c>
      <c r="AC31" t="s">
        <v>6570</v>
      </c>
      <c r="AD31" t="s">
        <v>45</v>
      </c>
    </row>
    <row r="32" spans="1:30" x14ac:dyDescent="0.3">
      <c r="A32" t="s">
        <v>3620</v>
      </c>
      <c r="B32" s="1">
        <v>45957</v>
      </c>
      <c r="C32" t="s">
        <v>2051</v>
      </c>
      <c r="D32" t="s">
        <v>5291</v>
      </c>
      <c r="E32" t="s">
        <v>3868</v>
      </c>
      <c r="F32" t="s">
        <v>375</v>
      </c>
      <c r="G32" t="s">
        <v>5834</v>
      </c>
      <c r="H32" t="s">
        <v>5822</v>
      </c>
      <c r="I32" t="s">
        <v>55</v>
      </c>
      <c r="J32" t="s">
        <v>6001</v>
      </c>
      <c r="K32" t="s">
        <v>3863</v>
      </c>
      <c r="L32">
        <v>578838</v>
      </c>
      <c r="M32">
        <v>5.8100884876252082E-4</v>
      </c>
      <c r="N32" t="s">
        <v>203</v>
      </c>
      <c r="O32" t="s">
        <v>5466</v>
      </c>
      <c r="P32" t="s">
        <v>5351</v>
      </c>
      <c r="Q32">
        <v>1</v>
      </c>
      <c r="R32">
        <v>395.66</v>
      </c>
      <c r="S32">
        <v>15</v>
      </c>
      <c r="T32">
        <v>59.35</v>
      </c>
      <c r="U32">
        <v>336.31</v>
      </c>
      <c r="V32">
        <v>320.19</v>
      </c>
      <c r="W32">
        <v>16.12</v>
      </c>
      <c r="X32">
        <v>4.793196752995748E-2</v>
      </c>
      <c r="Y32" t="s">
        <v>72</v>
      </c>
      <c r="Z32" t="s">
        <v>24</v>
      </c>
      <c r="AA32" t="s">
        <v>25</v>
      </c>
      <c r="AB32" s="56">
        <v>0.85902777777777772</v>
      </c>
      <c r="AC32" t="s">
        <v>6570</v>
      </c>
      <c r="AD32" t="s">
        <v>45</v>
      </c>
    </row>
    <row r="33" spans="1:30" x14ac:dyDescent="0.3">
      <c r="A33" t="s">
        <v>3581</v>
      </c>
      <c r="B33" s="1">
        <v>45922</v>
      </c>
      <c r="C33" t="s">
        <v>3582</v>
      </c>
      <c r="D33" t="s">
        <v>5343</v>
      </c>
      <c r="E33" t="s">
        <v>3868</v>
      </c>
      <c r="F33" t="s">
        <v>881</v>
      </c>
      <c r="G33" t="s">
        <v>5833</v>
      </c>
      <c r="H33" t="s">
        <v>5822</v>
      </c>
      <c r="I33" t="s">
        <v>1576</v>
      </c>
      <c r="J33" t="s">
        <v>6165</v>
      </c>
      <c r="K33" t="s">
        <v>3943</v>
      </c>
      <c r="L33">
        <v>2138213</v>
      </c>
      <c r="M33">
        <v>4.1715207979747576E-4</v>
      </c>
      <c r="N33" t="s">
        <v>940</v>
      </c>
      <c r="O33" t="s">
        <v>5372</v>
      </c>
      <c r="P33" t="s">
        <v>5358</v>
      </c>
      <c r="Q33">
        <v>3</v>
      </c>
      <c r="R33">
        <v>297.32</v>
      </c>
      <c r="S33">
        <v>0</v>
      </c>
      <c r="T33">
        <v>0</v>
      </c>
      <c r="U33">
        <v>891.96</v>
      </c>
      <c r="V33">
        <v>675.84</v>
      </c>
      <c r="W33">
        <v>216.12</v>
      </c>
      <c r="X33">
        <v>0.24229786089062288</v>
      </c>
      <c r="Y33" t="s">
        <v>72</v>
      </c>
      <c r="Z33" t="s">
        <v>290</v>
      </c>
      <c r="AA33" t="s">
        <v>25</v>
      </c>
      <c r="AB33" s="56">
        <v>0.87847222222222221</v>
      </c>
      <c r="AC33" t="s">
        <v>6572</v>
      </c>
      <c r="AD33" t="s">
        <v>45</v>
      </c>
    </row>
    <row r="34" spans="1:30" x14ac:dyDescent="0.3">
      <c r="A34" t="s">
        <v>744</v>
      </c>
      <c r="B34" s="1">
        <v>45905</v>
      </c>
      <c r="C34" t="s">
        <v>745</v>
      </c>
      <c r="D34" t="s">
        <v>4481</v>
      </c>
      <c r="E34" t="s">
        <v>3868</v>
      </c>
      <c r="F34" t="s">
        <v>75</v>
      </c>
      <c r="G34" t="s">
        <v>5839</v>
      </c>
      <c r="H34" t="s">
        <v>5822</v>
      </c>
      <c r="I34" t="s">
        <v>328</v>
      </c>
      <c r="J34" t="s">
        <v>6513</v>
      </c>
      <c r="K34" t="s">
        <v>3863</v>
      </c>
      <c r="L34">
        <v>2183318</v>
      </c>
      <c r="M34">
        <v>1.0158391952065617E-4</v>
      </c>
      <c r="N34" t="s">
        <v>329</v>
      </c>
      <c r="O34" t="s">
        <v>5616</v>
      </c>
      <c r="P34" t="s">
        <v>5351</v>
      </c>
      <c r="Q34">
        <v>1</v>
      </c>
      <c r="R34">
        <v>260.93</v>
      </c>
      <c r="S34">
        <v>15</v>
      </c>
      <c r="T34">
        <v>39.14</v>
      </c>
      <c r="U34">
        <v>221.79</v>
      </c>
      <c r="V34">
        <v>194.06</v>
      </c>
      <c r="W34">
        <v>27.73</v>
      </c>
      <c r="X34">
        <v>0.12502817980972994</v>
      </c>
      <c r="Y34" t="s">
        <v>38</v>
      </c>
      <c r="Z34" t="s">
        <v>24</v>
      </c>
      <c r="AA34" t="s">
        <v>25</v>
      </c>
      <c r="AB34" s="56">
        <v>0.75416666666666665</v>
      </c>
      <c r="AC34" t="s">
        <v>6570</v>
      </c>
      <c r="AD34" t="s">
        <v>45</v>
      </c>
    </row>
    <row r="35" spans="1:30" x14ac:dyDescent="0.3">
      <c r="A35" t="s">
        <v>3579</v>
      </c>
      <c r="B35" s="1">
        <v>46037</v>
      </c>
      <c r="C35" t="s">
        <v>1644</v>
      </c>
      <c r="D35" t="s">
        <v>4357</v>
      </c>
      <c r="E35" t="s">
        <v>3962</v>
      </c>
      <c r="F35" t="s">
        <v>627</v>
      </c>
      <c r="G35" t="s">
        <v>5828</v>
      </c>
      <c r="H35" t="s">
        <v>5822</v>
      </c>
      <c r="I35" t="s">
        <v>255</v>
      </c>
      <c r="J35" t="s">
        <v>6024</v>
      </c>
      <c r="K35" t="s">
        <v>3863</v>
      </c>
      <c r="L35">
        <v>577743</v>
      </c>
      <c r="M35">
        <v>4.0355659869526763E-3</v>
      </c>
      <c r="N35" t="s">
        <v>936</v>
      </c>
      <c r="O35" t="s">
        <v>3919</v>
      </c>
      <c r="P35" t="s">
        <v>5351</v>
      </c>
      <c r="Q35">
        <v>8</v>
      </c>
      <c r="R35">
        <v>342.87</v>
      </c>
      <c r="S35">
        <v>15</v>
      </c>
      <c r="T35">
        <v>411.44</v>
      </c>
      <c r="U35">
        <v>2331.52</v>
      </c>
      <c r="V35">
        <v>2110.8000000000002</v>
      </c>
      <c r="W35">
        <v>220.72</v>
      </c>
      <c r="X35">
        <v>9.4667856162503436E-2</v>
      </c>
      <c r="Y35" t="s">
        <v>72</v>
      </c>
      <c r="Z35" t="s">
        <v>24</v>
      </c>
      <c r="AA35" t="s">
        <v>51</v>
      </c>
      <c r="AB35" s="56">
        <v>0.49583333333333335</v>
      </c>
      <c r="AC35" t="s">
        <v>6571</v>
      </c>
      <c r="AD35" t="s">
        <v>45</v>
      </c>
    </row>
    <row r="36" spans="1:30" x14ac:dyDescent="0.3">
      <c r="A36" t="s">
        <v>3562</v>
      </c>
      <c r="B36" s="1">
        <v>45864</v>
      </c>
      <c r="C36" t="s">
        <v>817</v>
      </c>
      <c r="D36" t="s">
        <v>5007</v>
      </c>
      <c r="E36" t="s">
        <v>3864</v>
      </c>
      <c r="F36" t="s">
        <v>881</v>
      </c>
      <c r="G36" t="s">
        <v>5833</v>
      </c>
      <c r="H36" t="s">
        <v>5822</v>
      </c>
      <c r="I36" t="s">
        <v>856</v>
      </c>
      <c r="J36" t="s">
        <v>6026</v>
      </c>
      <c r="K36" t="s">
        <v>3943</v>
      </c>
      <c r="L36">
        <v>516958</v>
      </c>
      <c r="M36">
        <v>5.952707956932672E-4</v>
      </c>
      <c r="N36" t="s">
        <v>256</v>
      </c>
      <c r="O36" t="s">
        <v>4796</v>
      </c>
      <c r="P36" t="s">
        <v>5354</v>
      </c>
      <c r="Q36">
        <v>1</v>
      </c>
      <c r="R36">
        <v>297.32</v>
      </c>
      <c r="S36">
        <v>10</v>
      </c>
      <c r="T36">
        <v>29.73</v>
      </c>
      <c r="U36">
        <v>307.73</v>
      </c>
      <c r="V36">
        <v>225.28</v>
      </c>
      <c r="W36">
        <v>82.45</v>
      </c>
      <c r="X36">
        <v>0.26792967861436973</v>
      </c>
      <c r="Y36" t="s">
        <v>72</v>
      </c>
      <c r="Z36" t="s">
        <v>24</v>
      </c>
      <c r="AA36" t="s">
        <v>51</v>
      </c>
      <c r="AB36" s="56">
        <v>0.39166666666666666</v>
      </c>
      <c r="AC36" t="s">
        <v>6571</v>
      </c>
      <c r="AD36" t="s">
        <v>26</v>
      </c>
    </row>
    <row r="37" spans="1:30" x14ac:dyDescent="0.3">
      <c r="A37" t="s">
        <v>3411</v>
      </c>
      <c r="B37" s="1">
        <v>45905</v>
      </c>
      <c r="C37" t="s">
        <v>347</v>
      </c>
      <c r="D37" t="s">
        <v>4881</v>
      </c>
      <c r="E37" t="s">
        <v>3962</v>
      </c>
      <c r="F37" t="s">
        <v>75</v>
      </c>
      <c r="G37" t="s">
        <v>5839</v>
      </c>
      <c r="H37" t="s">
        <v>5822</v>
      </c>
      <c r="I37" t="s">
        <v>349</v>
      </c>
      <c r="J37" t="s">
        <v>6085</v>
      </c>
      <c r="K37" t="s">
        <v>3863</v>
      </c>
      <c r="L37">
        <v>1041021</v>
      </c>
      <c r="M37">
        <v>2.0812644509572813E-3</v>
      </c>
      <c r="N37" t="s">
        <v>2778</v>
      </c>
      <c r="O37" t="s">
        <v>5639</v>
      </c>
      <c r="P37" t="s">
        <v>5358</v>
      </c>
      <c r="Q37">
        <v>8</v>
      </c>
      <c r="R37">
        <v>270.83</v>
      </c>
      <c r="S37">
        <v>0</v>
      </c>
      <c r="T37">
        <v>0</v>
      </c>
      <c r="U37">
        <v>2166.64</v>
      </c>
      <c r="V37">
        <v>1552.48</v>
      </c>
      <c r="W37">
        <v>614.16</v>
      </c>
      <c r="X37">
        <v>0.2834619503009268</v>
      </c>
      <c r="Y37" t="s">
        <v>72</v>
      </c>
      <c r="Z37" t="s">
        <v>24</v>
      </c>
      <c r="AA37" t="s">
        <v>25</v>
      </c>
      <c r="AB37" s="56">
        <v>0.47430555555555554</v>
      </c>
      <c r="AC37" t="s">
        <v>6571</v>
      </c>
      <c r="AD37" t="s">
        <v>45</v>
      </c>
    </row>
    <row r="38" spans="1:30" x14ac:dyDescent="0.3">
      <c r="A38" t="s">
        <v>3265</v>
      </c>
      <c r="B38" s="1">
        <v>45939</v>
      </c>
      <c r="C38" t="s">
        <v>1339</v>
      </c>
      <c r="D38" t="s">
        <v>4222</v>
      </c>
      <c r="E38" t="s">
        <v>3864</v>
      </c>
      <c r="F38" t="s">
        <v>818</v>
      </c>
      <c r="G38" t="s">
        <v>5837</v>
      </c>
      <c r="H38" t="s">
        <v>5822</v>
      </c>
      <c r="I38" t="s">
        <v>551</v>
      </c>
      <c r="J38" t="s">
        <v>6159</v>
      </c>
      <c r="K38" t="s">
        <v>3943</v>
      </c>
      <c r="L38">
        <v>520137</v>
      </c>
      <c r="M38">
        <v>1.0056965760943753E-3</v>
      </c>
      <c r="N38" t="s">
        <v>620</v>
      </c>
      <c r="O38" t="s">
        <v>5601</v>
      </c>
      <c r="P38" t="s">
        <v>5360</v>
      </c>
      <c r="Q38">
        <v>2</v>
      </c>
      <c r="R38">
        <v>261.55</v>
      </c>
      <c r="S38">
        <v>0</v>
      </c>
      <c r="T38">
        <v>0</v>
      </c>
      <c r="U38">
        <v>523.1</v>
      </c>
      <c r="V38">
        <v>430.06</v>
      </c>
      <c r="W38">
        <v>93.04</v>
      </c>
      <c r="X38">
        <v>0.17786274134964633</v>
      </c>
      <c r="Y38" t="s">
        <v>72</v>
      </c>
      <c r="Z38" t="s">
        <v>24</v>
      </c>
      <c r="AA38" t="s">
        <v>25</v>
      </c>
      <c r="AB38" s="56">
        <v>0.58263888888888893</v>
      </c>
      <c r="AC38" t="s">
        <v>6569</v>
      </c>
      <c r="AD38" t="s">
        <v>45</v>
      </c>
    </row>
    <row r="39" spans="1:30" x14ac:dyDescent="0.3">
      <c r="A39" t="s">
        <v>2968</v>
      </c>
      <c r="B39" s="1">
        <v>45867</v>
      </c>
      <c r="C39" t="s">
        <v>2098</v>
      </c>
      <c r="D39" t="s">
        <v>4193</v>
      </c>
      <c r="E39" t="s">
        <v>3962</v>
      </c>
      <c r="F39" t="s">
        <v>75</v>
      </c>
      <c r="G39" t="s">
        <v>5839</v>
      </c>
      <c r="H39" t="s">
        <v>5822</v>
      </c>
      <c r="I39" t="s">
        <v>1031</v>
      </c>
      <c r="J39" t="s">
        <v>6141</v>
      </c>
      <c r="K39" t="s">
        <v>3943</v>
      </c>
      <c r="L39">
        <v>427159</v>
      </c>
      <c r="M39">
        <v>4.1982025428470432E-3</v>
      </c>
      <c r="N39" t="s">
        <v>1052</v>
      </c>
      <c r="O39" t="s">
        <v>5610</v>
      </c>
      <c r="P39" t="s">
        <v>5360</v>
      </c>
      <c r="Q39">
        <v>8</v>
      </c>
      <c r="R39">
        <v>263.72000000000003</v>
      </c>
      <c r="S39">
        <v>15</v>
      </c>
      <c r="T39">
        <v>316.45999999999998</v>
      </c>
      <c r="U39">
        <v>1793.3</v>
      </c>
      <c r="V39">
        <v>1552.48</v>
      </c>
      <c r="W39">
        <v>240.82</v>
      </c>
      <c r="X39">
        <v>0.13428874142642055</v>
      </c>
      <c r="Y39" t="s">
        <v>72</v>
      </c>
      <c r="Z39" t="s">
        <v>24</v>
      </c>
      <c r="AA39" t="s">
        <v>25</v>
      </c>
      <c r="AB39" s="56">
        <v>0.38958333333333334</v>
      </c>
      <c r="AC39" t="s">
        <v>6571</v>
      </c>
      <c r="AD39" t="s">
        <v>45</v>
      </c>
    </row>
    <row r="40" spans="1:30" x14ac:dyDescent="0.3">
      <c r="A40" t="s">
        <v>2888</v>
      </c>
      <c r="B40" s="1">
        <v>45760</v>
      </c>
      <c r="C40" t="s">
        <v>1839</v>
      </c>
      <c r="D40" t="s">
        <v>4025</v>
      </c>
      <c r="E40" t="s">
        <v>3864</v>
      </c>
      <c r="F40" t="s">
        <v>1310</v>
      </c>
      <c r="G40" t="s">
        <v>5821</v>
      </c>
      <c r="H40" t="s">
        <v>5822</v>
      </c>
      <c r="I40" t="s">
        <v>206</v>
      </c>
      <c r="J40" t="s">
        <v>5996</v>
      </c>
      <c r="K40" t="s">
        <v>3863</v>
      </c>
      <c r="L40">
        <v>4327607</v>
      </c>
      <c r="M40">
        <v>1.8612364754932691E-4</v>
      </c>
      <c r="N40" t="s">
        <v>936</v>
      </c>
      <c r="O40" t="s">
        <v>3919</v>
      </c>
      <c r="P40" t="s">
        <v>5351</v>
      </c>
      <c r="Q40">
        <v>3</v>
      </c>
      <c r="R40">
        <v>233.47</v>
      </c>
      <c r="S40">
        <v>0</v>
      </c>
      <c r="T40">
        <v>0</v>
      </c>
      <c r="U40">
        <v>805.47</v>
      </c>
      <c r="V40">
        <v>566.94000000000005</v>
      </c>
      <c r="W40">
        <v>238.53</v>
      </c>
      <c r="X40">
        <v>0.2961376587582405</v>
      </c>
      <c r="Y40" t="s">
        <v>72</v>
      </c>
      <c r="Z40" t="s">
        <v>24</v>
      </c>
      <c r="AA40" t="s">
        <v>25</v>
      </c>
      <c r="AB40" s="56">
        <v>0.82291666666666663</v>
      </c>
      <c r="AC40" t="s">
        <v>6570</v>
      </c>
      <c r="AD40" t="s">
        <v>26</v>
      </c>
    </row>
    <row r="41" spans="1:30" x14ac:dyDescent="0.3">
      <c r="A41" t="s">
        <v>2754</v>
      </c>
      <c r="B41" s="1">
        <v>46066</v>
      </c>
      <c r="C41" t="s">
        <v>465</v>
      </c>
      <c r="D41" t="s">
        <v>5074</v>
      </c>
      <c r="E41" t="s">
        <v>3962</v>
      </c>
      <c r="F41" t="s">
        <v>2338</v>
      </c>
      <c r="G41" t="s">
        <v>5830</v>
      </c>
      <c r="H41" t="s">
        <v>5822</v>
      </c>
      <c r="I41" t="s">
        <v>476</v>
      </c>
      <c r="J41" t="s">
        <v>6121</v>
      </c>
      <c r="K41" t="s">
        <v>3943</v>
      </c>
      <c r="L41">
        <v>2632479</v>
      </c>
      <c r="M41">
        <v>4.9938480041056353E-4</v>
      </c>
      <c r="N41" t="s">
        <v>925</v>
      </c>
      <c r="O41" t="s">
        <v>5637</v>
      </c>
      <c r="P41" t="s">
        <v>5360</v>
      </c>
      <c r="Q41">
        <v>3</v>
      </c>
      <c r="R41">
        <v>461.27</v>
      </c>
      <c r="S41">
        <v>5</v>
      </c>
      <c r="T41">
        <v>69.19</v>
      </c>
      <c r="U41">
        <v>1314.62</v>
      </c>
      <c r="V41">
        <v>942.78</v>
      </c>
      <c r="W41">
        <v>371.84</v>
      </c>
      <c r="X41">
        <v>0.28284979689948425</v>
      </c>
      <c r="Y41" t="s">
        <v>72</v>
      </c>
      <c r="Z41" t="s">
        <v>24</v>
      </c>
      <c r="AA41" t="s">
        <v>51</v>
      </c>
      <c r="AB41" s="56">
        <v>0.66249999999999998</v>
      </c>
      <c r="AC41" t="s">
        <v>6569</v>
      </c>
      <c r="AD41" t="s">
        <v>45</v>
      </c>
    </row>
    <row r="42" spans="1:30" x14ac:dyDescent="0.3">
      <c r="A42" t="s">
        <v>2753</v>
      </c>
      <c r="B42" s="1">
        <v>45933</v>
      </c>
      <c r="C42" t="s">
        <v>1689</v>
      </c>
      <c r="D42" t="s">
        <v>4294</v>
      </c>
      <c r="E42" t="s">
        <v>3868</v>
      </c>
      <c r="F42" t="s">
        <v>1631</v>
      </c>
      <c r="G42" t="s">
        <v>5688</v>
      </c>
      <c r="H42" t="s">
        <v>5822</v>
      </c>
      <c r="I42" t="s">
        <v>1170</v>
      </c>
      <c r="J42" t="s">
        <v>6145</v>
      </c>
      <c r="K42" t="s">
        <v>3943</v>
      </c>
      <c r="L42">
        <v>767131</v>
      </c>
      <c r="M42">
        <v>1.5356438470091808E-3</v>
      </c>
      <c r="N42" t="s">
        <v>1288</v>
      </c>
      <c r="O42" t="s">
        <v>5414</v>
      </c>
      <c r="P42" t="s">
        <v>5351</v>
      </c>
      <c r="Q42">
        <v>3</v>
      </c>
      <c r="R42">
        <v>392.68</v>
      </c>
      <c r="S42">
        <v>0</v>
      </c>
      <c r="T42">
        <v>0</v>
      </c>
      <c r="U42">
        <v>1178.04</v>
      </c>
      <c r="V42">
        <v>957.15</v>
      </c>
      <c r="W42">
        <v>220.89</v>
      </c>
      <c r="X42">
        <v>0.18750636650707955</v>
      </c>
      <c r="Y42" t="s">
        <v>72</v>
      </c>
      <c r="Z42" t="s">
        <v>24</v>
      </c>
      <c r="AA42" t="s">
        <v>51</v>
      </c>
      <c r="AB42" s="56">
        <v>0.90277777777777779</v>
      </c>
      <c r="AC42" t="s">
        <v>6572</v>
      </c>
      <c r="AD42" t="s">
        <v>45</v>
      </c>
    </row>
    <row r="43" spans="1:30" x14ac:dyDescent="0.3">
      <c r="A43" t="s">
        <v>2606</v>
      </c>
      <c r="B43" s="1">
        <v>45871</v>
      </c>
      <c r="C43" t="s">
        <v>2607</v>
      </c>
      <c r="D43" t="s">
        <v>4167</v>
      </c>
      <c r="E43" t="s">
        <v>3868</v>
      </c>
      <c r="F43" t="s">
        <v>1310</v>
      </c>
      <c r="G43" t="s">
        <v>5821</v>
      </c>
      <c r="H43" t="s">
        <v>5822</v>
      </c>
      <c r="I43" t="s">
        <v>947</v>
      </c>
      <c r="J43" t="s">
        <v>6056</v>
      </c>
      <c r="K43" t="s">
        <v>3863</v>
      </c>
      <c r="L43">
        <v>983222</v>
      </c>
      <c r="M43">
        <v>5.4614319044935932E-4</v>
      </c>
      <c r="N43" t="s">
        <v>754</v>
      </c>
      <c r="O43" t="s">
        <v>5599</v>
      </c>
      <c r="P43" t="s">
        <v>5354</v>
      </c>
      <c r="Q43">
        <v>2</v>
      </c>
      <c r="R43">
        <v>233.47</v>
      </c>
      <c r="S43">
        <v>0</v>
      </c>
      <c r="T43">
        <v>0</v>
      </c>
      <c r="U43">
        <v>536.98</v>
      </c>
      <c r="V43">
        <v>377.96</v>
      </c>
      <c r="W43">
        <v>159.02000000000001</v>
      </c>
      <c r="X43">
        <v>0.29613765875824055</v>
      </c>
      <c r="Y43" t="s">
        <v>72</v>
      </c>
      <c r="Z43" t="s">
        <v>24</v>
      </c>
      <c r="AA43" t="s">
        <v>25</v>
      </c>
      <c r="AB43" s="56">
        <v>0.77916666666666667</v>
      </c>
      <c r="AC43" t="s">
        <v>6570</v>
      </c>
      <c r="AD43" t="s">
        <v>26</v>
      </c>
    </row>
    <row r="44" spans="1:30" x14ac:dyDescent="0.3">
      <c r="A44" t="s">
        <v>2362</v>
      </c>
      <c r="B44" s="1">
        <v>46019</v>
      </c>
      <c r="C44" t="s">
        <v>258</v>
      </c>
      <c r="D44" t="s">
        <v>4317</v>
      </c>
      <c r="E44" t="s">
        <v>3962</v>
      </c>
      <c r="F44" t="s">
        <v>881</v>
      </c>
      <c r="G44" t="s">
        <v>5833</v>
      </c>
      <c r="H44" t="s">
        <v>5822</v>
      </c>
      <c r="I44" t="s">
        <v>699</v>
      </c>
      <c r="J44" t="s">
        <v>5995</v>
      </c>
      <c r="K44" t="s">
        <v>3863</v>
      </c>
      <c r="L44">
        <v>2110688</v>
      </c>
      <c r="M44">
        <v>1.2557185145317545E-3</v>
      </c>
      <c r="N44" t="s">
        <v>106</v>
      </c>
      <c r="O44" t="s">
        <v>5586</v>
      </c>
      <c r="P44" t="s">
        <v>5363</v>
      </c>
      <c r="Q44">
        <v>8</v>
      </c>
      <c r="R44">
        <v>320.10000000000002</v>
      </c>
      <c r="S44">
        <v>10</v>
      </c>
      <c r="T44">
        <v>256.08</v>
      </c>
      <c r="U44">
        <v>2650.43</v>
      </c>
      <c r="V44">
        <v>1802.24</v>
      </c>
      <c r="W44">
        <v>848.19</v>
      </c>
      <c r="X44">
        <v>0.32001977037688228</v>
      </c>
      <c r="Y44" t="s">
        <v>72</v>
      </c>
      <c r="Z44" t="s">
        <v>24</v>
      </c>
      <c r="AA44" t="s">
        <v>25</v>
      </c>
      <c r="AB44" s="56">
        <v>0.70138888888888884</v>
      </c>
      <c r="AC44" t="s">
        <v>6569</v>
      </c>
      <c r="AD44" t="s">
        <v>26</v>
      </c>
    </row>
    <row r="45" spans="1:30" x14ac:dyDescent="0.3">
      <c r="A45" t="s">
        <v>2135</v>
      </c>
      <c r="B45" s="1">
        <v>46033</v>
      </c>
      <c r="C45" t="s">
        <v>1148</v>
      </c>
      <c r="D45" t="s">
        <v>4348</v>
      </c>
      <c r="E45" t="s">
        <v>3962</v>
      </c>
      <c r="F45" t="s">
        <v>1060</v>
      </c>
      <c r="G45" t="s">
        <v>5842</v>
      </c>
      <c r="H45" t="s">
        <v>5822</v>
      </c>
      <c r="I45" t="s">
        <v>1073</v>
      </c>
      <c r="J45" t="s">
        <v>6019</v>
      </c>
      <c r="K45" t="s">
        <v>3863</v>
      </c>
      <c r="L45">
        <v>471467</v>
      </c>
      <c r="M45">
        <v>6.2182506941100863E-4</v>
      </c>
      <c r="N45" t="s">
        <v>1048</v>
      </c>
      <c r="O45" t="s">
        <v>5480</v>
      </c>
      <c r="P45" t="s">
        <v>5374</v>
      </c>
      <c r="Q45">
        <v>5</v>
      </c>
      <c r="R45">
        <v>56.65</v>
      </c>
      <c r="S45">
        <v>10</v>
      </c>
      <c r="T45">
        <v>28.32</v>
      </c>
      <c r="U45">
        <v>293.17</v>
      </c>
      <c r="V45">
        <v>224.8</v>
      </c>
      <c r="W45">
        <v>68.37</v>
      </c>
      <c r="X45">
        <v>0.23320940068902002</v>
      </c>
      <c r="Y45" t="s">
        <v>72</v>
      </c>
      <c r="Z45" t="s">
        <v>290</v>
      </c>
      <c r="AA45" t="s">
        <v>25</v>
      </c>
      <c r="AB45" s="56">
        <v>0.69374999999999998</v>
      </c>
      <c r="AC45" t="s">
        <v>6569</v>
      </c>
      <c r="AD45" t="s">
        <v>26</v>
      </c>
    </row>
    <row r="46" spans="1:30" x14ac:dyDescent="0.3">
      <c r="A46" t="s">
        <v>2110</v>
      </c>
      <c r="B46" s="1">
        <v>45860</v>
      </c>
      <c r="C46" t="s">
        <v>285</v>
      </c>
      <c r="D46" t="s">
        <v>4185</v>
      </c>
      <c r="E46" t="s">
        <v>3864</v>
      </c>
      <c r="F46" t="s">
        <v>75</v>
      </c>
      <c r="G46" t="s">
        <v>5839</v>
      </c>
      <c r="H46" t="s">
        <v>5822</v>
      </c>
      <c r="I46" t="s">
        <v>776</v>
      </c>
      <c r="J46" t="s">
        <v>6005</v>
      </c>
      <c r="K46" t="s">
        <v>3863</v>
      </c>
      <c r="L46">
        <v>489039</v>
      </c>
      <c r="M46">
        <v>2.1342265136318371E-3</v>
      </c>
      <c r="N46" t="s">
        <v>777</v>
      </c>
      <c r="O46" t="s">
        <v>5543</v>
      </c>
      <c r="P46" t="s">
        <v>5360</v>
      </c>
      <c r="Q46">
        <v>4</v>
      </c>
      <c r="R46">
        <v>260.93</v>
      </c>
      <c r="S46">
        <v>0</v>
      </c>
      <c r="T46">
        <v>0</v>
      </c>
      <c r="U46">
        <v>1043.72</v>
      </c>
      <c r="V46">
        <v>776.24</v>
      </c>
      <c r="W46">
        <v>267.48</v>
      </c>
      <c r="X46">
        <v>0.25627562947917065</v>
      </c>
      <c r="Y46" t="s">
        <v>72</v>
      </c>
      <c r="Z46" t="s">
        <v>24</v>
      </c>
      <c r="AA46" t="s">
        <v>32</v>
      </c>
      <c r="AB46" s="56">
        <v>0.83402777777777781</v>
      </c>
      <c r="AC46" t="s">
        <v>6570</v>
      </c>
      <c r="AD46" t="s">
        <v>45</v>
      </c>
    </row>
    <row r="47" spans="1:30" x14ac:dyDescent="0.3">
      <c r="A47" t="s">
        <v>1902</v>
      </c>
      <c r="B47" s="1">
        <v>45997</v>
      </c>
      <c r="C47" t="s">
        <v>1092</v>
      </c>
      <c r="D47" t="s">
        <v>4719</v>
      </c>
      <c r="E47" t="s">
        <v>3864</v>
      </c>
      <c r="F47" t="s">
        <v>316</v>
      </c>
      <c r="G47" t="s">
        <v>5825</v>
      </c>
      <c r="H47" t="s">
        <v>5822</v>
      </c>
      <c r="I47" t="s">
        <v>699</v>
      </c>
      <c r="J47" t="s">
        <v>5995</v>
      </c>
      <c r="K47" t="s">
        <v>3863</v>
      </c>
      <c r="L47">
        <v>2110688</v>
      </c>
      <c r="M47">
        <v>8.7270122348731782E-5</v>
      </c>
      <c r="N47" t="s">
        <v>106</v>
      </c>
      <c r="O47" t="s">
        <v>5586</v>
      </c>
      <c r="P47" t="s">
        <v>5363</v>
      </c>
      <c r="Q47">
        <v>3</v>
      </c>
      <c r="R47">
        <v>53.39</v>
      </c>
      <c r="S47">
        <v>0</v>
      </c>
      <c r="T47">
        <v>0</v>
      </c>
      <c r="U47">
        <v>184.2</v>
      </c>
      <c r="V47">
        <v>129.03</v>
      </c>
      <c r="W47">
        <v>55.17</v>
      </c>
      <c r="X47">
        <v>0.29951140065146581</v>
      </c>
      <c r="Y47" t="s">
        <v>72</v>
      </c>
      <c r="Z47" t="s">
        <v>24</v>
      </c>
      <c r="AA47" t="s">
        <v>51</v>
      </c>
      <c r="AB47" s="56">
        <v>0.43055555555555558</v>
      </c>
      <c r="AC47" t="s">
        <v>6571</v>
      </c>
      <c r="AD47" t="s">
        <v>26</v>
      </c>
    </row>
    <row r="48" spans="1:30" x14ac:dyDescent="0.3">
      <c r="A48" t="s">
        <v>1826</v>
      </c>
      <c r="B48" s="1">
        <v>45801</v>
      </c>
      <c r="C48" t="s">
        <v>1215</v>
      </c>
      <c r="D48" t="s">
        <v>5005</v>
      </c>
      <c r="E48" t="s">
        <v>3868</v>
      </c>
      <c r="F48" t="s">
        <v>1060</v>
      </c>
      <c r="G48" t="s">
        <v>5842</v>
      </c>
      <c r="H48" t="s">
        <v>5822</v>
      </c>
      <c r="I48" t="s">
        <v>85</v>
      </c>
      <c r="J48" t="s">
        <v>6210</v>
      </c>
      <c r="K48" t="s">
        <v>3885</v>
      </c>
      <c r="L48">
        <v>5288856</v>
      </c>
      <c r="M48">
        <v>1.031603053666048E-5</v>
      </c>
      <c r="N48" t="s">
        <v>86</v>
      </c>
      <c r="O48" t="s">
        <v>5443</v>
      </c>
      <c r="P48" t="s">
        <v>5351</v>
      </c>
      <c r="Q48">
        <v>1</v>
      </c>
      <c r="R48">
        <v>55.81</v>
      </c>
      <c r="S48">
        <v>15</v>
      </c>
      <c r="T48">
        <v>8.3699999999999992</v>
      </c>
      <c r="U48">
        <v>54.56</v>
      </c>
      <c r="V48">
        <v>44.96</v>
      </c>
      <c r="W48">
        <v>9.6</v>
      </c>
      <c r="X48">
        <v>0.17595307917888561</v>
      </c>
      <c r="Y48" t="s">
        <v>72</v>
      </c>
      <c r="Z48" t="s">
        <v>24</v>
      </c>
      <c r="AA48" t="s">
        <v>25</v>
      </c>
      <c r="AB48" s="56">
        <v>0.39444444444444443</v>
      </c>
      <c r="AC48" t="s">
        <v>6571</v>
      </c>
      <c r="AD48" t="s">
        <v>26</v>
      </c>
    </row>
    <row r="49" spans="1:30" x14ac:dyDescent="0.3">
      <c r="A49" t="s">
        <v>1637</v>
      </c>
      <c r="B49" s="1">
        <v>45809</v>
      </c>
      <c r="C49" t="s">
        <v>1341</v>
      </c>
      <c r="D49" t="s">
        <v>4988</v>
      </c>
      <c r="E49" t="s">
        <v>3864</v>
      </c>
      <c r="F49" t="s">
        <v>316</v>
      </c>
      <c r="G49" t="s">
        <v>5825</v>
      </c>
      <c r="H49" t="s">
        <v>5822</v>
      </c>
      <c r="I49" t="s">
        <v>776</v>
      </c>
      <c r="J49" t="s">
        <v>6005</v>
      </c>
      <c r="K49" t="s">
        <v>3863</v>
      </c>
      <c r="L49">
        <v>489039</v>
      </c>
      <c r="M49">
        <v>4.0176754819145304E-4</v>
      </c>
      <c r="N49" t="s">
        <v>777</v>
      </c>
      <c r="O49" t="s">
        <v>5543</v>
      </c>
      <c r="P49" t="s">
        <v>5360</v>
      </c>
      <c r="Q49">
        <v>4</v>
      </c>
      <c r="R49">
        <v>53.39</v>
      </c>
      <c r="S49">
        <v>20</v>
      </c>
      <c r="T49">
        <v>42.71</v>
      </c>
      <c r="U49">
        <v>196.48</v>
      </c>
      <c r="V49">
        <v>172.04</v>
      </c>
      <c r="W49">
        <v>24.44</v>
      </c>
      <c r="X49">
        <v>0.12438925081433226</v>
      </c>
      <c r="Y49" t="s">
        <v>72</v>
      </c>
      <c r="Z49" t="s">
        <v>24</v>
      </c>
      <c r="AA49" t="s">
        <v>25</v>
      </c>
      <c r="AB49" s="56">
        <v>0.55625000000000002</v>
      </c>
      <c r="AC49" t="s">
        <v>6569</v>
      </c>
      <c r="AD49" t="s">
        <v>26</v>
      </c>
    </row>
    <row r="50" spans="1:30" x14ac:dyDescent="0.3">
      <c r="A50" t="s">
        <v>1630</v>
      </c>
      <c r="B50" s="1">
        <v>45829</v>
      </c>
      <c r="C50" t="s">
        <v>1079</v>
      </c>
      <c r="D50" t="s">
        <v>4929</v>
      </c>
      <c r="E50" t="s">
        <v>3962</v>
      </c>
      <c r="F50" t="s">
        <v>1631</v>
      </c>
      <c r="G50" t="s">
        <v>5688</v>
      </c>
      <c r="H50" t="s">
        <v>5822</v>
      </c>
      <c r="I50" t="s">
        <v>894</v>
      </c>
      <c r="J50" t="s">
        <v>6028</v>
      </c>
      <c r="K50" t="s">
        <v>3863</v>
      </c>
      <c r="L50">
        <v>977898</v>
      </c>
      <c r="M50">
        <v>3.9989344491961334E-3</v>
      </c>
      <c r="N50" t="s">
        <v>895</v>
      </c>
      <c r="O50" t="s">
        <v>5435</v>
      </c>
      <c r="P50" t="s">
        <v>5354</v>
      </c>
      <c r="Q50">
        <v>8</v>
      </c>
      <c r="R50">
        <v>425.06</v>
      </c>
      <c r="S50">
        <v>0</v>
      </c>
      <c r="T50">
        <v>0</v>
      </c>
      <c r="U50">
        <v>3910.55</v>
      </c>
      <c r="V50">
        <v>2552.4</v>
      </c>
      <c r="W50">
        <v>1358.15</v>
      </c>
      <c r="X50">
        <v>0.34730408766030352</v>
      </c>
      <c r="Y50" t="s">
        <v>72</v>
      </c>
      <c r="Z50" t="s">
        <v>24</v>
      </c>
      <c r="AA50" t="s">
        <v>25</v>
      </c>
      <c r="AB50" s="56">
        <v>0.75902777777777775</v>
      </c>
      <c r="AC50" t="s">
        <v>6570</v>
      </c>
      <c r="AD50" t="s">
        <v>26</v>
      </c>
    </row>
    <row r="51" spans="1:30" x14ac:dyDescent="0.3">
      <c r="A51" t="s">
        <v>1366</v>
      </c>
      <c r="B51" s="1">
        <v>46008</v>
      </c>
      <c r="C51" t="s">
        <v>422</v>
      </c>
      <c r="D51" t="s">
        <v>5167</v>
      </c>
      <c r="E51" t="s">
        <v>3962</v>
      </c>
      <c r="F51" t="s">
        <v>818</v>
      </c>
      <c r="G51" t="s">
        <v>5837</v>
      </c>
      <c r="H51" t="s">
        <v>5822</v>
      </c>
      <c r="I51" t="s">
        <v>789</v>
      </c>
      <c r="J51" t="s">
        <v>6155</v>
      </c>
      <c r="K51" t="s">
        <v>3943</v>
      </c>
      <c r="L51">
        <v>542771</v>
      </c>
      <c r="M51">
        <v>1.2582470323580295E-3</v>
      </c>
      <c r="N51" t="s">
        <v>790</v>
      </c>
      <c r="O51" t="s">
        <v>5621</v>
      </c>
      <c r="P51" t="s">
        <v>5360</v>
      </c>
      <c r="Q51">
        <v>3</v>
      </c>
      <c r="R51">
        <v>284.56</v>
      </c>
      <c r="S51">
        <v>20</v>
      </c>
      <c r="T51">
        <v>170.74</v>
      </c>
      <c r="U51">
        <v>682.94</v>
      </c>
      <c r="V51">
        <v>645.09</v>
      </c>
      <c r="W51">
        <v>37.85</v>
      </c>
      <c r="X51">
        <v>5.5422145430052416E-2</v>
      </c>
      <c r="Y51" t="s">
        <v>72</v>
      </c>
      <c r="Z51" t="s">
        <v>24</v>
      </c>
      <c r="AA51" t="s">
        <v>51</v>
      </c>
      <c r="AB51" s="56">
        <v>0.46736111111111112</v>
      </c>
      <c r="AC51" t="s">
        <v>6571</v>
      </c>
      <c r="AD51" t="s">
        <v>45</v>
      </c>
    </row>
    <row r="52" spans="1:30" x14ac:dyDescent="0.3">
      <c r="A52" t="s">
        <v>1074</v>
      </c>
      <c r="B52" s="1">
        <v>46019</v>
      </c>
      <c r="C52" t="s">
        <v>1075</v>
      </c>
      <c r="D52" t="s">
        <v>4400</v>
      </c>
      <c r="E52" t="s">
        <v>3868</v>
      </c>
      <c r="F52" t="s">
        <v>698</v>
      </c>
      <c r="G52" t="s">
        <v>5841</v>
      </c>
      <c r="H52" t="s">
        <v>5822</v>
      </c>
      <c r="I52" t="s">
        <v>260</v>
      </c>
      <c r="J52" t="s">
        <v>6072</v>
      </c>
      <c r="K52" t="s">
        <v>3863</v>
      </c>
      <c r="L52">
        <v>503493</v>
      </c>
      <c r="M52">
        <v>5.667606103759139E-4</v>
      </c>
      <c r="N52" t="s">
        <v>1076</v>
      </c>
      <c r="O52" t="s">
        <v>5620</v>
      </c>
      <c r="P52" t="s">
        <v>5354</v>
      </c>
      <c r="Q52">
        <v>1</v>
      </c>
      <c r="R52">
        <v>275.70999999999998</v>
      </c>
      <c r="S52">
        <v>10</v>
      </c>
      <c r="T52">
        <v>27.57</v>
      </c>
      <c r="U52">
        <v>285.36</v>
      </c>
      <c r="V52">
        <v>206.3</v>
      </c>
      <c r="W52">
        <v>79.06</v>
      </c>
      <c r="X52">
        <v>0.27705354639753293</v>
      </c>
      <c r="Y52" t="s">
        <v>72</v>
      </c>
      <c r="Z52" t="s">
        <v>24</v>
      </c>
      <c r="AA52" t="s">
        <v>25</v>
      </c>
      <c r="AB52" s="56">
        <v>0.57222222222222219</v>
      </c>
      <c r="AC52" t="s">
        <v>6569</v>
      </c>
      <c r="AD52" t="s">
        <v>26</v>
      </c>
    </row>
    <row r="53" spans="1:30" x14ac:dyDescent="0.3">
      <c r="A53" t="s">
        <v>1025</v>
      </c>
      <c r="B53" s="1">
        <v>45943</v>
      </c>
      <c r="C53" t="s">
        <v>806</v>
      </c>
      <c r="D53" t="s">
        <v>4307</v>
      </c>
      <c r="E53" t="s">
        <v>3962</v>
      </c>
      <c r="F53" t="s">
        <v>75</v>
      </c>
      <c r="G53" t="s">
        <v>5839</v>
      </c>
      <c r="H53" t="s">
        <v>5822</v>
      </c>
      <c r="I53" t="s">
        <v>694</v>
      </c>
      <c r="J53" t="s">
        <v>6045</v>
      </c>
      <c r="K53" t="s">
        <v>3863</v>
      </c>
      <c r="L53">
        <v>5287316</v>
      </c>
      <c r="M53">
        <v>3.4767545575108431E-4</v>
      </c>
      <c r="N53" t="s">
        <v>695</v>
      </c>
      <c r="O53" t="s">
        <v>5541</v>
      </c>
      <c r="P53" t="s">
        <v>5374</v>
      </c>
      <c r="Q53">
        <v>8</v>
      </c>
      <c r="R53">
        <v>287.23</v>
      </c>
      <c r="S53">
        <v>20</v>
      </c>
      <c r="T53">
        <v>459.57</v>
      </c>
      <c r="U53">
        <v>1838.27</v>
      </c>
      <c r="V53">
        <v>1552.48</v>
      </c>
      <c r="W53">
        <v>285.79000000000002</v>
      </c>
      <c r="X53">
        <v>0.15546682478634805</v>
      </c>
      <c r="Y53" t="s">
        <v>72</v>
      </c>
      <c r="Z53" t="s">
        <v>24</v>
      </c>
      <c r="AA53" t="s">
        <v>25</v>
      </c>
      <c r="AB53" s="56">
        <v>0.66041666666666665</v>
      </c>
      <c r="AC53" t="s">
        <v>6569</v>
      </c>
      <c r="AD53" t="s">
        <v>45</v>
      </c>
    </row>
    <row r="54" spans="1:30" x14ac:dyDescent="0.3">
      <c r="A54" t="s">
        <v>991</v>
      </c>
      <c r="B54" s="1">
        <v>45960</v>
      </c>
      <c r="C54" t="s">
        <v>992</v>
      </c>
      <c r="D54" t="s">
        <v>4125</v>
      </c>
      <c r="E54" t="s">
        <v>3864</v>
      </c>
      <c r="F54" t="s">
        <v>627</v>
      </c>
      <c r="G54" t="s">
        <v>5828</v>
      </c>
      <c r="H54" t="s">
        <v>5822</v>
      </c>
      <c r="I54" t="s">
        <v>738</v>
      </c>
      <c r="J54" t="s">
        <v>6051</v>
      </c>
      <c r="K54" t="s">
        <v>3863</v>
      </c>
      <c r="L54">
        <v>2005131</v>
      </c>
      <c r="M54">
        <v>4.3270988279568766E-4</v>
      </c>
      <c r="N54" t="s">
        <v>739</v>
      </c>
      <c r="O54" t="s">
        <v>5410</v>
      </c>
      <c r="P54" t="s">
        <v>5351</v>
      </c>
      <c r="Q54">
        <v>3</v>
      </c>
      <c r="R54">
        <v>340.25</v>
      </c>
      <c r="S54">
        <v>15</v>
      </c>
      <c r="T54">
        <v>153.11000000000001</v>
      </c>
      <c r="U54">
        <v>867.64</v>
      </c>
      <c r="V54">
        <v>791.55</v>
      </c>
      <c r="W54">
        <v>76.09</v>
      </c>
      <c r="X54">
        <v>8.7697662625051867E-2</v>
      </c>
      <c r="Y54" t="s">
        <v>72</v>
      </c>
      <c r="Z54" t="s">
        <v>24</v>
      </c>
      <c r="AA54" t="s">
        <v>25</v>
      </c>
      <c r="AB54" s="56">
        <v>0.78472222222222221</v>
      </c>
      <c r="AC54" t="s">
        <v>6570</v>
      </c>
      <c r="AD54" t="s">
        <v>45</v>
      </c>
    </row>
    <row r="55" spans="1:30" x14ac:dyDescent="0.3">
      <c r="A55" t="s">
        <v>73</v>
      </c>
      <c r="B55" s="1">
        <v>45807</v>
      </c>
      <c r="C55" t="s">
        <v>74</v>
      </c>
      <c r="D55" t="s">
        <v>3975</v>
      </c>
      <c r="E55" t="s">
        <v>3868</v>
      </c>
      <c r="F55" t="s">
        <v>75</v>
      </c>
      <c r="G55" t="s">
        <v>5839</v>
      </c>
      <c r="H55" t="s">
        <v>5822</v>
      </c>
      <c r="I55" t="s">
        <v>76</v>
      </c>
      <c r="J55" t="s">
        <v>6076</v>
      </c>
      <c r="K55" t="s">
        <v>3863</v>
      </c>
      <c r="L55">
        <v>518088</v>
      </c>
      <c r="M55">
        <v>1.9138254505026173E-3</v>
      </c>
      <c r="N55" t="s">
        <v>77</v>
      </c>
      <c r="O55" t="s">
        <v>5505</v>
      </c>
      <c r="P55" t="s">
        <v>5354</v>
      </c>
      <c r="Q55">
        <v>4</v>
      </c>
      <c r="R55">
        <v>260.93</v>
      </c>
      <c r="S55">
        <v>5</v>
      </c>
      <c r="T55">
        <v>52.19</v>
      </c>
      <c r="U55">
        <v>991.53</v>
      </c>
      <c r="V55">
        <v>776.24</v>
      </c>
      <c r="W55">
        <v>215.29</v>
      </c>
      <c r="X55">
        <v>0.21712908333585468</v>
      </c>
      <c r="Y55" t="s">
        <v>72</v>
      </c>
      <c r="Z55" t="s">
        <v>24</v>
      </c>
      <c r="AA55" t="s">
        <v>25</v>
      </c>
      <c r="AB55" s="56">
        <v>0.87430555555555556</v>
      </c>
      <c r="AC55" t="s">
        <v>6570</v>
      </c>
      <c r="AD55" t="s">
        <v>45</v>
      </c>
    </row>
    <row r="56" spans="1:30" x14ac:dyDescent="0.3">
      <c r="A56" t="s">
        <v>3756</v>
      </c>
      <c r="B56" s="1">
        <v>45871</v>
      </c>
      <c r="C56" t="s">
        <v>858</v>
      </c>
      <c r="D56" t="s">
        <v>3983</v>
      </c>
      <c r="E56" t="s">
        <v>3962</v>
      </c>
      <c r="F56" t="s">
        <v>316</v>
      </c>
      <c r="G56" t="s">
        <v>5825</v>
      </c>
      <c r="H56" t="s">
        <v>5822</v>
      </c>
      <c r="I56" t="s">
        <v>240</v>
      </c>
      <c r="J56" t="s">
        <v>6034</v>
      </c>
      <c r="K56" t="s">
        <v>3863</v>
      </c>
      <c r="L56">
        <v>568216</v>
      </c>
      <c r="M56">
        <v>7.2787461106339833E-4</v>
      </c>
      <c r="N56" t="s">
        <v>1621</v>
      </c>
      <c r="O56" t="s">
        <v>5453</v>
      </c>
      <c r="P56" t="s">
        <v>5358</v>
      </c>
      <c r="Q56">
        <v>6</v>
      </c>
      <c r="R56">
        <v>59.94</v>
      </c>
      <c r="S56">
        <v>0</v>
      </c>
      <c r="T56">
        <v>0</v>
      </c>
      <c r="U56">
        <v>413.59</v>
      </c>
      <c r="V56">
        <v>258.06</v>
      </c>
      <c r="W56">
        <v>155.53</v>
      </c>
      <c r="X56">
        <v>0.37604874392514326</v>
      </c>
      <c r="Y56" t="s">
        <v>62</v>
      </c>
      <c r="Z56" t="s">
        <v>24</v>
      </c>
      <c r="AA56" t="s">
        <v>25</v>
      </c>
      <c r="AB56" s="56">
        <v>0.56736111111111109</v>
      </c>
      <c r="AC56" t="s">
        <v>6569</v>
      </c>
      <c r="AD56" t="s">
        <v>26</v>
      </c>
    </row>
    <row r="57" spans="1:30" x14ac:dyDescent="0.3">
      <c r="A57" t="s">
        <v>3570</v>
      </c>
      <c r="B57" s="1">
        <v>45901</v>
      </c>
      <c r="C57" t="s">
        <v>2914</v>
      </c>
      <c r="D57" t="s">
        <v>4029</v>
      </c>
      <c r="E57" t="s">
        <v>3868</v>
      </c>
      <c r="F57" t="s">
        <v>698</v>
      </c>
      <c r="G57" t="s">
        <v>5841</v>
      </c>
      <c r="H57" t="s">
        <v>5822</v>
      </c>
      <c r="I57" t="s">
        <v>947</v>
      </c>
      <c r="J57" t="s">
        <v>6056</v>
      </c>
      <c r="K57" t="s">
        <v>3863</v>
      </c>
      <c r="L57">
        <v>983222</v>
      </c>
      <c r="M57">
        <v>1.0655782722518415E-3</v>
      </c>
      <c r="N57" t="s">
        <v>329</v>
      </c>
      <c r="O57" t="s">
        <v>5616</v>
      </c>
      <c r="P57" t="s">
        <v>5351</v>
      </c>
      <c r="Q57">
        <v>4</v>
      </c>
      <c r="R57">
        <v>275.70999999999998</v>
      </c>
      <c r="S57">
        <v>5</v>
      </c>
      <c r="T57">
        <v>55.14</v>
      </c>
      <c r="U57">
        <v>1047.7</v>
      </c>
      <c r="V57">
        <v>825.2</v>
      </c>
      <c r="W57">
        <v>222.5</v>
      </c>
      <c r="X57">
        <v>0.2123699532308867</v>
      </c>
      <c r="Y57" t="s">
        <v>62</v>
      </c>
      <c r="Z57" t="s">
        <v>24</v>
      </c>
      <c r="AA57" t="s">
        <v>51</v>
      </c>
      <c r="AB57" s="56">
        <v>0.81527777777777777</v>
      </c>
      <c r="AC57" t="s">
        <v>6570</v>
      </c>
      <c r="AD57" t="s">
        <v>45</v>
      </c>
    </row>
    <row r="58" spans="1:30" x14ac:dyDescent="0.3">
      <c r="A58" t="s">
        <v>3470</v>
      </c>
      <c r="B58" s="1">
        <v>46072</v>
      </c>
      <c r="C58" t="s">
        <v>1812</v>
      </c>
      <c r="D58" t="s">
        <v>4066</v>
      </c>
      <c r="E58" t="s">
        <v>3868</v>
      </c>
      <c r="F58" t="s">
        <v>316</v>
      </c>
      <c r="G58" t="s">
        <v>5825</v>
      </c>
      <c r="H58" t="s">
        <v>5822</v>
      </c>
      <c r="I58" t="s">
        <v>988</v>
      </c>
      <c r="J58" t="s">
        <v>6089</v>
      </c>
      <c r="K58" t="s">
        <v>3863</v>
      </c>
      <c r="L58">
        <v>496445</v>
      </c>
      <c r="M58">
        <v>1.8281984912729509E-4</v>
      </c>
      <c r="N58" t="s">
        <v>754</v>
      </c>
      <c r="O58" t="s">
        <v>5599</v>
      </c>
      <c r="P58" t="s">
        <v>5354</v>
      </c>
      <c r="Q58">
        <v>2</v>
      </c>
      <c r="R58">
        <v>53.39</v>
      </c>
      <c r="S58">
        <v>15</v>
      </c>
      <c r="T58">
        <v>16.02</v>
      </c>
      <c r="U58">
        <v>90.76</v>
      </c>
      <c r="V58">
        <v>86.02</v>
      </c>
      <c r="W58">
        <v>4.74</v>
      </c>
      <c r="X58">
        <v>5.2225650066108416E-2</v>
      </c>
      <c r="Y58" t="s">
        <v>62</v>
      </c>
      <c r="Z58" t="s">
        <v>24</v>
      </c>
      <c r="AA58" t="s">
        <v>32</v>
      </c>
      <c r="AB58" s="56">
        <v>0.80208333333333337</v>
      </c>
      <c r="AC58" t="s">
        <v>6570</v>
      </c>
      <c r="AD58" t="s">
        <v>45</v>
      </c>
    </row>
    <row r="59" spans="1:30" x14ac:dyDescent="0.3">
      <c r="A59" t="s">
        <v>3001</v>
      </c>
      <c r="B59" s="1">
        <v>45803</v>
      </c>
      <c r="C59" t="s">
        <v>953</v>
      </c>
      <c r="D59" t="s">
        <v>4084</v>
      </c>
      <c r="E59" t="s">
        <v>3962</v>
      </c>
      <c r="F59" t="s">
        <v>375</v>
      </c>
      <c r="G59" t="s">
        <v>5834</v>
      </c>
      <c r="H59" t="s">
        <v>5822</v>
      </c>
      <c r="I59" t="s">
        <v>1374</v>
      </c>
      <c r="J59" t="s">
        <v>6202</v>
      </c>
      <c r="K59" t="s">
        <v>3885</v>
      </c>
      <c r="L59">
        <v>2314617</v>
      </c>
      <c r="M59">
        <v>7.4792503468176384E-4</v>
      </c>
      <c r="N59" t="s">
        <v>1375</v>
      </c>
      <c r="O59" t="s">
        <v>5595</v>
      </c>
      <c r="P59" t="s">
        <v>5386</v>
      </c>
      <c r="Q59">
        <v>4</v>
      </c>
      <c r="R59">
        <v>432.79</v>
      </c>
      <c r="S59">
        <v>0</v>
      </c>
      <c r="T59">
        <v>0</v>
      </c>
      <c r="U59">
        <v>1731.16</v>
      </c>
      <c r="V59">
        <v>1280.76</v>
      </c>
      <c r="W59">
        <v>450.4</v>
      </c>
      <c r="X59">
        <v>0.26017236997157972</v>
      </c>
      <c r="Y59" t="s">
        <v>62</v>
      </c>
      <c r="Z59" t="s">
        <v>24</v>
      </c>
      <c r="AA59" t="s">
        <v>25</v>
      </c>
      <c r="AB59" s="56">
        <v>0.4826388888888889</v>
      </c>
      <c r="AC59" t="s">
        <v>6571</v>
      </c>
      <c r="AD59" t="s">
        <v>45</v>
      </c>
    </row>
    <row r="60" spans="1:30" x14ac:dyDescent="0.3">
      <c r="A60" t="s">
        <v>2965</v>
      </c>
      <c r="B60" s="1">
        <v>45967</v>
      </c>
      <c r="C60" t="s">
        <v>1050</v>
      </c>
      <c r="D60" t="s">
        <v>4802</v>
      </c>
      <c r="E60" t="s">
        <v>3868</v>
      </c>
      <c r="F60" t="s">
        <v>1631</v>
      </c>
      <c r="G60" t="s">
        <v>5688</v>
      </c>
      <c r="H60" t="s">
        <v>5822</v>
      </c>
      <c r="I60" t="s">
        <v>677</v>
      </c>
      <c r="J60" t="s">
        <v>6081</v>
      </c>
      <c r="K60" t="s">
        <v>3863</v>
      </c>
      <c r="L60">
        <v>4458567</v>
      </c>
      <c r="M60">
        <v>1.6733851930452094E-4</v>
      </c>
      <c r="N60" t="s">
        <v>678</v>
      </c>
      <c r="O60" t="s">
        <v>5576</v>
      </c>
      <c r="P60" t="s">
        <v>5374</v>
      </c>
      <c r="Q60">
        <v>2</v>
      </c>
      <c r="R60">
        <v>392.68</v>
      </c>
      <c r="S60">
        <v>5</v>
      </c>
      <c r="T60">
        <v>39.270000000000003</v>
      </c>
      <c r="U60">
        <v>746.09</v>
      </c>
      <c r="V60">
        <v>638.1</v>
      </c>
      <c r="W60">
        <v>107.99</v>
      </c>
      <c r="X60">
        <v>0.14474125105550267</v>
      </c>
      <c r="Y60" t="s">
        <v>62</v>
      </c>
      <c r="Z60" t="s">
        <v>24</v>
      </c>
      <c r="AA60" t="s">
        <v>25</v>
      </c>
      <c r="AB60" s="56">
        <v>0.69097222222222221</v>
      </c>
      <c r="AC60" t="s">
        <v>6569</v>
      </c>
      <c r="AD60" t="s">
        <v>45</v>
      </c>
    </row>
    <row r="61" spans="1:30" x14ac:dyDescent="0.3">
      <c r="A61" t="s">
        <v>1181</v>
      </c>
      <c r="B61" s="1">
        <v>45862</v>
      </c>
      <c r="C61" t="s">
        <v>1182</v>
      </c>
      <c r="D61" t="s">
        <v>4769</v>
      </c>
      <c r="E61" t="s">
        <v>3868</v>
      </c>
      <c r="F61" t="s">
        <v>75</v>
      </c>
      <c r="G61" t="s">
        <v>5839</v>
      </c>
      <c r="H61" t="s">
        <v>5822</v>
      </c>
      <c r="I61" t="s">
        <v>677</v>
      </c>
      <c r="J61" t="s">
        <v>6081</v>
      </c>
      <c r="K61" t="s">
        <v>3863</v>
      </c>
      <c r="L61">
        <v>4458567</v>
      </c>
      <c r="M61">
        <v>1.7556986359070078E-4</v>
      </c>
      <c r="N61" t="s">
        <v>678</v>
      </c>
      <c r="O61" t="s">
        <v>5576</v>
      </c>
      <c r="P61" t="s">
        <v>5374</v>
      </c>
      <c r="Q61">
        <v>3</v>
      </c>
      <c r="R61">
        <v>260.93</v>
      </c>
      <c r="S61">
        <v>0</v>
      </c>
      <c r="T61">
        <v>0</v>
      </c>
      <c r="U61">
        <v>782.79</v>
      </c>
      <c r="V61">
        <v>582.17999999999995</v>
      </c>
      <c r="W61">
        <v>200.61</v>
      </c>
      <c r="X61">
        <v>0.25627562947917071</v>
      </c>
      <c r="Y61" t="s">
        <v>38</v>
      </c>
      <c r="Z61" t="s">
        <v>24</v>
      </c>
      <c r="AA61" t="s">
        <v>25</v>
      </c>
      <c r="AB61" s="56">
        <v>0.58402777777777781</v>
      </c>
      <c r="AC61" t="s">
        <v>6569</v>
      </c>
      <c r="AD61" t="s">
        <v>45</v>
      </c>
    </row>
    <row r="62" spans="1:30" x14ac:dyDescent="0.3">
      <c r="A62" t="s">
        <v>2777</v>
      </c>
      <c r="B62" s="1">
        <v>45962</v>
      </c>
      <c r="C62" t="s">
        <v>2087</v>
      </c>
      <c r="D62" t="s">
        <v>4899</v>
      </c>
      <c r="E62" t="s">
        <v>3962</v>
      </c>
      <c r="F62" t="s">
        <v>1631</v>
      </c>
      <c r="G62" t="s">
        <v>5688</v>
      </c>
      <c r="H62" t="s">
        <v>5822</v>
      </c>
      <c r="I62" t="s">
        <v>1329</v>
      </c>
      <c r="J62" t="s">
        <v>6064</v>
      </c>
      <c r="K62" t="s">
        <v>3863</v>
      </c>
      <c r="L62">
        <v>1996693</v>
      </c>
      <c r="M62">
        <v>9.3108454830061497E-4</v>
      </c>
      <c r="N62" t="s">
        <v>2778</v>
      </c>
      <c r="O62" t="s">
        <v>5639</v>
      </c>
      <c r="P62" t="s">
        <v>5358</v>
      </c>
      <c r="Q62">
        <v>4</v>
      </c>
      <c r="R62">
        <v>404.15</v>
      </c>
      <c r="S62">
        <v>0</v>
      </c>
      <c r="T62">
        <v>0</v>
      </c>
      <c r="U62">
        <v>1859.09</v>
      </c>
      <c r="V62">
        <v>1276.2</v>
      </c>
      <c r="W62">
        <v>582.89</v>
      </c>
      <c r="X62">
        <v>0.31353511664308881</v>
      </c>
      <c r="Y62" t="s">
        <v>62</v>
      </c>
      <c r="Z62" t="s">
        <v>24</v>
      </c>
      <c r="AA62" t="s">
        <v>25</v>
      </c>
      <c r="AB62" s="56">
        <v>0.37569444444444444</v>
      </c>
      <c r="AC62" t="s">
        <v>6571</v>
      </c>
      <c r="AD62" t="s">
        <v>26</v>
      </c>
    </row>
    <row r="63" spans="1:30" x14ac:dyDescent="0.3">
      <c r="A63" t="s">
        <v>2743</v>
      </c>
      <c r="B63" s="1">
        <v>45950</v>
      </c>
      <c r="C63" t="s">
        <v>1911</v>
      </c>
      <c r="D63" t="s">
        <v>4499</v>
      </c>
      <c r="E63" t="s">
        <v>3868</v>
      </c>
      <c r="F63" t="s">
        <v>1310</v>
      </c>
      <c r="G63" t="s">
        <v>5821</v>
      </c>
      <c r="H63" t="s">
        <v>5822</v>
      </c>
      <c r="I63" t="s">
        <v>1055</v>
      </c>
      <c r="J63" t="s">
        <v>6055</v>
      </c>
      <c r="K63" t="s">
        <v>3863</v>
      </c>
      <c r="L63">
        <v>2213986</v>
      </c>
      <c r="M63">
        <v>3.1635701400099185E-4</v>
      </c>
      <c r="N63" t="s">
        <v>1256</v>
      </c>
      <c r="O63" t="s">
        <v>5454</v>
      </c>
      <c r="P63" t="s">
        <v>5351</v>
      </c>
      <c r="Q63">
        <v>3</v>
      </c>
      <c r="R63">
        <v>233.47</v>
      </c>
      <c r="S63">
        <v>0</v>
      </c>
      <c r="T63">
        <v>0</v>
      </c>
      <c r="U63">
        <v>700.41</v>
      </c>
      <c r="V63">
        <v>566.94000000000005</v>
      </c>
      <c r="W63">
        <v>133.47</v>
      </c>
      <c r="X63">
        <v>0.19055981496552021</v>
      </c>
      <c r="Y63" t="s">
        <v>62</v>
      </c>
      <c r="Z63" t="s">
        <v>24</v>
      </c>
      <c r="AA63" t="s">
        <v>25</v>
      </c>
      <c r="AB63" s="56">
        <v>0.61458333333333337</v>
      </c>
      <c r="AC63" t="s">
        <v>6569</v>
      </c>
      <c r="AD63" t="s">
        <v>45</v>
      </c>
    </row>
    <row r="64" spans="1:30" x14ac:dyDescent="0.3">
      <c r="A64" t="s">
        <v>2657</v>
      </c>
      <c r="B64" s="1">
        <v>45854</v>
      </c>
      <c r="C64" t="s">
        <v>446</v>
      </c>
      <c r="D64" t="s">
        <v>4440</v>
      </c>
      <c r="E64" t="s">
        <v>3962</v>
      </c>
      <c r="F64" t="s">
        <v>627</v>
      </c>
      <c r="G64" t="s">
        <v>5828</v>
      </c>
      <c r="H64" t="s">
        <v>5822</v>
      </c>
      <c r="I64" t="s">
        <v>419</v>
      </c>
      <c r="J64" t="s">
        <v>6124</v>
      </c>
      <c r="K64" t="s">
        <v>3943</v>
      </c>
      <c r="L64">
        <v>572932</v>
      </c>
      <c r="M64">
        <v>2.810193879901978E-3</v>
      </c>
      <c r="N64" t="s">
        <v>1293</v>
      </c>
      <c r="O64" t="s">
        <v>3937</v>
      </c>
      <c r="P64" t="s">
        <v>5351</v>
      </c>
      <c r="Q64">
        <v>5</v>
      </c>
      <c r="R64">
        <v>357.79</v>
      </c>
      <c r="S64">
        <v>10</v>
      </c>
      <c r="T64">
        <v>178.9</v>
      </c>
      <c r="U64">
        <v>1610.05</v>
      </c>
      <c r="V64">
        <v>1319.25</v>
      </c>
      <c r="W64">
        <v>290.8</v>
      </c>
      <c r="X64">
        <v>0.18061550883512936</v>
      </c>
      <c r="Y64" t="s">
        <v>62</v>
      </c>
      <c r="Z64" t="s">
        <v>24</v>
      </c>
      <c r="AA64" t="s">
        <v>25</v>
      </c>
      <c r="AB64" s="56">
        <v>0.57291666666666663</v>
      </c>
      <c r="AC64" t="s">
        <v>6569</v>
      </c>
      <c r="AD64" t="s">
        <v>45</v>
      </c>
    </row>
    <row r="65" spans="1:30" x14ac:dyDescent="0.3">
      <c r="A65" t="s">
        <v>2612</v>
      </c>
      <c r="B65" s="1">
        <v>45908</v>
      </c>
      <c r="C65" t="s">
        <v>2602</v>
      </c>
      <c r="D65" t="s">
        <v>4411</v>
      </c>
      <c r="E65" t="s">
        <v>3864</v>
      </c>
      <c r="F65" t="s">
        <v>1060</v>
      </c>
      <c r="G65" t="s">
        <v>5842</v>
      </c>
      <c r="H65" t="s">
        <v>5822</v>
      </c>
      <c r="I65" t="s">
        <v>367</v>
      </c>
      <c r="J65" t="s">
        <v>5985</v>
      </c>
      <c r="K65" t="s">
        <v>3863</v>
      </c>
      <c r="L65">
        <v>2203116</v>
      </c>
      <c r="M65">
        <v>9.6263655658621698E-5</v>
      </c>
      <c r="N65" t="s">
        <v>702</v>
      </c>
      <c r="O65" t="s">
        <v>4939</v>
      </c>
      <c r="P65" t="s">
        <v>5351</v>
      </c>
      <c r="Q65">
        <v>4</v>
      </c>
      <c r="R65">
        <v>55.81</v>
      </c>
      <c r="S65">
        <v>5</v>
      </c>
      <c r="T65">
        <v>11.16</v>
      </c>
      <c r="U65">
        <v>212.08</v>
      </c>
      <c r="V65">
        <v>179.84</v>
      </c>
      <c r="W65">
        <v>32.24</v>
      </c>
      <c r="X65">
        <v>0.15201810637495286</v>
      </c>
      <c r="Y65" t="s">
        <v>62</v>
      </c>
      <c r="Z65" t="s">
        <v>24</v>
      </c>
      <c r="AA65" t="s">
        <v>25</v>
      </c>
      <c r="AB65" s="56">
        <v>0.65902777777777777</v>
      </c>
      <c r="AC65" t="s">
        <v>6569</v>
      </c>
      <c r="AD65" t="s">
        <v>45</v>
      </c>
    </row>
    <row r="66" spans="1:30" x14ac:dyDescent="0.3">
      <c r="A66" t="s">
        <v>2595</v>
      </c>
      <c r="B66" s="1">
        <v>46045</v>
      </c>
      <c r="C66" t="s">
        <v>2183</v>
      </c>
      <c r="D66" t="s">
        <v>4808</v>
      </c>
      <c r="E66" t="s">
        <v>3864</v>
      </c>
      <c r="F66" t="s">
        <v>698</v>
      </c>
      <c r="G66" t="s">
        <v>5841</v>
      </c>
      <c r="H66" t="s">
        <v>5822</v>
      </c>
      <c r="I66" t="s">
        <v>2045</v>
      </c>
      <c r="J66" t="s">
        <v>6114</v>
      </c>
      <c r="K66" t="s">
        <v>3943</v>
      </c>
      <c r="L66">
        <v>540374</v>
      </c>
      <c r="M66">
        <v>1.2245222753130239E-3</v>
      </c>
      <c r="N66" t="s">
        <v>2046</v>
      </c>
      <c r="O66" t="s">
        <v>4982</v>
      </c>
      <c r="P66" t="s">
        <v>5351</v>
      </c>
      <c r="Q66">
        <v>3</v>
      </c>
      <c r="R66">
        <v>275.70999999999998</v>
      </c>
      <c r="S66">
        <v>20</v>
      </c>
      <c r="T66">
        <v>165.43</v>
      </c>
      <c r="U66">
        <v>661.7</v>
      </c>
      <c r="V66">
        <v>618.9</v>
      </c>
      <c r="W66">
        <v>42.8</v>
      </c>
      <c r="X66">
        <v>6.4681880006045023E-2</v>
      </c>
      <c r="Y66" t="s">
        <v>62</v>
      </c>
      <c r="Z66" t="s">
        <v>24</v>
      </c>
      <c r="AA66" t="s">
        <v>25</v>
      </c>
      <c r="AB66" s="56">
        <v>0.58194444444444449</v>
      </c>
      <c r="AC66" t="s">
        <v>6569</v>
      </c>
      <c r="AD66" t="s">
        <v>45</v>
      </c>
    </row>
    <row r="67" spans="1:30" x14ac:dyDescent="0.3">
      <c r="A67" t="s">
        <v>2413</v>
      </c>
      <c r="B67" s="1">
        <v>45914</v>
      </c>
      <c r="C67" t="s">
        <v>1365</v>
      </c>
      <c r="D67" t="s">
        <v>5139</v>
      </c>
      <c r="E67" t="s">
        <v>3962</v>
      </c>
      <c r="F67" t="s">
        <v>627</v>
      </c>
      <c r="G67" t="s">
        <v>5828</v>
      </c>
      <c r="H67" t="s">
        <v>5822</v>
      </c>
      <c r="I67" t="s">
        <v>337</v>
      </c>
      <c r="J67" t="s">
        <v>5983</v>
      </c>
      <c r="K67" t="s">
        <v>3863</v>
      </c>
      <c r="L67">
        <v>544019</v>
      </c>
      <c r="M67">
        <v>6.2375211159904336E-3</v>
      </c>
      <c r="N67" t="s">
        <v>980</v>
      </c>
      <c r="O67" t="s">
        <v>5484</v>
      </c>
      <c r="P67" t="s">
        <v>5360</v>
      </c>
      <c r="Q67">
        <v>8</v>
      </c>
      <c r="R67">
        <v>368.84</v>
      </c>
      <c r="S67">
        <v>0</v>
      </c>
      <c r="T67">
        <v>0</v>
      </c>
      <c r="U67">
        <v>3393.33</v>
      </c>
      <c r="V67">
        <v>2110.8000000000002</v>
      </c>
      <c r="W67">
        <v>1282.53</v>
      </c>
      <c r="X67">
        <v>0.37795616695104811</v>
      </c>
      <c r="Y67" t="s">
        <v>62</v>
      </c>
      <c r="Z67" t="s">
        <v>24</v>
      </c>
      <c r="AA67" t="s">
        <v>25</v>
      </c>
      <c r="AB67" s="56">
        <v>0.59305555555555556</v>
      </c>
      <c r="AC67" t="s">
        <v>6569</v>
      </c>
      <c r="AD67" t="s">
        <v>26</v>
      </c>
    </row>
    <row r="68" spans="1:30" x14ac:dyDescent="0.3">
      <c r="A68" t="s">
        <v>2410</v>
      </c>
      <c r="B68" s="1">
        <v>45942</v>
      </c>
      <c r="C68" t="s">
        <v>263</v>
      </c>
      <c r="D68" t="s">
        <v>4112</v>
      </c>
      <c r="E68" t="s">
        <v>3962</v>
      </c>
      <c r="F68" t="s">
        <v>881</v>
      </c>
      <c r="G68" t="s">
        <v>5833</v>
      </c>
      <c r="H68" t="s">
        <v>5822</v>
      </c>
      <c r="I68" t="s">
        <v>647</v>
      </c>
      <c r="J68" t="s">
        <v>6218</v>
      </c>
      <c r="K68" t="s">
        <v>3885</v>
      </c>
      <c r="L68">
        <v>4786252</v>
      </c>
      <c r="M68">
        <v>2.4642246166729206E-4</v>
      </c>
      <c r="N68" t="s">
        <v>2411</v>
      </c>
      <c r="O68" t="s">
        <v>5628</v>
      </c>
      <c r="P68" t="s">
        <v>5358</v>
      </c>
      <c r="Q68">
        <v>4</v>
      </c>
      <c r="R68">
        <v>320.5</v>
      </c>
      <c r="S68">
        <v>20</v>
      </c>
      <c r="T68">
        <v>256.39999999999998</v>
      </c>
      <c r="U68">
        <v>1179.44</v>
      </c>
      <c r="V68">
        <v>901.12</v>
      </c>
      <c r="W68">
        <v>278.32</v>
      </c>
      <c r="X68">
        <v>0.23597639557756223</v>
      </c>
      <c r="Y68" t="s">
        <v>62</v>
      </c>
      <c r="Z68" t="s">
        <v>24</v>
      </c>
      <c r="AA68" t="s">
        <v>25</v>
      </c>
      <c r="AB68" s="56">
        <v>0.8354166666666667</v>
      </c>
      <c r="AC68" t="s">
        <v>6570</v>
      </c>
      <c r="AD68" t="s">
        <v>26</v>
      </c>
    </row>
    <row r="69" spans="1:30" x14ac:dyDescent="0.3">
      <c r="A69" t="s">
        <v>2344</v>
      </c>
      <c r="B69" s="1">
        <v>45959</v>
      </c>
      <c r="C69" t="s">
        <v>1162</v>
      </c>
      <c r="D69" t="s">
        <v>5330</v>
      </c>
      <c r="E69" t="s">
        <v>3962</v>
      </c>
      <c r="F69" t="s">
        <v>636</v>
      </c>
      <c r="G69" t="s">
        <v>5835</v>
      </c>
      <c r="H69" t="s">
        <v>5822</v>
      </c>
      <c r="I69" t="s">
        <v>526</v>
      </c>
      <c r="J69" t="s">
        <v>6094</v>
      </c>
      <c r="K69" t="s">
        <v>3863</v>
      </c>
      <c r="L69">
        <v>794126</v>
      </c>
      <c r="M69">
        <v>5.9791519229945877E-4</v>
      </c>
      <c r="N69" t="s">
        <v>1653</v>
      </c>
      <c r="O69" t="s">
        <v>5428</v>
      </c>
      <c r="P69" t="s">
        <v>5354</v>
      </c>
      <c r="Q69">
        <v>6</v>
      </c>
      <c r="R69">
        <v>87.93</v>
      </c>
      <c r="S69">
        <v>10</v>
      </c>
      <c r="T69">
        <v>52.76</v>
      </c>
      <c r="U69">
        <v>474.82</v>
      </c>
      <c r="V69">
        <v>409.02</v>
      </c>
      <c r="W69">
        <v>65.8</v>
      </c>
      <c r="X69">
        <v>0.13857882987237269</v>
      </c>
      <c r="Y69" t="s">
        <v>62</v>
      </c>
      <c r="Z69" t="s">
        <v>24</v>
      </c>
      <c r="AA69" t="s">
        <v>25</v>
      </c>
      <c r="AB69" s="56">
        <v>0.7</v>
      </c>
      <c r="AC69" t="s">
        <v>6569</v>
      </c>
      <c r="AD69" t="s">
        <v>45</v>
      </c>
    </row>
    <row r="70" spans="1:30" x14ac:dyDescent="0.3">
      <c r="A70" t="s">
        <v>2198</v>
      </c>
      <c r="B70" s="1">
        <v>46042</v>
      </c>
      <c r="C70" t="s">
        <v>798</v>
      </c>
      <c r="D70" t="s">
        <v>4283</v>
      </c>
      <c r="E70" t="s">
        <v>3962</v>
      </c>
      <c r="F70" t="s">
        <v>636</v>
      </c>
      <c r="G70" t="s">
        <v>5835</v>
      </c>
      <c r="H70" t="s">
        <v>5822</v>
      </c>
      <c r="I70" t="s">
        <v>294</v>
      </c>
      <c r="J70" t="s">
        <v>5968</v>
      </c>
      <c r="K70" t="s">
        <v>3863</v>
      </c>
      <c r="L70">
        <v>890380</v>
      </c>
      <c r="M70">
        <v>3.1722410656124351E-4</v>
      </c>
      <c r="N70" t="s">
        <v>1010</v>
      </c>
      <c r="O70" t="s">
        <v>5600</v>
      </c>
      <c r="P70" t="s">
        <v>5354</v>
      </c>
      <c r="Q70">
        <v>3</v>
      </c>
      <c r="R70">
        <v>94.15</v>
      </c>
      <c r="S70">
        <v>0</v>
      </c>
      <c r="T70">
        <v>0</v>
      </c>
      <c r="U70">
        <v>282.45</v>
      </c>
      <c r="V70">
        <v>204.51</v>
      </c>
      <c r="W70">
        <v>77.94</v>
      </c>
      <c r="X70">
        <v>0.27594264471587893</v>
      </c>
      <c r="Y70" t="s">
        <v>62</v>
      </c>
      <c r="Z70" t="s">
        <v>24</v>
      </c>
      <c r="AA70" t="s">
        <v>25</v>
      </c>
      <c r="AB70" s="56">
        <v>0.78611111111111109</v>
      </c>
      <c r="AC70" t="s">
        <v>6570</v>
      </c>
      <c r="AD70" t="s">
        <v>45</v>
      </c>
    </row>
    <row r="71" spans="1:30" x14ac:dyDescent="0.3">
      <c r="A71" t="s">
        <v>1969</v>
      </c>
      <c r="B71" s="1">
        <v>46086</v>
      </c>
      <c r="C71" t="s">
        <v>1970</v>
      </c>
      <c r="D71" t="s">
        <v>4840</v>
      </c>
      <c r="E71" t="s">
        <v>3864</v>
      </c>
      <c r="F71" t="s">
        <v>818</v>
      </c>
      <c r="G71" t="s">
        <v>5837</v>
      </c>
      <c r="H71" t="s">
        <v>5822</v>
      </c>
      <c r="I71" t="s">
        <v>1093</v>
      </c>
      <c r="J71" t="s">
        <v>6060</v>
      </c>
      <c r="K71" t="s">
        <v>3863</v>
      </c>
      <c r="L71">
        <v>2456631</v>
      </c>
      <c r="M71">
        <v>2.5552067038151031E-4</v>
      </c>
      <c r="N71" t="s">
        <v>1094</v>
      </c>
      <c r="O71" t="s">
        <v>5585</v>
      </c>
      <c r="P71" t="s">
        <v>5351</v>
      </c>
      <c r="Q71">
        <v>3</v>
      </c>
      <c r="R71">
        <v>261.55</v>
      </c>
      <c r="S71">
        <v>20</v>
      </c>
      <c r="T71">
        <v>156.93</v>
      </c>
      <c r="U71">
        <v>627.72</v>
      </c>
      <c r="V71">
        <v>645.09</v>
      </c>
      <c r="W71">
        <v>-17.37</v>
      </c>
      <c r="X71">
        <v>-2.7671573312942076E-2</v>
      </c>
      <c r="Y71" t="s">
        <v>62</v>
      </c>
      <c r="Z71" t="s">
        <v>24</v>
      </c>
      <c r="AA71" t="s">
        <v>25</v>
      </c>
      <c r="AB71" s="56">
        <v>0.58680555555555558</v>
      </c>
      <c r="AC71" t="s">
        <v>6569</v>
      </c>
      <c r="AD71" t="s">
        <v>45</v>
      </c>
    </row>
    <row r="72" spans="1:30" x14ac:dyDescent="0.3">
      <c r="A72" t="s">
        <v>1811</v>
      </c>
      <c r="B72" s="1">
        <v>45982</v>
      </c>
      <c r="C72" t="s">
        <v>1812</v>
      </c>
      <c r="D72" t="s">
        <v>4066</v>
      </c>
      <c r="E72" t="s">
        <v>3868</v>
      </c>
      <c r="F72" t="s">
        <v>1060</v>
      </c>
      <c r="G72" t="s">
        <v>5842</v>
      </c>
      <c r="H72" t="s">
        <v>5822</v>
      </c>
      <c r="I72" t="s">
        <v>49</v>
      </c>
      <c r="J72" t="s">
        <v>6515</v>
      </c>
      <c r="K72" t="s">
        <v>3943</v>
      </c>
      <c r="L72">
        <v>1079276</v>
      </c>
      <c r="M72">
        <v>2.0684236469633349E-4</v>
      </c>
      <c r="N72" t="s">
        <v>1813</v>
      </c>
      <c r="O72" t="s">
        <v>5436</v>
      </c>
      <c r="P72" t="s">
        <v>5358</v>
      </c>
      <c r="Q72">
        <v>4</v>
      </c>
      <c r="R72">
        <v>55.81</v>
      </c>
      <c r="S72">
        <v>0</v>
      </c>
      <c r="T72">
        <v>0</v>
      </c>
      <c r="U72">
        <v>223.24</v>
      </c>
      <c r="V72">
        <v>179.84</v>
      </c>
      <c r="W72">
        <v>43.4</v>
      </c>
      <c r="X72">
        <v>0.19440960401361762</v>
      </c>
      <c r="Y72" t="s">
        <v>62</v>
      </c>
      <c r="Z72" t="s">
        <v>24</v>
      </c>
      <c r="AA72" t="s">
        <v>32</v>
      </c>
      <c r="AB72" s="56">
        <v>0.45763888888888887</v>
      </c>
      <c r="AC72" t="s">
        <v>6571</v>
      </c>
      <c r="AD72" t="s">
        <v>45</v>
      </c>
    </row>
    <row r="73" spans="1:30" x14ac:dyDescent="0.3">
      <c r="A73" t="s">
        <v>1628</v>
      </c>
      <c r="B73" s="1">
        <v>45878</v>
      </c>
      <c r="C73" t="s">
        <v>1629</v>
      </c>
      <c r="D73" t="s">
        <v>4664</v>
      </c>
      <c r="E73" t="s">
        <v>3864</v>
      </c>
      <c r="F73" t="s">
        <v>75</v>
      </c>
      <c r="G73" t="s">
        <v>5839</v>
      </c>
      <c r="H73" t="s">
        <v>5822</v>
      </c>
      <c r="I73" t="s">
        <v>109</v>
      </c>
      <c r="J73" t="s">
        <v>6083</v>
      </c>
      <c r="K73" t="s">
        <v>3863</v>
      </c>
      <c r="L73">
        <v>838760</v>
      </c>
      <c r="M73">
        <v>7.155086079450617E-4</v>
      </c>
      <c r="N73" t="s">
        <v>533</v>
      </c>
      <c r="O73" t="s">
        <v>5465</v>
      </c>
      <c r="P73" t="s">
        <v>5351</v>
      </c>
      <c r="Q73">
        <v>2</v>
      </c>
      <c r="R73">
        <v>260.93</v>
      </c>
      <c r="S73">
        <v>0</v>
      </c>
      <c r="T73">
        <v>0</v>
      </c>
      <c r="U73">
        <v>600.14</v>
      </c>
      <c r="V73">
        <v>388.12</v>
      </c>
      <c r="W73">
        <v>212.02</v>
      </c>
      <c r="X73">
        <v>0.35328423367880829</v>
      </c>
      <c r="Y73" t="s">
        <v>62</v>
      </c>
      <c r="Z73" t="s">
        <v>24</v>
      </c>
      <c r="AA73" t="s">
        <v>25</v>
      </c>
      <c r="AB73" s="56">
        <v>0.48125000000000001</v>
      </c>
      <c r="AC73" t="s">
        <v>6571</v>
      </c>
      <c r="AD73" t="s">
        <v>26</v>
      </c>
    </row>
    <row r="74" spans="1:30" x14ac:dyDescent="0.3">
      <c r="A74" t="s">
        <v>1527</v>
      </c>
      <c r="B74" s="1">
        <v>45834</v>
      </c>
      <c r="C74" t="s">
        <v>1528</v>
      </c>
      <c r="D74" t="s">
        <v>5297</v>
      </c>
      <c r="E74" t="s">
        <v>3962</v>
      </c>
      <c r="F74" t="s">
        <v>1310</v>
      </c>
      <c r="G74" t="s">
        <v>5821</v>
      </c>
      <c r="H74" t="s">
        <v>5822</v>
      </c>
      <c r="I74" t="s">
        <v>537</v>
      </c>
      <c r="J74" t="s">
        <v>6215</v>
      </c>
      <c r="K74" t="s">
        <v>3885</v>
      </c>
      <c r="L74">
        <v>426625</v>
      </c>
      <c r="M74">
        <v>2.9200117198945209E-3</v>
      </c>
      <c r="N74" t="s">
        <v>538</v>
      </c>
      <c r="O74" t="s">
        <v>5382</v>
      </c>
      <c r="P74" t="s">
        <v>5360</v>
      </c>
      <c r="Q74">
        <v>5</v>
      </c>
      <c r="R74">
        <v>249.15</v>
      </c>
      <c r="S74">
        <v>0</v>
      </c>
      <c r="T74">
        <v>0</v>
      </c>
      <c r="U74">
        <v>1245.75</v>
      </c>
      <c r="V74">
        <v>944.9</v>
      </c>
      <c r="W74">
        <v>300.85000000000002</v>
      </c>
      <c r="X74">
        <v>0.24150110375275941</v>
      </c>
      <c r="Y74" t="s">
        <v>62</v>
      </c>
      <c r="Z74" t="s">
        <v>290</v>
      </c>
      <c r="AA74" t="s">
        <v>51</v>
      </c>
      <c r="AB74" s="56">
        <v>0.61458333333333337</v>
      </c>
      <c r="AC74" t="s">
        <v>6569</v>
      </c>
      <c r="AD74" t="s">
        <v>45</v>
      </c>
    </row>
    <row r="75" spans="1:30" x14ac:dyDescent="0.3">
      <c r="A75" t="s">
        <v>1462</v>
      </c>
      <c r="B75" s="1">
        <v>45948</v>
      </c>
      <c r="C75" t="s">
        <v>1463</v>
      </c>
      <c r="D75" t="s">
        <v>4643</v>
      </c>
      <c r="E75" t="s">
        <v>3864</v>
      </c>
      <c r="F75" t="s">
        <v>698</v>
      </c>
      <c r="G75" t="s">
        <v>5841</v>
      </c>
      <c r="H75" t="s">
        <v>5822</v>
      </c>
      <c r="I75" t="s">
        <v>128</v>
      </c>
      <c r="J75" t="s">
        <v>6047</v>
      </c>
      <c r="K75" t="s">
        <v>3863</v>
      </c>
      <c r="L75">
        <v>2525315</v>
      </c>
      <c r="M75">
        <v>3.2016599909318245E-4</v>
      </c>
      <c r="N75" t="s">
        <v>303</v>
      </c>
      <c r="O75" t="s">
        <v>5506</v>
      </c>
      <c r="P75" t="s">
        <v>5386</v>
      </c>
      <c r="Q75">
        <v>3</v>
      </c>
      <c r="R75">
        <v>275.70999999999998</v>
      </c>
      <c r="S75">
        <v>15</v>
      </c>
      <c r="T75">
        <v>124.07</v>
      </c>
      <c r="U75">
        <v>808.52</v>
      </c>
      <c r="V75">
        <v>618.9</v>
      </c>
      <c r="W75">
        <v>189.62</v>
      </c>
      <c r="X75">
        <v>0.23452728442091725</v>
      </c>
      <c r="Y75" t="s">
        <v>62</v>
      </c>
      <c r="Z75" t="s">
        <v>24</v>
      </c>
      <c r="AA75" t="s">
        <v>25</v>
      </c>
      <c r="AB75" s="56">
        <v>0.61805555555555558</v>
      </c>
      <c r="AC75" t="s">
        <v>6569</v>
      </c>
      <c r="AD75" t="s">
        <v>26</v>
      </c>
    </row>
    <row r="76" spans="1:30" x14ac:dyDescent="0.3">
      <c r="A76" t="s">
        <v>1333</v>
      </c>
      <c r="B76" s="1">
        <v>45802</v>
      </c>
      <c r="C76" t="s">
        <v>1334</v>
      </c>
      <c r="D76" t="s">
        <v>4552</v>
      </c>
      <c r="E76" t="s">
        <v>3868</v>
      </c>
      <c r="F76" t="s">
        <v>375</v>
      </c>
      <c r="G76" t="s">
        <v>5834</v>
      </c>
      <c r="H76" t="s">
        <v>5822</v>
      </c>
      <c r="I76" t="s">
        <v>690</v>
      </c>
      <c r="J76" t="s">
        <v>6175</v>
      </c>
      <c r="K76" t="s">
        <v>3943</v>
      </c>
      <c r="L76">
        <v>2151660</v>
      </c>
      <c r="M76">
        <v>5.7096381398548098E-4</v>
      </c>
      <c r="N76" t="s">
        <v>1335</v>
      </c>
      <c r="O76" t="s">
        <v>3997</v>
      </c>
      <c r="P76" t="s">
        <v>5351</v>
      </c>
      <c r="Q76">
        <v>3</v>
      </c>
      <c r="R76">
        <v>395.66</v>
      </c>
      <c r="S76">
        <v>10</v>
      </c>
      <c r="T76">
        <v>118.7</v>
      </c>
      <c r="U76">
        <v>1228.52</v>
      </c>
      <c r="V76">
        <v>960.57</v>
      </c>
      <c r="W76">
        <v>267.95</v>
      </c>
      <c r="X76">
        <v>0.2181079673102595</v>
      </c>
      <c r="Y76" t="s">
        <v>62</v>
      </c>
      <c r="Z76" t="s">
        <v>24</v>
      </c>
      <c r="AA76" t="s">
        <v>25</v>
      </c>
      <c r="AB76" s="56">
        <v>0.66805555555555551</v>
      </c>
      <c r="AC76" t="s">
        <v>6569</v>
      </c>
      <c r="AD76" t="s">
        <v>26</v>
      </c>
    </row>
    <row r="77" spans="1:30" x14ac:dyDescent="0.3">
      <c r="A77" t="s">
        <v>1072</v>
      </c>
      <c r="B77" s="1">
        <v>45823</v>
      </c>
      <c r="C77" t="s">
        <v>858</v>
      </c>
      <c r="D77" t="s">
        <v>3983</v>
      </c>
      <c r="E77" t="s">
        <v>3962</v>
      </c>
      <c r="F77" t="s">
        <v>698</v>
      </c>
      <c r="G77" t="s">
        <v>5841</v>
      </c>
      <c r="H77" t="s">
        <v>5822</v>
      </c>
      <c r="I77" t="s">
        <v>1073</v>
      </c>
      <c r="J77" t="s">
        <v>6019</v>
      </c>
      <c r="K77" t="s">
        <v>3863</v>
      </c>
      <c r="L77">
        <v>471467</v>
      </c>
      <c r="M77">
        <v>4.488458365060545E-3</v>
      </c>
      <c r="N77" t="s">
        <v>1048</v>
      </c>
      <c r="O77" t="s">
        <v>5480</v>
      </c>
      <c r="P77" t="s">
        <v>5374</v>
      </c>
      <c r="Q77">
        <v>6</v>
      </c>
      <c r="R77">
        <v>306.69</v>
      </c>
      <c r="S77">
        <v>0</v>
      </c>
      <c r="T77">
        <v>0</v>
      </c>
      <c r="U77">
        <v>2116.16</v>
      </c>
      <c r="V77">
        <v>1237.8</v>
      </c>
      <c r="W77">
        <v>878.36</v>
      </c>
      <c r="X77">
        <v>0.41507258430364435</v>
      </c>
      <c r="Y77" t="s">
        <v>62</v>
      </c>
      <c r="Z77" t="s">
        <v>24</v>
      </c>
      <c r="AA77" t="s">
        <v>25</v>
      </c>
      <c r="AB77" s="56">
        <v>0.56597222222222221</v>
      </c>
      <c r="AC77" t="s">
        <v>6569</v>
      </c>
      <c r="AD77" t="s">
        <v>26</v>
      </c>
    </row>
    <row r="78" spans="1:30" x14ac:dyDescent="0.3">
      <c r="A78" t="s">
        <v>1058</v>
      </c>
      <c r="B78" s="1">
        <v>45892</v>
      </c>
      <c r="C78" t="s">
        <v>1059</v>
      </c>
      <c r="D78" t="s">
        <v>4269</v>
      </c>
      <c r="E78" t="s">
        <v>3868</v>
      </c>
      <c r="F78" t="s">
        <v>1060</v>
      </c>
      <c r="G78" t="s">
        <v>5842</v>
      </c>
      <c r="H78" t="s">
        <v>5822</v>
      </c>
      <c r="I78" t="s">
        <v>337</v>
      </c>
      <c r="J78" t="s">
        <v>5983</v>
      </c>
      <c r="K78" t="s">
        <v>3863</v>
      </c>
      <c r="L78">
        <v>544019</v>
      </c>
      <c r="M78">
        <v>9.4390085640391245E-5</v>
      </c>
      <c r="N78" t="s">
        <v>980</v>
      </c>
      <c r="O78" t="s">
        <v>5484</v>
      </c>
      <c r="P78" t="s">
        <v>5360</v>
      </c>
      <c r="Q78">
        <v>1</v>
      </c>
      <c r="R78">
        <v>55.81</v>
      </c>
      <c r="S78">
        <v>20</v>
      </c>
      <c r="T78">
        <v>11.16</v>
      </c>
      <c r="U78">
        <v>51.35</v>
      </c>
      <c r="V78">
        <v>44.96</v>
      </c>
      <c r="W78">
        <v>6.39</v>
      </c>
      <c r="X78">
        <v>0.12444011684518012</v>
      </c>
      <c r="Y78" t="s">
        <v>62</v>
      </c>
      <c r="Z78" t="s">
        <v>24</v>
      </c>
      <c r="AA78" t="s">
        <v>25</v>
      </c>
      <c r="AB78" s="56">
        <v>0.44722222222222224</v>
      </c>
      <c r="AC78" t="s">
        <v>6571</v>
      </c>
      <c r="AD78" t="s">
        <v>26</v>
      </c>
    </row>
    <row r="79" spans="1:30" x14ac:dyDescent="0.3">
      <c r="A79" t="s">
        <v>442</v>
      </c>
      <c r="B79" s="1">
        <v>45780</v>
      </c>
      <c r="C79" t="s">
        <v>443</v>
      </c>
      <c r="D79" t="s">
        <v>3946</v>
      </c>
      <c r="E79" t="s">
        <v>3864</v>
      </c>
      <c r="F79" t="s">
        <v>75</v>
      </c>
      <c r="G79" t="s">
        <v>5839</v>
      </c>
      <c r="H79" t="s">
        <v>5822</v>
      </c>
      <c r="I79" t="s">
        <v>255</v>
      </c>
      <c r="J79" t="s">
        <v>6024</v>
      </c>
      <c r="K79" t="s">
        <v>3863</v>
      </c>
      <c r="L79">
        <v>577743</v>
      </c>
      <c r="M79">
        <v>8.3100963577230705E-4</v>
      </c>
      <c r="N79" t="s">
        <v>444</v>
      </c>
      <c r="O79" t="s">
        <v>5525</v>
      </c>
      <c r="P79" t="s">
        <v>5351</v>
      </c>
      <c r="Q79">
        <v>2</v>
      </c>
      <c r="R79">
        <v>260.93</v>
      </c>
      <c r="S79">
        <v>20</v>
      </c>
      <c r="T79">
        <v>104.37</v>
      </c>
      <c r="U79">
        <v>480.11</v>
      </c>
      <c r="V79">
        <v>388.12</v>
      </c>
      <c r="W79">
        <v>91.99</v>
      </c>
      <c r="X79">
        <v>0.19160192455895522</v>
      </c>
      <c r="Y79" t="s">
        <v>62</v>
      </c>
      <c r="Z79" t="s">
        <v>24</v>
      </c>
      <c r="AA79" t="s">
        <v>25</v>
      </c>
      <c r="AB79" s="56">
        <v>0.4777777777777778</v>
      </c>
      <c r="AC79" t="s">
        <v>6571</v>
      </c>
      <c r="AD79" t="s">
        <v>26</v>
      </c>
    </row>
    <row r="80" spans="1:30" x14ac:dyDescent="0.3">
      <c r="A80" t="s">
        <v>3809</v>
      </c>
      <c r="B80" s="1">
        <v>45987</v>
      </c>
      <c r="C80" t="s">
        <v>1959</v>
      </c>
      <c r="D80" t="s">
        <v>4501</v>
      </c>
      <c r="E80" t="s">
        <v>3962</v>
      </c>
      <c r="F80" t="s">
        <v>881</v>
      </c>
      <c r="G80" t="s">
        <v>5833</v>
      </c>
      <c r="H80" t="s">
        <v>5822</v>
      </c>
      <c r="I80" t="s">
        <v>780</v>
      </c>
      <c r="J80" t="s">
        <v>6119</v>
      </c>
      <c r="K80" t="s">
        <v>3943</v>
      </c>
      <c r="L80">
        <v>1021792</v>
      </c>
      <c r="M80">
        <v>7.9463335003601525E-4</v>
      </c>
      <c r="N80" t="s">
        <v>781</v>
      </c>
      <c r="O80" t="s">
        <v>5603</v>
      </c>
      <c r="P80" t="s">
        <v>5358</v>
      </c>
      <c r="Q80">
        <v>3</v>
      </c>
      <c r="R80">
        <v>318.41000000000003</v>
      </c>
      <c r="S80">
        <v>15</v>
      </c>
      <c r="T80">
        <v>143.28</v>
      </c>
      <c r="U80">
        <v>811.95</v>
      </c>
      <c r="V80">
        <v>675.84</v>
      </c>
      <c r="W80">
        <v>136.11000000000001</v>
      </c>
      <c r="X80">
        <v>0.16763347496767042</v>
      </c>
      <c r="Y80" t="s">
        <v>116</v>
      </c>
      <c r="Z80" t="s">
        <v>24</v>
      </c>
      <c r="AA80" t="s">
        <v>25</v>
      </c>
      <c r="AB80" s="56">
        <v>0.46805555555555556</v>
      </c>
      <c r="AC80" t="s">
        <v>6571</v>
      </c>
      <c r="AD80" t="s">
        <v>45</v>
      </c>
    </row>
    <row r="81" spans="1:30" x14ac:dyDescent="0.3">
      <c r="A81" t="s">
        <v>3289</v>
      </c>
      <c r="B81" s="1">
        <v>46028</v>
      </c>
      <c r="C81" t="s">
        <v>1057</v>
      </c>
      <c r="D81" t="s">
        <v>4994</v>
      </c>
      <c r="E81" t="s">
        <v>3864</v>
      </c>
      <c r="F81" t="s">
        <v>627</v>
      </c>
      <c r="G81" t="s">
        <v>5828</v>
      </c>
      <c r="H81" t="s">
        <v>5822</v>
      </c>
      <c r="I81" t="s">
        <v>169</v>
      </c>
      <c r="J81" t="s">
        <v>6104</v>
      </c>
      <c r="K81" t="s">
        <v>3863</v>
      </c>
      <c r="L81">
        <v>476658</v>
      </c>
      <c r="M81">
        <v>5.7105933394593184E-4</v>
      </c>
      <c r="N81" t="s">
        <v>569</v>
      </c>
      <c r="O81" t="s">
        <v>5365</v>
      </c>
      <c r="P81" t="s">
        <v>5360</v>
      </c>
      <c r="Q81">
        <v>1</v>
      </c>
      <c r="R81">
        <v>340.25</v>
      </c>
      <c r="S81">
        <v>20</v>
      </c>
      <c r="T81">
        <v>68.05</v>
      </c>
      <c r="U81">
        <v>272.2</v>
      </c>
      <c r="V81">
        <v>263.85000000000002</v>
      </c>
      <c r="W81">
        <v>8.35</v>
      </c>
      <c r="X81">
        <v>3.0675973548861132E-2</v>
      </c>
      <c r="Y81" t="s">
        <v>116</v>
      </c>
      <c r="Z81" t="s">
        <v>24</v>
      </c>
      <c r="AA81" t="s">
        <v>25</v>
      </c>
      <c r="AB81" s="56">
        <v>0.53125</v>
      </c>
      <c r="AC81" t="s">
        <v>6569</v>
      </c>
      <c r="AD81" t="s">
        <v>45</v>
      </c>
    </row>
    <row r="82" spans="1:30" x14ac:dyDescent="0.3">
      <c r="A82" t="s">
        <v>3541</v>
      </c>
      <c r="B82" s="1">
        <v>45921</v>
      </c>
      <c r="C82" t="s">
        <v>454</v>
      </c>
      <c r="D82" t="s">
        <v>4023</v>
      </c>
      <c r="E82" t="s">
        <v>3962</v>
      </c>
      <c r="F82" t="s">
        <v>818</v>
      </c>
      <c r="G82" t="s">
        <v>5837</v>
      </c>
      <c r="H82" t="s">
        <v>5822</v>
      </c>
      <c r="I82" t="s">
        <v>588</v>
      </c>
      <c r="J82" t="s">
        <v>6187</v>
      </c>
      <c r="K82" t="s">
        <v>3885</v>
      </c>
      <c r="L82">
        <v>2471169</v>
      </c>
      <c r="M82">
        <v>7.8944013946435877E-4</v>
      </c>
      <c r="N82" t="s">
        <v>1964</v>
      </c>
      <c r="O82" t="s">
        <v>4110</v>
      </c>
      <c r="P82" t="s">
        <v>5351</v>
      </c>
      <c r="Q82">
        <v>8</v>
      </c>
      <c r="R82">
        <v>265.06</v>
      </c>
      <c r="S82">
        <v>20</v>
      </c>
      <c r="T82">
        <v>424.1</v>
      </c>
      <c r="U82">
        <v>1950.84</v>
      </c>
      <c r="V82">
        <v>1720.24</v>
      </c>
      <c r="W82">
        <v>230.6</v>
      </c>
      <c r="X82">
        <v>0.11820549096799328</v>
      </c>
      <c r="Y82" t="s">
        <v>116</v>
      </c>
      <c r="Z82" t="s">
        <v>24</v>
      </c>
      <c r="AA82" t="s">
        <v>25</v>
      </c>
      <c r="AB82" s="56">
        <v>0.81805555555555554</v>
      </c>
      <c r="AC82" t="s">
        <v>6570</v>
      </c>
      <c r="AD82" t="s">
        <v>26</v>
      </c>
    </row>
    <row r="83" spans="1:30" x14ac:dyDescent="0.3">
      <c r="A83" t="s">
        <v>3305</v>
      </c>
      <c r="B83" s="1">
        <v>45975</v>
      </c>
      <c r="C83" t="s">
        <v>688</v>
      </c>
      <c r="D83" t="s">
        <v>5258</v>
      </c>
      <c r="E83" t="s">
        <v>3868</v>
      </c>
      <c r="F83" t="s">
        <v>2338</v>
      </c>
      <c r="G83" t="s">
        <v>5830</v>
      </c>
      <c r="H83" t="s">
        <v>5822</v>
      </c>
      <c r="I83" t="s">
        <v>632</v>
      </c>
      <c r="J83" t="s">
        <v>5965</v>
      </c>
      <c r="K83" t="s">
        <v>3863</v>
      </c>
      <c r="L83">
        <v>591044</v>
      </c>
      <c r="M83">
        <v>3.3294983114624294E-3</v>
      </c>
      <c r="N83" t="s">
        <v>470</v>
      </c>
      <c r="O83" t="s">
        <v>5403</v>
      </c>
      <c r="P83" t="s">
        <v>5351</v>
      </c>
      <c r="Q83">
        <v>5</v>
      </c>
      <c r="R83">
        <v>414.29</v>
      </c>
      <c r="S83">
        <v>5</v>
      </c>
      <c r="T83">
        <v>103.57</v>
      </c>
      <c r="U83">
        <v>1967.88</v>
      </c>
      <c r="V83">
        <v>1571.3</v>
      </c>
      <c r="W83">
        <v>396.58</v>
      </c>
      <c r="X83">
        <v>0.20152651584446205</v>
      </c>
      <c r="Y83" t="s">
        <v>116</v>
      </c>
      <c r="Z83" t="s">
        <v>24</v>
      </c>
      <c r="AA83" t="s">
        <v>32</v>
      </c>
      <c r="AB83" s="56">
        <v>0.67500000000000004</v>
      </c>
      <c r="AC83" t="s">
        <v>6569</v>
      </c>
      <c r="AD83" t="s">
        <v>45</v>
      </c>
    </row>
    <row r="84" spans="1:30" x14ac:dyDescent="0.3">
      <c r="A84" t="s">
        <v>3234</v>
      </c>
      <c r="B84" s="1">
        <v>45901</v>
      </c>
      <c r="C84" t="s">
        <v>1440</v>
      </c>
      <c r="D84" t="s">
        <v>4052</v>
      </c>
      <c r="E84" t="s">
        <v>3868</v>
      </c>
      <c r="F84" t="s">
        <v>698</v>
      </c>
      <c r="G84" t="s">
        <v>5841</v>
      </c>
      <c r="H84" t="s">
        <v>5822</v>
      </c>
      <c r="I84" t="s">
        <v>738</v>
      </c>
      <c r="J84" t="s">
        <v>6051</v>
      </c>
      <c r="K84" t="s">
        <v>3863</v>
      </c>
      <c r="L84">
        <v>2005131</v>
      </c>
      <c r="M84">
        <v>2.7500447601677892E-4</v>
      </c>
      <c r="N84" t="s">
        <v>739</v>
      </c>
      <c r="O84" t="s">
        <v>5410</v>
      </c>
      <c r="P84" t="s">
        <v>5351</v>
      </c>
      <c r="Q84">
        <v>2</v>
      </c>
      <c r="R84">
        <v>275.70999999999998</v>
      </c>
      <c r="S84">
        <v>0</v>
      </c>
      <c r="T84">
        <v>0</v>
      </c>
      <c r="U84">
        <v>551.41999999999996</v>
      </c>
      <c r="V84">
        <v>412.6</v>
      </c>
      <c r="W84">
        <v>138.82</v>
      </c>
      <c r="X84">
        <v>0.2517500272024954</v>
      </c>
      <c r="Y84" t="s">
        <v>116</v>
      </c>
      <c r="Z84" t="s">
        <v>24</v>
      </c>
      <c r="AA84" t="s">
        <v>25</v>
      </c>
      <c r="AB84" s="56">
        <v>0.54166666666666663</v>
      </c>
      <c r="AC84" t="s">
        <v>6569</v>
      </c>
      <c r="AD84" t="s">
        <v>45</v>
      </c>
    </row>
    <row r="85" spans="1:30" x14ac:dyDescent="0.3">
      <c r="A85" t="s">
        <v>3167</v>
      </c>
      <c r="B85" s="1">
        <v>46108</v>
      </c>
      <c r="C85" t="s">
        <v>640</v>
      </c>
      <c r="D85" t="s">
        <v>5608</v>
      </c>
      <c r="E85" t="s">
        <v>3868</v>
      </c>
      <c r="F85" t="s">
        <v>698</v>
      </c>
      <c r="G85" t="s">
        <v>5841</v>
      </c>
      <c r="H85" t="s">
        <v>5822</v>
      </c>
      <c r="I85" t="s">
        <v>288</v>
      </c>
      <c r="J85" t="s">
        <v>5973</v>
      </c>
      <c r="K85" t="s">
        <v>3863</v>
      </c>
      <c r="L85">
        <v>2561982</v>
      </c>
      <c r="M85">
        <v>3.228477015060996E-4</v>
      </c>
      <c r="N85" t="s">
        <v>289</v>
      </c>
      <c r="O85" t="s">
        <v>5571</v>
      </c>
      <c r="P85" t="s">
        <v>5374</v>
      </c>
      <c r="Q85">
        <v>3</v>
      </c>
      <c r="R85">
        <v>275.70999999999998</v>
      </c>
      <c r="S85">
        <v>0</v>
      </c>
      <c r="T85">
        <v>0</v>
      </c>
      <c r="U85">
        <v>827.13</v>
      </c>
      <c r="V85">
        <v>618.9</v>
      </c>
      <c r="W85">
        <v>208.23</v>
      </c>
      <c r="X85">
        <v>0.25175002720249534</v>
      </c>
      <c r="Y85" t="s">
        <v>116</v>
      </c>
      <c r="Z85" t="s">
        <v>24</v>
      </c>
      <c r="AA85" t="s">
        <v>25</v>
      </c>
      <c r="AB85" s="56">
        <v>0.59166666666666667</v>
      </c>
      <c r="AC85" t="s">
        <v>6569</v>
      </c>
      <c r="AD85" t="s">
        <v>45</v>
      </c>
    </row>
    <row r="86" spans="1:30" x14ac:dyDescent="0.3">
      <c r="A86" t="s">
        <v>1453</v>
      </c>
      <c r="B86" s="1">
        <v>45961</v>
      </c>
      <c r="C86" t="s">
        <v>1454</v>
      </c>
      <c r="D86" t="s">
        <v>4149</v>
      </c>
      <c r="E86" t="s">
        <v>3864</v>
      </c>
      <c r="F86" t="s">
        <v>818</v>
      </c>
      <c r="G86" t="s">
        <v>5837</v>
      </c>
      <c r="H86" t="s">
        <v>5822</v>
      </c>
      <c r="I86" t="s">
        <v>70</v>
      </c>
      <c r="J86" t="s">
        <v>6062</v>
      </c>
      <c r="K86" t="s">
        <v>3863</v>
      </c>
      <c r="L86">
        <v>789602</v>
      </c>
      <c r="M86">
        <v>3.3124282866558091E-4</v>
      </c>
      <c r="N86" t="s">
        <v>71</v>
      </c>
      <c r="O86" t="s">
        <v>4507</v>
      </c>
      <c r="P86" t="s">
        <v>5360</v>
      </c>
      <c r="Q86">
        <v>1</v>
      </c>
      <c r="R86">
        <v>261.55</v>
      </c>
      <c r="S86">
        <v>0</v>
      </c>
      <c r="T86">
        <v>0</v>
      </c>
      <c r="U86">
        <v>261.55</v>
      </c>
      <c r="V86">
        <v>215.03</v>
      </c>
      <c r="W86">
        <v>46.52</v>
      </c>
      <c r="X86">
        <v>0.17786274134964633</v>
      </c>
      <c r="Y86" t="s">
        <v>38</v>
      </c>
      <c r="Z86" t="s">
        <v>290</v>
      </c>
      <c r="AA86" t="s">
        <v>25</v>
      </c>
      <c r="AB86" s="56">
        <v>0.68333333333333335</v>
      </c>
      <c r="AC86" t="s">
        <v>6569</v>
      </c>
      <c r="AD86" t="s">
        <v>45</v>
      </c>
    </row>
    <row r="87" spans="1:30" x14ac:dyDescent="0.3">
      <c r="A87" t="s">
        <v>3139</v>
      </c>
      <c r="B87" s="1">
        <v>45907</v>
      </c>
      <c r="C87" t="s">
        <v>1967</v>
      </c>
      <c r="D87" t="s">
        <v>4875</v>
      </c>
      <c r="E87" t="s">
        <v>3962</v>
      </c>
      <c r="F87" t="s">
        <v>375</v>
      </c>
      <c r="G87" t="s">
        <v>5834</v>
      </c>
      <c r="H87" t="s">
        <v>5822</v>
      </c>
      <c r="I87" t="s">
        <v>49</v>
      </c>
      <c r="J87" t="s">
        <v>6515</v>
      </c>
      <c r="K87" t="s">
        <v>3943</v>
      </c>
      <c r="L87">
        <v>1079276</v>
      </c>
      <c r="M87">
        <v>1.7051430773963286E-3</v>
      </c>
      <c r="N87" t="s">
        <v>412</v>
      </c>
      <c r="O87" t="s">
        <v>5392</v>
      </c>
      <c r="P87" t="s">
        <v>5360</v>
      </c>
      <c r="Q87">
        <v>4</v>
      </c>
      <c r="R87">
        <v>400.07</v>
      </c>
      <c r="S87">
        <v>0</v>
      </c>
      <c r="T87">
        <v>0</v>
      </c>
      <c r="U87">
        <v>1840.32</v>
      </c>
      <c r="V87">
        <v>1280.76</v>
      </c>
      <c r="W87">
        <v>559.55999999999995</v>
      </c>
      <c r="X87">
        <v>0.30405581637976004</v>
      </c>
      <c r="Y87" t="s">
        <v>116</v>
      </c>
      <c r="Z87" t="s">
        <v>24</v>
      </c>
      <c r="AA87" t="s">
        <v>25</v>
      </c>
      <c r="AB87" s="56">
        <v>0.4597222222222222</v>
      </c>
      <c r="AC87" t="s">
        <v>6571</v>
      </c>
      <c r="AD87" t="s">
        <v>26</v>
      </c>
    </row>
    <row r="88" spans="1:30" x14ac:dyDescent="0.3">
      <c r="A88" t="s">
        <v>3106</v>
      </c>
      <c r="B88" s="1">
        <v>46001</v>
      </c>
      <c r="C88" t="s">
        <v>3023</v>
      </c>
      <c r="D88" t="s">
        <v>5318</v>
      </c>
      <c r="E88" t="s">
        <v>3864</v>
      </c>
      <c r="F88" t="s">
        <v>375</v>
      </c>
      <c r="G88" t="s">
        <v>5834</v>
      </c>
      <c r="H88" t="s">
        <v>5822</v>
      </c>
      <c r="I88" t="s">
        <v>1093</v>
      </c>
      <c r="J88" t="s">
        <v>6060</v>
      </c>
      <c r="K88" t="s">
        <v>3863</v>
      </c>
      <c r="L88">
        <v>2456631</v>
      </c>
      <c r="M88">
        <v>4.8317390768088493E-4</v>
      </c>
      <c r="N88" t="s">
        <v>1094</v>
      </c>
      <c r="O88" t="s">
        <v>5585</v>
      </c>
      <c r="P88" t="s">
        <v>5351</v>
      </c>
      <c r="Q88">
        <v>3</v>
      </c>
      <c r="R88">
        <v>395.66</v>
      </c>
      <c r="S88">
        <v>0</v>
      </c>
      <c r="T88">
        <v>0</v>
      </c>
      <c r="U88">
        <v>1186.98</v>
      </c>
      <c r="V88">
        <v>960.57</v>
      </c>
      <c r="W88">
        <v>226.41</v>
      </c>
      <c r="X88">
        <v>0.19074457867866348</v>
      </c>
      <c r="Y88" t="s">
        <v>116</v>
      </c>
      <c r="Z88" t="s">
        <v>24</v>
      </c>
      <c r="AA88" t="s">
        <v>25</v>
      </c>
      <c r="AB88" s="56">
        <v>0.43263888888888891</v>
      </c>
      <c r="AC88" t="s">
        <v>6571</v>
      </c>
      <c r="AD88" t="s">
        <v>45</v>
      </c>
    </row>
    <row r="89" spans="1:30" x14ac:dyDescent="0.3">
      <c r="A89" t="s">
        <v>3045</v>
      </c>
      <c r="B89" s="1">
        <v>45963</v>
      </c>
      <c r="C89" t="s">
        <v>1156</v>
      </c>
      <c r="D89" t="s">
        <v>4522</v>
      </c>
      <c r="E89" t="s">
        <v>3868</v>
      </c>
      <c r="F89" t="s">
        <v>1310</v>
      </c>
      <c r="G89" t="s">
        <v>5821</v>
      </c>
      <c r="H89" t="s">
        <v>5822</v>
      </c>
      <c r="I89" t="s">
        <v>522</v>
      </c>
      <c r="J89" t="s">
        <v>5979</v>
      </c>
      <c r="K89" t="s">
        <v>3863</v>
      </c>
      <c r="L89">
        <v>3928553</v>
      </c>
      <c r="M89">
        <v>2.5970630916777754E-4</v>
      </c>
      <c r="N89" t="s">
        <v>523</v>
      </c>
      <c r="O89" t="s">
        <v>5462</v>
      </c>
      <c r="P89" t="s">
        <v>5358</v>
      </c>
      <c r="Q89">
        <v>4</v>
      </c>
      <c r="R89">
        <v>233.47</v>
      </c>
      <c r="S89">
        <v>5</v>
      </c>
      <c r="T89">
        <v>46.69</v>
      </c>
      <c r="U89">
        <v>1020.27</v>
      </c>
      <c r="V89">
        <v>755.92</v>
      </c>
      <c r="W89">
        <v>264.35000000000002</v>
      </c>
      <c r="X89">
        <v>0.2590980818802866</v>
      </c>
      <c r="Y89" t="s">
        <v>116</v>
      </c>
      <c r="Z89" t="s">
        <v>24</v>
      </c>
      <c r="AA89" t="s">
        <v>25</v>
      </c>
      <c r="AB89" s="56">
        <v>0.87152777777777779</v>
      </c>
      <c r="AC89" t="s">
        <v>6570</v>
      </c>
      <c r="AD89" t="s">
        <v>26</v>
      </c>
    </row>
    <row r="90" spans="1:30" x14ac:dyDescent="0.3">
      <c r="A90" t="s">
        <v>2949</v>
      </c>
      <c r="B90" s="1">
        <v>45960</v>
      </c>
      <c r="C90" t="s">
        <v>872</v>
      </c>
      <c r="D90" t="s">
        <v>4984</v>
      </c>
      <c r="E90" t="s">
        <v>3864</v>
      </c>
      <c r="F90" t="s">
        <v>1060</v>
      </c>
      <c r="G90" t="s">
        <v>5842</v>
      </c>
      <c r="H90" t="s">
        <v>5822</v>
      </c>
      <c r="I90" t="s">
        <v>152</v>
      </c>
      <c r="J90" t="s">
        <v>6132</v>
      </c>
      <c r="K90" t="s">
        <v>3943</v>
      </c>
      <c r="L90">
        <v>4613748</v>
      </c>
      <c r="M90">
        <v>3.2661081619542293E-5</v>
      </c>
      <c r="N90" t="s">
        <v>280</v>
      </c>
      <c r="O90" t="s">
        <v>5479</v>
      </c>
      <c r="P90" t="s">
        <v>5354</v>
      </c>
      <c r="Q90">
        <v>3</v>
      </c>
      <c r="R90">
        <v>55.81</v>
      </c>
      <c r="S90">
        <v>10</v>
      </c>
      <c r="T90">
        <v>16.739999999999998</v>
      </c>
      <c r="U90">
        <v>150.69</v>
      </c>
      <c r="V90">
        <v>134.88</v>
      </c>
      <c r="W90">
        <v>15.81</v>
      </c>
      <c r="X90">
        <v>0.1049173800517619</v>
      </c>
      <c r="Y90" t="s">
        <v>116</v>
      </c>
      <c r="Z90" t="s">
        <v>24</v>
      </c>
      <c r="AA90" t="s">
        <v>51</v>
      </c>
      <c r="AB90" s="56">
        <v>0.45069444444444445</v>
      </c>
      <c r="AC90" t="s">
        <v>6571</v>
      </c>
      <c r="AD90" t="s">
        <v>45</v>
      </c>
    </row>
    <row r="91" spans="1:30" x14ac:dyDescent="0.3">
      <c r="A91" t="s">
        <v>1507</v>
      </c>
      <c r="B91" s="1">
        <v>46004</v>
      </c>
      <c r="C91" t="s">
        <v>1508</v>
      </c>
      <c r="D91" t="s">
        <v>4677</v>
      </c>
      <c r="E91" t="s">
        <v>3962</v>
      </c>
      <c r="F91" t="s">
        <v>1060</v>
      </c>
      <c r="G91" t="s">
        <v>5842</v>
      </c>
      <c r="H91" t="s">
        <v>5822</v>
      </c>
      <c r="I91" t="s">
        <v>1093</v>
      </c>
      <c r="J91" t="s">
        <v>6060</v>
      </c>
      <c r="K91" t="s">
        <v>3863</v>
      </c>
      <c r="L91">
        <v>2456631</v>
      </c>
      <c r="M91">
        <v>7.9893968609856346E-5</v>
      </c>
      <c r="N91" t="s">
        <v>1094</v>
      </c>
      <c r="O91" t="s">
        <v>5585</v>
      </c>
      <c r="P91" t="s">
        <v>5351</v>
      </c>
      <c r="Q91">
        <v>3</v>
      </c>
      <c r="R91">
        <v>56.89</v>
      </c>
      <c r="S91">
        <v>0</v>
      </c>
      <c r="T91">
        <v>0</v>
      </c>
      <c r="U91">
        <v>196.27</v>
      </c>
      <c r="V91">
        <v>134.88</v>
      </c>
      <c r="W91">
        <v>61.39</v>
      </c>
      <c r="X91">
        <v>0.31278341060783615</v>
      </c>
      <c r="Y91" t="s">
        <v>38</v>
      </c>
      <c r="Z91" t="s">
        <v>24</v>
      </c>
      <c r="AA91" t="s">
        <v>51</v>
      </c>
      <c r="AB91" s="56">
        <v>0.67222222222222228</v>
      </c>
      <c r="AC91" t="s">
        <v>6569</v>
      </c>
      <c r="AD91" t="s">
        <v>26</v>
      </c>
    </row>
    <row r="92" spans="1:30" x14ac:dyDescent="0.3">
      <c r="A92" t="s">
        <v>2466</v>
      </c>
      <c r="B92" s="1">
        <v>45817</v>
      </c>
      <c r="C92" t="s">
        <v>2467</v>
      </c>
      <c r="D92" t="s">
        <v>5221</v>
      </c>
      <c r="E92" t="s">
        <v>3962</v>
      </c>
      <c r="F92" t="s">
        <v>375</v>
      </c>
      <c r="G92" t="s">
        <v>5834</v>
      </c>
      <c r="H92" t="s">
        <v>5822</v>
      </c>
      <c r="I92" t="s">
        <v>623</v>
      </c>
      <c r="J92" t="s">
        <v>6139</v>
      </c>
      <c r="K92" t="s">
        <v>3943</v>
      </c>
      <c r="L92">
        <v>797202</v>
      </c>
      <c r="M92">
        <v>2.0210185122465827E-3</v>
      </c>
      <c r="N92" t="s">
        <v>624</v>
      </c>
      <c r="O92" t="s">
        <v>5499</v>
      </c>
      <c r="P92" t="s">
        <v>5354</v>
      </c>
      <c r="Q92">
        <v>4</v>
      </c>
      <c r="R92">
        <v>423.99</v>
      </c>
      <c r="S92">
        <v>5</v>
      </c>
      <c r="T92">
        <v>84.8</v>
      </c>
      <c r="U92">
        <v>1611.16</v>
      </c>
      <c r="V92">
        <v>1280.76</v>
      </c>
      <c r="W92">
        <v>330.4</v>
      </c>
      <c r="X92">
        <v>0.20506963926611879</v>
      </c>
      <c r="Y92" t="s">
        <v>116</v>
      </c>
      <c r="Z92" t="s">
        <v>24</v>
      </c>
      <c r="AA92" t="s">
        <v>25</v>
      </c>
      <c r="AB92" s="56">
        <v>0.40208333333333335</v>
      </c>
      <c r="AC92" t="s">
        <v>6571</v>
      </c>
      <c r="AD92" t="s">
        <v>45</v>
      </c>
    </row>
    <row r="93" spans="1:30" x14ac:dyDescent="0.3">
      <c r="A93" t="s">
        <v>2363</v>
      </c>
      <c r="B93" s="1">
        <v>45997</v>
      </c>
      <c r="C93" t="s">
        <v>1199</v>
      </c>
      <c r="D93" t="s">
        <v>4794</v>
      </c>
      <c r="E93" t="s">
        <v>3962</v>
      </c>
      <c r="F93" t="s">
        <v>636</v>
      </c>
      <c r="G93" t="s">
        <v>5835</v>
      </c>
      <c r="H93" t="s">
        <v>5822</v>
      </c>
      <c r="I93" t="s">
        <v>785</v>
      </c>
      <c r="J93" t="s">
        <v>6195</v>
      </c>
      <c r="K93" t="s">
        <v>3885</v>
      </c>
      <c r="L93">
        <v>2474333</v>
      </c>
      <c r="M93">
        <v>1.8116801578445585E-4</v>
      </c>
      <c r="N93" t="s">
        <v>1727</v>
      </c>
      <c r="O93" t="s">
        <v>5448</v>
      </c>
      <c r="P93" t="s">
        <v>5358</v>
      </c>
      <c r="Q93">
        <v>5</v>
      </c>
      <c r="R93">
        <v>97.45</v>
      </c>
      <c r="S93">
        <v>20</v>
      </c>
      <c r="T93">
        <v>97.45</v>
      </c>
      <c r="U93">
        <v>448.27</v>
      </c>
      <c r="V93">
        <v>340.85</v>
      </c>
      <c r="W93">
        <v>107.42</v>
      </c>
      <c r="X93">
        <v>0.23963236442322708</v>
      </c>
      <c r="Y93" t="s">
        <v>116</v>
      </c>
      <c r="Z93" t="s">
        <v>24</v>
      </c>
      <c r="AA93" t="s">
        <v>25</v>
      </c>
      <c r="AB93" s="56">
        <v>0.84722222222222221</v>
      </c>
      <c r="AC93" t="s">
        <v>6570</v>
      </c>
      <c r="AD93" t="s">
        <v>26</v>
      </c>
    </row>
    <row r="94" spans="1:30" x14ac:dyDescent="0.3">
      <c r="A94" t="s">
        <v>2355</v>
      </c>
      <c r="B94" s="1">
        <v>45844</v>
      </c>
      <c r="C94" t="s">
        <v>2156</v>
      </c>
      <c r="D94" t="s">
        <v>4175</v>
      </c>
      <c r="E94" t="s">
        <v>3864</v>
      </c>
      <c r="F94" t="s">
        <v>1060</v>
      </c>
      <c r="G94" t="s">
        <v>5842</v>
      </c>
      <c r="H94" t="s">
        <v>5822</v>
      </c>
      <c r="I94" t="s">
        <v>169</v>
      </c>
      <c r="J94" t="s">
        <v>6104</v>
      </c>
      <c r="K94" t="s">
        <v>3863</v>
      </c>
      <c r="L94">
        <v>476658</v>
      </c>
      <c r="M94">
        <v>2.6929160949779507E-4</v>
      </c>
      <c r="N94" t="s">
        <v>170</v>
      </c>
      <c r="O94" t="s">
        <v>5537</v>
      </c>
      <c r="P94" t="s">
        <v>5351</v>
      </c>
      <c r="Q94">
        <v>2</v>
      </c>
      <c r="R94">
        <v>55.81</v>
      </c>
      <c r="S94">
        <v>0</v>
      </c>
      <c r="T94">
        <v>0</v>
      </c>
      <c r="U94">
        <v>128.36000000000001</v>
      </c>
      <c r="V94">
        <v>89.92</v>
      </c>
      <c r="W94">
        <v>38.44</v>
      </c>
      <c r="X94">
        <v>0.29947023995014016</v>
      </c>
      <c r="Y94" t="s">
        <v>116</v>
      </c>
      <c r="Z94" t="s">
        <v>24</v>
      </c>
      <c r="AA94" t="s">
        <v>25</v>
      </c>
      <c r="AB94" s="56">
        <v>0.44583333333333336</v>
      </c>
      <c r="AC94" t="s">
        <v>6571</v>
      </c>
      <c r="AD94" t="s">
        <v>26</v>
      </c>
    </row>
    <row r="95" spans="1:30" x14ac:dyDescent="0.3">
      <c r="A95" t="s">
        <v>2164</v>
      </c>
      <c r="B95" s="1">
        <v>46060</v>
      </c>
      <c r="C95" t="s">
        <v>2165</v>
      </c>
      <c r="D95" t="s">
        <v>4329</v>
      </c>
      <c r="E95" t="s">
        <v>3868</v>
      </c>
      <c r="F95" t="s">
        <v>1310</v>
      </c>
      <c r="G95" t="s">
        <v>5821</v>
      </c>
      <c r="H95" t="s">
        <v>5822</v>
      </c>
      <c r="I95" t="s">
        <v>36</v>
      </c>
      <c r="J95" t="s">
        <v>5975</v>
      </c>
      <c r="K95" t="s">
        <v>3863</v>
      </c>
      <c r="L95">
        <v>2481146</v>
      </c>
      <c r="M95">
        <v>1.0821209231540586E-4</v>
      </c>
      <c r="N95" t="s">
        <v>389</v>
      </c>
      <c r="O95" t="s">
        <v>5495</v>
      </c>
      <c r="P95" t="s">
        <v>5351</v>
      </c>
      <c r="Q95">
        <v>1</v>
      </c>
      <c r="R95">
        <v>233.47</v>
      </c>
      <c r="S95">
        <v>0</v>
      </c>
      <c r="T95">
        <v>0</v>
      </c>
      <c r="U95">
        <v>268.49</v>
      </c>
      <c r="V95">
        <v>188.98</v>
      </c>
      <c r="W95">
        <v>79.510000000000005</v>
      </c>
      <c r="X95">
        <v>0.29613765875824055</v>
      </c>
      <c r="Y95" t="s">
        <v>116</v>
      </c>
      <c r="Z95" t="s">
        <v>24</v>
      </c>
      <c r="AA95" t="s">
        <v>25</v>
      </c>
      <c r="AB95" s="56">
        <v>0.55138888888888893</v>
      </c>
      <c r="AC95" t="s">
        <v>6569</v>
      </c>
      <c r="AD95" t="s">
        <v>26</v>
      </c>
    </row>
    <row r="96" spans="1:30" x14ac:dyDescent="0.3">
      <c r="A96" t="s">
        <v>1927</v>
      </c>
      <c r="B96" s="1">
        <v>45959</v>
      </c>
      <c r="C96" t="s">
        <v>1879</v>
      </c>
      <c r="D96" t="s">
        <v>4463</v>
      </c>
      <c r="E96" t="s">
        <v>3864</v>
      </c>
      <c r="F96" t="s">
        <v>818</v>
      </c>
      <c r="G96" t="s">
        <v>5837</v>
      </c>
      <c r="H96" t="s">
        <v>5822</v>
      </c>
      <c r="I96" t="s">
        <v>1114</v>
      </c>
      <c r="J96" t="s">
        <v>6173</v>
      </c>
      <c r="K96" t="s">
        <v>3943</v>
      </c>
      <c r="L96">
        <v>4934958</v>
      </c>
      <c r="M96">
        <v>2.1199775155127969E-4</v>
      </c>
      <c r="N96" t="s">
        <v>1887</v>
      </c>
      <c r="O96" t="s">
        <v>5608</v>
      </c>
      <c r="P96" t="s">
        <v>5351</v>
      </c>
      <c r="Q96">
        <v>4</v>
      </c>
      <c r="R96">
        <v>261.55</v>
      </c>
      <c r="S96">
        <v>0</v>
      </c>
      <c r="T96">
        <v>0</v>
      </c>
      <c r="U96">
        <v>1046.2</v>
      </c>
      <c r="V96">
        <v>860.12</v>
      </c>
      <c r="W96">
        <v>186.08</v>
      </c>
      <c r="X96">
        <v>0.17786274134964633</v>
      </c>
      <c r="Y96" t="s">
        <v>116</v>
      </c>
      <c r="Z96" t="s">
        <v>24</v>
      </c>
      <c r="AA96" t="s">
        <v>25</v>
      </c>
      <c r="AB96" s="56">
        <v>0.78472222222222221</v>
      </c>
      <c r="AC96" t="s">
        <v>6570</v>
      </c>
      <c r="AD96" t="s">
        <v>45</v>
      </c>
    </row>
    <row r="97" spans="1:30" x14ac:dyDescent="0.3">
      <c r="A97" t="s">
        <v>1799</v>
      </c>
      <c r="B97" s="1">
        <v>45984</v>
      </c>
      <c r="C97" t="s">
        <v>1148</v>
      </c>
      <c r="D97" t="s">
        <v>4348</v>
      </c>
      <c r="E97" t="s">
        <v>3962</v>
      </c>
      <c r="F97" t="s">
        <v>698</v>
      </c>
      <c r="G97" t="s">
        <v>5841</v>
      </c>
      <c r="H97" t="s">
        <v>5822</v>
      </c>
      <c r="I97" t="s">
        <v>894</v>
      </c>
      <c r="J97" t="s">
        <v>6028</v>
      </c>
      <c r="K97" t="s">
        <v>3863</v>
      </c>
      <c r="L97">
        <v>977898</v>
      </c>
      <c r="M97">
        <v>1.4497626541827471E-3</v>
      </c>
      <c r="N97" t="s">
        <v>1588</v>
      </c>
      <c r="O97" t="s">
        <v>5626</v>
      </c>
      <c r="P97" t="s">
        <v>5360</v>
      </c>
      <c r="Q97">
        <v>5</v>
      </c>
      <c r="R97">
        <v>308.2</v>
      </c>
      <c r="S97">
        <v>20</v>
      </c>
      <c r="T97">
        <v>308.2</v>
      </c>
      <c r="U97">
        <v>1417.72</v>
      </c>
      <c r="V97">
        <v>1031.5</v>
      </c>
      <c r="W97">
        <v>386.22</v>
      </c>
      <c r="X97">
        <v>0.27242332759642246</v>
      </c>
      <c r="Y97" t="s">
        <v>116</v>
      </c>
      <c r="Z97" t="s">
        <v>24</v>
      </c>
      <c r="AA97" t="s">
        <v>25</v>
      </c>
      <c r="AB97" s="56">
        <v>0.77569444444444446</v>
      </c>
      <c r="AC97" t="s">
        <v>6570</v>
      </c>
      <c r="AD97" t="s">
        <v>26</v>
      </c>
    </row>
    <row r="98" spans="1:30" x14ac:dyDescent="0.3">
      <c r="A98" t="s">
        <v>1654</v>
      </c>
      <c r="B98" s="1">
        <v>45839</v>
      </c>
      <c r="C98" t="s">
        <v>1655</v>
      </c>
      <c r="D98" t="s">
        <v>4742</v>
      </c>
      <c r="E98" t="s">
        <v>3962</v>
      </c>
      <c r="F98" t="s">
        <v>636</v>
      </c>
      <c r="G98" t="s">
        <v>5835</v>
      </c>
      <c r="H98" t="s">
        <v>5822</v>
      </c>
      <c r="I98" t="s">
        <v>1125</v>
      </c>
      <c r="J98" t="s">
        <v>5977</v>
      </c>
      <c r="K98" t="s">
        <v>3863</v>
      </c>
      <c r="L98">
        <v>429599</v>
      </c>
      <c r="M98">
        <v>6.5356297384304895E-4</v>
      </c>
      <c r="N98" t="s">
        <v>1437</v>
      </c>
      <c r="O98" t="s">
        <v>5624</v>
      </c>
      <c r="P98" t="s">
        <v>5354</v>
      </c>
      <c r="Q98">
        <v>4</v>
      </c>
      <c r="R98">
        <v>87.74</v>
      </c>
      <c r="S98">
        <v>20</v>
      </c>
      <c r="T98">
        <v>70.19</v>
      </c>
      <c r="U98">
        <v>280.77</v>
      </c>
      <c r="V98">
        <v>272.68</v>
      </c>
      <c r="W98">
        <v>8.09</v>
      </c>
      <c r="X98">
        <v>2.8813619688713182E-2</v>
      </c>
      <c r="Y98" t="s">
        <v>116</v>
      </c>
      <c r="Z98" t="s">
        <v>24</v>
      </c>
      <c r="AA98" t="s">
        <v>25</v>
      </c>
      <c r="AB98" s="56">
        <v>0.75069444444444444</v>
      </c>
      <c r="AC98" t="s">
        <v>6570</v>
      </c>
      <c r="AD98" t="s">
        <v>45</v>
      </c>
    </row>
    <row r="99" spans="1:30" x14ac:dyDescent="0.3">
      <c r="A99" t="s">
        <v>1389</v>
      </c>
      <c r="B99" s="1">
        <v>45860</v>
      </c>
      <c r="C99" t="s">
        <v>443</v>
      </c>
      <c r="D99" t="s">
        <v>3946</v>
      </c>
      <c r="E99" t="s">
        <v>3864</v>
      </c>
      <c r="F99" t="s">
        <v>881</v>
      </c>
      <c r="G99" t="s">
        <v>5833</v>
      </c>
      <c r="H99" t="s">
        <v>5822</v>
      </c>
      <c r="I99" t="s">
        <v>690</v>
      </c>
      <c r="J99" t="s">
        <v>6175</v>
      </c>
      <c r="K99" t="s">
        <v>3943</v>
      </c>
      <c r="L99">
        <v>2151660</v>
      </c>
      <c r="M99">
        <v>1.1054720541349471E-4</v>
      </c>
      <c r="N99" t="s">
        <v>1335</v>
      </c>
      <c r="O99" t="s">
        <v>3997</v>
      </c>
      <c r="P99" t="s">
        <v>5351</v>
      </c>
      <c r="Q99">
        <v>1</v>
      </c>
      <c r="R99">
        <v>297.32</v>
      </c>
      <c r="S99">
        <v>20</v>
      </c>
      <c r="T99">
        <v>59.46</v>
      </c>
      <c r="U99">
        <v>237.86</v>
      </c>
      <c r="V99">
        <v>225.28</v>
      </c>
      <c r="W99">
        <v>12.58</v>
      </c>
      <c r="X99">
        <v>5.2888253594551411E-2</v>
      </c>
      <c r="Y99" t="s">
        <v>116</v>
      </c>
      <c r="Z99" t="s">
        <v>24</v>
      </c>
      <c r="AA99" t="s">
        <v>51</v>
      </c>
      <c r="AB99" s="56">
        <v>0.66388888888888886</v>
      </c>
      <c r="AC99" t="s">
        <v>6569</v>
      </c>
      <c r="AD99" t="s">
        <v>45</v>
      </c>
    </row>
    <row r="100" spans="1:30" x14ac:dyDescent="0.3">
      <c r="A100" t="s">
        <v>1309</v>
      </c>
      <c r="B100" s="1">
        <v>45829</v>
      </c>
      <c r="C100" t="s">
        <v>840</v>
      </c>
      <c r="D100" t="s">
        <v>5099</v>
      </c>
      <c r="E100" t="s">
        <v>3864</v>
      </c>
      <c r="F100" t="s">
        <v>1310</v>
      </c>
      <c r="G100" t="s">
        <v>5821</v>
      </c>
      <c r="H100" t="s">
        <v>5822</v>
      </c>
      <c r="I100" t="s">
        <v>583</v>
      </c>
      <c r="J100" t="s">
        <v>6516</v>
      </c>
      <c r="K100" t="s">
        <v>3943</v>
      </c>
      <c r="L100">
        <v>5188197</v>
      </c>
      <c r="M100">
        <v>4.3988306535006288E-5</v>
      </c>
      <c r="N100" t="s">
        <v>584</v>
      </c>
      <c r="O100" t="s">
        <v>5476</v>
      </c>
      <c r="P100" t="s">
        <v>5360</v>
      </c>
      <c r="Q100">
        <v>1</v>
      </c>
      <c r="R100">
        <v>233.47</v>
      </c>
      <c r="S100">
        <v>15</v>
      </c>
      <c r="T100">
        <v>35.020000000000003</v>
      </c>
      <c r="U100">
        <v>228.22</v>
      </c>
      <c r="V100">
        <v>188.98</v>
      </c>
      <c r="W100">
        <v>39.24</v>
      </c>
      <c r="X100">
        <v>0.17193935676102007</v>
      </c>
      <c r="Y100" t="s">
        <v>116</v>
      </c>
      <c r="Z100" t="s">
        <v>290</v>
      </c>
      <c r="AA100" t="s">
        <v>51</v>
      </c>
      <c r="AB100" s="56">
        <v>0.53263888888888888</v>
      </c>
      <c r="AC100" t="s">
        <v>6569</v>
      </c>
      <c r="AD100" t="s">
        <v>26</v>
      </c>
    </row>
    <row r="101" spans="1:30" x14ac:dyDescent="0.3">
      <c r="A101" t="s">
        <v>1291</v>
      </c>
      <c r="B101" s="1">
        <v>45918</v>
      </c>
      <c r="C101" t="s">
        <v>1292</v>
      </c>
      <c r="D101" t="s">
        <v>3889</v>
      </c>
      <c r="E101" t="s">
        <v>3868</v>
      </c>
      <c r="F101" t="s">
        <v>627</v>
      </c>
      <c r="G101" t="s">
        <v>5828</v>
      </c>
      <c r="H101" t="s">
        <v>5822</v>
      </c>
      <c r="I101" t="s">
        <v>419</v>
      </c>
      <c r="J101" t="s">
        <v>6124</v>
      </c>
      <c r="K101" t="s">
        <v>3943</v>
      </c>
      <c r="L101">
        <v>572932</v>
      </c>
      <c r="M101">
        <v>1.1877500296719331E-3</v>
      </c>
      <c r="N101" t="s">
        <v>1293</v>
      </c>
      <c r="O101" t="s">
        <v>3937</v>
      </c>
      <c r="P101" t="s">
        <v>5351</v>
      </c>
      <c r="Q101">
        <v>2</v>
      </c>
      <c r="R101">
        <v>340.25</v>
      </c>
      <c r="S101">
        <v>0</v>
      </c>
      <c r="T101">
        <v>0</v>
      </c>
      <c r="U101">
        <v>680.5</v>
      </c>
      <c r="V101">
        <v>527.70000000000005</v>
      </c>
      <c r="W101">
        <v>152.80000000000001</v>
      </c>
      <c r="X101">
        <v>0.22454077883908893</v>
      </c>
      <c r="Y101" t="s">
        <v>116</v>
      </c>
      <c r="Z101" t="s">
        <v>24</v>
      </c>
      <c r="AA101" t="s">
        <v>25</v>
      </c>
      <c r="AB101" s="56">
        <v>0.83750000000000002</v>
      </c>
      <c r="AC101" t="s">
        <v>6570</v>
      </c>
      <c r="AD101" t="s">
        <v>45</v>
      </c>
    </row>
    <row r="102" spans="1:30" x14ac:dyDescent="0.3">
      <c r="A102" t="s">
        <v>1049</v>
      </c>
      <c r="B102" s="1">
        <v>46078</v>
      </c>
      <c r="C102" t="s">
        <v>1050</v>
      </c>
      <c r="D102" t="s">
        <v>4802</v>
      </c>
      <c r="E102" t="s">
        <v>3868</v>
      </c>
      <c r="F102" t="s">
        <v>698</v>
      </c>
      <c r="G102" t="s">
        <v>5841</v>
      </c>
      <c r="H102" t="s">
        <v>5822</v>
      </c>
      <c r="I102" t="s">
        <v>939</v>
      </c>
      <c r="J102" t="s">
        <v>6177</v>
      </c>
      <c r="K102" t="s">
        <v>3943</v>
      </c>
      <c r="L102">
        <v>531978</v>
      </c>
      <c r="M102">
        <v>1.0365466241085157E-3</v>
      </c>
      <c r="N102" t="s">
        <v>975</v>
      </c>
      <c r="O102" t="s">
        <v>5199</v>
      </c>
      <c r="P102" t="s">
        <v>5351</v>
      </c>
      <c r="Q102">
        <v>2</v>
      </c>
      <c r="R102">
        <v>275.70999999999998</v>
      </c>
      <c r="S102">
        <v>0</v>
      </c>
      <c r="T102">
        <v>0</v>
      </c>
      <c r="U102">
        <v>551.41999999999996</v>
      </c>
      <c r="V102">
        <v>412.6</v>
      </c>
      <c r="W102">
        <v>138.82</v>
      </c>
      <c r="X102">
        <v>0.2517500272024954</v>
      </c>
      <c r="Y102" t="s">
        <v>116</v>
      </c>
      <c r="Z102" t="s">
        <v>24</v>
      </c>
      <c r="AA102" t="s">
        <v>51</v>
      </c>
      <c r="AB102" s="56">
        <v>0.79791666666666672</v>
      </c>
      <c r="AC102" t="s">
        <v>6570</v>
      </c>
      <c r="AD102" t="s">
        <v>45</v>
      </c>
    </row>
    <row r="103" spans="1:30" x14ac:dyDescent="0.3">
      <c r="A103" t="s">
        <v>943</v>
      </c>
      <c r="B103" s="1">
        <v>45838</v>
      </c>
      <c r="C103" t="s">
        <v>944</v>
      </c>
      <c r="D103" t="s">
        <v>4814</v>
      </c>
      <c r="E103" t="s">
        <v>3864</v>
      </c>
      <c r="F103" t="s">
        <v>375</v>
      </c>
      <c r="G103" t="s">
        <v>5834</v>
      </c>
      <c r="H103" t="s">
        <v>5822</v>
      </c>
      <c r="I103" t="s">
        <v>699</v>
      </c>
      <c r="J103" t="s">
        <v>5995</v>
      </c>
      <c r="K103" t="s">
        <v>3863</v>
      </c>
      <c r="L103">
        <v>2110688</v>
      </c>
      <c r="M103">
        <v>3.1867334253096621E-4</v>
      </c>
      <c r="N103" t="s">
        <v>106</v>
      </c>
      <c r="O103" t="s">
        <v>5586</v>
      </c>
      <c r="P103" t="s">
        <v>5363</v>
      </c>
      <c r="Q103">
        <v>2</v>
      </c>
      <c r="R103">
        <v>395.66</v>
      </c>
      <c r="S103">
        <v>15</v>
      </c>
      <c r="T103">
        <v>118.7</v>
      </c>
      <c r="U103">
        <v>672.62</v>
      </c>
      <c r="V103">
        <v>640.38</v>
      </c>
      <c r="W103">
        <v>32.24</v>
      </c>
      <c r="X103">
        <v>4.793196752995748E-2</v>
      </c>
      <c r="Y103" t="s">
        <v>116</v>
      </c>
      <c r="Z103" t="s">
        <v>24</v>
      </c>
      <c r="AA103" t="s">
        <v>51</v>
      </c>
      <c r="AB103" s="56">
        <v>0.87847222222222221</v>
      </c>
      <c r="AC103" t="s">
        <v>6572</v>
      </c>
      <c r="AD103" t="s">
        <v>45</v>
      </c>
    </row>
    <row r="104" spans="1:30" x14ac:dyDescent="0.3">
      <c r="A104" t="s">
        <v>696</v>
      </c>
      <c r="B104" s="1">
        <v>46011</v>
      </c>
      <c r="C104" t="s">
        <v>697</v>
      </c>
      <c r="D104" t="s">
        <v>4469</v>
      </c>
      <c r="E104" t="s">
        <v>3962</v>
      </c>
      <c r="F104" t="s">
        <v>698</v>
      </c>
      <c r="G104" t="s">
        <v>5841</v>
      </c>
      <c r="H104" t="s">
        <v>5822</v>
      </c>
      <c r="I104" t="s">
        <v>699</v>
      </c>
      <c r="J104" t="s">
        <v>5995</v>
      </c>
      <c r="K104" t="s">
        <v>3863</v>
      </c>
      <c r="L104">
        <v>2110688</v>
      </c>
      <c r="M104">
        <v>9.0386641701663154E-4</v>
      </c>
      <c r="N104" t="s">
        <v>106</v>
      </c>
      <c r="O104" t="s">
        <v>5586</v>
      </c>
      <c r="P104" t="s">
        <v>5363</v>
      </c>
      <c r="Q104">
        <v>6</v>
      </c>
      <c r="R104">
        <v>276.49</v>
      </c>
      <c r="S104">
        <v>0</v>
      </c>
      <c r="T104">
        <v>0</v>
      </c>
      <c r="U104">
        <v>1907.78</v>
      </c>
      <c r="V104">
        <v>1237.8</v>
      </c>
      <c r="W104">
        <v>669.98</v>
      </c>
      <c r="X104">
        <v>0.35118305045655163</v>
      </c>
      <c r="Y104" t="s">
        <v>116</v>
      </c>
      <c r="Z104" t="s">
        <v>24</v>
      </c>
      <c r="AA104" t="s">
        <v>25</v>
      </c>
      <c r="AB104" s="56">
        <v>0.52569444444444446</v>
      </c>
      <c r="AC104" t="s">
        <v>6569</v>
      </c>
      <c r="AD104" t="s">
        <v>26</v>
      </c>
    </row>
    <row r="105" spans="1:30" x14ac:dyDescent="0.3">
      <c r="A105" t="s">
        <v>668</v>
      </c>
      <c r="B105" s="1">
        <v>45970</v>
      </c>
      <c r="C105" t="s">
        <v>669</v>
      </c>
      <c r="D105" t="s">
        <v>4015</v>
      </c>
      <c r="E105" t="s">
        <v>3864</v>
      </c>
      <c r="F105" t="s">
        <v>636</v>
      </c>
      <c r="G105" t="s">
        <v>5835</v>
      </c>
      <c r="H105" t="s">
        <v>5822</v>
      </c>
      <c r="I105" t="s">
        <v>328</v>
      </c>
      <c r="J105" t="s">
        <v>6513</v>
      </c>
      <c r="K105" t="s">
        <v>3863</v>
      </c>
      <c r="L105">
        <v>2183318</v>
      </c>
      <c r="M105">
        <v>1.2926197649632351E-4</v>
      </c>
      <c r="N105" t="s">
        <v>670</v>
      </c>
      <c r="O105" t="s">
        <v>5481</v>
      </c>
      <c r="P105" t="s">
        <v>5363</v>
      </c>
      <c r="Q105">
        <v>3</v>
      </c>
      <c r="R105">
        <v>86.11</v>
      </c>
      <c r="S105">
        <v>5</v>
      </c>
      <c r="T105">
        <v>12.92</v>
      </c>
      <c r="U105">
        <v>282.22000000000003</v>
      </c>
      <c r="V105">
        <v>204.51</v>
      </c>
      <c r="W105">
        <v>77.709999999999994</v>
      </c>
      <c r="X105">
        <v>0.2753525618311955</v>
      </c>
      <c r="Y105" t="s">
        <v>116</v>
      </c>
      <c r="Z105" t="s">
        <v>24</v>
      </c>
      <c r="AA105" t="s">
        <v>25</v>
      </c>
      <c r="AB105" s="56">
        <v>0.83611111111111114</v>
      </c>
      <c r="AC105" t="s">
        <v>6570</v>
      </c>
      <c r="AD105" t="s">
        <v>26</v>
      </c>
    </row>
    <row r="106" spans="1:30" x14ac:dyDescent="0.3">
      <c r="A106" t="s">
        <v>656</v>
      </c>
      <c r="B106" s="1">
        <v>46023</v>
      </c>
      <c r="C106" t="s">
        <v>573</v>
      </c>
      <c r="D106" t="s">
        <v>5219</v>
      </c>
      <c r="E106" t="s">
        <v>3962</v>
      </c>
      <c r="F106" t="s">
        <v>636</v>
      </c>
      <c r="G106" t="s">
        <v>5835</v>
      </c>
      <c r="H106" t="s">
        <v>5822</v>
      </c>
      <c r="I106" t="s">
        <v>160</v>
      </c>
      <c r="J106" t="s">
        <v>6101</v>
      </c>
      <c r="K106" t="s">
        <v>3863</v>
      </c>
      <c r="L106">
        <v>926537</v>
      </c>
      <c r="M106">
        <v>5.341071106712414E-4</v>
      </c>
      <c r="N106" t="s">
        <v>161</v>
      </c>
      <c r="O106" t="s">
        <v>5569</v>
      </c>
      <c r="P106" t="s">
        <v>5360</v>
      </c>
      <c r="Q106">
        <v>6</v>
      </c>
      <c r="R106">
        <v>86.82</v>
      </c>
      <c r="S106">
        <v>5</v>
      </c>
      <c r="T106">
        <v>26.05</v>
      </c>
      <c r="U106">
        <v>494.87</v>
      </c>
      <c r="V106">
        <v>409.02</v>
      </c>
      <c r="W106">
        <v>85.85</v>
      </c>
      <c r="X106">
        <v>0.17347990381312262</v>
      </c>
      <c r="Y106" t="s">
        <v>116</v>
      </c>
      <c r="Z106" t="s">
        <v>24</v>
      </c>
      <c r="AA106" t="s">
        <v>25</v>
      </c>
      <c r="AB106" s="56">
        <v>0.7006944444444444</v>
      </c>
      <c r="AC106" t="s">
        <v>6569</v>
      </c>
      <c r="AD106" t="s">
        <v>45</v>
      </c>
    </row>
    <row r="107" spans="1:30" x14ac:dyDescent="0.3">
      <c r="A107" t="s">
        <v>1603</v>
      </c>
      <c r="B107" s="1">
        <v>46104</v>
      </c>
      <c r="C107" t="s">
        <v>1604</v>
      </c>
      <c r="D107" t="s">
        <v>4776</v>
      </c>
      <c r="E107" t="s">
        <v>3962</v>
      </c>
      <c r="F107" t="s">
        <v>1060</v>
      </c>
      <c r="G107" t="s">
        <v>5842</v>
      </c>
      <c r="H107" t="s">
        <v>5822</v>
      </c>
      <c r="I107" t="s">
        <v>1605</v>
      </c>
      <c r="J107" t="s">
        <v>6227</v>
      </c>
      <c r="K107" t="s">
        <v>3880</v>
      </c>
      <c r="L107">
        <v>2254678</v>
      </c>
      <c r="M107">
        <v>1.4127516212958125E-4</v>
      </c>
      <c r="N107" t="s">
        <v>1566</v>
      </c>
      <c r="O107" t="s">
        <v>5544</v>
      </c>
      <c r="P107" t="s">
        <v>5351</v>
      </c>
      <c r="Q107">
        <v>7</v>
      </c>
      <c r="R107">
        <v>56.88</v>
      </c>
      <c r="S107">
        <v>20</v>
      </c>
      <c r="T107">
        <v>79.63</v>
      </c>
      <c r="U107">
        <v>318.52999999999997</v>
      </c>
      <c r="V107">
        <v>314.72000000000003</v>
      </c>
      <c r="W107">
        <v>3.81</v>
      </c>
      <c r="X107">
        <v>1.19611967475591E-2</v>
      </c>
      <c r="Y107" t="s">
        <v>38</v>
      </c>
      <c r="Z107" t="s">
        <v>24</v>
      </c>
      <c r="AA107" t="s">
        <v>25</v>
      </c>
      <c r="AB107" s="56">
        <v>0.60277777777777775</v>
      </c>
      <c r="AC107" t="s">
        <v>6569</v>
      </c>
      <c r="AD107" t="s">
        <v>45</v>
      </c>
    </row>
    <row r="108" spans="1:30" x14ac:dyDescent="0.3">
      <c r="A108" t="s">
        <v>3732</v>
      </c>
      <c r="B108" s="1">
        <v>45770</v>
      </c>
      <c r="C108" t="s">
        <v>697</v>
      </c>
      <c r="D108" t="s">
        <v>4469</v>
      </c>
      <c r="E108" t="s">
        <v>3962</v>
      </c>
      <c r="F108" t="s">
        <v>75</v>
      </c>
      <c r="G108" t="s">
        <v>5839</v>
      </c>
      <c r="H108" t="s">
        <v>5822</v>
      </c>
      <c r="I108" t="s">
        <v>1521</v>
      </c>
      <c r="J108" t="s">
        <v>6197</v>
      </c>
      <c r="K108" t="s">
        <v>3885</v>
      </c>
      <c r="L108">
        <v>2119213</v>
      </c>
      <c r="M108">
        <v>9.9292048510461186E-4</v>
      </c>
      <c r="N108" t="s">
        <v>2737</v>
      </c>
      <c r="O108" t="s">
        <v>5632</v>
      </c>
      <c r="P108" t="s">
        <v>5360</v>
      </c>
      <c r="Q108">
        <v>8</v>
      </c>
      <c r="R108">
        <v>276.87</v>
      </c>
      <c r="S108">
        <v>5</v>
      </c>
      <c r="T108">
        <v>110.75</v>
      </c>
      <c r="U108">
        <v>2104.21</v>
      </c>
      <c r="V108">
        <v>1552.48</v>
      </c>
      <c r="W108">
        <v>551.73</v>
      </c>
      <c r="X108">
        <v>0.26220291700923387</v>
      </c>
      <c r="Y108" t="s">
        <v>44</v>
      </c>
      <c r="Z108" t="s">
        <v>24</v>
      </c>
      <c r="AA108" t="s">
        <v>25</v>
      </c>
      <c r="AB108" s="56">
        <v>0.66805555555555551</v>
      </c>
      <c r="AC108" t="s">
        <v>6569</v>
      </c>
      <c r="AD108" t="s">
        <v>45</v>
      </c>
    </row>
    <row r="109" spans="1:30" x14ac:dyDescent="0.3">
      <c r="A109" t="s">
        <v>3576</v>
      </c>
      <c r="B109" s="1">
        <v>45980</v>
      </c>
      <c r="C109" t="s">
        <v>155</v>
      </c>
      <c r="D109" t="s">
        <v>5163</v>
      </c>
      <c r="E109" t="s">
        <v>3962</v>
      </c>
      <c r="F109" t="s">
        <v>2338</v>
      </c>
      <c r="G109" t="s">
        <v>5830</v>
      </c>
      <c r="H109" t="s">
        <v>5822</v>
      </c>
      <c r="I109" t="s">
        <v>494</v>
      </c>
      <c r="J109" t="s">
        <v>5989</v>
      </c>
      <c r="K109" t="s">
        <v>3863</v>
      </c>
      <c r="L109">
        <v>4616552</v>
      </c>
      <c r="M109">
        <v>3.7628082603640117E-4</v>
      </c>
      <c r="N109" t="s">
        <v>153</v>
      </c>
      <c r="O109" t="s">
        <v>5409</v>
      </c>
      <c r="P109" t="s">
        <v>5351</v>
      </c>
      <c r="Q109">
        <v>4</v>
      </c>
      <c r="R109">
        <v>434.28</v>
      </c>
      <c r="S109">
        <v>0</v>
      </c>
      <c r="T109">
        <v>0</v>
      </c>
      <c r="U109">
        <v>1737.12</v>
      </c>
      <c r="V109">
        <v>1257.04</v>
      </c>
      <c r="W109">
        <v>480.08</v>
      </c>
      <c r="X109">
        <v>0.27636547849313808</v>
      </c>
      <c r="Y109" t="s">
        <v>44</v>
      </c>
      <c r="Z109" t="s">
        <v>24</v>
      </c>
      <c r="AA109" t="s">
        <v>51</v>
      </c>
      <c r="AB109" s="56">
        <v>0.80208333333333337</v>
      </c>
      <c r="AC109" t="s">
        <v>6570</v>
      </c>
      <c r="AD109" t="s">
        <v>45</v>
      </c>
    </row>
    <row r="110" spans="1:30" x14ac:dyDescent="0.3">
      <c r="A110" t="s">
        <v>3397</v>
      </c>
      <c r="B110" s="1">
        <v>46089</v>
      </c>
      <c r="C110" t="s">
        <v>1590</v>
      </c>
      <c r="D110" t="s">
        <v>4164</v>
      </c>
      <c r="E110" t="s">
        <v>3864</v>
      </c>
      <c r="F110" t="s">
        <v>316</v>
      </c>
      <c r="G110" t="s">
        <v>5825</v>
      </c>
      <c r="H110" t="s">
        <v>5822</v>
      </c>
      <c r="I110" t="s">
        <v>427</v>
      </c>
      <c r="J110" t="s">
        <v>6190</v>
      </c>
      <c r="K110" t="s">
        <v>3885</v>
      </c>
      <c r="L110">
        <v>520611</v>
      </c>
      <c r="M110">
        <v>4.7173417388414766E-4</v>
      </c>
      <c r="N110" t="s">
        <v>2332</v>
      </c>
      <c r="O110" t="s">
        <v>5452</v>
      </c>
      <c r="P110" t="s">
        <v>5354</v>
      </c>
      <c r="Q110">
        <v>4</v>
      </c>
      <c r="R110">
        <v>53.39</v>
      </c>
      <c r="S110">
        <v>0</v>
      </c>
      <c r="T110">
        <v>0</v>
      </c>
      <c r="U110">
        <v>245.59</v>
      </c>
      <c r="V110">
        <v>172.04</v>
      </c>
      <c r="W110">
        <v>73.55</v>
      </c>
      <c r="X110">
        <v>0.29948287796734391</v>
      </c>
      <c r="Y110" t="s">
        <v>44</v>
      </c>
      <c r="Z110" t="s">
        <v>24</v>
      </c>
      <c r="AA110" t="s">
        <v>25</v>
      </c>
      <c r="AB110" s="56">
        <v>0.66041666666666665</v>
      </c>
      <c r="AC110" t="s">
        <v>6569</v>
      </c>
      <c r="AD110" t="s">
        <v>26</v>
      </c>
    </row>
    <row r="111" spans="1:30" x14ac:dyDescent="0.3">
      <c r="A111" t="s">
        <v>3329</v>
      </c>
      <c r="B111" s="1">
        <v>45942</v>
      </c>
      <c r="C111" t="s">
        <v>3328</v>
      </c>
      <c r="D111" t="s">
        <v>4086</v>
      </c>
      <c r="E111" t="s">
        <v>3868</v>
      </c>
      <c r="F111" t="s">
        <v>75</v>
      </c>
      <c r="G111" t="s">
        <v>5839</v>
      </c>
      <c r="H111" t="s">
        <v>5822</v>
      </c>
      <c r="I111" t="s">
        <v>690</v>
      </c>
      <c r="J111" t="s">
        <v>6175</v>
      </c>
      <c r="K111" t="s">
        <v>3943</v>
      </c>
      <c r="L111">
        <v>2151660</v>
      </c>
      <c r="M111">
        <v>5.5783906379260658E-4</v>
      </c>
      <c r="N111" t="s">
        <v>691</v>
      </c>
      <c r="O111" t="s">
        <v>5366</v>
      </c>
      <c r="P111" t="s">
        <v>5354</v>
      </c>
      <c r="Q111">
        <v>4</v>
      </c>
      <c r="R111">
        <v>260.93</v>
      </c>
      <c r="S111">
        <v>0</v>
      </c>
      <c r="T111">
        <v>0</v>
      </c>
      <c r="U111">
        <v>1200.28</v>
      </c>
      <c r="V111">
        <v>776.24</v>
      </c>
      <c r="W111">
        <v>424.04</v>
      </c>
      <c r="X111">
        <v>0.35328423367880829</v>
      </c>
      <c r="Y111" t="s">
        <v>44</v>
      </c>
      <c r="Z111" t="s">
        <v>24</v>
      </c>
      <c r="AA111" t="s">
        <v>51</v>
      </c>
      <c r="AB111" s="56">
        <v>0.7944444444444444</v>
      </c>
      <c r="AC111" t="s">
        <v>6570</v>
      </c>
      <c r="AD111" t="s">
        <v>26</v>
      </c>
    </row>
    <row r="112" spans="1:30" x14ac:dyDescent="0.3">
      <c r="A112" t="s">
        <v>1639</v>
      </c>
      <c r="B112" s="1">
        <v>46021</v>
      </c>
      <c r="C112" t="s">
        <v>964</v>
      </c>
      <c r="D112" t="s">
        <v>3876</v>
      </c>
      <c r="E112" t="s">
        <v>3868</v>
      </c>
      <c r="F112" t="s">
        <v>316</v>
      </c>
      <c r="G112" t="s">
        <v>5825</v>
      </c>
      <c r="H112" t="s">
        <v>5822</v>
      </c>
      <c r="I112" t="s">
        <v>1157</v>
      </c>
      <c r="J112" t="s">
        <v>6149</v>
      </c>
      <c r="K112" t="s">
        <v>3863</v>
      </c>
      <c r="L112">
        <v>820955</v>
      </c>
      <c r="M112">
        <v>5.5277085832962834E-5</v>
      </c>
      <c r="N112" t="s">
        <v>1158</v>
      </c>
      <c r="O112" t="s">
        <v>5364</v>
      </c>
      <c r="P112" t="s">
        <v>5360</v>
      </c>
      <c r="Q112">
        <v>1</v>
      </c>
      <c r="R112">
        <v>53.39</v>
      </c>
      <c r="S112">
        <v>15</v>
      </c>
      <c r="T112">
        <v>8.01</v>
      </c>
      <c r="U112">
        <v>45.38</v>
      </c>
      <c r="V112">
        <v>43.01</v>
      </c>
      <c r="W112">
        <v>2.37</v>
      </c>
      <c r="X112">
        <v>5.2225650066108416E-2</v>
      </c>
      <c r="Y112" t="s">
        <v>38</v>
      </c>
      <c r="Z112" t="s">
        <v>24</v>
      </c>
      <c r="AA112" t="s">
        <v>51</v>
      </c>
      <c r="AB112" s="56">
        <v>0.51249999999999996</v>
      </c>
      <c r="AC112" t="s">
        <v>6569</v>
      </c>
      <c r="AD112" t="s">
        <v>45</v>
      </c>
    </row>
    <row r="113" spans="1:30" x14ac:dyDescent="0.3">
      <c r="A113" t="s">
        <v>3041</v>
      </c>
      <c r="B113" s="1">
        <v>45876</v>
      </c>
      <c r="C113" t="s">
        <v>1404</v>
      </c>
      <c r="D113" t="s">
        <v>5076</v>
      </c>
      <c r="E113" t="s">
        <v>3864</v>
      </c>
      <c r="F113" t="s">
        <v>636</v>
      </c>
      <c r="G113" t="s">
        <v>5835</v>
      </c>
      <c r="H113" t="s">
        <v>5822</v>
      </c>
      <c r="I113" t="s">
        <v>1004</v>
      </c>
      <c r="J113" t="s">
        <v>6128</v>
      </c>
      <c r="K113" t="s">
        <v>3863</v>
      </c>
      <c r="L113">
        <v>2322017</v>
      </c>
      <c r="M113">
        <v>3.3376155299465941E-5</v>
      </c>
      <c r="N113" t="s">
        <v>2157</v>
      </c>
      <c r="O113" t="s">
        <v>5546</v>
      </c>
      <c r="P113" t="s">
        <v>5358</v>
      </c>
      <c r="Q113">
        <v>1</v>
      </c>
      <c r="R113">
        <v>86.11</v>
      </c>
      <c r="S113">
        <v>10</v>
      </c>
      <c r="T113">
        <v>8.61</v>
      </c>
      <c r="U113">
        <v>77.5</v>
      </c>
      <c r="V113">
        <v>68.17</v>
      </c>
      <c r="W113">
        <v>9.33</v>
      </c>
      <c r="X113">
        <v>0.12038709677419356</v>
      </c>
      <c r="Y113" t="s">
        <v>44</v>
      </c>
      <c r="Z113" t="s">
        <v>24</v>
      </c>
      <c r="AA113" t="s">
        <v>25</v>
      </c>
      <c r="AB113" s="56">
        <v>0.60069444444444442</v>
      </c>
      <c r="AC113" t="s">
        <v>6569</v>
      </c>
      <c r="AD113" t="s">
        <v>45</v>
      </c>
    </row>
    <row r="114" spans="1:30" x14ac:dyDescent="0.3">
      <c r="A114" t="s">
        <v>2948</v>
      </c>
      <c r="B114" s="1">
        <v>45984</v>
      </c>
      <c r="C114" t="s">
        <v>827</v>
      </c>
      <c r="D114" t="s">
        <v>4122</v>
      </c>
      <c r="E114" t="s">
        <v>3864</v>
      </c>
      <c r="F114" t="s">
        <v>1310</v>
      </c>
      <c r="G114" t="s">
        <v>5821</v>
      </c>
      <c r="H114" t="s">
        <v>5822</v>
      </c>
      <c r="I114" t="s">
        <v>1576</v>
      </c>
      <c r="J114" t="s">
        <v>6165</v>
      </c>
      <c r="K114" t="s">
        <v>3943</v>
      </c>
      <c r="L114">
        <v>2138213</v>
      </c>
      <c r="M114">
        <v>5.022698861151813E-4</v>
      </c>
      <c r="N114" t="s">
        <v>1670</v>
      </c>
      <c r="O114" t="s">
        <v>5563</v>
      </c>
      <c r="P114" t="s">
        <v>5360</v>
      </c>
      <c r="Q114">
        <v>4</v>
      </c>
      <c r="R114">
        <v>233.47</v>
      </c>
      <c r="S114">
        <v>0</v>
      </c>
      <c r="T114">
        <v>0</v>
      </c>
      <c r="U114">
        <v>1073.96</v>
      </c>
      <c r="V114">
        <v>755.92</v>
      </c>
      <c r="W114">
        <v>318.04000000000002</v>
      </c>
      <c r="X114">
        <v>0.29613765875824055</v>
      </c>
      <c r="Y114" t="s">
        <v>44</v>
      </c>
      <c r="Z114" t="s">
        <v>290</v>
      </c>
      <c r="AA114" t="s">
        <v>25</v>
      </c>
      <c r="AB114" s="56">
        <v>0.67777777777777781</v>
      </c>
      <c r="AC114" t="s">
        <v>6569</v>
      </c>
      <c r="AD114" t="s">
        <v>26</v>
      </c>
    </row>
    <row r="115" spans="1:30" x14ac:dyDescent="0.3">
      <c r="A115" t="s">
        <v>2769</v>
      </c>
      <c r="B115" s="1">
        <v>45976</v>
      </c>
      <c r="C115" t="s">
        <v>2552</v>
      </c>
      <c r="D115" t="s">
        <v>4784</v>
      </c>
      <c r="E115" t="s">
        <v>3864</v>
      </c>
      <c r="F115" t="s">
        <v>316</v>
      </c>
      <c r="G115" t="s">
        <v>5825</v>
      </c>
      <c r="H115" t="s">
        <v>5822</v>
      </c>
      <c r="I115" t="s">
        <v>90</v>
      </c>
      <c r="J115" t="s">
        <v>6030</v>
      </c>
      <c r="K115" t="s">
        <v>3863</v>
      </c>
      <c r="L115">
        <v>835833</v>
      </c>
      <c r="M115">
        <v>2.9382663761780167E-4</v>
      </c>
      <c r="N115" t="s">
        <v>91</v>
      </c>
      <c r="O115" t="s">
        <v>5567</v>
      </c>
      <c r="P115" t="s">
        <v>5351</v>
      </c>
      <c r="Q115">
        <v>4</v>
      </c>
      <c r="R115">
        <v>53.39</v>
      </c>
      <c r="S115">
        <v>0</v>
      </c>
      <c r="T115">
        <v>0</v>
      </c>
      <c r="U115">
        <v>245.59</v>
      </c>
      <c r="V115">
        <v>172.04</v>
      </c>
      <c r="W115">
        <v>73.55</v>
      </c>
      <c r="X115">
        <v>0.29948287796734391</v>
      </c>
      <c r="Y115" t="s">
        <v>44</v>
      </c>
      <c r="Z115" t="s">
        <v>24</v>
      </c>
      <c r="AA115" t="s">
        <v>25</v>
      </c>
      <c r="AB115" s="56">
        <v>0.72291666666666665</v>
      </c>
      <c r="AC115" t="s">
        <v>6570</v>
      </c>
      <c r="AD115" t="s">
        <v>26</v>
      </c>
    </row>
    <row r="116" spans="1:30" x14ac:dyDescent="0.3">
      <c r="A116" t="s">
        <v>2767</v>
      </c>
      <c r="B116" s="1">
        <v>45879</v>
      </c>
      <c r="C116" t="s">
        <v>1107</v>
      </c>
      <c r="D116" t="s">
        <v>4177</v>
      </c>
      <c r="E116" t="s">
        <v>3868</v>
      </c>
      <c r="F116" t="s">
        <v>881</v>
      </c>
      <c r="G116" t="s">
        <v>5833</v>
      </c>
      <c r="H116" t="s">
        <v>5822</v>
      </c>
      <c r="I116" t="s">
        <v>427</v>
      </c>
      <c r="J116" t="s">
        <v>6190</v>
      </c>
      <c r="K116" t="s">
        <v>3885</v>
      </c>
      <c r="L116">
        <v>520611</v>
      </c>
      <c r="M116">
        <v>1.3135335211895255E-3</v>
      </c>
      <c r="N116" t="s">
        <v>428</v>
      </c>
      <c r="O116" t="s">
        <v>5488</v>
      </c>
      <c r="P116" t="s">
        <v>5358</v>
      </c>
      <c r="Q116">
        <v>2</v>
      </c>
      <c r="R116">
        <v>297.32</v>
      </c>
      <c r="S116">
        <v>0</v>
      </c>
      <c r="T116">
        <v>0</v>
      </c>
      <c r="U116">
        <v>683.84</v>
      </c>
      <c r="V116">
        <v>450.56</v>
      </c>
      <c r="W116">
        <v>233.28</v>
      </c>
      <c r="X116">
        <v>0.34113242863827792</v>
      </c>
      <c r="Y116" t="s">
        <v>44</v>
      </c>
      <c r="Z116" t="s">
        <v>24</v>
      </c>
      <c r="AA116" t="s">
        <v>32</v>
      </c>
      <c r="AB116" s="56">
        <v>0.50208333333333333</v>
      </c>
      <c r="AC116" t="s">
        <v>6569</v>
      </c>
      <c r="AD116" t="s">
        <v>26</v>
      </c>
    </row>
    <row r="117" spans="1:30" x14ac:dyDescent="0.3">
      <c r="A117" t="s">
        <v>2676</v>
      </c>
      <c r="B117" s="1">
        <v>45982</v>
      </c>
      <c r="C117" t="s">
        <v>1315</v>
      </c>
      <c r="D117" t="s">
        <v>5174</v>
      </c>
      <c r="E117" t="s">
        <v>3868</v>
      </c>
      <c r="F117" t="s">
        <v>698</v>
      </c>
      <c r="G117" t="s">
        <v>5841</v>
      </c>
      <c r="H117" t="s">
        <v>5822</v>
      </c>
      <c r="I117" t="s">
        <v>349</v>
      </c>
      <c r="J117" t="s">
        <v>6085</v>
      </c>
      <c r="K117" t="s">
        <v>3863</v>
      </c>
      <c r="L117">
        <v>1041021</v>
      </c>
      <c r="M117">
        <v>8.475045171999412E-4</v>
      </c>
      <c r="N117" t="s">
        <v>1506</v>
      </c>
      <c r="O117" t="s">
        <v>4155</v>
      </c>
      <c r="P117" t="s">
        <v>5351</v>
      </c>
      <c r="Q117">
        <v>4</v>
      </c>
      <c r="R117">
        <v>275.70999999999998</v>
      </c>
      <c r="S117">
        <v>20</v>
      </c>
      <c r="T117">
        <v>220.57</v>
      </c>
      <c r="U117">
        <v>882.27</v>
      </c>
      <c r="V117">
        <v>825.2</v>
      </c>
      <c r="W117">
        <v>57.07</v>
      </c>
      <c r="X117">
        <v>6.4685413762226987E-2</v>
      </c>
      <c r="Y117" t="s">
        <v>44</v>
      </c>
      <c r="Z117" t="s">
        <v>24</v>
      </c>
      <c r="AA117" t="s">
        <v>25</v>
      </c>
      <c r="AB117" s="56">
        <v>0.73055555555555551</v>
      </c>
      <c r="AC117" t="s">
        <v>6570</v>
      </c>
      <c r="AD117" t="s">
        <v>45</v>
      </c>
    </row>
    <row r="118" spans="1:30" x14ac:dyDescent="0.3">
      <c r="A118" t="s">
        <v>2629</v>
      </c>
      <c r="B118" s="1">
        <v>46016</v>
      </c>
      <c r="C118" t="s">
        <v>697</v>
      </c>
      <c r="D118" t="s">
        <v>4469</v>
      </c>
      <c r="E118" t="s">
        <v>3962</v>
      </c>
      <c r="F118" t="s">
        <v>1310</v>
      </c>
      <c r="G118" t="s">
        <v>5821</v>
      </c>
      <c r="H118" t="s">
        <v>5822</v>
      </c>
      <c r="I118" t="s">
        <v>337</v>
      </c>
      <c r="J118" t="s">
        <v>5983</v>
      </c>
      <c r="K118" t="s">
        <v>3863</v>
      </c>
      <c r="L118">
        <v>544019</v>
      </c>
      <c r="M118">
        <v>1.7255095869813371E-3</v>
      </c>
      <c r="N118" t="s">
        <v>980</v>
      </c>
      <c r="O118" t="s">
        <v>5484</v>
      </c>
      <c r="P118" t="s">
        <v>5360</v>
      </c>
      <c r="Q118">
        <v>4</v>
      </c>
      <c r="R118">
        <v>247.03</v>
      </c>
      <c r="S118">
        <v>5</v>
      </c>
      <c r="T118">
        <v>49.41</v>
      </c>
      <c r="U118">
        <v>938.71</v>
      </c>
      <c r="V118">
        <v>755.92</v>
      </c>
      <c r="W118">
        <v>182.79</v>
      </c>
      <c r="X118">
        <v>0.19472467535234522</v>
      </c>
      <c r="Y118" t="s">
        <v>44</v>
      </c>
      <c r="Z118" t="s">
        <v>290</v>
      </c>
      <c r="AA118" t="s">
        <v>25</v>
      </c>
      <c r="AB118" s="56">
        <v>0.63402777777777775</v>
      </c>
      <c r="AC118" t="s">
        <v>6569</v>
      </c>
      <c r="AD118" t="s">
        <v>45</v>
      </c>
    </row>
    <row r="119" spans="1:30" x14ac:dyDescent="0.3">
      <c r="A119" t="s">
        <v>1708</v>
      </c>
      <c r="B119" s="1">
        <v>46087</v>
      </c>
      <c r="C119" t="s">
        <v>53</v>
      </c>
      <c r="D119" t="s">
        <v>4690</v>
      </c>
      <c r="E119" t="s">
        <v>3962</v>
      </c>
      <c r="F119" t="s">
        <v>1631</v>
      </c>
      <c r="G119" t="s">
        <v>5688</v>
      </c>
      <c r="H119" t="s">
        <v>5822</v>
      </c>
      <c r="I119" t="s">
        <v>398</v>
      </c>
      <c r="J119" t="s">
        <v>6169</v>
      </c>
      <c r="K119" t="s">
        <v>3943</v>
      </c>
      <c r="L119">
        <v>2124862</v>
      </c>
      <c r="M119">
        <v>5.2753072905440453E-4</v>
      </c>
      <c r="N119" t="s">
        <v>1442</v>
      </c>
      <c r="O119" t="s">
        <v>4598</v>
      </c>
      <c r="P119" t="s">
        <v>5374</v>
      </c>
      <c r="Q119">
        <v>3</v>
      </c>
      <c r="R119">
        <v>415.16</v>
      </c>
      <c r="S119">
        <v>10</v>
      </c>
      <c r="T119">
        <v>124.55</v>
      </c>
      <c r="U119">
        <v>1120.93</v>
      </c>
      <c r="V119">
        <v>957.15</v>
      </c>
      <c r="W119">
        <v>163.78</v>
      </c>
      <c r="X119">
        <v>0.1461108186951906</v>
      </c>
      <c r="Y119" t="s">
        <v>38</v>
      </c>
      <c r="Z119" t="s">
        <v>24</v>
      </c>
      <c r="AA119" t="s">
        <v>51</v>
      </c>
      <c r="AB119" s="56">
        <v>0.88958333333333328</v>
      </c>
      <c r="AC119" t="s">
        <v>6572</v>
      </c>
      <c r="AD119" t="s">
        <v>45</v>
      </c>
    </row>
    <row r="120" spans="1:30" x14ac:dyDescent="0.3">
      <c r="A120" t="s">
        <v>2509</v>
      </c>
      <c r="B120" s="1">
        <v>45997</v>
      </c>
      <c r="C120" t="s">
        <v>1846</v>
      </c>
      <c r="D120" t="s">
        <v>4959</v>
      </c>
      <c r="E120" t="s">
        <v>3868</v>
      </c>
      <c r="F120" t="s">
        <v>1631</v>
      </c>
      <c r="G120" t="s">
        <v>5688</v>
      </c>
      <c r="H120" t="s">
        <v>5822</v>
      </c>
      <c r="I120" t="s">
        <v>647</v>
      </c>
      <c r="J120" t="s">
        <v>6218</v>
      </c>
      <c r="K120" t="s">
        <v>3885</v>
      </c>
      <c r="L120">
        <v>4786252</v>
      </c>
      <c r="M120">
        <v>4.71749084670009E-4</v>
      </c>
      <c r="N120" t="s">
        <v>1546</v>
      </c>
      <c r="O120" t="s">
        <v>5630</v>
      </c>
      <c r="P120" t="s">
        <v>5351</v>
      </c>
      <c r="Q120">
        <v>5</v>
      </c>
      <c r="R120">
        <v>392.68</v>
      </c>
      <c r="S120">
        <v>0</v>
      </c>
      <c r="T120">
        <v>0</v>
      </c>
      <c r="U120">
        <v>2257.91</v>
      </c>
      <c r="V120">
        <v>1595.25</v>
      </c>
      <c r="W120">
        <v>662.66</v>
      </c>
      <c r="X120">
        <v>0.2934837969626779</v>
      </c>
      <c r="Y120" t="s">
        <v>44</v>
      </c>
      <c r="Z120" t="s">
        <v>24</v>
      </c>
      <c r="AA120" t="s">
        <v>25</v>
      </c>
      <c r="AB120" s="56">
        <v>0.74513888888888891</v>
      </c>
      <c r="AC120" t="s">
        <v>6570</v>
      </c>
      <c r="AD120" t="s">
        <v>26</v>
      </c>
    </row>
    <row r="121" spans="1:30" x14ac:dyDescent="0.3">
      <c r="A121" t="s">
        <v>2491</v>
      </c>
      <c r="B121" s="1">
        <v>46111</v>
      </c>
      <c r="C121" t="s">
        <v>1148</v>
      </c>
      <c r="D121" t="s">
        <v>4348</v>
      </c>
      <c r="E121" t="s">
        <v>3962</v>
      </c>
      <c r="F121" t="s">
        <v>2338</v>
      </c>
      <c r="G121" t="s">
        <v>5830</v>
      </c>
      <c r="H121" t="s">
        <v>5822</v>
      </c>
      <c r="I121" t="s">
        <v>508</v>
      </c>
      <c r="J121" t="s">
        <v>6000</v>
      </c>
      <c r="K121" t="s">
        <v>3863</v>
      </c>
      <c r="L121">
        <v>1059131</v>
      </c>
      <c r="M121">
        <v>2.1207574889225223E-3</v>
      </c>
      <c r="N121" t="s">
        <v>769</v>
      </c>
      <c r="O121" t="s">
        <v>4348</v>
      </c>
      <c r="P121" t="s">
        <v>5351</v>
      </c>
      <c r="Q121">
        <v>6</v>
      </c>
      <c r="R121">
        <v>467.95</v>
      </c>
      <c r="S121">
        <v>20</v>
      </c>
      <c r="T121">
        <v>561.54</v>
      </c>
      <c r="U121">
        <v>2246.16</v>
      </c>
      <c r="V121">
        <v>1885.56</v>
      </c>
      <c r="W121">
        <v>360.6</v>
      </c>
      <c r="X121">
        <v>0.16054065605299714</v>
      </c>
      <c r="Y121" t="s">
        <v>44</v>
      </c>
      <c r="Z121" t="s">
        <v>24</v>
      </c>
      <c r="AA121" t="s">
        <v>25</v>
      </c>
      <c r="AB121" s="56">
        <v>0.73958333333333337</v>
      </c>
      <c r="AC121" t="s">
        <v>6570</v>
      </c>
      <c r="AD121" t="s">
        <v>45</v>
      </c>
    </row>
    <row r="122" spans="1:30" x14ac:dyDescent="0.3">
      <c r="A122" t="s">
        <v>2435</v>
      </c>
      <c r="B122" s="1">
        <v>46102</v>
      </c>
      <c r="C122" t="s">
        <v>1334</v>
      </c>
      <c r="D122" t="s">
        <v>4552</v>
      </c>
      <c r="E122" t="s">
        <v>3868</v>
      </c>
      <c r="F122" t="s">
        <v>1310</v>
      </c>
      <c r="G122" t="s">
        <v>5821</v>
      </c>
      <c r="H122" t="s">
        <v>5822</v>
      </c>
      <c r="I122" t="s">
        <v>100</v>
      </c>
      <c r="J122" t="s">
        <v>5971</v>
      </c>
      <c r="K122" t="s">
        <v>3863</v>
      </c>
      <c r="L122">
        <v>983603</v>
      </c>
      <c r="M122">
        <v>1.0918632822388707E-3</v>
      </c>
      <c r="N122" t="s">
        <v>101</v>
      </c>
      <c r="O122" t="s">
        <v>5460</v>
      </c>
      <c r="P122" t="s">
        <v>5351</v>
      </c>
      <c r="Q122">
        <v>4</v>
      </c>
      <c r="R122">
        <v>233.47</v>
      </c>
      <c r="S122">
        <v>0</v>
      </c>
      <c r="T122">
        <v>0</v>
      </c>
      <c r="U122">
        <v>1073.96</v>
      </c>
      <c r="V122">
        <v>755.92</v>
      </c>
      <c r="W122">
        <v>318.04000000000002</v>
      </c>
      <c r="X122">
        <v>0.29613765875824055</v>
      </c>
      <c r="Y122" t="s">
        <v>44</v>
      </c>
      <c r="Z122" t="s">
        <v>290</v>
      </c>
      <c r="AA122" t="s">
        <v>25</v>
      </c>
      <c r="AB122" s="56">
        <v>0.71180555555555558</v>
      </c>
      <c r="AC122" t="s">
        <v>6570</v>
      </c>
      <c r="AD122" t="s">
        <v>26</v>
      </c>
    </row>
    <row r="123" spans="1:30" x14ac:dyDescent="0.3">
      <c r="A123" t="s">
        <v>2407</v>
      </c>
      <c r="B123" s="1">
        <v>45915</v>
      </c>
      <c r="C123" t="s">
        <v>1806</v>
      </c>
      <c r="D123" t="s">
        <v>4183</v>
      </c>
      <c r="E123" t="s">
        <v>3864</v>
      </c>
      <c r="F123" t="s">
        <v>881</v>
      </c>
      <c r="G123" t="s">
        <v>5833</v>
      </c>
      <c r="H123" t="s">
        <v>5822</v>
      </c>
      <c r="I123" t="s">
        <v>137</v>
      </c>
      <c r="J123" t="s">
        <v>5994</v>
      </c>
      <c r="K123" t="s">
        <v>3863</v>
      </c>
      <c r="L123">
        <v>4909566</v>
      </c>
      <c r="M123">
        <v>5.1475018362111844E-5</v>
      </c>
      <c r="N123" t="s">
        <v>691</v>
      </c>
      <c r="O123" t="s">
        <v>5366</v>
      </c>
      <c r="P123" t="s">
        <v>5354</v>
      </c>
      <c r="Q123">
        <v>1</v>
      </c>
      <c r="R123">
        <v>297.32</v>
      </c>
      <c r="S123">
        <v>15</v>
      </c>
      <c r="T123">
        <v>44.6</v>
      </c>
      <c r="U123">
        <v>252.72</v>
      </c>
      <c r="V123">
        <v>225.28</v>
      </c>
      <c r="W123">
        <v>27.44</v>
      </c>
      <c r="X123">
        <v>0.1085786641342197</v>
      </c>
      <c r="Y123" t="s">
        <v>44</v>
      </c>
      <c r="Z123" t="s">
        <v>24</v>
      </c>
      <c r="AA123" t="s">
        <v>51</v>
      </c>
      <c r="AB123" s="56">
        <v>0.78194444444444444</v>
      </c>
      <c r="AC123" t="s">
        <v>6570</v>
      </c>
      <c r="AD123" t="s">
        <v>45</v>
      </c>
    </row>
    <row r="124" spans="1:30" x14ac:dyDescent="0.3">
      <c r="A124" t="s">
        <v>2350</v>
      </c>
      <c r="B124" s="1">
        <v>46012</v>
      </c>
      <c r="C124" t="s">
        <v>961</v>
      </c>
      <c r="D124" t="s">
        <v>3986</v>
      </c>
      <c r="E124" t="s">
        <v>3962</v>
      </c>
      <c r="F124" t="s">
        <v>75</v>
      </c>
      <c r="G124" t="s">
        <v>5839</v>
      </c>
      <c r="H124" t="s">
        <v>5822</v>
      </c>
      <c r="I124" t="s">
        <v>482</v>
      </c>
      <c r="J124" t="s">
        <v>6127</v>
      </c>
      <c r="K124" t="s">
        <v>3943</v>
      </c>
      <c r="L124">
        <v>1048283</v>
      </c>
      <c r="M124">
        <v>2.1996350222220529E-3</v>
      </c>
      <c r="N124" t="s">
        <v>1813</v>
      </c>
      <c r="O124" t="s">
        <v>5436</v>
      </c>
      <c r="P124" t="s">
        <v>5358</v>
      </c>
      <c r="Q124">
        <v>7</v>
      </c>
      <c r="R124">
        <v>286.44</v>
      </c>
      <c r="S124">
        <v>0</v>
      </c>
      <c r="T124">
        <v>0</v>
      </c>
      <c r="U124">
        <v>2305.84</v>
      </c>
      <c r="V124">
        <v>1358.42</v>
      </c>
      <c r="W124">
        <v>947.42</v>
      </c>
      <c r="X124">
        <v>0.4108784651146653</v>
      </c>
      <c r="Y124" t="s">
        <v>44</v>
      </c>
      <c r="Z124" t="s">
        <v>24</v>
      </c>
      <c r="AA124" t="s">
        <v>51</v>
      </c>
      <c r="AB124" s="56">
        <v>0.8</v>
      </c>
      <c r="AC124" t="s">
        <v>6570</v>
      </c>
      <c r="AD124" t="s">
        <v>26</v>
      </c>
    </row>
    <row r="125" spans="1:30" x14ac:dyDescent="0.3">
      <c r="A125" t="s">
        <v>2337</v>
      </c>
      <c r="B125" s="1">
        <v>45751</v>
      </c>
      <c r="C125" t="s">
        <v>907</v>
      </c>
      <c r="D125" t="s">
        <v>4367</v>
      </c>
      <c r="E125" t="s">
        <v>3962</v>
      </c>
      <c r="F125" t="s">
        <v>2338</v>
      </c>
      <c r="G125" t="s">
        <v>5830</v>
      </c>
      <c r="H125" t="s">
        <v>5822</v>
      </c>
      <c r="I125" t="s">
        <v>1157</v>
      </c>
      <c r="J125" t="s">
        <v>6149</v>
      </c>
      <c r="K125" t="s">
        <v>3863</v>
      </c>
      <c r="L125">
        <v>820955</v>
      </c>
      <c r="M125">
        <v>3.3068316777411675E-3</v>
      </c>
      <c r="N125" t="s">
        <v>1158</v>
      </c>
      <c r="O125" t="s">
        <v>5364</v>
      </c>
      <c r="P125" t="s">
        <v>5360</v>
      </c>
      <c r="Q125">
        <v>6</v>
      </c>
      <c r="R125">
        <v>452.46</v>
      </c>
      <c r="S125">
        <v>0</v>
      </c>
      <c r="T125">
        <v>0</v>
      </c>
      <c r="U125">
        <v>2714.76</v>
      </c>
      <c r="V125">
        <v>1885.56</v>
      </c>
      <c r="W125">
        <v>829.2</v>
      </c>
      <c r="X125">
        <v>0.30544136498253988</v>
      </c>
      <c r="Y125" t="s">
        <v>44</v>
      </c>
      <c r="Z125" t="s">
        <v>24</v>
      </c>
      <c r="AA125" t="s">
        <v>25</v>
      </c>
      <c r="AB125" s="56">
        <v>0.62986111111111109</v>
      </c>
      <c r="AC125" t="s">
        <v>6569</v>
      </c>
      <c r="AD125" t="s">
        <v>45</v>
      </c>
    </row>
    <row r="126" spans="1:30" x14ac:dyDescent="0.3">
      <c r="A126" t="s">
        <v>2162</v>
      </c>
      <c r="B126" s="1">
        <v>45923</v>
      </c>
      <c r="C126" t="s">
        <v>1217</v>
      </c>
      <c r="D126" t="s">
        <v>5123</v>
      </c>
      <c r="E126" t="s">
        <v>3962</v>
      </c>
      <c r="F126" t="s">
        <v>881</v>
      </c>
      <c r="G126" t="s">
        <v>5833</v>
      </c>
      <c r="H126" t="s">
        <v>5822</v>
      </c>
      <c r="I126" t="s">
        <v>160</v>
      </c>
      <c r="J126" t="s">
        <v>6101</v>
      </c>
      <c r="K126" t="s">
        <v>3863</v>
      </c>
      <c r="L126">
        <v>926537</v>
      </c>
      <c r="M126">
        <v>2.106078872187511E-3</v>
      </c>
      <c r="N126" t="s">
        <v>161</v>
      </c>
      <c r="O126" t="s">
        <v>5569</v>
      </c>
      <c r="P126" t="s">
        <v>5360</v>
      </c>
      <c r="Q126">
        <v>7</v>
      </c>
      <c r="R126">
        <v>327.96</v>
      </c>
      <c r="S126">
        <v>15</v>
      </c>
      <c r="T126">
        <v>344.36</v>
      </c>
      <c r="U126">
        <v>1951.36</v>
      </c>
      <c r="V126">
        <v>1576.96</v>
      </c>
      <c r="W126">
        <v>374.4</v>
      </c>
      <c r="X126">
        <v>0.19186618563463431</v>
      </c>
      <c r="Y126" t="s">
        <v>44</v>
      </c>
      <c r="Z126" t="s">
        <v>24</v>
      </c>
      <c r="AA126" t="s">
        <v>25</v>
      </c>
      <c r="AB126" s="56">
        <v>0.88541666666666663</v>
      </c>
      <c r="AC126" t="s">
        <v>6572</v>
      </c>
      <c r="AD126" t="s">
        <v>45</v>
      </c>
    </row>
    <row r="127" spans="1:30" x14ac:dyDescent="0.3">
      <c r="A127" t="s">
        <v>1822</v>
      </c>
      <c r="B127" s="1">
        <v>45871</v>
      </c>
      <c r="C127" t="s">
        <v>238</v>
      </c>
      <c r="D127" t="s">
        <v>4945</v>
      </c>
      <c r="E127" t="s">
        <v>3962</v>
      </c>
      <c r="F127" t="s">
        <v>75</v>
      </c>
      <c r="G127" t="s">
        <v>5839</v>
      </c>
      <c r="H127" t="s">
        <v>5822</v>
      </c>
      <c r="I127" t="s">
        <v>210</v>
      </c>
      <c r="J127" t="s">
        <v>6102</v>
      </c>
      <c r="K127" t="s">
        <v>3863</v>
      </c>
      <c r="L127">
        <v>433000</v>
      </c>
      <c r="M127">
        <v>3.5729561200923787E-3</v>
      </c>
      <c r="N127" t="s">
        <v>211</v>
      </c>
      <c r="O127" t="s">
        <v>5530</v>
      </c>
      <c r="P127" t="s">
        <v>5358</v>
      </c>
      <c r="Q127">
        <v>5</v>
      </c>
      <c r="R127">
        <v>269.06</v>
      </c>
      <c r="S127">
        <v>0</v>
      </c>
      <c r="T127">
        <v>0</v>
      </c>
      <c r="U127">
        <v>1547.09</v>
      </c>
      <c r="V127">
        <v>970.3</v>
      </c>
      <c r="W127">
        <v>576.79</v>
      </c>
      <c r="X127">
        <v>0.3728225248692707</v>
      </c>
      <c r="Y127" t="s">
        <v>38</v>
      </c>
      <c r="Z127" t="s">
        <v>24</v>
      </c>
      <c r="AA127" t="s">
        <v>25</v>
      </c>
      <c r="AB127" s="56">
        <v>0.91180555555555554</v>
      </c>
      <c r="AC127" t="s">
        <v>6572</v>
      </c>
      <c r="AD127" t="s">
        <v>26</v>
      </c>
    </row>
    <row r="128" spans="1:30" x14ac:dyDescent="0.3">
      <c r="A128" t="s">
        <v>1564</v>
      </c>
      <c r="B128" s="1">
        <v>45936</v>
      </c>
      <c r="C128" t="s">
        <v>654</v>
      </c>
      <c r="D128" t="s">
        <v>4575</v>
      </c>
      <c r="E128" t="s">
        <v>3868</v>
      </c>
      <c r="F128" t="s">
        <v>1310</v>
      </c>
      <c r="G128" t="s">
        <v>5821</v>
      </c>
      <c r="H128" t="s">
        <v>5822</v>
      </c>
      <c r="I128" t="s">
        <v>188</v>
      </c>
      <c r="J128" t="s">
        <v>5987</v>
      </c>
      <c r="K128" t="s">
        <v>3863</v>
      </c>
      <c r="L128">
        <v>4219703</v>
      </c>
      <c r="M128">
        <v>2.4897960828048797E-4</v>
      </c>
      <c r="N128" t="s">
        <v>965</v>
      </c>
      <c r="O128" t="s">
        <v>4761</v>
      </c>
      <c r="P128" t="s">
        <v>5374</v>
      </c>
      <c r="Q128">
        <v>5</v>
      </c>
      <c r="R128">
        <v>233.47</v>
      </c>
      <c r="S128">
        <v>10</v>
      </c>
      <c r="T128">
        <v>116.73</v>
      </c>
      <c r="U128">
        <v>1050.6199999999999</v>
      </c>
      <c r="V128">
        <v>944.9</v>
      </c>
      <c r="W128">
        <v>105.72</v>
      </c>
      <c r="X128">
        <v>0.10062629685328664</v>
      </c>
      <c r="Y128" t="s">
        <v>44</v>
      </c>
      <c r="Z128" t="s">
        <v>24</v>
      </c>
      <c r="AA128" t="s">
        <v>25</v>
      </c>
      <c r="AB128" s="56">
        <v>0.45069444444444445</v>
      </c>
      <c r="AC128" t="s">
        <v>6571</v>
      </c>
      <c r="AD128" t="s">
        <v>45</v>
      </c>
    </row>
    <row r="129" spans="1:30" x14ac:dyDescent="0.3">
      <c r="A129" t="s">
        <v>1480</v>
      </c>
      <c r="B129" s="1">
        <v>45900</v>
      </c>
      <c r="C129" t="s">
        <v>163</v>
      </c>
      <c r="D129" t="s">
        <v>4982</v>
      </c>
      <c r="E129" t="s">
        <v>3868</v>
      </c>
      <c r="F129" t="s">
        <v>627</v>
      </c>
      <c r="G129" t="s">
        <v>5828</v>
      </c>
      <c r="H129" t="s">
        <v>5822</v>
      </c>
      <c r="I129" t="s">
        <v>105</v>
      </c>
      <c r="J129" t="s">
        <v>6110</v>
      </c>
      <c r="K129" t="s">
        <v>3863</v>
      </c>
      <c r="L129">
        <v>4650212</v>
      </c>
      <c r="M129">
        <v>8.4144550829080481E-5</v>
      </c>
      <c r="N129" t="s">
        <v>1481</v>
      </c>
      <c r="O129" t="s">
        <v>5447</v>
      </c>
      <c r="P129" t="s">
        <v>5351</v>
      </c>
      <c r="Q129">
        <v>1</v>
      </c>
      <c r="R129">
        <v>340.25</v>
      </c>
      <c r="S129">
        <v>0</v>
      </c>
      <c r="T129">
        <v>0</v>
      </c>
      <c r="U129">
        <v>391.29</v>
      </c>
      <c r="V129">
        <v>263.85000000000002</v>
      </c>
      <c r="W129">
        <v>127.44</v>
      </c>
      <c r="X129">
        <v>0.32569194203787472</v>
      </c>
      <c r="Y129" t="s">
        <v>44</v>
      </c>
      <c r="Z129" t="s">
        <v>24</v>
      </c>
      <c r="AA129" t="s">
        <v>25</v>
      </c>
      <c r="AB129" s="56">
        <v>0.79027777777777775</v>
      </c>
      <c r="AC129" t="s">
        <v>6570</v>
      </c>
      <c r="AD129" t="s">
        <v>26</v>
      </c>
    </row>
    <row r="130" spans="1:30" x14ac:dyDescent="0.3">
      <c r="A130" t="s">
        <v>879</v>
      </c>
      <c r="B130" s="1">
        <v>45921</v>
      </c>
      <c r="C130" t="s">
        <v>880</v>
      </c>
      <c r="D130" t="s">
        <v>5137</v>
      </c>
      <c r="E130" t="s">
        <v>3962</v>
      </c>
      <c r="F130" t="s">
        <v>881</v>
      </c>
      <c r="G130" t="s">
        <v>5833</v>
      </c>
      <c r="H130" t="s">
        <v>5822</v>
      </c>
      <c r="I130" t="s">
        <v>882</v>
      </c>
      <c r="J130" t="s">
        <v>6136</v>
      </c>
      <c r="K130" t="s">
        <v>3943</v>
      </c>
      <c r="L130">
        <v>1016387</v>
      </c>
      <c r="M130">
        <v>2.2423545362150439E-3</v>
      </c>
      <c r="N130" t="s">
        <v>883</v>
      </c>
      <c r="O130" t="s">
        <v>5389</v>
      </c>
      <c r="P130" t="s">
        <v>5358</v>
      </c>
      <c r="Q130">
        <v>7</v>
      </c>
      <c r="R130">
        <v>298.02</v>
      </c>
      <c r="S130">
        <v>5</v>
      </c>
      <c r="T130">
        <v>104.31</v>
      </c>
      <c r="U130">
        <v>2279.1</v>
      </c>
      <c r="V130">
        <v>1576.96</v>
      </c>
      <c r="W130">
        <v>702.14</v>
      </c>
      <c r="X130">
        <v>0.30807774998903076</v>
      </c>
      <c r="Y130" t="s">
        <v>44</v>
      </c>
      <c r="Z130" t="s">
        <v>24</v>
      </c>
      <c r="AA130" t="s">
        <v>25</v>
      </c>
      <c r="AB130" s="56">
        <v>0.54166666666666663</v>
      </c>
      <c r="AC130" t="s">
        <v>6569</v>
      </c>
      <c r="AD130" t="s">
        <v>26</v>
      </c>
    </row>
    <row r="131" spans="1:30" x14ac:dyDescent="0.3">
      <c r="A131" t="s">
        <v>854</v>
      </c>
      <c r="B131" s="1">
        <v>46076</v>
      </c>
      <c r="C131" t="s">
        <v>855</v>
      </c>
      <c r="D131" t="s">
        <v>6115</v>
      </c>
      <c r="E131" t="s">
        <v>3868</v>
      </c>
      <c r="F131" t="s">
        <v>636</v>
      </c>
      <c r="G131" t="s">
        <v>5835</v>
      </c>
      <c r="H131" t="s">
        <v>5822</v>
      </c>
      <c r="I131" t="s">
        <v>856</v>
      </c>
      <c r="J131" t="s">
        <v>6026</v>
      </c>
      <c r="K131" t="s">
        <v>3943</v>
      </c>
      <c r="L131">
        <v>516958</v>
      </c>
      <c r="M131">
        <v>2.9983093404106331E-4</v>
      </c>
      <c r="N131" t="s">
        <v>256</v>
      </c>
      <c r="O131" t="s">
        <v>4796</v>
      </c>
      <c r="P131" t="s">
        <v>5354</v>
      </c>
      <c r="Q131">
        <v>2</v>
      </c>
      <c r="R131">
        <v>86.11</v>
      </c>
      <c r="S131">
        <v>10</v>
      </c>
      <c r="T131">
        <v>17.22</v>
      </c>
      <c r="U131">
        <v>155</v>
      </c>
      <c r="V131">
        <v>136.34</v>
      </c>
      <c r="W131">
        <v>18.66</v>
      </c>
      <c r="X131">
        <v>0.12038709677419356</v>
      </c>
      <c r="Y131" t="s">
        <v>44</v>
      </c>
      <c r="Z131" t="s">
        <v>24</v>
      </c>
      <c r="AA131" t="s">
        <v>25</v>
      </c>
      <c r="AB131" s="56">
        <v>0.75138888888888888</v>
      </c>
      <c r="AC131" t="s">
        <v>6570</v>
      </c>
      <c r="AD131" t="s">
        <v>45</v>
      </c>
    </row>
    <row r="132" spans="1:30" x14ac:dyDescent="0.3">
      <c r="A132" t="s">
        <v>844</v>
      </c>
      <c r="B132" s="1">
        <v>46086</v>
      </c>
      <c r="C132" t="s">
        <v>823</v>
      </c>
      <c r="D132" t="s">
        <v>4755</v>
      </c>
      <c r="E132" t="s">
        <v>3962</v>
      </c>
      <c r="F132" t="s">
        <v>627</v>
      </c>
      <c r="G132" t="s">
        <v>5828</v>
      </c>
      <c r="H132" t="s">
        <v>5822</v>
      </c>
      <c r="I132" t="s">
        <v>845</v>
      </c>
      <c r="J132" t="s">
        <v>6201</v>
      </c>
      <c r="K132" t="s">
        <v>3885</v>
      </c>
      <c r="L132">
        <v>2062251</v>
      </c>
      <c r="M132">
        <v>6.6944324429955415E-4</v>
      </c>
      <c r="N132" t="s">
        <v>846</v>
      </c>
      <c r="O132" t="s">
        <v>5583</v>
      </c>
      <c r="P132" t="s">
        <v>5360</v>
      </c>
      <c r="Q132">
        <v>4</v>
      </c>
      <c r="R132">
        <v>345.14</v>
      </c>
      <c r="S132">
        <v>0</v>
      </c>
      <c r="T132">
        <v>0</v>
      </c>
      <c r="U132">
        <v>1380.56</v>
      </c>
      <c r="V132">
        <v>1055.4000000000001</v>
      </c>
      <c r="W132">
        <v>325.16000000000003</v>
      </c>
      <c r="X132">
        <v>0.23552761198354294</v>
      </c>
      <c r="Y132" t="s">
        <v>44</v>
      </c>
      <c r="Z132" t="s">
        <v>24</v>
      </c>
      <c r="AA132" t="s">
        <v>51</v>
      </c>
      <c r="AB132" s="56">
        <v>0.67013888888888884</v>
      </c>
      <c r="AC132" t="s">
        <v>6569</v>
      </c>
      <c r="AD132" t="s">
        <v>45</v>
      </c>
    </row>
    <row r="133" spans="1:30" x14ac:dyDescent="0.3">
      <c r="A133" t="s">
        <v>816</v>
      </c>
      <c r="B133" s="1">
        <v>45891</v>
      </c>
      <c r="C133" t="s">
        <v>817</v>
      </c>
      <c r="D133" t="s">
        <v>5007</v>
      </c>
      <c r="E133" t="s">
        <v>3864</v>
      </c>
      <c r="F133" t="s">
        <v>818</v>
      </c>
      <c r="G133" t="s">
        <v>5837</v>
      </c>
      <c r="H133" t="s">
        <v>5822</v>
      </c>
      <c r="I133" t="s">
        <v>677</v>
      </c>
      <c r="J133" t="s">
        <v>6081</v>
      </c>
      <c r="K133" t="s">
        <v>3863</v>
      </c>
      <c r="L133">
        <v>4458567</v>
      </c>
      <c r="M133">
        <v>5.5728667977850285E-5</v>
      </c>
      <c r="N133" t="s">
        <v>678</v>
      </c>
      <c r="O133" t="s">
        <v>5576</v>
      </c>
      <c r="P133" t="s">
        <v>5374</v>
      </c>
      <c r="Q133">
        <v>1</v>
      </c>
      <c r="R133">
        <v>261.55</v>
      </c>
      <c r="S133">
        <v>5</v>
      </c>
      <c r="T133">
        <v>13.08</v>
      </c>
      <c r="U133">
        <v>248.47</v>
      </c>
      <c r="V133">
        <v>215.03</v>
      </c>
      <c r="W133">
        <v>33.44</v>
      </c>
      <c r="X133">
        <v>0.13458365194993357</v>
      </c>
      <c r="Y133" t="s">
        <v>44</v>
      </c>
      <c r="Z133" t="s">
        <v>24</v>
      </c>
      <c r="AA133" t="s">
        <v>32</v>
      </c>
      <c r="AB133" s="56">
        <v>0.53888888888888886</v>
      </c>
      <c r="AC133" t="s">
        <v>6569</v>
      </c>
      <c r="AD133" t="s">
        <v>45</v>
      </c>
    </row>
    <row r="134" spans="1:30" x14ac:dyDescent="0.3">
      <c r="A134" t="s">
        <v>286</v>
      </c>
      <c r="B134" s="1">
        <v>45815</v>
      </c>
      <c r="C134" t="s">
        <v>287</v>
      </c>
      <c r="D134" t="s">
        <v>4921</v>
      </c>
      <c r="E134" t="s">
        <v>3962</v>
      </c>
      <c r="F134" t="s">
        <v>75</v>
      </c>
      <c r="G134" t="s">
        <v>5839</v>
      </c>
      <c r="H134" t="s">
        <v>5822</v>
      </c>
      <c r="I134" t="s">
        <v>288</v>
      </c>
      <c r="J134" t="s">
        <v>5973</v>
      </c>
      <c r="K134" t="s">
        <v>3863</v>
      </c>
      <c r="L134">
        <v>2561982</v>
      </c>
      <c r="M134">
        <v>7.384204885124095E-4</v>
      </c>
      <c r="N134" t="s">
        <v>289</v>
      </c>
      <c r="O134" t="s">
        <v>5571</v>
      </c>
      <c r="P134" t="s">
        <v>5374</v>
      </c>
      <c r="Q134">
        <v>7</v>
      </c>
      <c r="R134">
        <v>293.76</v>
      </c>
      <c r="S134">
        <v>20</v>
      </c>
      <c r="T134">
        <v>411.26</v>
      </c>
      <c r="U134">
        <v>1891.82</v>
      </c>
      <c r="V134">
        <v>1358.42</v>
      </c>
      <c r="W134">
        <v>533.4</v>
      </c>
      <c r="X134">
        <v>0.28195071412713685</v>
      </c>
      <c r="Y134" t="s">
        <v>44</v>
      </c>
      <c r="Z134" t="s">
        <v>290</v>
      </c>
      <c r="AA134" t="s">
        <v>32</v>
      </c>
      <c r="AB134" s="56">
        <v>0.7319444444444444</v>
      </c>
      <c r="AC134" t="s">
        <v>6570</v>
      </c>
      <c r="AD134" t="s">
        <v>26</v>
      </c>
    </row>
    <row r="135" spans="1:30" x14ac:dyDescent="0.3">
      <c r="A135" t="s">
        <v>3722</v>
      </c>
      <c r="B135" s="1">
        <v>45840</v>
      </c>
      <c r="C135" t="s">
        <v>163</v>
      </c>
      <c r="D135" t="s">
        <v>4982</v>
      </c>
      <c r="E135" t="s">
        <v>3868</v>
      </c>
      <c r="F135" t="s">
        <v>636</v>
      </c>
      <c r="G135" t="s">
        <v>5835</v>
      </c>
      <c r="H135" t="s">
        <v>5822</v>
      </c>
      <c r="I135" t="s">
        <v>164</v>
      </c>
      <c r="J135" t="s">
        <v>6032</v>
      </c>
      <c r="K135" t="s">
        <v>3863</v>
      </c>
      <c r="L135">
        <v>486040</v>
      </c>
      <c r="M135">
        <v>4.2519134227635586E-4</v>
      </c>
      <c r="N135" t="s">
        <v>2310</v>
      </c>
      <c r="O135" t="s">
        <v>5367</v>
      </c>
      <c r="P135" t="s">
        <v>5354</v>
      </c>
      <c r="Q135">
        <v>3</v>
      </c>
      <c r="R135">
        <v>86.11</v>
      </c>
      <c r="S135">
        <v>20</v>
      </c>
      <c r="T135">
        <v>51.67</v>
      </c>
      <c r="U135">
        <v>206.66</v>
      </c>
      <c r="V135">
        <v>204.51</v>
      </c>
      <c r="W135">
        <v>2.15</v>
      </c>
      <c r="X135">
        <v>1.0403561405206619E-2</v>
      </c>
      <c r="Y135" t="s">
        <v>38</v>
      </c>
      <c r="Z135" t="s">
        <v>24</v>
      </c>
      <c r="AA135" t="s">
        <v>32</v>
      </c>
      <c r="AB135" s="56">
        <v>0.67361111111111116</v>
      </c>
      <c r="AC135" t="s">
        <v>6569</v>
      </c>
      <c r="AD135" t="s">
        <v>45</v>
      </c>
    </row>
    <row r="136" spans="1:30" x14ac:dyDescent="0.3">
      <c r="A136" t="s">
        <v>3676</v>
      </c>
      <c r="B136" s="1">
        <v>45943</v>
      </c>
      <c r="C136" t="s">
        <v>1348</v>
      </c>
      <c r="D136" t="s">
        <v>6506</v>
      </c>
      <c r="E136" t="s">
        <v>3962</v>
      </c>
      <c r="F136" t="s">
        <v>818</v>
      </c>
      <c r="G136" t="s">
        <v>5837</v>
      </c>
      <c r="H136" t="s">
        <v>5822</v>
      </c>
      <c r="I136" t="s">
        <v>526</v>
      </c>
      <c r="J136" t="s">
        <v>6094</v>
      </c>
      <c r="K136" t="s">
        <v>3863</v>
      </c>
      <c r="L136">
        <v>794126</v>
      </c>
      <c r="M136">
        <v>2.7191654724816969E-3</v>
      </c>
      <c r="N136" t="s">
        <v>527</v>
      </c>
      <c r="O136" t="s">
        <v>5534</v>
      </c>
      <c r="P136" t="s">
        <v>5363</v>
      </c>
      <c r="Q136">
        <v>8</v>
      </c>
      <c r="R136">
        <v>269.92</v>
      </c>
      <c r="S136">
        <v>0</v>
      </c>
      <c r="T136">
        <v>0</v>
      </c>
      <c r="U136">
        <v>2159.36</v>
      </c>
      <c r="V136">
        <v>1720.24</v>
      </c>
      <c r="W136">
        <v>439.12</v>
      </c>
      <c r="X136">
        <v>0.20335655008891523</v>
      </c>
      <c r="Y136" t="s">
        <v>38</v>
      </c>
      <c r="Z136" t="s">
        <v>24</v>
      </c>
      <c r="AA136" t="s">
        <v>25</v>
      </c>
      <c r="AB136" s="56">
        <v>0.72083333333333333</v>
      </c>
      <c r="AC136" t="s">
        <v>6570</v>
      </c>
      <c r="AD136" t="s">
        <v>45</v>
      </c>
    </row>
    <row r="137" spans="1:30" x14ac:dyDescent="0.3">
      <c r="A137" t="s">
        <v>1907</v>
      </c>
      <c r="B137" s="1">
        <v>45848</v>
      </c>
      <c r="C137" t="s">
        <v>968</v>
      </c>
      <c r="D137" t="s">
        <v>4421</v>
      </c>
      <c r="E137" t="s">
        <v>3868</v>
      </c>
      <c r="F137" t="s">
        <v>627</v>
      </c>
      <c r="G137" t="s">
        <v>5828</v>
      </c>
      <c r="H137" t="s">
        <v>5822</v>
      </c>
      <c r="I137" t="s">
        <v>873</v>
      </c>
      <c r="J137" t="s">
        <v>6517</v>
      </c>
      <c r="K137" t="s">
        <v>3885</v>
      </c>
      <c r="L137">
        <v>4185591</v>
      </c>
      <c r="M137">
        <v>2.4387237071180629E-4</v>
      </c>
      <c r="N137" t="s">
        <v>874</v>
      </c>
      <c r="O137" t="s">
        <v>5596</v>
      </c>
      <c r="P137" t="s">
        <v>5358</v>
      </c>
      <c r="Q137">
        <v>3</v>
      </c>
      <c r="R137">
        <v>340.25</v>
      </c>
      <c r="S137">
        <v>0</v>
      </c>
      <c r="T137">
        <v>0</v>
      </c>
      <c r="U137">
        <v>1020.75</v>
      </c>
      <c r="V137">
        <v>791.55</v>
      </c>
      <c r="W137">
        <v>229.2</v>
      </c>
      <c r="X137">
        <v>0.22454077883908891</v>
      </c>
      <c r="Y137" t="s">
        <v>38</v>
      </c>
      <c r="Z137" t="s">
        <v>24</v>
      </c>
      <c r="AA137" t="s">
        <v>51</v>
      </c>
      <c r="AB137" s="56">
        <v>0.75208333333333333</v>
      </c>
      <c r="AC137" t="s">
        <v>6570</v>
      </c>
      <c r="AD137" t="s">
        <v>45</v>
      </c>
    </row>
    <row r="138" spans="1:30" x14ac:dyDescent="0.3">
      <c r="A138" t="s">
        <v>3538</v>
      </c>
      <c r="B138" s="1">
        <v>45856</v>
      </c>
      <c r="C138" t="s">
        <v>2359</v>
      </c>
      <c r="D138" t="s">
        <v>4943</v>
      </c>
      <c r="E138" t="s">
        <v>3962</v>
      </c>
      <c r="F138" t="s">
        <v>316</v>
      </c>
      <c r="G138" t="s">
        <v>5825</v>
      </c>
      <c r="H138" t="s">
        <v>5822</v>
      </c>
      <c r="I138" t="s">
        <v>476</v>
      </c>
      <c r="J138" t="s">
        <v>6121</v>
      </c>
      <c r="K138" t="s">
        <v>3943</v>
      </c>
      <c r="L138">
        <v>2632479</v>
      </c>
      <c r="M138">
        <v>8.270531312880369E-5</v>
      </c>
      <c r="N138" t="s">
        <v>925</v>
      </c>
      <c r="O138" t="s">
        <v>5637</v>
      </c>
      <c r="P138" t="s">
        <v>5360</v>
      </c>
      <c r="Q138">
        <v>4</v>
      </c>
      <c r="R138">
        <v>54.43</v>
      </c>
      <c r="S138">
        <v>0</v>
      </c>
      <c r="T138">
        <v>0</v>
      </c>
      <c r="U138">
        <v>217.72</v>
      </c>
      <c r="V138">
        <v>172.04</v>
      </c>
      <c r="W138">
        <v>45.68</v>
      </c>
      <c r="X138">
        <v>0.20981076612162411</v>
      </c>
      <c r="Y138" t="s">
        <v>38</v>
      </c>
      <c r="Z138" t="s">
        <v>24</v>
      </c>
      <c r="AA138" t="s">
        <v>25</v>
      </c>
      <c r="AB138" s="56">
        <v>0.51111111111111107</v>
      </c>
      <c r="AC138" t="s">
        <v>6569</v>
      </c>
      <c r="AD138" t="s">
        <v>45</v>
      </c>
    </row>
    <row r="139" spans="1:30" x14ac:dyDescent="0.3">
      <c r="A139" t="s">
        <v>3183</v>
      </c>
      <c r="B139" s="1">
        <v>46063</v>
      </c>
      <c r="C139" t="s">
        <v>1872</v>
      </c>
      <c r="D139" t="s">
        <v>4315</v>
      </c>
      <c r="E139" t="s">
        <v>3962</v>
      </c>
      <c r="F139" t="s">
        <v>698</v>
      </c>
      <c r="G139" t="s">
        <v>5841</v>
      </c>
      <c r="H139" t="s">
        <v>5822</v>
      </c>
      <c r="I139" t="s">
        <v>328</v>
      </c>
      <c r="J139" t="s">
        <v>6513</v>
      </c>
      <c r="K139" t="s">
        <v>3863</v>
      </c>
      <c r="L139">
        <v>2183318</v>
      </c>
      <c r="M139">
        <v>1.1403194587320765E-3</v>
      </c>
      <c r="N139" t="s">
        <v>670</v>
      </c>
      <c r="O139" t="s">
        <v>5481</v>
      </c>
      <c r="P139" t="s">
        <v>5363</v>
      </c>
      <c r="Q139">
        <v>8</v>
      </c>
      <c r="R139">
        <v>311.20999999999998</v>
      </c>
      <c r="S139">
        <v>0</v>
      </c>
      <c r="T139">
        <v>0</v>
      </c>
      <c r="U139">
        <v>2489.6799999999998</v>
      </c>
      <c r="V139">
        <v>1650.4</v>
      </c>
      <c r="W139">
        <v>839.28</v>
      </c>
      <c r="X139">
        <v>0.33710356351017001</v>
      </c>
      <c r="Y139" t="s">
        <v>38</v>
      </c>
      <c r="Z139" t="s">
        <v>24</v>
      </c>
      <c r="AA139" t="s">
        <v>25</v>
      </c>
      <c r="AB139" s="56">
        <v>0.6430555555555556</v>
      </c>
      <c r="AC139" t="s">
        <v>6569</v>
      </c>
      <c r="AD139" t="s">
        <v>45</v>
      </c>
    </row>
    <row r="140" spans="1:30" x14ac:dyDescent="0.3">
      <c r="A140" t="s">
        <v>2905</v>
      </c>
      <c r="B140" s="1">
        <v>46061</v>
      </c>
      <c r="C140" t="s">
        <v>403</v>
      </c>
      <c r="D140" t="s">
        <v>4937</v>
      </c>
      <c r="E140" t="s">
        <v>3864</v>
      </c>
      <c r="F140" t="s">
        <v>1060</v>
      </c>
      <c r="G140" t="s">
        <v>5842</v>
      </c>
      <c r="H140" t="s">
        <v>5822</v>
      </c>
      <c r="I140" t="s">
        <v>169</v>
      </c>
      <c r="J140" t="s">
        <v>6104</v>
      </c>
      <c r="K140" t="s">
        <v>3863</v>
      </c>
      <c r="L140">
        <v>476658</v>
      </c>
      <c r="M140">
        <v>2.154584628811433E-4</v>
      </c>
      <c r="N140" t="s">
        <v>548</v>
      </c>
      <c r="O140" t="s">
        <v>5591</v>
      </c>
      <c r="P140" t="s">
        <v>5363</v>
      </c>
      <c r="Q140">
        <v>2</v>
      </c>
      <c r="R140">
        <v>55.81</v>
      </c>
      <c r="S140">
        <v>20</v>
      </c>
      <c r="T140">
        <v>22.32</v>
      </c>
      <c r="U140">
        <v>102.7</v>
      </c>
      <c r="V140">
        <v>89.92</v>
      </c>
      <c r="W140">
        <v>12.78</v>
      </c>
      <c r="X140">
        <v>0.12444011684518012</v>
      </c>
      <c r="Y140" t="s">
        <v>38</v>
      </c>
      <c r="Z140" t="s">
        <v>290</v>
      </c>
      <c r="AA140" t="s">
        <v>25</v>
      </c>
      <c r="AB140" s="56">
        <v>0.85624999999999996</v>
      </c>
      <c r="AC140" t="s">
        <v>6570</v>
      </c>
      <c r="AD140" t="s">
        <v>26</v>
      </c>
    </row>
    <row r="141" spans="1:30" x14ac:dyDescent="0.3">
      <c r="A141" t="s">
        <v>2699</v>
      </c>
      <c r="B141" s="1">
        <v>45895</v>
      </c>
      <c r="C141" t="s">
        <v>977</v>
      </c>
      <c r="D141" t="s">
        <v>4515</v>
      </c>
      <c r="E141" t="s">
        <v>3864</v>
      </c>
      <c r="F141" t="s">
        <v>1060</v>
      </c>
      <c r="G141" t="s">
        <v>5842</v>
      </c>
      <c r="H141" t="s">
        <v>5822</v>
      </c>
      <c r="I141" t="s">
        <v>1157</v>
      </c>
      <c r="J141" t="s">
        <v>6149</v>
      </c>
      <c r="K141" t="s">
        <v>3863</v>
      </c>
      <c r="L141">
        <v>820955</v>
      </c>
      <c r="M141">
        <v>6.7981801682187213E-5</v>
      </c>
      <c r="N141" t="s">
        <v>1158</v>
      </c>
      <c r="O141" t="s">
        <v>5364</v>
      </c>
      <c r="P141" t="s">
        <v>5360</v>
      </c>
      <c r="Q141">
        <v>1</v>
      </c>
      <c r="R141">
        <v>55.81</v>
      </c>
      <c r="S141">
        <v>0</v>
      </c>
      <c r="T141">
        <v>0</v>
      </c>
      <c r="U141">
        <v>55.81</v>
      </c>
      <c r="V141">
        <v>44.96</v>
      </c>
      <c r="W141">
        <v>10.85</v>
      </c>
      <c r="X141">
        <v>0.19440960401361762</v>
      </c>
      <c r="Y141" t="s">
        <v>38</v>
      </c>
      <c r="Z141" t="s">
        <v>24</v>
      </c>
      <c r="AA141" t="s">
        <v>32</v>
      </c>
      <c r="AB141" s="56">
        <v>0.61527777777777781</v>
      </c>
      <c r="AC141" t="s">
        <v>6569</v>
      </c>
      <c r="AD141" t="s">
        <v>45</v>
      </c>
    </row>
    <row r="142" spans="1:30" x14ac:dyDescent="0.3">
      <c r="A142" t="s">
        <v>2683</v>
      </c>
      <c r="B142" s="1">
        <v>45983</v>
      </c>
      <c r="C142" t="s">
        <v>126</v>
      </c>
      <c r="D142" t="s">
        <v>5117</v>
      </c>
      <c r="E142" t="s">
        <v>3868</v>
      </c>
      <c r="F142" t="s">
        <v>818</v>
      </c>
      <c r="G142" t="s">
        <v>5837</v>
      </c>
      <c r="H142" t="s">
        <v>5822</v>
      </c>
      <c r="I142" t="s">
        <v>574</v>
      </c>
      <c r="J142" t="s">
        <v>6140</v>
      </c>
      <c r="K142" t="s">
        <v>3943</v>
      </c>
      <c r="L142">
        <v>443076</v>
      </c>
      <c r="M142">
        <v>2.5796251658857625E-3</v>
      </c>
      <c r="N142" t="s">
        <v>1178</v>
      </c>
      <c r="O142" t="s">
        <v>5497</v>
      </c>
      <c r="P142" t="s">
        <v>5360</v>
      </c>
      <c r="Q142">
        <v>4</v>
      </c>
      <c r="R142">
        <v>261.55</v>
      </c>
      <c r="S142">
        <v>5</v>
      </c>
      <c r="T142">
        <v>52.31</v>
      </c>
      <c r="U142">
        <v>1142.97</v>
      </c>
      <c r="V142">
        <v>860.12</v>
      </c>
      <c r="W142">
        <v>282.85000000000002</v>
      </c>
      <c r="X142">
        <v>0.24746931240539999</v>
      </c>
      <c r="Y142" t="s">
        <v>38</v>
      </c>
      <c r="Z142" t="s">
        <v>24</v>
      </c>
      <c r="AA142" t="s">
        <v>25</v>
      </c>
      <c r="AB142" s="56">
        <v>0.7416666666666667</v>
      </c>
      <c r="AC142" t="s">
        <v>6570</v>
      </c>
      <c r="AD142" t="s">
        <v>26</v>
      </c>
    </row>
    <row r="143" spans="1:30" x14ac:dyDescent="0.3">
      <c r="A143" t="s">
        <v>2479</v>
      </c>
      <c r="B143" s="1">
        <v>45866</v>
      </c>
      <c r="C143" t="s">
        <v>1662</v>
      </c>
      <c r="D143" t="s">
        <v>4546</v>
      </c>
      <c r="E143" t="s">
        <v>3868</v>
      </c>
      <c r="F143" t="s">
        <v>698</v>
      </c>
      <c r="G143" t="s">
        <v>5841</v>
      </c>
      <c r="H143" t="s">
        <v>5822</v>
      </c>
      <c r="I143" t="s">
        <v>894</v>
      </c>
      <c r="J143" t="s">
        <v>6028</v>
      </c>
      <c r="K143" t="s">
        <v>3863</v>
      </c>
      <c r="L143">
        <v>977898</v>
      </c>
      <c r="M143">
        <v>8.0352961147277116E-4</v>
      </c>
      <c r="N143" t="s">
        <v>895</v>
      </c>
      <c r="O143" t="s">
        <v>5435</v>
      </c>
      <c r="P143" t="s">
        <v>5354</v>
      </c>
      <c r="Q143">
        <v>3</v>
      </c>
      <c r="R143">
        <v>275.70999999999998</v>
      </c>
      <c r="S143">
        <v>5</v>
      </c>
      <c r="T143">
        <v>41.36</v>
      </c>
      <c r="U143">
        <v>785.77</v>
      </c>
      <c r="V143">
        <v>618.9</v>
      </c>
      <c r="W143">
        <v>166.87</v>
      </c>
      <c r="X143">
        <v>0.21236494139506473</v>
      </c>
      <c r="Y143" t="s">
        <v>38</v>
      </c>
      <c r="Z143" t="s">
        <v>24</v>
      </c>
      <c r="AA143" t="s">
        <v>25</v>
      </c>
      <c r="AB143" s="56">
        <v>0.72847222222222219</v>
      </c>
      <c r="AC143" t="s">
        <v>6570</v>
      </c>
      <c r="AD143" t="s">
        <v>45</v>
      </c>
    </row>
    <row r="144" spans="1:30" x14ac:dyDescent="0.3">
      <c r="A144" t="s">
        <v>2223</v>
      </c>
      <c r="B144" s="1">
        <v>45922</v>
      </c>
      <c r="C144" t="s">
        <v>213</v>
      </c>
      <c r="D144" t="s">
        <v>4713</v>
      </c>
      <c r="E144" t="s">
        <v>3962</v>
      </c>
      <c r="F144" t="s">
        <v>636</v>
      </c>
      <c r="G144" t="s">
        <v>5835</v>
      </c>
      <c r="H144" t="s">
        <v>5822</v>
      </c>
      <c r="I144" t="s">
        <v>785</v>
      </c>
      <c r="J144" t="s">
        <v>6195</v>
      </c>
      <c r="K144" t="s">
        <v>3885</v>
      </c>
      <c r="L144">
        <v>2474333</v>
      </c>
      <c r="M144">
        <v>1.4832280052846564E-4</v>
      </c>
      <c r="N144" t="s">
        <v>651</v>
      </c>
      <c r="O144" t="s">
        <v>5449</v>
      </c>
      <c r="P144" t="s">
        <v>5363</v>
      </c>
      <c r="Q144">
        <v>4</v>
      </c>
      <c r="R144">
        <v>96.58</v>
      </c>
      <c r="S144">
        <v>5</v>
      </c>
      <c r="T144">
        <v>19.32</v>
      </c>
      <c r="U144">
        <v>367</v>
      </c>
      <c r="V144">
        <v>272.68</v>
      </c>
      <c r="W144">
        <v>94.32</v>
      </c>
      <c r="X144">
        <v>0.25700272479564029</v>
      </c>
      <c r="Y144" t="s">
        <v>38</v>
      </c>
      <c r="Z144" t="s">
        <v>24</v>
      </c>
      <c r="AA144" t="s">
        <v>25</v>
      </c>
      <c r="AB144" s="56">
        <v>0.72291666666666665</v>
      </c>
      <c r="AC144" t="s">
        <v>6570</v>
      </c>
      <c r="AD144" t="s">
        <v>45</v>
      </c>
    </row>
    <row r="145" spans="1:30" x14ac:dyDescent="0.3">
      <c r="A145" t="s">
        <v>2096</v>
      </c>
      <c r="B145" s="1">
        <v>46093</v>
      </c>
      <c r="C145" t="s">
        <v>446</v>
      </c>
      <c r="D145" t="s">
        <v>4440</v>
      </c>
      <c r="E145" t="s">
        <v>3962</v>
      </c>
      <c r="F145" t="s">
        <v>1631</v>
      </c>
      <c r="G145" t="s">
        <v>5688</v>
      </c>
      <c r="H145" t="s">
        <v>5822</v>
      </c>
      <c r="I145" t="s">
        <v>250</v>
      </c>
      <c r="J145" t="s">
        <v>6017</v>
      </c>
      <c r="K145" t="s">
        <v>3863</v>
      </c>
      <c r="L145">
        <v>4405163</v>
      </c>
      <c r="M145">
        <v>2.4680358025344352E-4</v>
      </c>
      <c r="N145" t="s">
        <v>251</v>
      </c>
      <c r="O145" t="s">
        <v>5485</v>
      </c>
      <c r="P145" t="s">
        <v>5351</v>
      </c>
      <c r="Q145">
        <v>3</v>
      </c>
      <c r="R145">
        <v>402.67</v>
      </c>
      <c r="S145">
        <v>10</v>
      </c>
      <c r="T145">
        <v>120.8</v>
      </c>
      <c r="U145">
        <v>1087.21</v>
      </c>
      <c r="V145">
        <v>957.15</v>
      </c>
      <c r="W145">
        <v>130.06</v>
      </c>
      <c r="X145">
        <v>0.1196273029129607</v>
      </c>
      <c r="Y145" t="s">
        <v>38</v>
      </c>
      <c r="Z145" t="s">
        <v>24</v>
      </c>
      <c r="AA145" t="s">
        <v>32</v>
      </c>
      <c r="AB145" s="56">
        <v>0.78680555555555554</v>
      </c>
      <c r="AC145" t="s">
        <v>6570</v>
      </c>
      <c r="AD145" t="s">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88AF-80B2-45D1-BDCB-8A6A1E1E5B91}">
  <dimension ref="A1:AR285"/>
  <sheetViews>
    <sheetView showGridLines="0" tabSelected="1" zoomScale="67" zoomScaleNormal="145" workbookViewId="0">
      <selection activeCell="Q17" sqref="Q17"/>
    </sheetView>
  </sheetViews>
  <sheetFormatPr defaultColWidth="9.109375" defaultRowHeight="14.4" x14ac:dyDescent="0.3"/>
  <cols>
    <col min="1" max="2" width="9.109375" style="23"/>
    <col min="3" max="3" width="19.5546875" style="23" customWidth="1"/>
    <col min="4" max="4" width="14.109375" style="23" bestFit="1" customWidth="1"/>
    <col min="5" max="6" width="11" style="23" bestFit="1" customWidth="1"/>
    <col min="7" max="7" width="10.6640625" style="23" bestFit="1" customWidth="1"/>
    <col min="8" max="8" width="7.5546875" style="23" customWidth="1"/>
    <col min="9" max="9" width="32.5546875" style="23" bestFit="1" customWidth="1"/>
    <col min="10" max="10" width="9.88671875" style="23" bestFit="1" customWidth="1"/>
    <col min="11" max="11" width="13.5546875" style="23" bestFit="1" customWidth="1"/>
    <col min="12" max="12" width="7.5546875" style="23" customWidth="1"/>
    <col min="13" max="13" width="14.109375" style="23" bestFit="1" customWidth="1"/>
    <col min="14" max="14" width="8.77734375" style="23" bestFit="1" customWidth="1"/>
    <col min="15" max="15" width="9.88671875" style="23" bestFit="1" customWidth="1"/>
    <col min="16" max="16" width="32.44140625" style="23" customWidth="1"/>
    <col min="17" max="16384" width="9.109375" style="23"/>
  </cols>
  <sheetData>
    <row r="1" spans="1:44" ht="34.799999999999997" customHeight="1" x14ac:dyDescent="0.3">
      <c r="A1" s="61" t="s">
        <v>6582</v>
      </c>
      <c r="B1" s="61"/>
      <c r="C1" s="61"/>
      <c r="D1" s="61"/>
      <c r="E1" s="61"/>
      <c r="F1" s="61"/>
      <c r="G1" s="61"/>
      <c r="H1" s="61"/>
      <c r="I1" s="61"/>
      <c r="J1" s="61"/>
      <c r="K1" s="61"/>
      <c r="L1" s="61"/>
      <c r="M1" s="61"/>
      <c r="N1" s="61"/>
      <c r="O1" s="61"/>
      <c r="P1" s="61"/>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row>
    <row r="2" spans="1:44" ht="15" customHeight="1" x14ac:dyDescent="0.3">
      <c r="A2" s="28"/>
      <c r="B2" s="27"/>
      <c r="C2" s="27"/>
      <c r="D2" s="27"/>
      <c r="E2" s="27"/>
      <c r="F2" s="27"/>
      <c r="G2" s="27"/>
      <c r="H2" s="27"/>
      <c r="I2" s="27"/>
      <c r="J2" s="27"/>
      <c r="K2" s="27"/>
      <c r="L2" s="27"/>
      <c r="M2" s="27"/>
      <c r="N2" s="27"/>
      <c r="O2" s="27"/>
      <c r="P2" s="27"/>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row>
    <row r="3" spans="1:44" ht="15" customHeight="1" x14ac:dyDescent="0.3">
      <c r="A3" s="28"/>
      <c r="B3" s="27"/>
      <c r="C3" s="27"/>
      <c r="D3" s="27"/>
      <c r="E3" s="27"/>
      <c r="F3" s="27"/>
      <c r="G3" s="27"/>
      <c r="H3" s="27"/>
      <c r="I3" s="27"/>
      <c r="J3" s="27"/>
      <c r="K3" s="27"/>
      <c r="L3" s="27"/>
      <c r="M3" s="27"/>
      <c r="N3" s="27"/>
      <c r="O3" s="27"/>
      <c r="P3" s="27"/>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row>
    <row r="4" spans="1:44" ht="15" customHeight="1" x14ac:dyDescent="0.3">
      <c r="A4" s="28"/>
      <c r="B4" s="27"/>
      <c r="C4" s="27"/>
      <c r="D4" s="27"/>
      <c r="E4" s="27"/>
      <c r="F4" s="27"/>
      <c r="G4" s="27"/>
      <c r="H4" s="27"/>
      <c r="I4" s="27"/>
      <c r="J4" s="27"/>
      <c r="K4" s="27"/>
      <c r="L4" s="27"/>
      <c r="M4" s="27"/>
      <c r="N4" s="27"/>
      <c r="O4" s="27"/>
      <c r="P4" s="27"/>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row>
    <row r="5" spans="1:44" ht="15" customHeight="1" x14ac:dyDescent="0.3">
      <c r="A5" s="28"/>
      <c r="B5" s="27"/>
      <c r="C5" s="27"/>
      <c r="D5" s="27"/>
      <c r="E5" s="27"/>
      <c r="F5" s="27"/>
      <c r="G5" s="27"/>
      <c r="H5" s="27"/>
      <c r="I5" s="27"/>
      <c r="J5" s="27"/>
      <c r="K5" s="27"/>
      <c r="L5" s="27"/>
      <c r="M5" s="27"/>
      <c r="N5" s="27"/>
      <c r="O5" s="27"/>
      <c r="P5" s="27"/>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row>
    <row r="6" spans="1:44" ht="15" customHeight="1" x14ac:dyDescent="0.3">
      <c r="A6" s="28"/>
      <c r="B6" s="28"/>
      <c r="C6" s="28"/>
      <c r="D6" s="28"/>
      <c r="E6" s="28"/>
      <c r="F6" s="27"/>
      <c r="G6" s="27"/>
      <c r="H6" s="27"/>
      <c r="I6" s="27"/>
      <c r="J6" s="27"/>
      <c r="K6" s="27"/>
      <c r="L6" s="27"/>
      <c r="M6" s="27"/>
      <c r="N6" s="27"/>
      <c r="O6" s="27"/>
      <c r="P6" s="27"/>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row>
    <row r="7" spans="1:44" ht="15" customHeight="1" x14ac:dyDescent="0.3">
      <c r="A7" s="29"/>
      <c r="B7" s="29"/>
      <c r="C7" s="29"/>
      <c r="D7" s="29"/>
      <c r="E7" s="29"/>
      <c r="F7" s="27"/>
      <c r="G7" s="27"/>
      <c r="H7" s="27"/>
      <c r="I7" s="27"/>
      <c r="J7" s="27"/>
      <c r="K7" s="27"/>
      <c r="L7" s="27"/>
      <c r="M7" s="27"/>
      <c r="N7" s="27"/>
      <c r="O7" s="27"/>
      <c r="P7" s="27"/>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row>
    <row r="8" spans="1:44" ht="31.2" x14ac:dyDescent="0.3">
      <c r="A8" s="29"/>
      <c r="B8" s="29"/>
      <c r="C8" s="29"/>
      <c r="D8" s="29"/>
      <c r="E8" s="29"/>
      <c r="F8" s="27"/>
      <c r="G8" s="27"/>
      <c r="H8" s="27"/>
      <c r="I8" s="27"/>
      <c r="J8" s="27"/>
      <c r="K8" s="27"/>
      <c r="L8" s="27"/>
      <c r="M8" s="27"/>
      <c r="N8" s="27"/>
      <c r="O8" s="27"/>
      <c r="P8" s="27"/>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row>
    <row r="9" spans="1:44" ht="31.5" customHeight="1" x14ac:dyDescent="0.6">
      <c r="A9" s="30"/>
      <c r="B9" s="30"/>
      <c r="C9" s="30"/>
      <c r="D9" s="30"/>
      <c r="E9" s="30"/>
      <c r="F9" s="27"/>
      <c r="G9" s="27"/>
      <c r="H9" s="27"/>
      <c r="I9" s="27"/>
      <c r="J9" s="27"/>
      <c r="K9" s="27"/>
      <c r="L9" s="27"/>
      <c r="M9" s="27"/>
      <c r="N9" s="27"/>
      <c r="O9" s="27"/>
      <c r="P9" s="27"/>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row>
    <row r="10" spans="1:44" ht="31.5" customHeight="1" x14ac:dyDescent="0.6">
      <c r="A10" s="30"/>
      <c r="B10" s="30"/>
      <c r="C10" s="30"/>
      <c r="D10" s="30"/>
      <c r="E10" s="30"/>
      <c r="F10" s="27"/>
      <c r="G10" s="27"/>
      <c r="H10" s="27"/>
      <c r="I10" s="27"/>
      <c r="J10" s="27"/>
      <c r="K10" s="27"/>
      <c r="L10" s="27"/>
      <c r="M10" s="27"/>
      <c r="N10" s="27"/>
      <c r="O10" s="27"/>
      <c r="P10" s="27"/>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row>
    <row r="11" spans="1:44" x14ac:dyDescent="0.3">
      <c r="A11" s="27"/>
      <c r="B11" s="27"/>
      <c r="C11" s="27"/>
      <c r="D11" s="27"/>
      <c r="E11" s="27"/>
      <c r="F11" s="27"/>
      <c r="G11" s="27"/>
      <c r="H11" s="27"/>
      <c r="I11" s="27"/>
      <c r="J11" s="27"/>
      <c r="K11" s="27"/>
      <c r="L11" s="27"/>
      <c r="M11" s="27"/>
      <c r="N11" s="27"/>
      <c r="O11" s="27"/>
      <c r="P11" s="27"/>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row>
    <row r="12" spans="1:44" x14ac:dyDescent="0.3">
      <c r="A12" s="27"/>
      <c r="B12" s="27"/>
      <c r="C12" s="27"/>
      <c r="D12" s="27"/>
      <c r="E12" s="27"/>
      <c r="F12" s="27"/>
      <c r="G12" s="27"/>
      <c r="H12" s="27"/>
      <c r="I12" s="27"/>
      <c r="J12" s="27"/>
      <c r="K12" s="27"/>
      <c r="L12" s="27"/>
      <c r="M12" s="27"/>
      <c r="N12" s="27"/>
      <c r="O12" s="27"/>
      <c r="P12" s="27"/>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row>
    <row r="13" spans="1:44" ht="59.4" customHeight="1" x14ac:dyDescent="0.3">
      <c r="A13" s="27"/>
      <c r="B13" s="27"/>
      <c r="C13" s="27"/>
      <c r="D13" s="27"/>
      <c r="E13" s="27"/>
      <c r="F13" s="27"/>
      <c r="G13" s="27"/>
      <c r="H13" s="27"/>
      <c r="I13" s="27"/>
      <c r="J13" s="27"/>
      <c r="K13" s="27"/>
      <c r="L13" s="27"/>
      <c r="M13" s="27"/>
      <c r="N13" s="27"/>
      <c r="O13" s="27"/>
      <c r="P13" s="27"/>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row>
    <row r="14" spans="1:44" ht="16.2" thickBot="1" x14ac:dyDescent="0.35">
      <c r="A14" s="31"/>
      <c r="B14" s="31"/>
      <c r="C14" s="31"/>
      <c r="D14" s="62" t="s">
        <v>6558</v>
      </c>
      <c r="E14" s="63"/>
      <c r="F14" s="63"/>
      <c r="G14" s="64"/>
      <c r="H14" s="31"/>
      <c r="I14" s="62" t="s">
        <v>6559</v>
      </c>
      <c r="J14" s="63"/>
      <c r="K14" s="64"/>
      <c r="L14" s="32"/>
      <c r="M14" s="62" t="s">
        <v>6567</v>
      </c>
      <c r="N14" s="63"/>
      <c r="O14" s="63"/>
      <c r="P14" s="64"/>
      <c r="Q14" s="60"/>
      <c r="R14" s="60"/>
      <c r="S14" s="60"/>
      <c r="T14" s="60"/>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row>
    <row r="15" spans="1:44" ht="15.6" x14ac:dyDescent="0.3">
      <c r="A15" s="31"/>
      <c r="B15" s="31"/>
      <c r="C15" s="31"/>
      <c r="D15" s="33" t="s">
        <v>6518</v>
      </c>
      <c r="E15" s="34" t="s">
        <v>5351</v>
      </c>
      <c r="F15" s="35" t="s">
        <v>6560</v>
      </c>
      <c r="G15" s="36" t="s">
        <v>6561</v>
      </c>
      <c r="H15" s="31"/>
      <c r="I15" s="33" t="s">
        <v>6518</v>
      </c>
      <c r="J15" s="34" t="s">
        <v>5351</v>
      </c>
      <c r="K15" s="37" t="s">
        <v>6539</v>
      </c>
      <c r="L15" s="31"/>
      <c r="M15" s="33" t="s">
        <v>6518</v>
      </c>
      <c r="N15" s="38" t="s">
        <v>6566</v>
      </c>
      <c r="O15" s="37" t="s">
        <v>5351</v>
      </c>
      <c r="P15" s="39" t="s">
        <v>6565</v>
      </c>
      <c r="Q15" s="60"/>
      <c r="R15" s="60"/>
      <c r="S15" s="60"/>
      <c r="T15" s="60"/>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row>
    <row r="16" spans="1:44" s="24" customFormat="1" ht="15.6" x14ac:dyDescent="0.3">
      <c r="A16" s="31"/>
      <c r="B16" s="31"/>
      <c r="C16" s="31"/>
      <c r="D16" s="40" t="s">
        <v>5721</v>
      </c>
      <c r="E16" s="75">
        <v>479332.71</v>
      </c>
      <c r="F16" s="76">
        <v>118799.11000000002</v>
      </c>
      <c r="G16" s="41">
        <v>0.21515036063649806</v>
      </c>
      <c r="H16" s="31"/>
      <c r="I16" s="40" t="s">
        <v>5688</v>
      </c>
      <c r="J16" s="75">
        <v>75156.97</v>
      </c>
      <c r="K16" s="81">
        <v>28902.89</v>
      </c>
      <c r="L16" s="31"/>
      <c r="M16" s="40" t="s">
        <v>160</v>
      </c>
      <c r="N16" s="75">
        <v>926537</v>
      </c>
      <c r="O16" s="81">
        <v>36723.730000000003</v>
      </c>
      <c r="P16" s="42">
        <f t="shared" ref="P16:P25" si="0">O16/N16</f>
        <v>3.9635470574839432E-2</v>
      </c>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row>
    <row r="17" spans="1:44" s="24" customFormat="1" ht="15.6" x14ac:dyDescent="0.3">
      <c r="A17" s="31"/>
      <c r="B17" s="31"/>
      <c r="C17" s="31"/>
      <c r="D17" s="43" t="s">
        <v>5655</v>
      </c>
      <c r="E17" s="77">
        <v>358017.13999999996</v>
      </c>
      <c r="F17" s="78">
        <v>149305.74000000008</v>
      </c>
      <c r="G17" s="42">
        <v>0.38865333941761643</v>
      </c>
      <c r="H17" s="31"/>
      <c r="I17" s="43" t="s">
        <v>5745</v>
      </c>
      <c r="J17" s="77">
        <v>78629.01999999999</v>
      </c>
      <c r="K17" s="82">
        <v>20159.02</v>
      </c>
      <c r="L17" s="31"/>
      <c r="M17" s="43" t="s">
        <v>60</v>
      </c>
      <c r="N17" s="77">
        <v>982441</v>
      </c>
      <c r="O17" s="82">
        <v>34742.580000000009</v>
      </c>
      <c r="P17" s="42">
        <f t="shared" si="0"/>
        <v>3.5363528191514816E-2</v>
      </c>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row>
    <row r="18" spans="1:44" s="24" customFormat="1" ht="15.6" x14ac:dyDescent="0.3">
      <c r="A18" s="31"/>
      <c r="B18" s="31"/>
      <c r="C18" s="31"/>
      <c r="D18" s="43" t="s">
        <v>5690</v>
      </c>
      <c r="E18" s="77">
        <v>351546.10999999981</v>
      </c>
      <c r="F18" s="78">
        <v>74650.329999999973</v>
      </c>
      <c r="G18" s="42">
        <v>0.18425272341695967</v>
      </c>
      <c r="H18" s="31"/>
      <c r="I18" s="43" t="s">
        <v>5725</v>
      </c>
      <c r="J18" s="77">
        <v>68998.75999999998</v>
      </c>
      <c r="K18" s="82">
        <v>19301.510000000002</v>
      </c>
      <c r="L18" s="31"/>
      <c r="M18" s="43" t="s">
        <v>319</v>
      </c>
      <c r="N18" s="77">
        <v>1058381</v>
      </c>
      <c r="O18" s="82">
        <v>34391.990000000005</v>
      </c>
      <c r="P18" s="42">
        <f t="shared" si="0"/>
        <v>3.249490495388712E-2</v>
      </c>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row>
    <row r="19" spans="1:44" s="24" customFormat="1" ht="15.6" x14ac:dyDescent="0.3">
      <c r="A19" s="31"/>
      <c r="B19" s="31"/>
      <c r="C19" s="31"/>
      <c r="D19" s="43" t="s">
        <v>5770</v>
      </c>
      <c r="E19" s="77">
        <v>287706.40999999992</v>
      </c>
      <c r="F19" s="78">
        <v>84119.619999999966</v>
      </c>
      <c r="G19" s="42">
        <v>0.26257943001474399</v>
      </c>
      <c r="H19" s="31"/>
      <c r="I19" s="43" t="s">
        <v>5788</v>
      </c>
      <c r="J19" s="77">
        <v>53010.1</v>
      </c>
      <c r="K19" s="82">
        <v>17706.299999999996</v>
      </c>
      <c r="L19" s="31"/>
      <c r="M19" s="43" t="s">
        <v>451</v>
      </c>
      <c r="N19" s="77">
        <v>970105</v>
      </c>
      <c r="O19" s="82">
        <v>31485.48</v>
      </c>
      <c r="P19" s="42">
        <f t="shared" si="0"/>
        <v>3.2455744481267493E-2</v>
      </c>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row>
    <row r="20" spans="1:44" s="24" customFormat="1" ht="15.6" x14ac:dyDescent="0.3">
      <c r="A20" s="31"/>
      <c r="B20" s="31"/>
      <c r="C20" s="31"/>
      <c r="D20" s="43" t="s">
        <v>5844</v>
      </c>
      <c r="E20" s="77">
        <v>235509.05</v>
      </c>
      <c r="F20" s="78">
        <v>46573.770000000011</v>
      </c>
      <c r="G20" s="42">
        <v>0.16976024415519264</v>
      </c>
      <c r="H20" s="31"/>
      <c r="I20" s="43" t="s">
        <v>5720</v>
      </c>
      <c r="J20" s="77">
        <v>62694.189999999995</v>
      </c>
      <c r="K20" s="82">
        <v>16965.709999999992</v>
      </c>
      <c r="L20" s="31"/>
      <c r="M20" s="43" t="s">
        <v>476</v>
      </c>
      <c r="N20" s="77">
        <v>2632479</v>
      </c>
      <c r="O20" s="82">
        <v>31447.34</v>
      </c>
      <c r="P20" s="42">
        <f t="shared" si="0"/>
        <v>1.1945903462097894E-2</v>
      </c>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row>
    <row r="21" spans="1:44" s="24" customFormat="1" ht="15.6" x14ac:dyDescent="0.3">
      <c r="A21" s="31"/>
      <c r="B21" s="31"/>
      <c r="C21" s="31"/>
      <c r="D21" s="43" t="s">
        <v>5861</v>
      </c>
      <c r="E21" s="77">
        <v>218513.7200000002</v>
      </c>
      <c r="F21" s="78">
        <v>40777.23000000001</v>
      </c>
      <c r="G21" s="42">
        <v>0.16945917559650667</v>
      </c>
      <c r="H21" s="31"/>
      <c r="I21" s="43" t="s">
        <v>5739</v>
      </c>
      <c r="J21" s="77">
        <v>56784.239999999991</v>
      </c>
      <c r="K21" s="82">
        <v>13571.22</v>
      </c>
      <c r="L21" s="31"/>
      <c r="M21" s="43" t="s">
        <v>275</v>
      </c>
      <c r="N21" s="77">
        <v>1922335</v>
      </c>
      <c r="O21" s="82">
        <v>30207.060000000005</v>
      </c>
      <c r="P21" s="42">
        <f t="shared" si="0"/>
        <v>1.5713733558406835E-2</v>
      </c>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row>
    <row r="22" spans="1:44" s="24" customFormat="1" ht="15.6" x14ac:dyDescent="0.3">
      <c r="A22" s="31"/>
      <c r="B22" s="31"/>
      <c r="C22" s="31"/>
      <c r="D22" s="43" t="s">
        <v>5794</v>
      </c>
      <c r="E22" s="77">
        <v>192624.16000000009</v>
      </c>
      <c r="F22" s="78">
        <v>61117.959999999992</v>
      </c>
      <c r="G22" s="42">
        <v>0.29057475270752398</v>
      </c>
      <c r="H22" s="31"/>
      <c r="I22" s="43" t="s">
        <v>5704</v>
      </c>
      <c r="J22" s="77">
        <v>62189.959999999992</v>
      </c>
      <c r="K22" s="82">
        <v>13328.339999999998</v>
      </c>
      <c r="L22" s="31"/>
      <c r="M22" s="43" t="s">
        <v>1000</v>
      </c>
      <c r="N22" s="77">
        <v>4116030</v>
      </c>
      <c r="O22" s="82">
        <v>29715.489999999998</v>
      </c>
      <c r="P22" s="42">
        <f t="shared" si="0"/>
        <v>7.2194541827926423E-3</v>
      </c>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row>
    <row r="23" spans="1:44" s="24" customFormat="1" ht="15.6" x14ac:dyDescent="0.3">
      <c r="A23" s="31"/>
      <c r="B23" s="31"/>
      <c r="C23" s="31"/>
      <c r="D23" s="43" t="s">
        <v>5876</v>
      </c>
      <c r="E23" s="77">
        <v>167384.1</v>
      </c>
      <c r="F23" s="78">
        <v>30185.160000000007</v>
      </c>
      <c r="G23" s="42">
        <v>0.14821474491688488</v>
      </c>
      <c r="H23" s="31"/>
      <c r="I23" s="43" t="s">
        <v>5735</v>
      </c>
      <c r="J23" s="77">
        <v>53709.630000000005</v>
      </c>
      <c r="K23" s="82">
        <v>13245.279999999997</v>
      </c>
      <c r="L23" s="31"/>
      <c r="M23" s="43" t="s">
        <v>1073</v>
      </c>
      <c r="N23" s="77">
        <v>471467</v>
      </c>
      <c r="O23" s="82">
        <v>29122.219999999998</v>
      </c>
      <c r="P23" s="42">
        <f t="shared" si="0"/>
        <v>6.1769370920976438E-2</v>
      </c>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row>
    <row r="24" spans="1:44" s="24" customFormat="1" ht="15.6" x14ac:dyDescent="0.3">
      <c r="A24" s="31"/>
      <c r="B24" s="31"/>
      <c r="C24" s="31"/>
      <c r="D24" s="43" t="s">
        <v>5919</v>
      </c>
      <c r="E24" s="77">
        <v>153158.05999999991</v>
      </c>
      <c r="F24" s="78">
        <v>41220.14</v>
      </c>
      <c r="G24" s="42">
        <v>0.24638324445322066</v>
      </c>
      <c r="H24" s="31"/>
      <c r="I24" s="43" t="s">
        <v>5732</v>
      </c>
      <c r="J24" s="77">
        <v>53103.27</v>
      </c>
      <c r="K24" s="82">
        <v>11255.970000000001</v>
      </c>
      <c r="L24" s="31"/>
      <c r="M24" s="43" t="s">
        <v>771</v>
      </c>
      <c r="N24" s="77">
        <v>4282083</v>
      </c>
      <c r="O24" s="82">
        <v>29035</v>
      </c>
      <c r="P24" s="42">
        <f t="shared" si="0"/>
        <v>6.7805785175112203E-3</v>
      </c>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row>
    <row r="25" spans="1:44" s="24" customFormat="1" ht="15.6" x14ac:dyDescent="0.3">
      <c r="A25" s="31"/>
      <c r="B25" s="31"/>
      <c r="C25" s="31"/>
      <c r="D25" s="44" t="s">
        <v>5822</v>
      </c>
      <c r="E25" s="79">
        <v>144591.68000000002</v>
      </c>
      <c r="F25" s="80">
        <v>35467.749999999978</v>
      </c>
      <c r="G25" s="45">
        <v>0.21385415106040781</v>
      </c>
      <c r="H25" s="31"/>
      <c r="I25" s="44" t="s">
        <v>5833</v>
      </c>
      <c r="J25" s="79">
        <v>46278.18</v>
      </c>
      <c r="K25" s="83">
        <v>9037.92</v>
      </c>
      <c r="L25" s="31"/>
      <c r="M25" s="44" t="s">
        <v>930</v>
      </c>
      <c r="N25" s="79">
        <v>2169082</v>
      </c>
      <c r="O25" s="83">
        <v>28821.34</v>
      </c>
      <c r="P25" s="45">
        <f t="shared" si="0"/>
        <v>1.3287344600158039E-2</v>
      </c>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row>
    <row r="26" spans="1:44" s="24" customFormat="1" ht="30" customHeight="1" x14ac:dyDescent="0.45">
      <c r="A26" s="71" t="s">
        <v>6576</v>
      </c>
      <c r="B26" s="72"/>
      <c r="C26" s="73"/>
      <c r="D26" s="27"/>
      <c r="E26" s="27"/>
      <c r="F26" s="27"/>
      <c r="G26" s="27"/>
      <c r="H26" s="27"/>
      <c r="I26" s="27"/>
      <c r="J26" s="27"/>
      <c r="K26" s="27"/>
      <c r="L26" s="27"/>
      <c r="M26" s="27"/>
      <c r="N26" s="27"/>
      <c r="O26" s="27"/>
      <c r="P26" s="46"/>
      <c r="Q26" s="59"/>
      <c r="R26" s="59"/>
      <c r="S26" s="59"/>
      <c r="T26" s="59"/>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row>
    <row r="27" spans="1:44" s="24" customFormat="1" ht="15.6" x14ac:dyDescent="0.3">
      <c r="A27" s="47"/>
      <c r="B27" s="48"/>
      <c r="C27" s="49"/>
      <c r="D27" s="27"/>
      <c r="E27" s="27"/>
      <c r="F27" s="27"/>
      <c r="G27" s="27"/>
      <c r="H27" s="27"/>
      <c r="I27" s="27"/>
      <c r="J27" s="27"/>
      <c r="K27" s="27"/>
      <c r="L27" s="27"/>
      <c r="M27" s="27"/>
      <c r="N27" s="27"/>
      <c r="O27" s="27"/>
      <c r="P27" s="27"/>
      <c r="Q27" s="59"/>
      <c r="R27" s="59"/>
      <c r="S27" s="59"/>
      <c r="T27" s="59"/>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row>
    <row r="28" spans="1:44" x14ac:dyDescent="0.3">
      <c r="A28" s="68" t="s">
        <v>6577</v>
      </c>
      <c r="B28" s="69"/>
      <c r="C28" s="70"/>
      <c r="D28" s="27"/>
      <c r="E28" s="27"/>
      <c r="F28" s="27"/>
      <c r="G28" s="27"/>
      <c r="H28" s="27"/>
      <c r="I28" s="27"/>
      <c r="J28" s="27"/>
      <c r="K28" s="27"/>
      <c r="L28" s="27"/>
      <c r="M28" s="27"/>
      <c r="N28" s="27"/>
      <c r="O28" s="27"/>
      <c r="P28" s="27"/>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row>
    <row r="29" spans="1:44" x14ac:dyDescent="0.3">
      <c r="A29" s="65" t="s">
        <v>6578</v>
      </c>
      <c r="B29" s="66"/>
      <c r="C29" s="67"/>
      <c r="D29" s="27"/>
      <c r="E29" s="27"/>
      <c r="F29" s="27"/>
      <c r="G29" s="27"/>
      <c r="H29" s="27"/>
      <c r="I29" s="27"/>
      <c r="J29" s="27"/>
      <c r="K29" s="27"/>
      <c r="L29" s="27"/>
      <c r="M29" s="27"/>
      <c r="N29" s="27"/>
      <c r="O29" s="27"/>
      <c r="P29" s="27"/>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row>
    <row r="30" spans="1:44" x14ac:dyDescent="0.3">
      <c r="A30" s="65"/>
      <c r="B30" s="66"/>
      <c r="C30" s="67"/>
      <c r="D30" s="27"/>
      <c r="E30" s="27"/>
      <c r="F30" s="27"/>
      <c r="G30" s="27"/>
      <c r="H30" s="27"/>
      <c r="I30" s="27"/>
      <c r="J30" s="27"/>
      <c r="K30" s="27"/>
      <c r="L30" s="27"/>
      <c r="M30" s="27"/>
      <c r="N30" s="27"/>
      <c r="O30" s="27"/>
      <c r="P30" s="27"/>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row>
    <row r="31" spans="1:44" x14ac:dyDescent="0.3">
      <c r="A31" s="68" t="s">
        <v>6579</v>
      </c>
      <c r="B31" s="69"/>
      <c r="C31" s="70"/>
      <c r="D31" s="27"/>
      <c r="E31" s="27"/>
      <c r="F31" s="27"/>
      <c r="G31" s="27"/>
      <c r="H31" s="27"/>
      <c r="I31" s="27"/>
      <c r="J31" s="27"/>
      <c r="K31" s="27"/>
      <c r="L31" s="27"/>
      <c r="M31" s="27"/>
      <c r="N31" s="27"/>
      <c r="O31" s="27"/>
      <c r="P31" s="27"/>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row>
    <row r="32" spans="1:44" x14ac:dyDescent="0.3">
      <c r="A32" s="68" t="s">
        <v>6580</v>
      </c>
      <c r="B32" s="69"/>
      <c r="C32" s="70"/>
      <c r="D32" s="27"/>
      <c r="E32" s="27"/>
      <c r="F32" s="27"/>
      <c r="G32" s="27"/>
      <c r="H32" s="27"/>
      <c r="I32" s="27"/>
      <c r="J32" s="27"/>
      <c r="K32" s="27"/>
      <c r="L32" s="27"/>
      <c r="M32" s="27"/>
      <c r="N32" s="27"/>
      <c r="O32" s="27"/>
      <c r="P32" s="27"/>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row>
    <row r="33" spans="1:44" x14ac:dyDescent="0.3">
      <c r="A33" s="65" t="s">
        <v>6581</v>
      </c>
      <c r="B33" s="66"/>
      <c r="C33" s="67"/>
      <c r="D33" s="27"/>
      <c r="E33" s="27"/>
      <c r="F33" s="27"/>
      <c r="G33" s="27"/>
      <c r="H33" s="27"/>
      <c r="I33" s="27"/>
      <c r="J33" s="27"/>
      <c r="K33" s="27"/>
      <c r="L33" s="27"/>
      <c r="M33" s="27"/>
      <c r="N33" s="27"/>
      <c r="O33" s="27"/>
      <c r="P33" s="27"/>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row>
    <row r="34" spans="1:44" x14ac:dyDescent="0.3">
      <c r="A34" s="65"/>
      <c r="B34" s="66"/>
      <c r="C34" s="67"/>
      <c r="D34" s="27"/>
      <c r="E34" s="27"/>
      <c r="F34" s="27"/>
      <c r="G34" s="27"/>
      <c r="H34" s="27"/>
      <c r="I34" s="27"/>
      <c r="J34" s="27"/>
      <c r="K34" s="27"/>
      <c r="L34" s="27"/>
      <c r="M34" s="27"/>
      <c r="N34" s="27"/>
      <c r="O34" s="27"/>
      <c r="P34" s="27"/>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row>
    <row r="35" spans="1:44" x14ac:dyDescent="0.3">
      <c r="A35" s="50"/>
      <c r="B35" s="51"/>
      <c r="C35" s="52"/>
      <c r="D35" s="27"/>
      <c r="E35" s="27"/>
      <c r="F35" s="27"/>
      <c r="G35" s="27"/>
      <c r="H35" s="27"/>
      <c r="I35" s="27"/>
      <c r="J35" s="27"/>
      <c r="K35" s="27"/>
      <c r="L35" s="27"/>
      <c r="M35" s="27"/>
      <c r="N35" s="27"/>
      <c r="O35" s="27"/>
      <c r="P35" s="27"/>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row>
    <row r="36" spans="1:44" x14ac:dyDescent="0.3">
      <c r="A36" s="53"/>
      <c r="B36" s="54"/>
      <c r="C36" s="55"/>
      <c r="D36" s="27"/>
      <c r="E36" s="27"/>
      <c r="F36" s="27"/>
      <c r="G36" s="27"/>
      <c r="H36" s="27"/>
      <c r="I36" s="27"/>
      <c r="J36" s="27"/>
      <c r="K36" s="27"/>
      <c r="L36" s="27"/>
      <c r="M36" s="27"/>
      <c r="N36" s="27"/>
      <c r="O36" s="27"/>
      <c r="P36" s="27"/>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row>
    <row r="37" spans="1:44" x14ac:dyDescent="0.3">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row>
    <row r="38" spans="1:44" x14ac:dyDescent="0.3">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row>
    <row r="39" spans="1:44" x14ac:dyDescent="0.3">
      <c r="A39" s="59"/>
      <c r="B39" s="59"/>
      <c r="C39" s="26"/>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row>
    <row r="40" spans="1:44" x14ac:dyDescent="0.3">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row>
    <row r="41" spans="1:44" x14ac:dyDescent="0.3">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row>
    <row r="42" spans="1:44" x14ac:dyDescent="0.3">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row>
    <row r="43" spans="1:44" x14ac:dyDescent="0.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row>
    <row r="44" spans="1:44" x14ac:dyDescent="0.3">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row>
    <row r="45" spans="1:44" x14ac:dyDescent="0.3">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row>
    <row r="46" spans="1:44" x14ac:dyDescent="0.3">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row>
    <row r="47" spans="1:44" x14ac:dyDescent="0.3">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row>
    <row r="48" spans="1:44" x14ac:dyDescent="0.3">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row>
    <row r="49" spans="1:44" x14ac:dyDescent="0.3">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row>
    <row r="50" spans="1:44" x14ac:dyDescent="0.3">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row>
    <row r="51" spans="1:44" x14ac:dyDescent="0.3">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row>
    <row r="52" spans="1:44" x14ac:dyDescent="0.3">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row>
    <row r="53" spans="1:44" x14ac:dyDescent="0.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row>
    <row r="54" spans="1:44" x14ac:dyDescent="0.3">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row>
    <row r="55" spans="1:44" x14ac:dyDescent="0.3">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row>
    <row r="56" spans="1:44" x14ac:dyDescent="0.3">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row>
    <row r="57" spans="1:44"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row>
    <row r="58" spans="1:44" x14ac:dyDescent="0.3">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row>
    <row r="59" spans="1:44" x14ac:dyDescent="0.3">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row>
    <row r="60" spans="1:44" x14ac:dyDescent="0.3">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row>
    <row r="61" spans="1:44" x14ac:dyDescent="0.3">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row>
    <row r="62" spans="1:44" x14ac:dyDescent="0.3">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row>
    <row r="63" spans="1:44" x14ac:dyDescent="0.3">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row>
    <row r="64" spans="1:44" x14ac:dyDescent="0.3">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row>
    <row r="65" spans="17:44" x14ac:dyDescent="0.3">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row>
    <row r="66" spans="17:44" x14ac:dyDescent="0.3">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row>
    <row r="67" spans="17:44" x14ac:dyDescent="0.3">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row>
    <row r="68" spans="17:44" x14ac:dyDescent="0.3">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row>
    <row r="69" spans="17:44" x14ac:dyDescent="0.3">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row>
    <row r="70" spans="17:44" x14ac:dyDescent="0.3">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row>
    <row r="71" spans="17:44" x14ac:dyDescent="0.3">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row>
    <row r="72" spans="17:44" x14ac:dyDescent="0.3">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row>
    <row r="73" spans="17:44" x14ac:dyDescent="0.3">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row>
    <row r="74" spans="17:44" x14ac:dyDescent="0.3">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row>
    <row r="75" spans="17:44" x14ac:dyDescent="0.3">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row>
    <row r="76" spans="17:44" x14ac:dyDescent="0.3">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row>
    <row r="77" spans="17:44" x14ac:dyDescent="0.3">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row>
    <row r="78" spans="17:44" x14ac:dyDescent="0.3">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row>
    <row r="79" spans="17:44" x14ac:dyDescent="0.3">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row>
    <row r="80" spans="17:44" x14ac:dyDescent="0.3">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row>
    <row r="81" spans="17:44" x14ac:dyDescent="0.3">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row>
    <row r="82" spans="17:44" x14ac:dyDescent="0.3">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row>
    <row r="83" spans="17:44" x14ac:dyDescent="0.3">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row>
    <row r="84" spans="17:44" x14ac:dyDescent="0.3">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row>
    <row r="85" spans="17:44" x14ac:dyDescent="0.3">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row>
    <row r="86" spans="17:44" x14ac:dyDescent="0.3">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row>
    <row r="87" spans="17:44" x14ac:dyDescent="0.3">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row>
    <row r="88" spans="17:44" x14ac:dyDescent="0.3">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row>
    <row r="89" spans="17:44" x14ac:dyDescent="0.3">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row>
    <row r="90" spans="17:44" x14ac:dyDescent="0.3">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row>
    <row r="91" spans="17:44" x14ac:dyDescent="0.3">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row>
    <row r="92" spans="17:44" x14ac:dyDescent="0.3">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row>
    <row r="93" spans="17:44" x14ac:dyDescent="0.3">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row>
    <row r="94" spans="17:44" x14ac:dyDescent="0.3">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row>
    <row r="95" spans="17:44" x14ac:dyDescent="0.3">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row>
    <row r="96" spans="17:44" x14ac:dyDescent="0.3">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row>
    <row r="97" spans="17:44" x14ac:dyDescent="0.3">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row>
    <row r="98" spans="17:44" x14ac:dyDescent="0.3">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row>
    <row r="99" spans="17:44" x14ac:dyDescent="0.3">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row>
    <row r="100" spans="17:44" x14ac:dyDescent="0.3">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row>
    <row r="101" spans="17:44" x14ac:dyDescent="0.3">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row>
    <row r="102" spans="17:44" x14ac:dyDescent="0.3">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row>
    <row r="103" spans="17:44" x14ac:dyDescent="0.3">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row>
    <row r="104" spans="17:44" x14ac:dyDescent="0.3">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row>
    <row r="105" spans="17:44" x14ac:dyDescent="0.3">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row>
    <row r="106" spans="17:44" x14ac:dyDescent="0.3">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row>
    <row r="107" spans="17:44" x14ac:dyDescent="0.3">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row>
    <row r="108" spans="17:44" x14ac:dyDescent="0.3">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row>
    <row r="109" spans="17:44" x14ac:dyDescent="0.3">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row>
    <row r="110" spans="17:44" x14ac:dyDescent="0.3">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row>
    <row r="111" spans="17:44" x14ac:dyDescent="0.3">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row>
    <row r="112" spans="17:44" x14ac:dyDescent="0.3">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row>
    <row r="113" spans="17:44" x14ac:dyDescent="0.3">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row>
    <row r="114" spans="17:44" x14ac:dyDescent="0.3">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row>
    <row r="115" spans="17:44" x14ac:dyDescent="0.3">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row>
    <row r="116" spans="17:44" x14ac:dyDescent="0.3">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row>
    <row r="117" spans="17:44" x14ac:dyDescent="0.3">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row>
    <row r="118" spans="17:44" x14ac:dyDescent="0.3">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row>
    <row r="119" spans="17:44" x14ac:dyDescent="0.3">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row>
    <row r="120" spans="17:44" x14ac:dyDescent="0.3">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row>
    <row r="121" spans="17:44" x14ac:dyDescent="0.3">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row>
    <row r="122" spans="17:44" x14ac:dyDescent="0.3">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row>
    <row r="123" spans="17:44" x14ac:dyDescent="0.3">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row>
    <row r="124" spans="17:44" x14ac:dyDescent="0.3">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row>
    <row r="125" spans="17:44" x14ac:dyDescent="0.3">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row>
    <row r="126" spans="17:44" x14ac:dyDescent="0.3">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row>
    <row r="127" spans="17:44" x14ac:dyDescent="0.3">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row>
    <row r="128" spans="17:44" x14ac:dyDescent="0.3">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row>
    <row r="129" spans="17:44" x14ac:dyDescent="0.3">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row>
    <row r="130" spans="17:44" x14ac:dyDescent="0.3">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row>
    <row r="131" spans="17:44" x14ac:dyDescent="0.3">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row>
    <row r="132" spans="17:44" x14ac:dyDescent="0.3">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row>
    <row r="133" spans="17:44" x14ac:dyDescent="0.3">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row>
    <row r="134" spans="17:44" x14ac:dyDescent="0.3">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row>
    <row r="135" spans="17:44" x14ac:dyDescent="0.3">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row>
    <row r="136" spans="17:44" x14ac:dyDescent="0.3">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row>
    <row r="137" spans="17:44" x14ac:dyDescent="0.3">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row>
    <row r="138" spans="17:44" x14ac:dyDescent="0.3">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row>
    <row r="139" spans="17:44" x14ac:dyDescent="0.3">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row>
    <row r="140" spans="17:44" x14ac:dyDescent="0.3">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row>
    <row r="141" spans="17:44" x14ac:dyDescent="0.3">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row>
    <row r="142" spans="17:44" x14ac:dyDescent="0.3">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row>
    <row r="143" spans="17:44" x14ac:dyDescent="0.3">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row>
    <row r="144" spans="17:44" x14ac:dyDescent="0.3">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row>
    <row r="145" spans="17:44" x14ac:dyDescent="0.3">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row>
    <row r="146" spans="17:44" x14ac:dyDescent="0.3">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row>
    <row r="147" spans="17:44" x14ac:dyDescent="0.3">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row>
    <row r="148" spans="17:44" x14ac:dyDescent="0.3">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row>
    <row r="149" spans="17:44" x14ac:dyDescent="0.3">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row>
    <row r="150" spans="17:44" x14ac:dyDescent="0.3">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row>
    <row r="151" spans="17:44" x14ac:dyDescent="0.3">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row>
    <row r="152" spans="17:44" x14ac:dyDescent="0.3">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row>
    <row r="153" spans="17:44" x14ac:dyDescent="0.3">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row>
    <row r="154" spans="17:44" x14ac:dyDescent="0.3">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row>
    <row r="155" spans="17:44" x14ac:dyDescent="0.3">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row>
    <row r="156" spans="17:44" x14ac:dyDescent="0.3">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row>
    <row r="157" spans="17:44" x14ac:dyDescent="0.3">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row>
    <row r="158" spans="17:44" x14ac:dyDescent="0.3">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row>
    <row r="159" spans="17:44" x14ac:dyDescent="0.3">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row>
    <row r="160" spans="17:44" x14ac:dyDescent="0.3">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row>
    <row r="161" spans="17:44" x14ac:dyDescent="0.3">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row>
    <row r="162" spans="17:44" x14ac:dyDescent="0.3">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row>
    <row r="163" spans="17:44" x14ac:dyDescent="0.3">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row>
    <row r="164" spans="17:44" x14ac:dyDescent="0.3">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row>
    <row r="165" spans="17:44" x14ac:dyDescent="0.3">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row>
    <row r="166" spans="17:44" x14ac:dyDescent="0.3">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row>
    <row r="167" spans="17:44" x14ac:dyDescent="0.3">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row>
    <row r="168" spans="17:44" x14ac:dyDescent="0.3">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row>
    <row r="169" spans="17:44" x14ac:dyDescent="0.3">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row>
    <row r="170" spans="17:44" x14ac:dyDescent="0.3">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row>
    <row r="171" spans="17:44" x14ac:dyDescent="0.3">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row>
    <row r="172" spans="17:44" x14ac:dyDescent="0.3">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row>
    <row r="173" spans="17:44" x14ac:dyDescent="0.3">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row>
    <row r="174" spans="17:44" x14ac:dyDescent="0.3">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row>
    <row r="175" spans="17:44" x14ac:dyDescent="0.3">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row>
    <row r="176" spans="17:44" x14ac:dyDescent="0.3">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row>
    <row r="177" spans="17:44" x14ac:dyDescent="0.3">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row>
    <row r="178" spans="17:44" x14ac:dyDescent="0.3">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row>
    <row r="179" spans="17:44" x14ac:dyDescent="0.3">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row>
    <row r="180" spans="17:44" x14ac:dyDescent="0.3">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row>
    <row r="181" spans="17:44" x14ac:dyDescent="0.3">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row>
    <row r="182" spans="17:44" x14ac:dyDescent="0.3">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row>
    <row r="183" spans="17:44" x14ac:dyDescent="0.3">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row>
    <row r="184" spans="17:44" x14ac:dyDescent="0.3">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row>
    <row r="185" spans="17:44" x14ac:dyDescent="0.3">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row>
    <row r="186" spans="17:44" x14ac:dyDescent="0.3">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row>
    <row r="187" spans="17:44" x14ac:dyDescent="0.3">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row>
    <row r="188" spans="17:44" x14ac:dyDescent="0.3">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row>
    <row r="189" spans="17:44" x14ac:dyDescent="0.3">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row>
    <row r="190" spans="17:44" x14ac:dyDescent="0.3">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row>
    <row r="191" spans="17:44" x14ac:dyDescent="0.3">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row>
    <row r="192" spans="17:44" x14ac:dyDescent="0.3">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row>
    <row r="193" spans="17:44" x14ac:dyDescent="0.3">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row>
    <row r="194" spans="17:44" x14ac:dyDescent="0.3">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row>
    <row r="195" spans="17:44" x14ac:dyDescent="0.3">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row>
    <row r="196" spans="17:44" x14ac:dyDescent="0.3">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row>
    <row r="197" spans="17:44" x14ac:dyDescent="0.3">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row>
    <row r="198" spans="17:44" x14ac:dyDescent="0.3">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row>
    <row r="199" spans="17:44" x14ac:dyDescent="0.3">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row>
    <row r="200" spans="17:44" x14ac:dyDescent="0.3">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row>
    <row r="201" spans="17:44" x14ac:dyDescent="0.3">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row>
    <row r="202" spans="17:44" x14ac:dyDescent="0.3">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row>
    <row r="203" spans="17:44" x14ac:dyDescent="0.3">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row>
    <row r="204" spans="17:44" x14ac:dyDescent="0.3">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row>
    <row r="205" spans="17:44" x14ac:dyDescent="0.3">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row>
    <row r="206" spans="17:44" x14ac:dyDescent="0.3">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row>
    <row r="207" spans="17:44" x14ac:dyDescent="0.3">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row>
    <row r="208" spans="17:44" x14ac:dyDescent="0.3">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row>
    <row r="209" spans="17:44" x14ac:dyDescent="0.3">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row>
    <row r="210" spans="17:44" x14ac:dyDescent="0.3">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row>
    <row r="211" spans="17:44" x14ac:dyDescent="0.3">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row>
    <row r="212" spans="17:44" x14ac:dyDescent="0.3">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row>
    <row r="213" spans="17:44" x14ac:dyDescent="0.3">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row>
    <row r="214" spans="17:44" x14ac:dyDescent="0.3">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row>
    <row r="215" spans="17:44" x14ac:dyDescent="0.3">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row>
    <row r="216" spans="17:44" x14ac:dyDescent="0.3">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row>
    <row r="217" spans="17:44" x14ac:dyDescent="0.3">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row>
    <row r="218" spans="17:44" x14ac:dyDescent="0.3">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row>
    <row r="219" spans="17:44" x14ac:dyDescent="0.3">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row>
    <row r="220" spans="17:44" x14ac:dyDescent="0.3">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row>
    <row r="221" spans="17:44" x14ac:dyDescent="0.3">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row>
    <row r="222" spans="17:44" x14ac:dyDescent="0.3">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row>
    <row r="223" spans="17:44" x14ac:dyDescent="0.3">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row>
    <row r="224" spans="17:44" x14ac:dyDescent="0.3">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row>
    <row r="225" spans="17:44" x14ac:dyDescent="0.3">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row>
    <row r="226" spans="17:44" x14ac:dyDescent="0.3">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row>
    <row r="227" spans="17:44" x14ac:dyDescent="0.3">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row>
    <row r="228" spans="17:44" x14ac:dyDescent="0.3">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row>
    <row r="229" spans="17:44" x14ac:dyDescent="0.3">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row>
    <row r="230" spans="17:44" x14ac:dyDescent="0.3">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row>
    <row r="231" spans="17:44" x14ac:dyDescent="0.3">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row>
    <row r="232" spans="17:44" x14ac:dyDescent="0.3">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row>
    <row r="233" spans="17:44" x14ac:dyDescent="0.3">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row>
    <row r="234" spans="17:44" x14ac:dyDescent="0.3">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row>
    <row r="235" spans="17:44" x14ac:dyDescent="0.3">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row>
    <row r="236" spans="17:44" x14ac:dyDescent="0.3">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row>
    <row r="237" spans="17:44" x14ac:dyDescent="0.3">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row>
    <row r="238" spans="17:44" x14ac:dyDescent="0.3">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row>
    <row r="239" spans="17:44" x14ac:dyDescent="0.3">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row>
    <row r="240" spans="17:44" x14ac:dyDescent="0.3">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row>
    <row r="241" spans="17:44" x14ac:dyDescent="0.3">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row>
    <row r="242" spans="17:44" x14ac:dyDescent="0.3">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row>
    <row r="243" spans="17:44" x14ac:dyDescent="0.3">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row>
    <row r="244" spans="17:44" x14ac:dyDescent="0.3">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row>
    <row r="245" spans="17:44" x14ac:dyDescent="0.3">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row>
    <row r="246" spans="17:44" x14ac:dyDescent="0.3">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row>
    <row r="247" spans="17:44" x14ac:dyDescent="0.3">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row>
    <row r="248" spans="17:44" x14ac:dyDescent="0.3">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row>
    <row r="249" spans="17:44" x14ac:dyDescent="0.3">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row>
    <row r="250" spans="17:44" x14ac:dyDescent="0.3">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row>
    <row r="251" spans="17:44" x14ac:dyDescent="0.3">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row>
    <row r="252" spans="17:44" x14ac:dyDescent="0.3">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row>
    <row r="253" spans="17:44" x14ac:dyDescent="0.3">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row>
    <row r="254" spans="17:44" x14ac:dyDescent="0.3">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row>
    <row r="255" spans="17:44" x14ac:dyDescent="0.3">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row>
    <row r="256" spans="17:44" x14ac:dyDescent="0.3">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row>
    <row r="257" spans="17:44" x14ac:dyDescent="0.3">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row>
    <row r="258" spans="17:44" x14ac:dyDescent="0.3">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row>
    <row r="259" spans="17:44" x14ac:dyDescent="0.3">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row>
    <row r="260" spans="17:44" x14ac:dyDescent="0.3">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row>
    <row r="261" spans="17:44" x14ac:dyDescent="0.3">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row>
    <row r="262" spans="17:44" x14ac:dyDescent="0.3">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row>
    <row r="263" spans="17:44" x14ac:dyDescent="0.3">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c r="AO263" s="59"/>
      <c r="AP263" s="59"/>
      <c r="AQ263" s="59"/>
      <c r="AR263" s="59"/>
    </row>
    <row r="264" spans="17:44" x14ac:dyDescent="0.3">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c r="AO264" s="59"/>
      <c r="AP264" s="59"/>
      <c r="AQ264" s="59"/>
      <c r="AR264" s="59"/>
    </row>
    <row r="265" spans="17:44" x14ac:dyDescent="0.3">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c r="AO265" s="59"/>
      <c r="AP265" s="59"/>
      <c r="AQ265" s="59"/>
      <c r="AR265" s="59"/>
    </row>
    <row r="266" spans="17:44" x14ac:dyDescent="0.3">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c r="AO266" s="59"/>
      <c r="AP266" s="59"/>
      <c r="AQ266" s="59"/>
      <c r="AR266" s="59"/>
    </row>
    <row r="267" spans="17:44" x14ac:dyDescent="0.3">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row>
    <row r="268" spans="17:44" x14ac:dyDescent="0.3">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c r="AO268" s="59"/>
      <c r="AP268" s="59"/>
      <c r="AQ268" s="59"/>
      <c r="AR268" s="59"/>
    </row>
    <row r="269" spans="17:44" x14ac:dyDescent="0.3">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c r="AO269" s="59"/>
      <c r="AP269" s="59"/>
      <c r="AQ269" s="59"/>
      <c r="AR269" s="59"/>
    </row>
    <row r="270" spans="17:44" x14ac:dyDescent="0.3">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row>
    <row r="271" spans="17:44" x14ac:dyDescent="0.3">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c r="AO271" s="59"/>
      <c r="AP271" s="59"/>
      <c r="AQ271" s="59"/>
      <c r="AR271" s="59"/>
    </row>
    <row r="272" spans="17:44" x14ac:dyDescent="0.3">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c r="AO272" s="59"/>
      <c r="AP272" s="59"/>
      <c r="AQ272" s="59"/>
      <c r="AR272" s="59"/>
    </row>
    <row r="273" spans="17:44" x14ac:dyDescent="0.3">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row>
    <row r="274" spans="17:44" x14ac:dyDescent="0.3">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c r="AO274" s="59"/>
      <c r="AP274" s="59"/>
      <c r="AQ274" s="59"/>
      <c r="AR274" s="59"/>
    </row>
    <row r="275" spans="17:44" x14ac:dyDescent="0.3">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c r="AO275" s="59"/>
      <c r="AP275" s="59"/>
      <c r="AQ275" s="59"/>
      <c r="AR275" s="59"/>
    </row>
    <row r="276" spans="17:44" x14ac:dyDescent="0.3">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row>
    <row r="277" spans="17:44" x14ac:dyDescent="0.3">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c r="AO277" s="59"/>
      <c r="AP277" s="59"/>
      <c r="AQ277" s="59"/>
      <c r="AR277" s="59"/>
    </row>
    <row r="278" spans="17:44" x14ac:dyDescent="0.3">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row>
    <row r="279" spans="17:44" x14ac:dyDescent="0.3">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c r="AO279" s="59"/>
      <c r="AP279" s="59"/>
      <c r="AQ279" s="59"/>
      <c r="AR279" s="59"/>
    </row>
    <row r="280" spans="17:44" x14ac:dyDescent="0.3">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row>
    <row r="281" spans="17:44" x14ac:dyDescent="0.3">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59"/>
      <c r="AQ281" s="59"/>
      <c r="AR281" s="59"/>
    </row>
    <row r="282" spans="17:44" x14ac:dyDescent="0.3">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row>
    <row r="283" spans="17:44" x14ac:dyDescent="0.3">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row>
    <row r="284" spans="17:44" x14ac:dyDescent="0.3">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row>
    <row r="285" spans="17:44" x14ac:dyDescent="0.3">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row>
  </sheetData>
  <mergeCells count="10">
    <mergeCell ref="A1:P1"/>
    <mergeCell ref="I14:K14"/>
    <mergeCell ref="M14:P14"/>
    <mergeCell ref="D14:G14"/>
    <mergeCell ref="A33:C34"/>
    <mergeCell ref="A29:C30"/>
    <mergeCell ref="A31:C31"/>
    <mergeCell ref="A32:C32"/>
    <mergeCell ref="A26:C26"/>
    <mergeCell ref="A28:C28"/>
  </mergeCells>
  <conditionalFormatting pivot="1" sqref="E16:E25">
    <cfRule type="dataBar" priority="14">
      <dataBar>
        <cfvo type="min"/>
        <cfvo type="max"/>
        <color rgb="FF008AEF"/>
      </dataBar>
      <extLst>
        <ext xmlns:x14="http://schemas.microsoft.com/office/spreadsheetml/2009/9/main" uri="{B025F937-C7B1-47D3-B67F-A62EFF666E3E}">
          <x14:id>{A26627B4-B3A0-43F7-A04E-86612DE2B6E1}</x14:id>
        </ext>
      </extLst>
    </cfRule>
  </conditionalFormatting>
  <conditionalFormatting pivot="1" sqref="F16:F25">
    <cfRule type="dataBar" priority="18">
      <dataBar>
        <cfvo type="min"/>
        <cfvo type="max"/>
        <color rgb="FF63C384"/>
      </dataBar>
      <extLst>
        <ext xmlns:x14="http://schemas.microsoft.com/office/spreadsheetml/2009/9/main" uri="{B025F937-C7B1-47D3-B67F-A62EFF666E3E}">
          <x14:id>{D35D9EEB-EDC0-47F5-8DBD-EB1AEDA31A36}</x14:id>
        </ext>
      </extLst>
    </cfRule>
  </conditionalFormatting>
  <conditionalFormatting pivot="1" sqref="G16:G25">
    <cfRule type="dataBar" priority="17">
      <dataBar>
        <cfvo type="min"/>
        <cfvo type="max"/>
        <color rgb="FFD6007B"/>
      </dataBar>
      <extLst>
        <ext xmlns:x14="http://schemas.microsoft.com/office/spreadsheetml/2009/9/main" uri="{B025F937-C7B1-47D3-B67F-A62EFF666E3E}">
          <x14:id>{8737B43E-142F-4C0E-866F-E271F082D386}</x14:id>
        </ext>
      </extLst>
    </cfRule>
  </conditionalFormatting>
  <conditionalFormatting pivot="1" sqref="J16:J25">
    <cfRule type="dataBar" priority="15">
      <dataBar>
        <cfvo type="min"/>
        <cfvo type="max"/>
        <color rgb="FF008AEF"/>
      </dataBar>
      <extLst>
        <ext xmlns:x14="http://schemas.microsoft.com/office/spreadsheetml/2009/9/main" uri="{B025F937-C7B1-47D3-B67F-A62EFF666E3E}">
          <x14:id>{80E4F62A-727C-4F84-9065-35E45994855A}</x14:id>
        </ext>
      </extLst>
    </cfRule>
  </conditionalFormatting>
  <conditionalFormatting pivot="1" sqref="K16:K25">
    <cfRule type="dataBar" priority="16">
      <dataBar>
        <cfvo type="min"/>
        <cfvo type="max"/>
        <color rgb="FF63C384"/>
      </dataBar>
      <extLst>
        <ext xmlns:x14="http://schemas.microsoft.com/office/spreadsheetml/2009/9/main" uri="{B025F937-C7B1-47D3-B67F-A62EFF666E3E}">
          <x14:id>{B641ACD9-ABC4-4B59-A281-75E81861DDE7}</x14:id>
        </ext>
      </extLst>
    </cfRule>
  </conditionalFormatting>
  <conditionalFormatting sqref="P16:P25">
    <cfRule type="iconSet" priority="13">
      <iconSet>
        <cfvo type="percent" val="0"/>
        <cfvo type="percent" val="33"/>
        <cfvo type="percent" val="67"/>
      </iconSet>
    </cfRule>
  </conditionalFormatting>
  <conditionalFormatting pivot="1" sqref="N16:N25">
    <cfRule type="dataBar" priority="12">
      <dataBar>
        <cfvo type="min"/>
        <cfvo type="max"/>
        <color rgb="FFD6007B"/>
      </dataBar>
      <extLst>
        <ext xmlns:x14="http://schemas.microsoft.com/office/spreadsheetml/2009/9/main" uri="{B025F937-C7B1-47D3-B67F-A62EFF666E3E}">
          <x14:id>{EA1CDED1-1F3F-4B76-B3AB-2F9F279580F2}</x14:id>
        </ext>
      </extLst>
    </cfRule>
  </conditionalFormatting>
  <conditionalFormatting pivot="1" sqref="O16:O25">
    <cfRule type="dataBar" priority="11">
      <dataBar>
        <cfvo type="min"/>
        <cfvo type="max"/>
        <color rgb="FF63C384"/>
      </dataBar>
      <extLst>
        <ext xmlns:x14="http://schemas.microsoft.com/office/spreadsheetml/2009/9/main" uri="{B025F937-C7B1-47D3-B67F-A62EFF666E3E}">
          <x14:id>{D79174E0-2DA7-4F9A-8F88-6E3E86E9A0C6}</x14:id>
        </ext>
      </extLst>
    </cfRule>
  </conditionalFormatting>
  <conditionalFormatting pivot="1" sqref="G16:G25">
    <cfRule type="dataBar" priority="10">
      <dataBar>
        <cfvo type="min"/>
        <cfvo type="max"/>
        <color rgb="FF5B9BD5"/>
      </dataBar>
      <extLst>
        <ext xmlns:x14="http://schemas.microsoft.com/office/spreadsheetml/2009/9/main" uri="{B025F937-C7B1-47D3-B67F-A62EFF666E3E}">
          <x14:id>{E6A15FCE-47D6-43BC-949B-EF6820E8EB9A}</x14:id>
        </ext>
      </extLst>
    </cfRule>
  </conditionalFormatting>
  <conditionalFormatting pivot="1" sqref="J16:J25">
    <cfRule type="dataBar" priority="9">
      <dataBar>
        <cfvo type="min"/>
        <cfvo type="max"/>
        <color rgb="FF5B9BD5"/>
      </dataBar>
      <extLst>
        <ext xmlns:x14="http://schemas.microsoft.com/office/spreadsheetml/2009/9/main" uri="{B025F937-C7B1-47D3-B67F-A62EFF666E3E}">
          <x14:id>{F26AE16B-694A-4243-94A5-BAC0FB1B4B95}</x14:id>
        </ext>
      </extLst>
    </cfRule>
  </conditionalFormatting>
  <conditionalFormatting pivot="1" sqref="K16:K25">
    <cfRule type="dataBar" priority="8">
      <dataBar>
        <cfvo type="min"/>
        <cfvo type="max"/>
        <color rgb="FF2E7D32"/>
      </dataBar>
      <extLst>
        <ext xmlns:x14="http://schemas.microsoft.com/office/spreadsheetml/2009/9/main" uri="{B025F937-C7B1-47D3-B67F-A62EFF666E3E}">
          <x14:id>{A8209C38-3D0E-424B-BA88-A3DE17BF3C98}</x14:id>
        </ext>
      </extLst>
    </cfRule>
  </conditionalFormatting>
  <conditionalFormatting pivot="1" sqref="N16:N25">
    <cfRule type="dataBar" priority="7">
      <dataBar>
        <cfvo type="min"/>
        <cfvo type="max"/>
        <color rgb="FFB8C2CC"/>
      </dataBar>
      <extLst>
        <ext xmlns:x14="http://schemas.microsoft.com/office/spreadsheetml/2009/9/main" uri="{B025F937-C7B1-47D3-B67F-A62EFF666E3E}">
          <x14:id>{991324AD-28E1-41A5-8F69-356AAB632CA6}</x14:id>
        </ext>
      </extLst>
    </cfRule>
  </conditionalFormatting>
  <conditionalFormatting pivot="1" sqref="O16:O25">
    <cfRule type="dataBar" priority="6">
      <dataBar>
        <cfvo type="min"/>
        <cfvo type="max"/>
        <color rgb="FF5B9BD5"/>
      </dataBar>
      <extLst>
        <ext xmlns:x14="http://schemas.microsoft.com/office/spreadsheetml/2009/9/main" uri="{B025F937-C7B1-47D3-B67F-A62EFF666E3E}">
          <x14:id>{199C274F-B8C0-41B3-B907-F7BA452B4575}</x14:id>
        </ext>
      </extLst>
    </cfRule>
  </conditionalFormatting>
  <conditionalFormatting pivot="1" sqref="E16:G25">
    <cfRule type="dataBar" priority="4">
      <dataBar>
        <cfvo type="min"/>
        <cfvo type="max"/>
        <color rgb="FFD6007B"/>
      </dataBar>
      <extLst>
        <ext xmlns:x14="http://schemas.microsoft.com/office/spreadsheetml/2009/9/main" uri="{B025F937-C7B1-47D3-B67F-A62EFF666E3E}">
          <x14:id>{4F5F793B-4ECD-417D-9407-DCB2B36C4A58}</x14:id>
        </ext>
      </extLst>
    </cfRule>
  </conditionalFormatting>
  <conditionalFormatting pivot="1" sqref="J16:K25">
    <cfRule type="dataBar" priority="3">
      <dataBar>
        <cfvo type="min"/>
        <cfvo type="max"/>
        <color rgb="FF63C384"/>
      </dataBar>
      <extLst>
        <ext xmlns:x14="http://schemas.microsoft.com/office/spreadsheetml/2009/9/main" uri="{B025F937-C7B1-47D3-B67F-A62EFF666E3E}">
          <x14:id>{C6FCF943-9C9B-4CE6-9B0C-735E14F57BC3}</x14:id>
        </ext>
      </extLst>
    </cfRule>
  </conditionalFormatting>
  <conditionalFormatting sqref="P16:P25">
    <cfRule type="dataBar" priority="1">
      <dataBar>
        <cfvo type="min"/>
        <cfvo type="max"/>
        <color rgb="FFFF555A"/>
      </dataBar>
      <extLst>
        <ext xmlns:x14="http://schemas.microsoft.com/office/spreadsheetml/2009/9/main" uri="{B025F937-C7B1-47D3-B67F-A62EFF666E3E}">
          <x14:id>{CFBA04F8-0050-4C94-B026-0E7B8B47D3D4}</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A26627B4-B3A0-43F7-A04E-86612DE2B6E1}">
            <x14:dataBar minLength="0" maxLength="100" border="1" negativeBarBorderColorSameAsPositive="0">
              <x14:cfvo type="autoMin"/>
              <x14:cfvo type="autoMax"/>
              <x14:borderColor rgb="FF008AEF"/>
              <x14:negativeFillColor rgb="FFFF0000"/>
              <x14:negativeBorderColor rgb="FFFF0000"/>
              <x14:axisColor rgb="FF000000"/>
            </x14:dataBar>
          </x14:cfRule>
          <xm:sqref>E16:E25</xm:sqref>
        </x14:conditionalFormatting>
        <x14:conditionalFormatting xmlns:xm="http://schemas.microsoft.com/office/excel/2006/main" pivot="1">
          <x14:cfRule type="dataBar" id="{D35D9EEB-EDC0-47F5-8DBD-EB1AEDA31A36}">
            <x14:dataBar minLength="0" maxLength="100" border="1" negativeBarBorderColorSameAsPositive="0">
              <x14:cfvo type="autoMin"/>
              <x14:cfvo type="autoMax"/>
              <x14:borderColor rgb="FF63C384"/>
              <x14:negativeFillColor rgb="FFFF0000"/>
              <x14:negativeBorderColor rgb="FFFF0000"/>
              <x14:axisColor rgb="FF000000"/>
            </x14:dataBar>
          </x14:cfRule>
          <xm:sqref>F16:F25</xm:sqref>
        </x14:conditionalFormatting>
        <x14:conditionalFormatting xmlns:xm="http://schemas.microsoft.com/office/excel/2006/main" pivot="1">
          <x14:cfRule type="dataBar" id="{8737B43E-142F-4C0E-866F-E271F082D386}">
            <x14:dataBar minLength="0" maxLength="100" border="1" negativeBarBorderColorSameAsPositive="0">
              <x14:cfvo type="autoMin"/>
              <x14:cfvo type="autoMax"/>
              <x14:borderColor rgb="FFD6007B"/>
              <x14:negativeFillColor rgb="FFFF0000"/>
              <x14:negativeBorderColor rgb="FFFF0000"/>
              <x14:axisColor rgb="FF000000"/>
            </x14:dataBar>
          </x14:cfRule>
          <xm:sqref>G16:G25</xm:sqref>
        </x14:conditionalFormatting>
        <x14:conditionalFormatting xmlns:xm="http://schemas.microsoft.com/office/excel/2006/main" pivot="1">
          <x14:cfRule type="dataBar" id="{80E4F62A-727C-4F84-9065-35E45994855A}">
            <x14:dataBar minLength="0" maxLength="100" border="1" negativeBarBorderColorSameAsPositive="0">
              <x14:cfvo type="autoMin"/>
              <x14:cfvo type="autoMax"/>
              <x14:borderColor rgb="FF008AEF"/>
              <x14:negativeFillColor rgb="FFFF0000"/>
              <x14:negativeBorderColor rgb="FFFF0000"/>
              <x14:axisColor rgb="FF000000"/>
            </x14:dataBar>
          </x14:cfRule>
          <xm:sqref>J16:J25</xm:sqref>
        </x14:conditionalFormatting>
        <x14:conditionalFormatting xmlns:xm="http://schemas.microsoft.com/office/excel/2006/main" pivot="1">
          <x14:cfRule type="dataBar" id="{B641ACD9-ABC4-4B59-A281-75E81861DDE7}">
            <x14:dataBar minLength="0" maxLength="100" border="1" negativeBarBorderColorSameAsPositive="0">
              <x14:cfvo type="autoMin"/>
              <x14:cfvo type="autoMax"/>
              <x14:borderColor rgb="FF63C384"/>
              <x14:negativeFillColor rgb="FFFF0000"/>
              <x14:negativeBorderColor rgb="FFFF0000"/>
              <x14:axisColor rgb="FF000000"/>
            </x14:dataBar>
          </x14:cfRule>
          <xm:sqref>K16:K25</xm:sqref>
        </x14:conditionalFormatting>
        <x14:conditionalFormatting xmlns:xm="http://schemas.microsoft.com/office/excel/2006/main" pivot="1">
          <x14:cfRule type="dataBar" id="{EA1CDED1-1F3F-4B76-B3AB-2F9F279580F2}">
            <x14:dataBar minLength="0" maxLength="100" border="1" negativeBarBorderColorSameAsPositive="0">
              <x14:cfvo type="autoMin"/>
              <x14:cfvo type="autoMax"/>
              <x14:borderColor rgb="FFD6007B"/>
              <x14:negativeFillColor rgb="FFFF0000"/>
              <x14:negativeBorderColor rgb="FFFF0000"/>
              <x14:axisColor rgb="FF000000"/>
            </x14:dataBar>
          </x14:cfRule>
          <xm:sqref>N16:N25</xm:sqref>
        </x14:conditionalFormatting>
        <x14:conditionalFormatting xmlns:xm="http://schemas.microsoft.com/office/excel/2006/main" pivot="1">
          <x14:cfRule type="dataBar" id="{D79174E0-2DA7-4F9A-8F88-6E3E86E9A0C6}">
            <x14:dataBar minLength="0" maxLength="100" border="1" negativeBarBorderColorSameAsPositive="0">
              <x14:cfvo type="autoMin"/>
              <x14:cfvo type="autoMax"/>
              <x14:borderColor rgb="FF63C384"/>
              <x14:negativeFillColor rgb="FFFF0000"/>
              <x14:negativeBorderColor rgb="FFFF0000"/>
              <x14:axisColor rgb="FF000000"/>
            </x14:dataBar>
          </x14:cfRule>
          <xm:sqref>O16:O25</xm:sqref>
        </x14:conditionalFormatting>
        <x14:conditionalFormatting xmlns:xm="http://schemas.microsoft.com/office/excel/2006/main" pivot="1">
          <x14:cfRule type="dataBar" id="{E6A15FCE-47D6-43BC-949B-EF6820E8EB9A}">
            <x14:dataBar minLength="0" maxLength="100" gradient="0">
              <x14:cfvo type="autoMin"/>
              <x14:cfvo type="autoMax"/>
              <x14:negativeFillColor rgb="FFFF0000"/>
              <x14:axisColor rgb="FF000000"/>
            </x14:dataBar>
          </x14:cfRule>
          <xm:sqref>G16:G25</xm:sqref>
        </x14:conditionalFormatting>
        <x14:conditionalFormatting xmlns:xm="http://schemas.microsoft.com/office/excel/2006/main" pivot="1">
          <x14:cfRule type="dataBar" id="{F26AE16B-694A-4243-94A5-BAC0FB1B4B95}">
            <x14:dataBar minLength="0" maxLength="100" gradient="0">
              <x14:cfvo type="autoMin"/>
              <x14:cfvo type="autoMax"/>
              <x14:negativeFillColor rgb="FFFF0000"/>
              <x14:axisColor rgb="FF000000"/>
            </x14:dataBar>
          </x14:cfRule>
          <xm:sqref>J16:J25</xm:sqref>
        </x14:conditionalFormatting>
        <x14:conditionalFormatting xmlns:xm="http://schemas.microsoft.com/office/excel/2006/main" pivot="1">
          <x14:cfRule type="dataBar" id="{A8209C38-3D0E-424B-BA88-A3DE17BF3C98}">
            <x14:dataBar minLength="0" maxLength="100" gradient="0">
              <x14:cfvo type="autoMin"/>
              <x14:cfvo type="autoMax"/>
              <x14:negativeFillColor rgb="FFFF0000"/>
              <x14:axisColor rgb="FF000000"/>
            </x14:dataBar>
          </x14:cfRule>
          <xm:sqref>K16:K25</xm:sqref>
        </x14:conditionalFormatting>
        <x14:conditionalFormatting xmlns:xm="http://schemas.microsoft.com/office/excel/2006/main" pivot="1">
          <x14:cfRule type="dataBar" id="{991324AD-28E1-41A5-8F69-356AAB632CA6}">
            <x14:dataBar minLength="0" maxLength="100" gradient="0">
              <x14:cfvo type="autoMin"/>
              <x14:cfvo type="autoMax"/>
              <x14:negativeFillColor rgb="FFFF0000"/>
              <x14:axisColor rgb="FF000000"/>
            </x14:dataBar>
          </x14:cfRule>
          <xm:sqref>N16:N25</xm:sqref>
        </x14:conditionalFormatting>
        <x14:conditionalFormatting xmlns:xm="http://schemas.microsoft.com/office/excel/2006/main" pivot="1">
          <x14:cfRule type="dataBar" id="{199C274F-B8C0-41B3-B907-F7BA452B4575}">
            <x14:dataBar minLength="0" maxLength="100" gradient="0">
              <x14:cfvo type="autoMin"/>
              <x14:cfvo type="autoMax"/>
              <x14:negativeFillColor rgb="FFFF0000"/>
              <x14:axisColor rgb="FF000000"/>
            </x14:dataBar>
          </x14:cfRule>
          <xm:sqref>O16:O25</xm:sqref>
        </x14:conditionalFormatting>
        <x14:conditionalFormatting xmlns:xm="http://schemas.microsoft.com/office/excel/2006/main" pivot="1">
          <x14:cfRule type="dataBar" id="{4F5F793B-4ECD-417D-9407-DCB2B36C4A58}">
            <x14:dataBar minLength="0" maxLength="100" border="1" negativeBarBorderColorSameAsPositive="0">
              <x14:cfvo type="autoMin"/>
              <x14:cfvo type="autoMax"/>
              <x14:borderColor rgb="FFD6007B"/>
              <x14:negativeFillColor rgb="FFFF0000"/>
              <x14:negativeBorderColor rgb="FFFF0000"/>
              <x14:axisColor rgb="FF000000"/>
            </x14:dataBar>
          </x14:cfRule>
          <xm:sqref>E16:G25</xm:sqref>
        </x14:conditionalFormatting>
        <x14:conditionalFormatting xmlns:xm="http://schemas.microsoft.com/office/excel/2006/main" pivot="1">
          <x14:cfRule type="dataBar" id="{C6FCF943-9C9B-4CE6-9B0C-735E14F57BC3}">
            <x14:dataBar minLength="0" maxLength="100" border="1" negativeBarBorderColorSameAsPositive="0">
              <x14:cfvo type="autoMin"/>
              <x14:cfvo type="autoMax"/>
              <x14:borderColor rgb="FF63C384"/>
              <x14:negativeFillColor rgb="FFFF0000"/>
              <x14:negativeBorderColor rgb="FFFF0000"/>
              <x14:axisColor rgb="FF000000"/>
            </x14:dataBar>
          </x14:cfRule>
          <xm:sqref>J16:K25</xm:sqref>
        </x14:conditionalFormatting>
        <x14:conditionalFormatting xmlns:xm="http://schemas.microsoft.com/office/excel/2006/main">
          <x14:cfRule type="dataBar" id="{CFBA04F8-0050-4C94-B026-0E7B8B47D3D4}">
            <x14:dataBar minLength="0" maxLength="100" border="1" negativeBarBorderColorSameAsPositive="0">
              <x14:cfvo type="autoMin"/>
              <x14:cfvo type="autoMax"/>
              <x14:borderColor rgb="FFFF555A"/>
              <x14:negativeFillColor rgb="FFFF0000"/>
              <x14:negativeBorderColor rgb="FFFF0000"/>
              <x14:axisColor rgb="FF000000"/>
            </x14:dataBar>
          </x14:cfRule>
          <xm:sqref>P16:P25</xm:sqref>
        </x14:conditionalFormatting>
      </x14:conditionalFormattings>
    </ex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E052-B341-41B5-9A20-51D607453E95}">
  <dimension ref="A3:M126"/>
  <sheetViews>
    <sheetView topLeftCell="A38" workbookViewId="0">
      <selection activeCell="M16" sqref="M16:P16"/>
    </sheetView>
  </sheetViews>
  <sheetFormatPr defaultRowHeight="14.4" x14ac:dyDescent="0.3"/>
  <cols>
    <col min="1" max="1" width="12.5546875" bestFit="1" customWidth="1"/>
    <col min="2" max="2" width="19.77734375" bestFit="1" customWidth="1"/>
    <col min="3" max="3" width="12.109375" bestFit="1" customWidth="1"/>
    <col min="4" max="4" width="15.44140625" bestFit="1" customWidth="1"/>
    <col min="5" max="5" width="9.5546875" customWidth="1"/>
    <col min="9" max="9" width="12.5546875" bestFit="1" customWidth="1"/>
    <col min="10" max="10" width="19.77734375" bestFit="1" customWidth="1"/>
    <col min="11" max="11" width="12.5546875" bestFit="1" customWidth="1"/>
    <col min="12" max="12" width="19.77734375" bestFit="1" customWidth="1"/>
    <col min="13" max="13" width="12.109375" bestFit="1" customWidth="1"/>
  </cols>
  <sheetData>
    <row r="3" spans="11:13" x14ac:dyDescent="0.3">
      <c r="K3" s="11" t="s">
        <v>6518</v>
      </c>
      <c r="L3" t="s">
        <v>6520</v>
      </c>
      <c r="M3" t="s">
        <v>6539</v>
      </c>
    </row>
    <row r="4" spans="11:13" x14ac:dyDescent="0.3">
      <c r="K4" s="12" t="s">
        <v>6555</v>
      </c>
      <c r="L4" s="74">
        <v>2335789.5099999998</v>
      </c>
      <c r="M4" s="74">
        <v>602867.99</v>
      </c>
    </row>
    <row r="5" spans="11:13" x14ac:dyDescent="0.3">
      <c r="K5" s="22" t="s">
        <v>6540</v>
      </c>
      <c r="L5" s="74">
        <v>1682.32</v>
      </c>
      <c r="M5" s="74">
        <v>252.44</v>
      </c>
    </row>
    <row r="6" spans="11:13" x14ac:dyDescent="0.3">
      <c r="K6" s="22" t="s">
        <v>6541</v>
      </c>
      <c r="L6" s="74">
        <v>195249.43999999997</v>
      </c>
      <c r="M6" s="74">
        <v>50155.37</v>
      </c>
    </row>
    <row r="7" spans="11:13" x14ac:dyDescent="0.3">
      <c r="K7" s="22" t="s">
        <v>6542</v>
      </c>
      <c r="L7" s="74">
        <v>223829.24</v>
      </c>
      <c r="M7" s="74">
        <v>61161.920000000064</v>
      </c>
    </row>
    <row r="8" spans="11:13" x14ac:dyDescent="0.3">
      <c r="K8" s="22" t="s">
        <v>6543</v>
      </c>
      <c r="L8" s="74">
        <v>226577.54000000007</v>
      </c>
      <c r="M8" s="74">
        <v>58096.27</v>
      </c>
    </row>
    <row r="9" spans="11:13" x14ac:dyDescent="0.3">
      <c r="K9" s="22" t="s">
        <v>6544</v>
      </c>
      <c r="L9" s="74">
        <v>171047.56</v>
      </c>
      <c r="M9" s="74">
        <v>42066.999999999971</v>
      </c>
    </row>
    <row r="10" spans="11:13" x14ac:dyDescent="0.3">
      <c r="K10" s="22" t="s">
        <v>6545</v>
      </c>
      <c r="L10" s="74">
        <v>193434.22999999998</v>
      </c>
      <c r="M10" s="74">
        <v>49379.87999999999</v>
      </c>
    </row>
    <row r="11" spans="11:13" x14ac:dyDescent="0.3">
      <c r="K11" s="22" t="s">
        <v>6546</v>
      </c>
      <c r="L11" s="74">
        <v>239642.24000000008</v>
      </c>
      <c r="M11" s="74">
        <v>58943.030000000006</v>
      </c>
    </row>
    <row r="12" spans="11:13" x14ac:dyDescent="0.3">
      <c r="K12" s="22" t="s">
        <v>6547</v>
      </c>
      <c r="L12" s="74">
        <v>445171.85999999993</v>
      </c>
      <c r="M12" s="74">
        <v>115133.04000000005</v>
      </c>
    </row>
    <row r="13" spans="11:13" x14ac:dyDescent="0.3">
      <c r="K13" s="22" t="s">
        <v>6548</v>
      </c>
      <c r="L13" s="74">
        <v>303499.87999999989</v>
      </c>
      <c r="M13" s="74">
        <v>79014.609999999942</v>
      </c>
    </row>
    <row r="14" spans="11:13" x14ac:dyDescent="0.3">
      <c r="K14" s="22" t="s">
        <v>6549</v>
      </c>
      <c r="L14" s="74">
        <v>335655.19999999995</v>
      </c>
      <c r="M14" s="74">
        <v>88664.430000000022</v>
      </c>
    </row>
    <row r="15" spans="11:13" x14ac:dyDescent="0.3">
      <c r="K15" s="12" t="s">
        <v>6556</v>
      </c>
      <c r="L15" s="74">
        <v>532643.09</v>
      </c>
      <c r="M15" s="74">
        <v>134490.89999999997</v>
      </c>
    </row>
    <row r="16" spans="11:13" x14ac:dyDescent="0.3">
      <c r="K16" s="22" t="s">
        <v>6550</v>
      </c>
      <c r="L16" s="74">
        <v>121730.90999999997</v>
      </c>
      <c r="M16" s="74">
        <v>29980.869999999995</v>
      </c>
    </row>
    <row r="17" spans="9:13" x14ac:dyDescent="0.3">
      <c r="K17" s="22" t="s">
        <v>6551</v>
      </c>
      <c r="L17" s="74">
        <v>169237.22999999995</v>
      </c>
      <c r="M17" s="74">
        <v>43151.689999999981</v>
      </c>
    </row>
    <row r="18" spans="9:13" x14ac:dyDescent="0.3">
      <c r="K18" s="22" t="s">
        <v>6540</v>
      </c>
      <c r="L18" s="74">
        <v>241674.95000000004</v>
      </c>
      <c r="M18" s="74">
        <v>61358.34</v>
      </c>
    </row>
    <row r="19" spans="9:13" x14ac:dyDescent="0.3">
      <c r="K19" s="12" t="s">
        <v>6519</v>
      </c>
      <c r="L19" s="74">
        <v>2868432.6</v>
      </c>
      <c r="M19" s="74">
        <v>737358.8899999999</v>
      </c>
    </row>
    <row r="24" spans="9:13" x14ac:dyDescent="0.3">
      <c r="I24" s="11" t="s">
        <v>6518</v>
      </c>
      <c r="J24" t="s">
        <v>6520</v>
      </c>
    </row>
    <row r="25" spans="9:13" x14ac:dyDescent="0.3">
      <c r="I25" s="12" t="s">
        <v>3880</v>
      </c>
      <c r="J25" s="74">
        <v>62655.189999999988</v>
      </c>
    </row>
    <row r="26" spans="9:13" x14ac:dyDescent="0.3">
      <c r="I26" s="12" t="s">
        <v>3885</v>
      </c>
      <c r="J26" s="74">
        <v>246937.59000000005</v>
      </c>
    </row>
    <row r="27" spans="9:13" x14ac:dyDescent="0.3">
      <c r="I27" s="12" t="s">
        <v>3863</v>
      </c>
      <c r="J27" s="74">
        <v>1872387.8899999964</v>
      </c>
    </row>
    <row r="28" spans="9:13" x14ac:dyDescent="0.3">
      <c r="I28" s="12" t="s">
        <v>3943</v>
      </c>
      <c r="J28" s="74">
        <v>686451.93000000075</v>
      </c>
    </row>
    <row r="29" spans="9:13" x14ac:dyDescent="0.3">
      <c r="I29" s="12" t="s">
        <v>6519</v>
      </c>
      <c r="J29" s="74">
        <v>2868432.5999999968</v>
      </c>
    </row>
    <row r="37" spans="1:2" x14ac:dyDescent="0.3">
      <c r="A37" s="11" t="s">
        <v>6518</v>
      </c>
      <c r="B37" t="s">
        <v>6520</v>
      </c>
    </row>
    <row r="38" spans="1:2" x14ac:dyDescent="0.3">
      <c r="A38" s="12" t="s">
        <v>160</v>
      </c>
      <c r="B38" s="74">
        <v>36723.730000000003</v>
      </c>
    </row>
    <row r="39" spans="1:2" x14ac:dyDescent="0.3">
      <c r="A39" s="12" t="s">
        <v>60</v>
      </c>
      <c r="B39" s="74">
        <v>34742.580000000009</v>
      </c>
    </row>
    <row r="40" spans="1:2" x14ac:dyDescent="0.3">
      <c r="A40" s="12" t="s">
        <v>319</v>
      </c>
      <c r="B40" s="74">
        <v>34391.990000000005</v>
      </c>
    </row>
    <row r="41" spans="1:2" x14ac:dyDescent="0.3">
      <c r="A41" s="12" t="s">
        <v>451</v>
      </c>
      <c r="B41" s="74">
        <v>31485.48</v>
      </c>
    </row>
    <row r="42" spans="1:2" x14ac:dyDescent="0.3">
      <c r="A42" s="12" t="s">
        <v>476</v>
      </c>
      <c r="B42" s="74">
        <v>31447.34</v>
      </c>
    </row>
    <row r="43" spans="1:2" x14ac:dyDescent="0.3">
      <c r="A43" s="12" t="s">
        <v>275</v>
      </c>
      <c r="B43" s="74">
        <v>30207.060000000005</v>
      </c>
    </row>
    <row r="44" spans="1:2" x14ac:dyDescent="0.3">
      <c r="A44" s="12" t="s">
        <v>1000</v>
      </c>
      <c r="B44" s="74">
        <v>29715.489999999998</v>
      </c>
    </row>
    <row r="45" spans="1:2" x14ac:dyDescent="0.3">
      <c r="A45" s="12" t="s">
        <v>1073</v>
      </c>
      <c r="B45" s="74">
        <v>29122.219999999998</v>
      </c>
    </row>
    <row r="46" spans="1:2" x14ac:dyDescent="0.3">
      <c r="A46" s="12" t="s">
        <v>771</v>
      </c>
      <c r="B46" s="74">
        <v>29035</v>
      </c>
    </row>
    <row r="47" spans="1:2" x14ac:dyDescent="0.3">
      <c r="A47" s="12" t="s">
        <v>930</v>
      </c>
      <c r="B47" s="74">
        <v>28821.34</v>
      </c>
    </row>
    <row r="48" spans="1:2" x14ac:dyDescent="0.3">
      <c r="A48" s="12" t="s">
        <v>6519</v>
      </c>
      <c r="B48" s="74">
        <v>315692.23000000004</v>
      </c>
    </row>
    <row r="53" spans="1:5" x14ac:dyDescent="0.3">
      <c r="A53" s="11" t="s">
        <v>6518</v>
      </c>
      <c r="B53" t="s">
        <v>6563</v>
      </c>
      <c r="C53" t="s">
        <v>6520</v>
      </c>
      <c r="D53" s="21" t="s">
        <v>6565</v>
      </c>
      <c r="E53" s="21"/>
    </row>
    <row r="54" spans="1:5" x14ac:dyDescent="0.3">
      <c r="A54" s="12" t="s">
        <v>160</v>
      </c>
      <c r="B54">
        <v>926537</v>
      </c>
      <c r="C54">
        <v>36723.730000000003</v>
      </c>
      <c r="D54" s="58">
        <f>C54/B54</f>
        <v>3.9635470574839432E-2</v>
      </c>
    </row>
    <row r="55" spans="1:5" x14ac:dyDescent="0.3">
      <c r="A55" s="12" t="s">
        <v>60</v>
      </c>
      <c r="B55">
        <v>982441</v>
      </c>
      <c r="C55">
        <v>34742.580000000009</v>
      </c>
      <c r="D55" s="58">
        <f t="shared" ref="D55:D63" si="0">C55/B55</f>
        <v>3.5363528191514816E-2</v>
      </c>
    </row>
    <row r="56" spans="1:5" x14ac:dyDescent="0.3">
      <c r="A56" s="12" t="s">
        <v>319</v>
      </c>
      <c r="B56">
        <v>1058381</v>
      </c>
      <c r="C56">
        <v>34391.990000000005</v>
      </c>
      <c r="D56" s="58">
        <f t="shared" si="0"/>
        <v>3.249490495388712E-2</v>
      </c>
    </row>
    <row r="57" spans="1:5" x14ac:dyDescent="0.3">
      <c r="A57" s="12" t="s">
        <v>451</v>
      </c>
      <c r="B57">
        <v>970105</v>
      </c>
      <c r="C57">
        <v>31485.48</v>
      </c>
      <c r="D57" s="58">
        <f t="shared" si="0"/>
        <v>3.2455744481267493E-2</v>
      </c>
    </row>
    <row r="58" spans="1:5" x14ac:dyDescent="0.3">
      <c r="A58" s="12" t="s">
        <v>476</v>
      </c>
      <c r="B58">
        <v>2632479</v>
      </c>
      <c r="C58">
        <v>31447.34</v>
      </c>
      <c r="D58" s="58">
        <f t="shared" si="0"/>
        <v>1.1945903462097894E-2</v>
      </c>
    </row>
    <row r="59" spans="1:5" x14ac:dyDescent="0.3">
      <c r="A59" s="12" t="s">
        <v>275</v>
      </c>
      <c r="B59">
        <v>1922335</v>
      </c>
      <c r="C59">
        <v>30207.060000000005</v>
      </c>
      <c r="D59" s="58">
        <f t="shared" si="0"/>
        <v>1.5713733558406835E-2</v>
      </c>
    </row>
    <row r="60" spans="1:5" x14ac:dyDescent="0.3">
      <c r="A60" s="12" t="s">
        <v>1000</v>
      </c>
      <c r="B60">
        <v>4116030</v>
      </c>
      <c r="C60">
        <v>29715.489999999998</v>
      </c>
      <c r="D60" s="58">
        <f t="shared" si="0"/>
        <v>7.2194541827926423E-3</v>
      </c>
    </row>
    <row r="61" spans="1:5" x14ac:dyDescent="0.3">
      <c r="A61" s="12" t="s">
        <v>1073</v>
      </c>
      <c r="B61">
        <v>471467</v>
      </c>
      <c r="C61">
        <v>29122.219999999998</v>
      </c>
      <c r="D61" s="58">
        <f t="shared" si="0"/>
        <v>6.1769370920976438E-2</v>
      </c>
    </row>
    <row r="62" spans="1:5" x14ac:dyDescent="0.3">
      <c r="A62" s="12" t="s">
        <v>771</v>
      </c>
      <c r="B62">
        <v>4282083</v>
      </c>
      <c r="C62">
        <v>29035</v>
      </c>
      <c r="D62" s="58">
        <f t="shared" si="0"/>
        <v>6.7805785175112203E-3</v>
      </c>
    </row>
    <row r="63" spans="1:5" x14ac:dyDescent="0.3">
      <c r="A63" s="12" t="s">
        <v>930</v>
      </c>
      <c r="B63">
        <v>2169082</v>
      </c>
      <c r="C63">
        <v>28821.34</v>
      </c>
      <c r="D63" s="58">
        <f t="shared" si="0"/>
        <v>1.3287344600158039E-2</v>
      </c>
    </row>
    <row r="64" spans="1:5" x14ac:dyDescent="0.3">
      <c r="D64" s="15"/>
    </row>
    <row r="65" spans="1:2" x14ac:dyDescent="0.3">
      <c r="A65" s="11" t="s">
        <v>6518</v>
      </c>
      <c r="B65" t="s">
        <v>6557</v>
      </c>
    </row>
    <row r="66" spans="1:2" x14ac:dyDescent="0.3">
      <c r="A66" s="12">
        <v>0</v>
      </c>
      <c r="B66" s="15">
        <v>0.28039954858790295</v>
      </c>
    </row>
    <row r="67" spans="1:2" x14ac:dyDescent="0.3">
      <c r="A67" s="12">
        <v>5</v>
      </c>
      <c r="B67" s="15">
        <v>0.23697922917993938</v>
      </c>
    </row>
    <row r="68" spans="1:2" x14ac:dyDescent="0.3">
      <c r="A68" s="12">
        <v>10</v>
      </c>
      <c r="B68" s="15">
        <v>0.20188807458448466</v>
      </c>
    </row>
    <row r="69" spans="1:2" x14ac:dyDescent="0.3">
      <c r="A69" s="12">
        <v>15</v>
      </c>
      <c r="B69" s="15">
        <v>0.1617270018513994</v>
      </c>
    </row>
    <row r="70" spans="1:2" x14ac:dyDescent="0.3">
      <c r="A70" s="12">
        <v>20</v>
      </c>
      <c r="B70" s="15">
        <v>0.10695530517187957</v>
      </c>
    </row>
    <row r="71" spans="1:2" x14ac:dyDescent="0.3">
      <c r="A71" s="12" t="s">
        <v>6519</v>
      </c>
      <c r="B71" s="15">
        <v>0.22229772614387294</v>
      </c>
    </row>
    <row r="74" spans="1:2" x14ac:dyDescent="0.3">
      <c r="A74" s="11" t="s">
        <v>6518</v>
      </c>
      <c r="B74" t="s">
        <v>6520</v>
      </c>
    </row>
    <row r="75" spans="1:2" x14ac:dyDescent="0.3">
      <c r="A75" s="12" t="s">
        <v>3864</v>
      </c>
      <c r="B75" s="74">
        <v>473586.24000000017</v>
      </c>
    </row>
    <row r="76" spans="1:2" x14ac:dyDescent="0.3">
      <c r="A76" s="12" t="s">
        <v>3962</v>
      </c>
      <c r="B76" s="74">
        <v>1717840.4799999997</v>
      </c>
    </row>
    <row r="77" spans="1:2" x14ac:dyDescent="0.3">
      <c r="A77" s="12" t="s">
        <v>3868</v>
      </c>
      <c r="B77" s="74">
        <v>677005.87999999919</v>
      </c>
    </row>
    <row r="78" spans="1:2" x14ac:dyDescent="0.3">
      <c r="A78" s="12" t="s">
        <v>6519</v>
      </c>
      <c r="B78" s="74">
        <v>2868432.5999999987</v>
      </c>
    </row>
    <row r="80" spans="1:2" x14ac:dyDescent="0.3">
      <c r="A80" s="11" t="s">
        <v>6518</v>
      </c>
      <c r="B80" t="s">
        <v>6520</v>
      </c>
    </row>
    <row r="81" spans="1:2" x14ac:dyDescent="0.3">
      <c r="A81" s="12" t="s">
        <v>24</v>
      </c>
      <c r="B81" s="74">
        <v>2733740.3000000031</v>
      </c>
    </row>
    <row r="82" spans="1:2" x14ac:dyDescent="0.3">
      <c r="A82" s="12" t="s">
        <v>290</v>
      </c>
      <c r="B82" s="74">
        <v>134692.30000000002</v>
      </c>
    </row>
    <row r="83" spans="1:2" x14ac:dyDescent="0.3">
      <c r="A83" s="12" t="s">
        <v>6519</v>
      </c>
      <c r="B83" s="74">
        <v>2868432.6000000029</v>
      </c>
    </row>
    <row r="87" spans="1:2" x14ac:dyDescent="0.3">
      <c r="A87" s="11" t="s">
        <v>6518</v>
      </c>
      <c r="B87" t="s">
        <v>6520</v>
      </c>
    </row>
    <row r="88" spans="1:2" x14ac:dyDescent="0.3">
      <c r="A88" s="12" t="s">
        <v>25</v>
      </c>
      <c r="B88" s="74">
        <v>1969380.2999999973</v>
      </c>
    </row>
    <row r="89" spans="1:2" x14ac:dyDescent="0.3">
      <c r="A89" s="12" t="s">
        <v>32</v>
      </c>
      <c r="B89" s="74">
        <v>286557.95000000013</v>
      </c>
    </row>
    <row r="90" spans="1:2" x14ac:dyDescent="0.3">
      <c r="A90" s="12" t="s">
        <v>51</v>
      </c>
      <c r="B90" s="74">
        <v>612494.34999999974</v>
      </c>
    </row>
    <row r="91" spans="1:2" x14ac:dyDescent="0.3">
      <c r="A91" s="12" t="s">
        <v>6519</v>
      </c>
      <c r="B91" s="74">
        <v>2868432.5999999968</v>
      </c>
    </row>
    <row r="96" spans="1:2" x14ac:dyDescent="0.3">
      <c r="A96" s="11" t="s">
        <v>6518</v>
      </c>
      <c r="B96" t="s">
        <v>6520</v>
      </c>
    </row>
    <row r="97" spans="1:2" x14ac:dyDescent="0.3">
      <c r="A97" s="12" t="s">
        <v>38</v>
      </c>
      <c r="B97" s="74">
        <v>432694.79999999964</v>
      </c>
    </row>
    <row r="98" spans="1:2" x14ac:dyDescent="0.3">
      <c r="A98" s="12" t="s">
        <v>44</v>
      </c>
      <c r="B98" s="74">
        <v>468798.75999999995</v>
      </c>
    </row>
    <row r="99" spans="1:2" x14ac:dyDescent="0.3">
      <c r="A99" s="12" t="s">
        <v>116</v>
      </c>
      <c r="B99" s="74">
        <v>490398.18999999965</v>
      </c>
    </row>
    <row r="100" spans="1:2" x14ac:dyDescent="0.3">
      <c r="A100" s="12" t="s">
        <v>62</v>
      </c>
      <c r="B100" s="74">
        <v>438113.87000000011</v>
      </c>
    </row>
    <row r="101" spans="1:2" x14ac:dyDescent="0.3">
      <c r="A101" s="12" t="s">
        <v>72</v>
      </c>
      <c r="B101" s="74">
        <v>549309.6</v>
      </c>
    </row>
    <row r="102" spans="1:2" x14ac:dyDescent="0.3">
      <c r="A102" s="12" t="s">
        <v>23</v>
      </c>
      <c r="B102" s="74">
        <v>489117.37999999942</v>
      </c>
    </row>
    <row r="103" spans="1:2" x14ac:dyDescent="0.3">
      <c r="A103" s="12" t="s">
        <v>6519</v>
      </c>
      <c r="B103" s="74">
        <v>2868432.5999999987</v>
      </c>
    </row>
    <row r="106" spans="1:2" x14ac:dyDescent="0.3">
      <c r="A106" s="11" t="s">
        <v>6518</v>
      </c>
      <c r="B106" t="s">
        <v>6520</v>
      </c>
    </row>
    <row r="107" spans="1:2" x14ac:dyDescent="0.3">
      <c r="A107" s="12" t="s">
        <v>6569</v>
      </c>
      <c r="B107" s="74">
        <v>1087071.5499999991</v>
      </c>
    </row>
    <row r="108" spans="1:2" x14ac:dyDescent="0.3">
      <c r="A108" s="12" t="s">
        <v>6570</v>
      </c>
      <c r="B108" s="74">
        <v>937274.78000000131</v>
      </c>
    </row>
    <row r="109" spans="1:2" x14ac:dyDescent="0.3">
      <c r="A109" s="12" t="s">
        <v>6571</v>
      </c>
      <c r="B109" s="74">
        <v>661764.89999999932</v>
      </c>
    </row>
    <row r="110" spans="1:2" x14ac:dyDescent="0.3">
      <c r="A110" s="12" t="s">
        <v>6572</v>
      </c>
      <c r="B110" s="74">
        <v>182321.37</v>
      </c>
    </row>
    <row r="111" spans="1:2" x14ac:dyDescent="0.3">
      <c r="A111" s="12" t="s">
        <v>6519</v>
      </c>
      <c r="B111" s="74">
        <v>2868432.6</v>
      </c>
    </row>
    <row r="116" spans="1:4" x14ac:dyDescent="0.3">
      <c r="A116" s="11" t="s">
        <v>6518</v>
      </c>
      <c r="B116" t="s">
        <v>6520</v>
      </c>
      <c r="C116" t="s">
        <v>6539</v>
      </c>
      <c r="D116" t="s">
        <v>6586</v>
      </c>
    </row>
    <row r="117" spans="1:4" x14ac:dyDescent="0.3">
      <c r="A117" s="12" t="s">
        <v>5721</v>
      </c>
      <c r="B117" s="74">
        <v>479332.71</v>
      </c>
      <c r="C117" s="74">
        <v>118799.11000000002</v>
      </c>
      <c r="D117" s="25">
        <v>82.617738484415256</v>
      </c>
    </row>
    <row r="118" spans="1:4" x14ac:dyDescent="0.3">
      <c r="A118" s="12" t="s">
        <v>5655</v>
      </c>
      <c r="B118" s="74">
        <v>358017.13999999996</v>
      </c>
      <c r="C118" s="74">
        <v>149305.74000000008</v>
      </c>
      <c r="D118" s="25">
        <v>89.77892140546939</v>
      </c>
    </row>
    <row r="119" spans="1:4" x14ac:dyDescent="0.3">
      <c r="A119" s="12" t="s">
        <v>5690</v>
      </c>
      <c r="B119" s="74">
        <v>351546.10999999981</v>
      </c>
      <c r="C119" s="74">
        <v>74650.329999999973</v>
      </c>
      <c r="D119" s="25">
        <v>59.145124216844053</v>
      </c>
    </row>
    <row r="120" spans="1:4" x14ac:dyDescent="0.3">
      <c r="A120" s="12" t="s">
        <v>5770</v>
      </c>
      <c r="B120" s="74">
        <v>287706.40999999992</v>
      </c>
      <c r="C120" s="74">
        <v>84119.619999999966</v>
      </c>
      <c r="D120" s="25">
        <v>66.695175223744968</v>
      </c>
    </row>
    <row r="121" spans="1:4" x14ac:dyDescent="0.3">
      <c r="A121" s="12" t="s">
        <v>5844</v>
      </c>
      <c r="B121" s="74">
        <v>235509.05</v>
      </c>
      <c r="C121" s="74">
        <v>46573.770000000011</v>
      </c>
      <c r="D121" s="25">
        <v>31.914925901176218</v>
      </c>
    </row>
    <row r="122" spans="1:4" x14ac:dyDescent="0.3">
      <c r="A122" s="12" t="s">
        <v>5861</v>
      </c>
      <c r="B122" s="74">
        <v>218513.7200000002</v>
      </c>
      <c r="C122" s="74">
        <v>40777.23000000001</v>
      </c>
      <c r="D122" s="25">
        <v>33.722375943704826</v>
      </c>
    </row>
    <row r="123" spans="1:4" x14ac:dyDescent="0.3">
      <c r="A123" s="12" t="s">
        <v>5794</v>
      </c>
      <c r="B123" s="74">
        <v>192624.16000000009</v>
      </c>
      <c r="C123" s="74">
        <v>61117.959999999992</v>
      </c>
      <c r="D123" s="25">
        <v>44.45793716425117</v>
      </c>
    </row>
    <row r="124" spans="1:4" x14ac:dyDescent="0.3">
      <c r="A124" s="12" t="s">
        <v>5876</v>
      </c>
      <c r="B124" s="74">
        <v>167384.1</v>
      </c>
      <c r="C124" s="74">
        <v>30185.160000000007</v>
      </c>
      <c r="D124" s="25">
        <v>25.937580360454852</v>
      </c>
    </row>
    <row r="125" spans="1:4" x14ac:dyDescent="0.3">
      <c r="A125" s="12" t="s">
        <v>5919</v>
      </c>
      <c r="B125" s="74">
        <v>153158.05999999991</v>
      </c>
      <c r="C125" s="74">
        <v>41220.14</v>
      </c>
      <c r="D125" s="25">
        <v>32.768971512278348</v>
      </c>
    </row>
    <row r="126" spans="1:4" x14ac:dyDescent="0.3">
      <c r="A126" s="12" t="s">
        <v>5822</v>
      </c>
      <c r="B126" s="74">
        <v>144591.68000000002</v>
      </c>
      <c r="C126" s="74">
        <v>35467.749999999978</v>
      </c>
      <c r="D126" s="25">
        <v>30.367289450577911</v>
      </c>
    </row>
  </sheetData>
  <conditionalFormatting sqref="D54:D64">
    <cfRule type="iconSet" priority="10">
      <iconSet>
        <cfvo type="percent" val="0"/>
        <cfvo type="percent" val="33"/>
        <cfvo type="percent" val="67"/>
      </iconSet>
    </cfRule>
  </conditionalFormatting>
  <conditionalFormatting sqref="E54">
    <cfRule type="iconSet" priority="2">
      <iconSet>
        <cfvo type="percent" val="0"/>
        <cfvo type="percent" val="33"/>
        <cfvo type="percent" val="67"/>
      </iconSet>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Supplier</vt:lpstr>
      <vt:lpstr>Store</vt:lpstr>
      <vt:lpstr>Products</vt:lpstr>
      <vt:lpstr>Employee</vt:lpstr>
      <vt:lpstr>Customer</vt:lpstr>
      <vt:lpstr>Sales Sheet</vt:lpstr>
      <vt:lpstr>Calculations</vt:lpstr>
      <vt:lpstr>Detail1</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Selvam D</cp:lastModifiedBy>
  <dcterms:created xsi:type="dcterms:W3CDTF">2026-07-31T06:37:42Z</dcterms:created>
  <dcterms:modified xsi:type="dcterms:W3CDTF">2026-10-16T00:24:23Z</dcterms:modified>
</cp:coreProperties>
</file>